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ysemail.sharepoint.com/sites/Health/CVDM/Shared Documents/Office of Science/Measles/"/>
    </mc:Choice>
  </mc:AlternateContent>
  <xr:revisionPtr revIDLastSave="1545" documentId="8_{019D32C3-5345-41E1-929A-E203035A3835}" xr6:coauthVersionLast="47" xr6:coauthVersionMax="47" xr10:uidLastSave="{AF2CDEDE-6F4F-4DFD-B7A3-6D03F8FF367E}"/>
  <bookViews>
    <workbookView xWindow="1900" yWindow="270" windowWidth="15770" windowHeight="9930" xr2:uid="{8B7721F4-AB96-420B-B681-8A4A90929FCA}"/>
  </bookViews>
  <sheets>
    <sheet name="Order Calculator" sheetId="1" r:id="rId1"/>
    <sheet name="Inputs" sheetId="4" r:id="rId2"/>
    <sheet name="GamaSTAN Ordering" sheetId="8" r:id="rId3"/>
    <sheet name="Data Notes"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G16" i="1"/>
  <c r="H15" i="1"/>
  <c r="G15" i="1"/>
  <c r="G17" i="1" l="1"/>
  <c r="H17" i="1"/>
  <c r="D21" i="7"/>
  <c r="E31" i="7"/>
  <c r="D31" i="7"/>
  <c r="C31" i="7"/>
  <c r="D23" i="7"/>
  <c r="D22" i="7"/>
  <c r="F33" i="7"/>
  <c r="E33" i="7"/>
</calcChain>
</file>

<file path=xl/sharedStrings.xml><?xml version="1.0" encoding="utf-8"?>
<sst xmlns="http://schemas.openxmlformats.org/spreadsheetml/2006/main" count="104" uniqueCount="103">
  <si>
    <t>Measles GamaSTAN PEP Ordering Calculator</t>
  </si>
  <si>
    <t>Low Vaccination Community</t>
  </si>
  <si>
    <t>PEP Return Rate</t>
  </si>
  <si>
    <t>Babies (up to one year)</t>
  </si>
  <si>
    <t>Order Size</t>
  </si>
  <si>
    <t>Scenario 1</t>
  </si>
  <si>
    <t>Scenario 2</t>
  </si>
  <si>
    <t>2 ml vials</t>
  </si>
  <si>
    <t xml:space="preserve">10 ml vials </t>
  </si>
  <si>
    <t>State Average</t>
  </si>
  <si>
    <t>PEP Return Rates</t>
  </si>
  <si>
    <t>Cost Per Vial</t>
  </si>
  <si>
    <t>2 ml</t>
  </si>
  <si>
    <t>10 ml</t>
  </si>
  <si>
    <t xml:space="preserve">https://www.cdc.gov/nchs/data/series/sr_03/sr03-046-508.pdf </t>
  </si>
  <si>
    <t>Adults</t>
  </si>
  <si>
    <t>Small Children (ages 1-3)</t>
  </si>
  <si>
    <t>Age</t>
  </si>
  <si>
    <t>0-2 months</t>
  </si>
  <si>
    <t>3-5 months</t>
  </si>
  <si>
    <t>2ml</t>
  </si>
  <si>
    <t>4ml</t>
  </si>
  <si>
    <t>10ml</t>
  </si>
  <si>
    <t>20 ml</t>
  </si>
  <si>
    <t>1-3 years</t>
  </si>
  <si>
    <t>4-18 years</t>
  </si>
  <si>
    <t>19+</t>
  </si>
  <si>
    <t>Children (ages 4-18)</t>
  </si>
  <si>
    <t>6-11 months</t>
  </si>
  <si>
    <t>Output: Estimated Order Size</t>
  </si>
  <si>
    <t>Vaccination Data</t>
  </si>
  <si>
    <t>Weight by Age</t>
  </si>
  <si>
    <t>Data Notes</t>
  </si>
  <si>
    <t>Dosage</t>
  </si>
  <si>
    <t>0.2268 milliliter per pound</t>
  </si>
  <si>
    <t>0.5 milliliter per kilogram</t>
  </si>
  <si>
    <t>Weight by age dosage table for relevant age groups:</t>
  </si>
  <si>
    <t>https://www.cdc.gov/mmwr/preview/mmwrhtml/rr6204a1.htm</t>
  </si>
  <si>
    <t>13533-0335-12</t>
  </si>
  <si>
    <t>NDC</t>
  </si>
  <si>
    <t xml:space="preserve">https://www.gamastan.com/en/hcp/ordering-information </t>
  </si>
  <si>
    <t>Grifols Customer Service:</t>
  </si>
  <si>
    <t>GamaSTAN is manufactured by Grifols. Individuals should order using their normal distributor. Gamastan distributors and their customer service numbers can be found here:</t>
  </si>
  <si>
    <t>1-800-243-4153</t>
  </si>
  <si>
    <t>Grifols Medical Information:</t>
  </si>
  <si>
    <t>customer.service@grifols.com</t>
  </si>
  <si>
    <t>1-800-520-2807</t>
  </si>
  <si>
    <t>Ordering in New York State</t>
  </si>
  <si>
    <t>Dosage pulled from 2013 ACIP Recommendations:</t>
  </si>
  <si>
    <t>Maximum Weights (in lb.)</t>
  </si>
  <si>
    <t>44.2+</t>
  </si>
  <si>
    <t>1 2ml vial</t>
  </si>
  <si>
    <t>2 2ml vials</t>
  </si>
  <si>
    <t>1 10 ml vial</t>
  </si>
  <si>
    <t>2 10 ml vials</t>
  </si>
  <si>
    <t>0-11 months (combined)</t>
  </si>
  <si>
    <t>Inputs</t>
  </si>
  <si>
    <t>GamaSTAN Ordering Information</t>
  </si>
  <si>
    <t>Maximum of 15 ml.</t>
  </si>
  <si>
    <t>Small Children
(Age 1-3 years)</t>
  </si>
  <si>
    <t>Babies
(Age &lt;1 year)</t>
  </si>
  <si>
    <t>Children
(Age 4-18 years)</t>
  </si>
  <si>
    <t>Adults
(Age 18+)</t>
  </si>
  <si>
    <t>• New York State vaccination data is based on NYSIIS MMR vaccine data as of January 2024. It does not include New York City data.</t>
  </si>
  <si>
    <t>• The "Low Vaccination Community" category is based off of three example low-vaccine zip codes in New York State. States should determine their own relevant criteria for defining and calculating a low vaccination community.</t>
  </si>
  <si>
    <t>• Weights used are from table 2- weight in pounds for male children, ages birth to 19.</t>
  </si>
  <si>
    <t>Ordering Scenarios 1 and 2</t>
  </si>
  <si>
    <t xml:space="preserve">Vials are single use. Ordering scenarios are based on the above weight ranges. Choosing between scenarios is a clinical decision based on preference of administering one larger shot or two smaller shots. </t>
  </si>
  <si>
    <t>children under 8.8lb - 1 2ml vial
children up to 44.1 lb - 1 10 ml vial everyone over 44.1 lb - 2 10 ml vials</t>
  </si>
  <si>
    <t>children under 8.8lb - 1 2ml vial
children between 8.8-17.6lb - 2 2ml vials
children up to 44.1lb - 1 10 ml vial
everyone over 44.1lb - 2 10 ml vials</t>
  </si>
  <si>
    <t xml:space="preserve">Vials are single use. Ordering scenarios are based on weight ranges displayed on the data notes. Choosing between scenarios is a clinical decision based on preference of administering one larger shot or two smaller shots. </t>
  </si>
  <si>
    <t>children under 8.8lb - 1 2ml vial
children 8.8-17.6lb - 2 2ml vials
children up to 44.1lb - 1 10 ml vial
everyone over 44.1lb - 2 10 ml vials</t>
  </si>
  <si>
    <t>• For the purpose of this tool, "unvaccinated individuals" are those with 0 doses of MMR vaccine.</t>
  </si>
  <si>
    <t>Percent of population with zero doses of MMR vaccine</t>
  </si>
  <si>
    <t>children under 8.8lb - 1 2ml vial
children up to 44.1 lb - 1 10 ml vial 
everyone over 44.1 lb - 2 10 ml vials</t>
  </si>
  <si>
    <r>
      <t>Scenario 1</t>
    </r>
    <r>
      <rPr>
        <b/>
        <vertAlign val="superscript"/>
        <sz val="14"/>
        <color theme="1"/>
        <rFont val="Calibri"/>
        <family val="2"/>
      </rPr>
      <t>◊</t>
    </r>
  </si>
  <si>
    <r>
      <t>Scenario 2</t>
    </r>
    <r>
      <rPr>
        <b/>
        <vertAlign val="superscript"/>
        <sz val="14"/>
        <color theme="1"/>
        <rFont val="Calibri"/>
        <family val="2"/>
      </rPr>
      <t>‡</t>
    </r>
  </si>
  <si>
    <t>• Weight by age data comes from the CDC's National Center for Health Statistics report, "Anthropometric Reference Data for Children and Adults: United States, 2015–2018", published January 2021.</t>
  </si>
  <si>
    <t>Order Cost*</t>
  </si>
  <si>
    <t>Step 2. Select  estimated PEP return rate</t>
  </si>
  <si>
    <t>Step 3. Enter the number of estimated exposures in each age group</t>
  </si>
  <si>
    <t>Step 1. Select a communication vaccination scenario</t>
  </si>
  <si>
    <t>Administration Scenario Details</t>
  </si>
  <si>
    <r>
      <t>Administration Scenario 1</t>
    </r>
    <r>
      <rPr>
        <b/>
        <vertAlign val="superscript"/>
        <sz val="11"/>
        <color theme="1"/>
        <rFont val="Calibri"/>
        <family val="2"/>
      </rPr>
      <t>◊</t>
    </r>
  </si>
  <si>
    <r>
      <t>Administration Scenario 2</t>
    </r>
    <r>
      <rPr>
        <b/>
        <vertAlign val="superscript"/>
        <sz val="11"/>
        <color theme="1"/>
        <rFont val="Calibri"/>
        <family val="2"/>
      </rPr>
      <t>‡</t>
    </r>
  </si>
  <si>
    <t>MMR Vaccination Coverage*</t>
  </si>
  <si>
    <t>* this calculator defaults to NYS MMR vaccination coverage. Coverage assumptions can be updated on the Inputs tab.</t>
  </si>
  <si>
    <t>Instructions</t>
  </si>
  <si>
    <r>
      <t>2.</t>
    </r>
    <r>
      <rPr>
        <sz val="7"/>
        <color theme="1"/>
        <rFont val="Times New Roman"/>
        <family val="1"/>
      </rPr>
      <t xml:space="preserve">       </t>
    </r>
    <r>
      <rPr>
        <sz val="11"/>
        <color theme="1"/>
        <rFont val="Calibri"/>
        <family val="2"/>
        <scheme val="minor"/>
      </rPr>
      <t>Order size and cost estimates are presented on the right, under two administration scenarios.</t>
    </r>
  </si>
  <si>
    <r>
      <t xml:space="preserve">This calculator is used to estimate intramuscular immune globulin (IGIM) postexposure prophylaxis (PEP) order quantities after a measles exposure event. </t>
    </r>
    <r>
      <rPr>
        <b/>
        <sz val="11"/>
        <color theme="1"/>
        <rFont val="Calibri"/>
        <family val="2"/>
        <scheme val="minor"/>
      </rPr>
      <t xml:space="preserve">IGIM PEP can be administered up to six days after measles exposure. </t>
    </r>
  </si>
  <si>
    <r>
      <t>·</t>
    </r>
    <r>
      <rPr>
        <sz val="7"/>
        <color theme="1"/>
        <rFont val="Times New Roman"/>
        <family val="1"/>
      </rPr>
      <t xml:space="preserve">       </t>
    </r>
    <r>
      <rPr>
        <sz val="11"/>
        <color theme="1"/>
        <rFont val="Calibri"/>
        <family val="2"/>
        <scheme val="minor"/>
      </rPr>
      <t>Vaccination rates, PEP return rates, and GamaSTAN pricing can be updated on the “Inputs” tab.</t>
    </r>
  </si>
  <si>
    <r>
      <t>·</t>
    </r>
    <r>
      <rPr>
        <sz val="7"/>
        <color theme="1"/>
        <rFont val="Times New Roman"/>
        <family val="1"/>
      </rPr>
      <t xml:space="preserve">       </t>
    </r>
    <r>
      <rPr>
        <sz val="11"/>
        <color theme="1"/>
        <rFont val="Calibri"/>
        <family val="2"/>
        <scheme val="minor"/>
      </rPr>
      <t>This tool translates counts of exposed persons by age into an estimated dose order, based on general population weight distributions. Thus it is intended for generalized exposure situations - scenarios with unique exposure or population profiles (e.g. exposure in a NICU) may require different calculations.</t>
    </r>
  </si>
  <si>
    <r>
      <t>·</t>
    </r>
    <r>
      <rPr>
        <sz val="7"/>
        <color theme="1"/>
        <rFont val="Times New Roman"/>
        <family val="1"/>
      </rPr>
      <t xml:space="preserve">       </t>
    </r>
    <r>
      <rPr>
        <sz val="11"/>
        <color theme="1"/>
        <rFont val="Calibri"/>
        <family val="2"/>
        <scheme val="minor"/>
      </rPr>
      <t>Orders round up to the nearest whole vial for each age group, which sets a floor for orders to ensure sufficient PEP supply.</t>
    </r>
  </si>
  <si>
    <r>
      <t>·</t>
    </r>
    <r>
      <rPr>
        <sz val="7"/>
        <color theme="1"/>
        <rFont val="Times New Roman"/>
        <family val="1"/>
      </rPr>
      <t xml:space="preserve">       </t>
    </r>
    <r>
      <rPr>
        <sz val="11"/>
        <color theme="1"/>
        <rFont val="Calibri"/>
        <family val="2"/>
        <scheme val="minor"/>
      </rPr>
      <t>More detailed data notes are found on the “Data Notes” tab</t>
    </r>
  </si>
  <si>
    <r>
      <t>1.</t>
    </r>
    <r>
      <rPr>
        <sz val="7"/>
        <color theme="1"/>
        <rFont val="Times New Roman"/>
        <family val="1"/>
      </rPr>
      <t xml:space="preserve">       </t>
    </r>
    <r>
      <rPr>
        <sz val="11"/>
        <color theme="1"/>
        <rFont val="Calibri"/>
        <family val="2"/>
        <scheme val="minor"/>
      </rPr>
      <t>Enter 3 required inputs on the left: 1) MMR vaccination coverage, 2) estimated PEP return rate, and 3) estimated persons exposed by age group.</t>
    </r>
  </si>
  <si>
    <t>Please note:</t>
  </si>
  <si>
    <t>*this calculator defaults to the MMCAP price as of 4/1/2024.  MMCAP is is available to state and local health departments through the contracted vendor, Cardinal Health.  Wholesale price will be higher. GamaSTAN pricing can be updated on the Inputs tab.</t>
  </si>
  <si>
    <t>Description</t>
  </si>
  <si>
    <t>10ML vial (package of 1)</t>
  </si>
  <si>
    <t>13533-0334-04</t>
  </si>
  <si>
    <t>2ML vial (package of 1)</t>
  </si>
  <si>
    <t>Cardinal, the NYSDOH contracted vendor for MMCAP, ships 24/7, including holidays, via Fedex Priority overnight shipping. Orders must be placed before 7pm Eastern for next day delivery. Emergency same-day courier service is also available. There is no minimum order size required. An account is required. Local health departments should contact jeff.schimbeno@state.mn.us to set up an account if one is not already established.</t>
  </si>
  <si>
    <r>
      <t>·</t>
    </r>
    <r>
      <rPr>
        <sz val="7"/>
        <color theme="1"/>
        <rFont val="Times New Roman"/>
        <family val="1"/>
      </rPr>
      <t xml:space="preserve">       </t>
    </r>
    <r>
      <rPr>
        <sz val="11"/>
        <color theme="1"/>
        <rFont val="Calibri"/>
        <family val="2"/>
        <scheme val="minor"/>
      </rPr>
      <t>This tool does not include calculations for use of MMR vaccine as PEP, or for IG administered via IV. MMR vaccine can be administered up to 72 hours after exposure. If an exposed individual has confirmed plans to receive MMR or IGIV PEP, the appropriate amount of IGIM PEP should be subtracted from the estimated order size.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</si>
</sst>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sz val="11"/>
      <color theme="1"/>
      <name val="Calibri"/>
      <family val="2"/>
    </font>
    <font>
      <sz val="11"/>
      <name val="Calibri"/>
      <family val="2"/>
      <scheme val="minor"/>
    </font>
    <font>
      <b/>
      <sz val="11"/>
      <color theme="0"/>
      <name val="Calibri"/>
      <family val="2"/>
      <scheme val="minor"/>
    </font>
    <font>
      <b/>
      <sz val="14"/>
      <color theme="0"/>
      <name val="Calibri"/>
      <family val="2"/>
      <scheme val="minor"/>
    </font>
    <font>
      <b/>
      <vertAlign val="superscript"/>
      <sz val="11"/>
      <color theme="1"/>
      <name val="Calibri"/>
      <family val="2"/>
    </font>
    <font>
      <b/>
      <sz val="16"/>
      <color theme="1"/>
      <name val="Calibri"/>
      <family val="2"/>
      <scheme val="minor"/>
    </font>
    <font>
      <b/>
      <vertAlign val="superscript"/>
      <sz val="14"/>
      <color theme="1"/>
      <name val="Calibri"/>
      <family val="2"/>
    </font>
    <font>
      <sz val="11"/>
      <color rgb="FFFF0000"/>
      <name val="Calibri"/>
      <family val="2"/>
      <scheme val="minor"/>
    </font>
    <font>
      <b/>
      <sz val="11"/>
      <name val="Calibri"/>
      <family val="2"/>
      <scheme val="minor"/>
    </font>
    <font>
      <b/>
      <u/>
      <sz val="11"/>
      <color theme="1"/>
      <name val="Calibri"/>
      <family val="2"/>
      <scheme val="minor"/>
    </font>
    <font>
      <sz val="7"/>
      <color theme="1"/>
      <name val="Times New Roman"/>
      <family val="1"/>
    </font>
    <font>
      <sz val="11"/>
      <color theme="1"/>
      <name val="Symbol"/>
      <family val="1"/>
      <charset val="2"/>
    </font>
    <font>
      <sz val="8"/>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rgb="FF008080"/>
        <bgColor indexed="64"/>
      </patternFill>
    </fill>
    <fill>
      <patternFill patternType="solid">
        <fgColor rgb="FFEEDDFF"/>
        <bgColor indexed="64"/>
      </patternFill>
    </fill>
    <fill>
      <patternFill patternType="solid">
        <fgColor rgb="FFFFC000"/>
        <bgColor indexed="64"/>
      </patternFill>
    </fill>
    <fill>
      <patternFill patternType="solid">
        <fgColor theme="1"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221">
    <xf numFmtId="0" fontId="0" fillId="0" borderId="0" xfId="0"/>
    <xf numFmtId="0" fontId="2" fillId="0" borderId="0" xfId="0" applyFont="1"/>
    <xf numFmtId="0" fontId="0" fillId="0" borderId="0" xfId="0" applyAlignment="1">
      <alignment wrapText="1"/>
    </xf>
    <xf numFmtId="9" fontId="0" fillId="0" borderId="1" xfId="1" applyFont="1" applyBorder="1"/>
    <xf numFmtId="0" fontId="0" fillId="3" borderId="0" xfId="0" applyFill="1"/>
    <xf numFmtId="0" fontId="0" fillId="3" borderId="0" xfId="0" applyFill="1" applyBorder="1" applyAlignment="1">
      <alignment wrapText="1"/>
    </xf>
    <xf numFmtId="0" fontId="0" fillId="3" borderId="0" xfId="0" applyFill="1" applyBorder="1"/>
    <xf numFmtId="0" fontId="2" fillId="3" borderId="0" xfId="0" applyFont="1" applyFill="1"/>
    <xf numFmtId="0" fontId="2" fillId="3" borderId="0" xfId="0" applyFont="1" applyFill="1" applyBorder="1"/>
    <xf numFmtId="0" fontId="0" fillId="0" borderId="6" xfId="0" applyFont="1" applyFill="1" applyBorder="1"/>
    <xf numFmtId="0" fontId="0" fillId="0" borderId="3" xfId="0" applyBorder="1"/>
    <xf numFmtId="0" fontId="2" fillId="0" borderId="11" xfId="0" applyFont="1" applyBorder="1"/>
    <xf numFmtId="0" fontId="2" fillId="0" borderId="8" xfId="0" applyFont="1" applyBorder="1"/>
    <xf numFmtId="0" fontId="2" fillId="0" borderId="3" xfId="0" applyFont="1" applyBorder="1"/>
    <xf numFmtId="0" fontId="6" fillId="3" borderId="0" xfId="0" applyFont="1" applyFill="1" applyAlignment="1">
      <alignment horizontal="left" wrapText="1"/>
    </xf>
    <xf numFmtId="0" fontId="0" fillId="0" borderId="12" xfId="0" applyFont="1" applyFill="1" applyBorder="1"/>
    <xf numFmtId="0" fontId="2" fillId="0" borderId="15" xfId="0" applyFont="1" applyFill="1" applyBorder="1"/>
    <xf numFmtId="0" fontId="6" fillId="3" borderId="0" xfId="0" applyFont="1" applyFill="1"/>
    <xf numFmtId="0" fontId="0" fillId="3" borderId="0" xfId="0" applyFill="1" applyAlignment="1">
      <alignment wrapText="1"/>
    </xf>
    <xf numFmtId="0" fontId="3" fillId="3" borderId="0" xfId="2" applyFill="1"/>
    <xf numFmtId="0" fontId="7" fillId="3" borderId="0" xfId="0" applyFont="1" applyFill="1" applyAlignment="1">
      <alignment horizontal="center" vertical="top"/>
    </xf>
    <xf numFmtId="0" fontId="8" fillId="3" borderId="0" xfId="2" applyFont="1" applyFill="1" applyAlignment="1">
      <alignment horizontal="left"/>
    </xf>
    <xf numFmtId="0" fontId="0" fillId="3" borderId="0" xfId="0" applyFill="1" applyBorder="1" applyAlignment="1">
      <alignment horizontal="left"/>
    </xf>
    <xf numFmtId="0" fontId="0" fillId="3" borderId="0" xfId="0" applyFill="1" applyBorder="1" applyAlignment="1"/>
    <xf numFmtId="0" fontId="7" fillId="3" borderId="0" xfId="0" applyFont="1" applyFill="1" applyBorder="1" applyAlignment="1">
      <alignment horizontal="center" vertical="top"/>
    </xf>
    <xf numFmtId="9" fontId="0" fillId="0" borderId="1" xfId="1" applyFont="1" applyFill="1" applyBorder="1"/>
    <xf numFmtId="165" fontId="0" fillId="0" borderId="1" xfId="1" applyNumberFormat="1" applyFont="1" applyBorder="1"/>
    <xf numFmtId="10" fontId="0" fillId="0" borderId="1" xfId="1" applyNumberFormat="1" applyFont="1" applyBorder="1"/>
    <xf numFmtId="0" fontId="2" fillId="3" borderId="0" xfId="0" applyFont="1" applyFill="1" applyBorder="1" applyAlignment="1"/>
    <xf numFmtId="0" fontId="2" fillId="3" borderId="0" xfId="0" applyFont="1" applyFill="1" applyAlignment="1"/>
    <xf numFmtId="0" fontId="3" fillId="3" borderId="0" xfId="2" applyFill="1" applyBorder="1" applyAlignment="1"/>
    <xf numFmtId="0" fontId="7" fillId="3" borderId="0" xfId="0" applyFont="1" applyFill="1" applyAlignment="1">
      <alignment horizontal="center"/>
    </xf>
    <xf numFmtId="0" fontId="4" fillId="3" borderId="0" xfId="0" applyFont="1" applyFill="1" applyAlignment="1"/>
    <xf numFmtId="0" fontId="3" fillId="3" borderId="0" xfId="2" applyFill="1" applyAlignment="1"/>
    <xf numFmtId="0" fontId="8" fillId="3" borderId="0" xfId="2" applyFont="1" applyFill="1" applyAlignment="1"/>
    <xf numFmtId="0" fontId="9" fillId="3" borderId="0" xfId="2" applyFont="1" applyFill="1" applyBorder="1" applyAlignment="1">
      <alignment horizontal="left"/>
    </xf>
    <xf numFmtId="0" fontId="9" fillId="4" borderId="3" xfId="2" applyFont="1" applyFill="1" applyBorder="1" applyAlignment="1">
      <alignment horizontal="left"/>
    </xf>
    <xf numFmtId="0" fontId="9" fillId="4" borderId="4" xfId="2" applyFont="1" applyFill="1" applyBorder="1" applyAlignment="1">
      <alignment horizontal="left"/>
    </xf>
    <xf numFmtId="0" fontId="9" fillId="4" borderId="5" xfId="2" applyFont="1" applyFill="1" applyBorder="1" applyAlignment="1">
      <alignment horizontal="left"/>
    </xf>
    <xf numFmtId="0" fontId="0" fillId="3" borderId="0" xfId="0" applyFill="1" applyAlignment="1">
      <alignment horizontal="center" vertical="center"/>
    </xf>
    <xf numFmtId="0" fontId="6" fillId="3" borderId="0" xfId="0" applyFont="1" applyFill="1" applyAlignment="1">
      <alignment horizontal="center"/>
    </xf>
    <xf numFmtId="0" fontId="6" fillId="3" borderId="0" xfId="0" applyFont="1" applyFill="1" applyAlignment="1">
      <alignment vertical="top" wrapText="1"/>
    </xf>
    <xf numFmtId="0" fontId="6" fillId="3" borderId="0" xfId="0" applyFont="1" applyFill="1" applyBorder="1" applyAlignment="1">
      <alignment horizontal="left" vertical="top" wrapText="1"/>
    </xf>
    <xf numFmtId="0" fontId="2" fillId="0" borderId="29" xfId="0" applyFont="1" applyFill="1" applyBorder="1"/>
    <xf numFmtId="0" fontId="3" fillId="0" borderId="26" xfId="2" applyBorder="1" applyAlignment="1"/>
    <xf numFmtId="0" fontId="3" fillId="0" borderId="27" xfId="2" applyBorder="1" applyAlignment="1"/>
    <xf numFmtId="0" fontId="3" fillId="0" borderId="28" xfId="2" applyBorder="1" applyAlignment="1"/>
    <xf numFmtId="0" fontId="0" fillId="0" borderId="4" xfId="0" applyBorder="1"/>
    <xf numFmtId="0" fontId="0" fillId="0" borderId="5" xfId="0" applyBorder="1"/>
    <xf numFmtId="0" fontId="0" fillId="0" borderId="11" xfId="0" applyBorder="1"/>
    <xf numFmtId="9" fontId="0" fillId="0" borderId="7" xfId="1" applyFont="1" applyFill="1" applyBorder="1"/>
    <xf numFmtId="9" fontId="0" fillId="0" borderId="7" xfId="1" applyFont="1" applyBorder="1"/>
    <xf numFmtId="0" fontId="0" fillId="0" borderId="8" xfId="0" applyBorder="1"/>
    <xf numFmtId="9" fontId="0" fillId="0" borderId="9" xfId="1" applyFont="1" applyBorder="1"/>
    <xf numFmtId="9" fontId="0" fillId="0" borderId="10" xfId="0" applyNumberFormat="1" applyBorder="1"/>
    <xf numFmtId="0" fontId="0" fillId="0" borderId="11" xfId="0" applyFill="1" applyBorder="1" applyAlignment="1">
      <alignment vertical="top"/>
    </xf>
    <xf numFmtId="0" fontId="0" fillId="0" borderId="8" xfId="0" applyFill="1" applyBorder="1" applyAlignment="1">
      <alignment vertical="top"/>
    </xf>
    <xf numFmtId="0" fontId="9" fillId="4"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0" fillId="0" borderId="29" xfId="0" applyBorder="1"/>
    <xf numFmtId="0" fontId="9" fillId="4" borderId="21" xfId="0" applyFont="1" applyFill="1" applyBorder="1" applyAlignment="1">
      <alignment horizontal="left" vertical="center"/>
    </xf>
    <xf numFmtId="0" fontId="0" fillId="0" borderId="29" xfId="0" applyBorder="1" applyAlignment="1">
      <alignment horizontal="center" vertical="center"/>
    </xf>
    <xf numFmtId="0" fontId="0" fillId="0" borderId="8" xfId="0" applyBorder="1" applyAlignment="1">
      <alignment horizontal="center" vertical="center"/>
    </xf>
    <xf numFmtId="0" fontId="9" fillId="4" borderId="52" xfId="0" applyFont="1" applyFill="1" applyBorder="1" applyAlignment="1">
      <alignment wrapText="1"/>
    </xf>
    <xf numFmtId="0" fontId="9" fillId="4" borderId="21" xfId="0" applyFont="1" applyFill="1" applyBorder="1"/>
    <xf numFmtId="0" fontId="0" fillId="0" borderId="52" xfId="0" applyBorder="1"/>
    <xf numFmtId="9" fontId="0" fillId="2" borderId="19" xfId="1" applyFont="1" applyFill="1" applyBorder="1" applyAlignment="1">
      <alignment horizontal="center" vertical="center"/>
    </xf>
    <xf numFmtId="9" fontId="0" fillId="2" borderId="19" xfId="0" applyNumberFormat="1" applyFill="1" applyBorder="1" applyAlignment="1">
      <alignment horizontal="center" vertical="center"/>
    </xf>
    <xf numFmtId="9" fontId="0" fillId="2" borderId="30" xfId="0" applyNumberFormat="1" applyFill="1" applyBorder="1" applyAlignment="1">
      <alignment horizontal="center" vertical="center"/>
    </xf>
    <xf numFmtId="9" fontId="0" fillId="2" borderId="9" xfId="1" applyFont="1" applyFill="1" applyBorder="1" applyAlignment="1">
      <alignment horizontal="center" vertical="center"/>
    </xf>
    <xf numFmtId="9" fontId="0" fillId="2" borderId="9" xfId="0" applyNumberFormat="1" applyFill="1" applyBorder="1" applyAlignment="1">
      <alignment horizontal="center" vertical="center"/>
    </xf>
    <xf numFmtId="9" fontId="0" fillId="2" borderId="10" xfId="0" applyNumberFormat="1" applyFill="1" applyBorder="1" applyAlignment="1">
      <alignment horizontal="center" vertical="center"/>
    </xf>
    <xf numFmtId="9" fontId="0" fillId="2" borderId="46" xfId="0" applyNumberFormat="1" applyFill="1" applyBorder="1" applyAlignment="1">
      <alignment horizontal="center" vertical="center"/>
    </xf>
    <xf numFmtId="9" fontId="0" fillId="2" borderId="47" xfId="0" applyNumberFormat="1" applyFill="1" applyBorder="1" applyAlignment="1">
      <alignment horizontal="center" vertical="center"/>
    </xf>
    <xf numFmtId="9" fontId="0" fillId="2" borderId="48" xfId="0" applyNumberFormat="1" applyFill="1" applyBorder="1" applyAlignment="1">
      <alignment horizontal="center" vertical="center"/>
    </xf>
    <xf numFmtId="8" fontId="0" fillId="2" borderId="30" xfId="0" applyNumberFormat="1" applyFill="1" applyBorder="1" applyAlignment="1">
      <alignment horizontal="center" vertical="center"/>
    </xf>
    <xf numFmtId="8" fontId="0" fillId="2" borderId="10" xfId="0" applyNumberFormat="1" applyFill="1" applyBorder="1" applyAlignment="1">
      <alignment horizontal="center" vertical="center"/>
    </xf>
    <xf numFmtId="0" fontId="9" fillId="4" borderId="15" xfId="0" applyFont="1" applyFill="1" applyBorder="1" applyAlignment="1">
      <alignment vertical="center" wrapText="1"/>
    </xf>
    <xf numFmtId="0" fontId="9" fillId="4" borderId="31" xfId="2" applyFont="1" applyFill="1" applyBorder="1" applyAlignment="1">
      <alignment horizontal="left"/>
    </xf>
    <xf numFmtId="0" fontId="9" fillId="4" borderId="32" xfId="2" applyFont="1" applyFill="1" applyBorder="1" applyAlignment="1">
      <alignment horizontal="left"/>
    </xf>
    <xf numFmtId="0" fontId="9" fillId="4" borderId="33" xfId="2" applyFont="1" applyFill="1" applyBorder="1" applyAlignment="1">
      <alignment horizontal="left"/>
    </xf>
    <xf numFmtId="0" fontId="12" fillId="3" borderId="0" xfId="0" applyFont="1" applyFill="1"/>
    <xf numFmtId="0" fontId="12" fillId="3" borderId="0" xfId="0" applyFont="1" applyFill="1" applyAlignment="1"/>
    <xf numFmtId="0" fontId="5" fillId="3" borderId="0" xfId="0" applyFont="1" applyFill="1" applyAlignment="1">
      <alignment horizontal="left" vertical="top" wrapText="1"/>
    </xf>
    <xf numFmtId="0" fontId="6" fillId="3" borderId="0" xfId="0" applyFont="1" applyFill="1" applyBorder="1" applyAlignment="1">
      <alignment horizontal="left" vertical="top" wrapText="1"/>
    </xf>
    <xf numFmtId="0" fontId="2" fillId="0" borderId="19" xfId="0" applyFont="1" applyBorder="1" applyAlignment="1">
      <alignment horizontal="center" wrapText="1"/>
    </xf>
    <xf numFmtId="0" fontId="2" fillId="0" borderId="30" xfId="0" applyFont="1" applyBorder="1" applyAlignment="1">
      <alignment horizontal="center" wrapText="1"/>
    </xf>
    <xf numFmtId="0" fontId="0" fillId="0" borderId="1" xfId="0" applyBorder="1" applyAlignment="1">
      <alignment horizontal="center"/>
    </xf>
    <xf numFmtId="0" fontId="0" fillId="0" borderId="7" xfId="0" applyFill="1" applyBorder="1" applyAlignment="1" applyProtection="1">
      <alignment horizontal="center"/>
    </xf>
    <xf numFmtId="1" fontId="0" fillId="0" borderId="13" xfId="0" applyNumberFormat="1" applyFill="1" applyBorder="1" applyAlignment="1" applyProtection="1">
      <alignment horizontal="center"/>
    </xf>
    <xf numFmtId="0" fontId="0" fillId="0" borderId="14" xfId="0" applyFill="1" applyBorder="1" applyAlignment="1" applyProtection="1">
      <alignment horizontal="center"/>
    </xf>
    <xf numFmtId="6" fontId="0" fillId="0" borderId="16" xfId="0" applyNumberFormat="1" applyFill="1" applyBorder="1" applyAlignment="1" applyProtection="1">
      <alignment horizontal="center"/>
    </xf>
    <xf numFmtId="0" fontId="16" fillId="3" borderId="0" xfId="0" applyFont="1" applyFill="1" applyAlignment="1">
      <alignment vertical="center"/>
    </xf>
    <xf numFmtId="0" fontId="0" fillId="3" borderId="0" xfId="0" applyFill="1" applyAlignment="1">
      <alignment horizontal="left" vertical="center" indent="1"/>
    </xf>
    <xf numFmtId="0" fontId="18" fillId="3" borderId="0" xfId="0" applyFont="1" applyFill="1" applyAlignment="1">
      <alignment horizontal="left" vertical="center" indent="1"/>
    </xf>
    <xf numFmtId="0" fontId="5" fillId="3" borderId="0" xfId="0" applyFont="1" applyFill="1" applyBorder="1" applyAlignment="1">
      <alignment horizontal="left" vertical="top" wrapText="1"/>
    </xf>
    <xf numFmtId="0" fontId="14" fillId="3" borderId="0" xfId="0" applyFont="1" applyFill="1" applyBorder="1"/>
    <xf numFmtId="9" fontId="0" fillId="5" borderId="53" xfId="1" applyFont="1" applyFill="1" applyBorder="1" applyAlignment="1">
      <alignment horizontal="center" vertical="center"/>
    </xf>
    <xf numFmtId="9" fontId="0" fillId="5" borderId="54" xfId="1" applyFont="1" applyFill="1" applyBorder="1" applyAlignment="1">
      <alignment horizontal="center" vertical="center"/>
    </xf>
    <xf numFmtId="9" fontId="0" fillId="5" borderId="55" xfId="1" applyFont="1" applyFill="1" applyBorder="1" applyAlignment="1">
      <alignment horizontal="center" vertical="center"/>
    </xf>
    <xf numFmtId="9" fontId="0" fillId="5" borderId="18" xfId="1" applyFont="1" applyFill="1" applyBorder="1" applyAlignment="1">
      <alignment horizontal="center" vertical="center"/>
    </xf>
    <xf numFmtId="0" fontId="6" fillId="3" borderId="0" xfId="0" applyFont="1" applyFill="1" applyBorder="1" applyAlignment="1">
      <alignment horizontal="left" vertical="top" wrapText="1"/>
    </xf>
    <xf numFmtId="0" fontId="9" fillId="4" borderId="42" xfId="2" applyFont="1" applyFill="1" applyBorder="1" applyAlignment="1">
      <alignment horizontal="left"/>
    </xf>
    <xf numFmtId="0" fontId="9" fillId="4" borderId="60" xfId="2" applyFont="1" applyFill="1" applyBorder="1" applyAlignment="1">
      <alignment horizontal="left"/>
    </xf>
    <xf numFmtId="0" fontId="9" fillId="4" borderId="57" xfId="2" applyFont="1" applyFill="1" applyBorder="1" applyAlignment="1">
      <alignment horizontal="left"/>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6" fillId="0" borderId="1" xfId="0" applyFont="1" applyFill="1" applyBorder="1" applyAlignment="1">
      <alignment vertical="top" wrapText="1"/>
    </xf>
    <xf numFmtId="0" fontId="6" fillId="0" borderId="7" xfId="0" applyFont="1" applyFill="1" applyBorder="1" applyAlignment="1">
      <alignment vertical="top"/>
    </xf>
    <xf numFmtId="0" fontId="6" fillId="0" borderId="1"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Fill="1" applyBorder="1" applyAlignment="1">
      <alignment horizontal="left" vertical="top"/>
    </xf>
    <xf numFmtId="0" fontId="6" fillId="0" borderId="1" xfId="0" applyFont="1" applyFill="1" applyBorder="1" applyAlignment="1">
      <alignment horizontal="left" vertical="top"/>
    </xf>
    <xf numFmtId="0" fontId="6" fillId="0" borderId="9" xfId="0" applyFont="1" applyFill="1" applyBorder="1" applyAlignment="1">
      <alignment horizontal="left" vertical="top"/>
    </xf>
    <xf numFmtId="0" fontId="6" fillId="0" borderId="10" xfId="0" applyFont="1" applyFill="1" applyBorder="1" applyAlignment="1">
      <alignment horizontal="left" vertical="top"/>
    </xf>
    <xf numFmtId="0" fontId="15" fillId="6" borderId="23" xfId="2" applyFont="1" applyFill="1" applyBorder="1" applyAlignment="1">
      <alignment horizontal="left"/>
    </xf>
    <xf numFmtId="0" fontId="15" fillId="6" borderId="24" xfId="2" applyFont="1" applyFill="1" applyBorder="1" applyAlignment="1">
      <alignment horizontal="left"/>
    </xf>
    <xf numFmtId="0" fontId="15" fillId="6" borderId="25" xfId="2" applyFont="1" applyFill="1" applyBorder="1" applyAlignment="1">
      <alignment horizontal="left"/>
    </xf>
    <xf numFmtId="0" fontId="6" fillId="0" borderId="1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9" fillId="7" borderId="31" xfId="2" applyFont="1" applyFill="1" applyBorder="1" applyAlignment="1">
      <alignment horizontal="left"/>
    </xf>
    <xf numFmtId="0" fontId="9" fillId="7" borderId="32" xfId="2" applyFont="1" applyFill="1" applyBorder="1" applyAlignment="1">
      <alignment horizontal="left"/>
    </xf>
    <xf numFmtId="0" fontId="9" fillId="7" borderId="33" xfId="2" applyFont="1" applyFill="1" applyBorder="1" applyAlignment="1">
      <alignment horizontal="left"/>
    </xf>
    <xf numFmtId="0" fontId="5" fillId="3" borderId="0" xfId="0" applyFont="1" applyFill="1" applyBorder="1" applyAlignment="1">
      <alignment horizontal="left" vertical="top" wrapText="1"/>
    </xf>
    <xf numFmtId="0" fontId="6" fillId="3" borderId="22" xfId="0" applyFont="1" applyFill="1" applyBorder="1" applyAlignment="1">
      <alignment horizontal="left" vertical="top" wrapText="1"/>
    </xf>
    <xf numFmtId="0" fontId="12" fillId="3" borderId="0" xfId="0" applyFont="1" applyFill="1" applyBorder="1" applyAlignment="1">
      <alignment horizontal="left"/>
    </xf>
    <xf numFmtId="0" fontId="0" fillId="5" borderId="56" xfId="0" applyFill="1" applyBorder="1" applyAlignment="1">
      <alignment horizontal="center"/>
    </xf>
    <xf numFmtId="0" fontId="0" fillId="5" borderId="57" xfId="0" applyFill="1" applyBorder="1" applyAlignment="1">
      <alignment horizontal="center"/>
    </xf>
    <xf numFmtId="0" fontId="0" fillId="5" borderId="58" xfId="0" applyFill="1" applyBorder="1" applyAlignment="1">
      <alignment horizontal="center"/>
    </xf>
    <xf numFmtId="0" fontId="0" fillId="5" borderId="59" xfId="0" applyFill="1" applyBorder="1" applyAlignment="1">
      <alignment horizontal="center"/>
    </xf>
    <xf numFmtId="0" fontId="0" fillId="5" borderId="1" xfId="0" applyFill="1" applyBorder="1" applyAlignment="1">
      <alignment horizontal="center"/>
    </xf>
    <xf numFmtId="0" fontId="0" fillId="5" borderId="7"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0" fillId="3" borderId="0" xfId="0" applyFill="1" applyAlignment="1">
      <alignment horizontal="left" wrapText="1"/>
    </xf>
    <xf numFmtId="0" fontId="18" fillId="3" borderId="0" xfId="0" applyFont="1" applyFill="1" applyAlignment="1">
      <alignment horizontal="left" vertical="center" wrapText="1" indent="1"/>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9" xfId="0" applyFont="1" applyBorder="1" applyAlignment="1">
      <alignment horizontal="left" vertical="center"/>
    </xf>
    <xf numFmtId="0" fontId="0" fillId="5" borderId="1" xfId="0" applyFill="1" applyBorder="1" applyAlignment="1">
      <alignment horizontal="center" vertical="center"/>
    </xf>
    <xf numFmtId="0" fontId="9" fillId="4" borderId="15" xfId="0" applyFont="1" applyFill="1" applyBorder="1" applyAlignment="1">
      <alignment horizontal="left"/>
    </xf>
    <xf numFmtId="0" fontId="9" fillId="4" borderId="17" xfId="0" applyFont="1" applyFill="1" applyBorder="1" applyAlignment="1">
      <alignment horizontal="left"/>
    </xf>
    <xf numFmtId="0" fontId="0" fillId="0" borderId="50"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36" xfId="0" applyBorder="1" applyAlignment="1">
      <alignment wrapText="1"/>
    </xf>
    <xf numFmtId="0" fontId="0" fillId="0" borderId="37" xfId="0" applyBorder="1" applyAlignment="1">
      <alignment wrapText="1"/>
    </xf>
    <xf numFmtId="0" fontId="0" fillId="0" borderId="38" xfId="0" applyBorder="1" applyAlignment="1">
      <alignment wrapText="1"/>
    </xf>
    <xf numFmtId="0" fontId="10" fillId="4" borderId="15" xfId="0" applyFont="1" applyFill="1" applyBorder="1"/>
    <xf numFmtId="0" fontId="10" fillId="4" borderId="16" xfId="0" applyFont="1" applyFill="1" applyBorder="1"/>
    <xf numFmtId="0" fontId="10" fillId="4" borderId="17" xfId="0" applyFont="1" applyFill="1" applyBorder="1"/>
    <xf numFmtId="0" fontId="9" fillId="4" borderId="51"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0" fillId="3" borderId="0" xfId="0" applyFill="1" applyAlignment="1">
      <alignment wrapText="1"/>
    </xf>
    <xf numFmtId="0" fontId="3" fillId="3" borderId="0" xfId="2" applyFill="1" applyAlignment="1">
      <alignment horizontal="left" wrapText="1"/>
    </xf>
    <xf numFmtId="0" fontId="0" fillId="0" borderId="22" xfId="0" applyBorder="1" applyAlignment="1">
      <alignment horizontal="left"/>
    </xf>
    <xf numFmtId="0" fontId="0" fillId="0" borderId="35" xfId="0" applyBorder="1" applyAlignment="1">
      <alignment horizontal="left"/>
    </xf>
    <xf numFmtId="0" fontId="0" fillId="0" borderId="2" xfId="0" applyBorder="1" applyAlignment="1">
      <alignment horizontal="left"/>
    </xf>
    <xf numFmtId="0" fontId="0" fillId="0" borderId="49" xfId="0" applyBorder="1" applyAlignment="1">
      <alignment horizontal="left"/>
    </xf>
    <xf numFmtId="0" fontId="9" fillId="4" borderId="23" xfId="0" applyFont="1" applyFill="1" applyBorder="1" applyAlignment="1">
      <alignment horizontal="left"/>
    </xf>
    <xf numFmtId="0" fontId="9" fillId="4" borderId="24" xfId="0" applyFont="1" applyFill="1" applyBorder="1" applyAlignment="1">
      <alignment horizontal="left"/>
    </xf>
    <xf numFmtId="0" fontId="9" fillId="4" borderId="25" xfId="0" applyFont="1" applyFill="1" applyBorder="1" applyAlignment="1">
      <alignment horizontal="left"/>
    </xf>
    <xf numFmtId="0" fontId="0" fillId="0" borderId="36" xfId="0" applyBorder="1"/>
    <xf numFmtId="0" fontId="0" fillId="0" borderId="37" xfId="0" applyBorder="1"/>
    <xf numFmtId="0" fontId="0" fillId="0" borderId="38" xfId="0" applyBorder="1"/>
    <xf numFmtId="2" fontId="0" fillId="0" borderId="41" xfId="0" applyNumberFormat="1" applyBorder="1" applyAlignment="1">
      <alignment horizontal="center"/>
    </xf>
    <xf numFmtId="2" fontId="0" fillId="0" borderId="18" xfId="0" applyNumberFormat="1" applyBorder="1" applyAlignment="1">
      <alignment horizontal="center"/>
    </xf>
    <xf numFmtId="0" fontId="9" fillId="4" borderId="16" xfId="0" applyFont="1" applyFill="1" applyBorder="1" applyAlignment="1">
      <alignment horizontal="left"/>
    </xf>
    <xf numFmtId="0" fontId="9" fillId="4" borderId="31" xfId="2" applyFont="1" applyFill="1" applyBorder="1" applyAlignment="1">
      <alignment horizontal="left"/>
    </xf>
    <xf numFmtId="0" fontId="9" fillId="4" borderId="32" xfId="2" applyFont="1" applyFill="1" applyBorder="1" applyAlignment="1">
      <alignment horizontal="left"/>
    </xf>
    <xf numFmtId="0" fontId="9" fillId="4" borderId="33" xfId="2" applyFont="1" applyFill="1" applyBorder="1" applyAlignment="1">
      <alignment horizontal="left"/>
    </xf>
    <xf numFmtId="0" fontId="0" fillId="0" borderId="19" xfId="0" applyBorder="1" applyAlignment="1">
      <alignment horizontal="center"/>
    </xf>
    <xf numFmtId="0" fontId="0" fillId="0" borderId="30" xfId="0"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9" fillId="4" borderId="31" xfId="0" applyFont="1" applyFill="1" applyBorder="1" applyAlignment="1">
      <alignment horizontal="left"/>
    </xf>
    <xf numFmtId="0" fontId="9" fillId="4" borderId="32" xfId="0" applyFont="1" applyFill="1" applyBorder="1" applyAlignment="1">
      <alignment horizontal="left"/>
    </xf>
    <xf numFmtId="0" fontId="9" fillId="4" borderId="33" xfId="0" applyFont="1" applyFill="1" applyBorder="1" applyAlignment="1">
      <alignment horizontal="left"/>
    </xf>
    <xf numFmtId="0" fontId="0" fillId="0" borderId="42" xfId="0" applyBorder="1" applyAlignment="1">
      <alignment horizontal="left"/>
    </xf>
    <xf numFmtId="0" fontId="0" fillId="0" borderId="43" xfId="0" applyBorder="1" applyAlignment="1">
      <alignment horizontal="left"/>
    </xf>
    <xf numFmtId="0" fontId="0" fillId="0" borderId="6" xfId="0" applyBorder="1" applyAlignment="1">
      <alignment horizontal="left"/>
    </xf>
    <xf numFmtId="0" fontId="0" fillId="0" borderId="20" xfId="0" applyBorder="1" applyAlignment="1">
      <alignment horizontal="left"/>
    </xf>
    <xf numFmtId="0" fontId="0" fillId="0" borderId="44" xfId="0" applyBorder="1" applyAlignment="1">
      <alignment horizontal="left"/>
    </xf>
    <xf numFmtId="0" fontId="0" fillId="0" borderId="45" xfId="0" applyBorder="1" applyAlignment="1">
      <alignment horizontal="left"/>
    </xf>
    <xf numFmtId="0" fontId="9" fillId="4" borderId="15" xfId="2" applyFont="1" applyFill="1" applyBorder="1" applyAlignment="1">
      <alignment horizontal="left"/>
    </xf>
    <xf numFmtId="0" fontId="9" fillId="4" borderId="16" xfId="2" applyFont="1" applyFill="1" applyBorder="1" applyAlignment="1">
      <alignment horizontal="left"/>
    </xf>
    <xf numFmtId="0" fontId="9" fillId="4" borderId="17" xfId="2" applyFont="1" applyFill="1" applyBorder="1" applyAlignment="1">
      <alignment horizontal="left"/>
    </xf>
    <xf numFmtId="0" fontId="0" fillId="0" borderId="29" xfId="0" applyFill="1" applyBorder="1" applyAlignment="1">
      <alignment horizontal="left" vertical="center" wrapText="1"/>
    </xf>
    <xf numFmtId="0" fontId="0" fillId="0" borderId="19" xfId="0" applyFill="1" applyBorder="1" applyAlignment="1">
      <alignment horizontal="left" vertical="center" wrapText="1"/>
    </xf>
    <xf numFmtId="0" fontId="0" fillId="0" borderId="30" xfId="0" applyFill="1" applyBorder="1" applyAlignment="1">
      <alignment horizontal="left" vertical="center" wrapText="1"/>
    </xf>
    <xf numFmtId="0" fontId="0" fillId="0" borderId="1" xfId="0" applyFill="1" applyBorder="1" applyAlignment="1">
      <alignment vertical="top" wrapText="1"/>
    </xf>
    <xf numFmtId="0" fontId="0" fillId="0" borderId="7" xfId="0" applyFill="1" applyBorder="1" applyAlignment="1">
      <alignment vertical="top" wrapText="1"/>
    </xf>
    <xf numFmtId="0" fontId="0" fillId="0" borderId="9" xfId="0" applyFill="1" applyBorder="1" applyAlignment="1">
      <alignment vertical="top" wrapText="1"/>
    </xf>
    <xf numFmtId="0" fontId="0" fillId="0" borderId="9" xfId="0" applyFill="1" applyBorder="1" applyAlignment="1">
      <alignment vertical="top"/>
    </xf>
    <xf numFmtId="0" fontId="0" fillId="0" borderId="10" xfId="0" applyFill="1" applyBorder="1" applyAlignment="1">
      <alignment vertical="top"/>
    </xf>
    <xf numFmtId="0" fontId="9" fillId="4" borderId="34" xfId="0" applyFont="1" applyFill="1" applyBorder="1" applyAlignment="1">
      <alignment horizontal="left"/>
    </xf>
    <xf numFmtId="0" fontId="9" fillId="4" borderId="22" xfId="0" applyFont="1" applyFill="1" applyBorder="1" applyAlignment="1">
      <alignment horizontal="left"/>
    </xf>
    <xf numFmtId="0" fontId="9" fillId="4" borderId="35" xfId="0" applyFont="1" applyFill="1" applyBorder="1" applyAlignment="1">
      <alignment horizontal="left"/>
    </xf>
    <xf numFmtId="0" fontId="0" fillId="0" borderId="39" xfId="0" applyFill="1" applyBorder="1" applyAlignment="1">
      <alignment horizontal="left" vertical="center" wrapText="1"/>
    </xf>
    <xf numFmtId="0" fontId="0" fillId="0" borderId="0" xfId="0" applyFill="1" applyBorder="1" applyAlignment="1">
      <alignment horizontal="left" vertical="center" wrapText="1"/>
    </xf>
    <xf numFmtId="0" fontId="0" fillId="0" borderId="40" xfId="0" applyFill="1" applyBorder="1" applyAlignment="1">
      <alignment horizontal="left" vertical="center" wrapText="1"/>
    </xf>
    <xf numFmtId="0" fontId="0" fillId="0" borderId="36" xfId="0" applyFill="1" applyBorder="1" applyAlignment="1">
      <alignment horizontal="left" vertical="top" wrapText="1"/>
    </xf>
    <xf numFmtId="0" fontId="0" fillId="0" borderId="37" xfId="0" applyFill="1" applyBorder="1" applyAlignment="1">
      <alignment horizontal="left" vertical="top" wrapText="1"/>
    </xf>
    <xf numFmtId="0" fontId="0" fillId="0" borderId="38" xfId="0" applyFill="1" applyBorder="1" applyAlignment="1">
      <alignment horizontal="left" vertical="top" wrapText="1"/>
    </xf>
    <xf numFmtId="0" fontId="0" fillId="0" borderId="39" xfId="0" applyBorder="1" applyAlignment="1">
      <alignment horizontal="left" vertical="top" wrapText="1"/>
    </xf>
    <xf numFmtId="0" fontId="0" fillId="0" borderId="0" xfId="0" applyBorder="1" applyAlignment="1">
      <alignment horizontal="left" vertical="top" wrapText="1"/>
    </xf>
    <xf numFmtId="0" fontId="0" fillId="0" borderId="40" xfId="0" applyBorder="1" applyAlignment="1">
      <alignment horizontal="left" vertical="top" wrapText="1"/>
    </xf>
    <xf numFmtId="0" fontId="3" fillId="0" borderId="39" xfId="2" applyFill="1" applyBorder="1" applyAlignment="1">
      <alignment horizontal="left"/>
    </xf>
    <xf numFmtId="0" fontId="3" fillId="0" borderId="0" xfId="2" applyFill="1" applyBorder="1" applyAlignment="1">
      <alignment horizontal="left"/>
    </xf>
    <xf numFmtId="0" fontId="3" fillId="0" borderId="40" xfId="2" applyFill="1" applyBorder="1" applyAlignment="1">
      <alignment horizontal="left"/>
    </xf>
    <xf numFmtId="0" fontId="8" fillId="0" borderId="36" xfId="2" applyFont="1" applyFill="1" applyBorder="1" applyAlignment="1">
      <alignment horizontal="left" vertical="top" wrapText="1"/>
    </xf>
    <xf numFmtId="0" fontId="8" fillId="0" borderId="37" xfId="2" applyFont="1" applyFill="1" applyBorder="1" applyAlignment="1">
      <alignment horizontal="left" vertical="top" wrapText="1"/>
    </xf>
    <xf numFmtId="0" fontId="8" fillId="0" borderId="38" xfId="2" applyFont="1" applyFill="1" applyBorder="1" applyAlignment="1">
      <alignment horizontal="left" vertical="top" wrapText="1"/>
    </xf>
    <xf numFmtId="164" fontId="0" fillId="0" borderId="4" xfId="0" applyNumberFormat="1" applyBorder="1" applyAlignment="1">
      <alignment horizontal="center"/>
    </xf>
    <xf numFmtId="164" fontId="0" fillId="0" borderId="5" xfId="0" applyNumberFormat="1" applyBorder="1" applyAlignment="1">
      <alignment horizontal="center"/>
    </xf>
    <xf numFmtId="164" fontId="0" fillId="0" borderId="1" xfId="0" applyNumberFormat="1" applyBorder="1" applyAlignment="1">
      <alignment horizontal="center"/>
    </xf>
    <xf numFmtId="164" fontId="0" fillId="0" borderId="7"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EEDDFF"/>
      <color rgb="FFE8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23812</xdr:colOff>
      <xdr:row>0</xdr:row>
      <xdr:rowOff>134938</xdr:rowOff>
    </xdr:from>
    <xdr:to>
      <xdr:col>11</xdr:col>
      <xdr:colOff>336648</xdr:colOff>
      <xdr:row>2</xdr:row>
      <xdr:rowOff>127000</xdr:rowOff>
    </xdr:to>
    <xdr:grpSp>
      <xdr:nvGrpSpPr>
        <xdr:cNvPr id="12" name="Group 11">
          <a:extLst>
            <a:ext uri="{FF2B5EF4-FFF2-40B4-BE49-F238E27FC236}">
              <a16:creationId xmlns:a16="http://schemas.microsoft.com/office/drawing/2014/main" id="{0817BD41-5D0F-41B4-AB65-0C41858DC202}"/>
            </a:ext>
          </a:extLst>
        </xdr:cNvPr>
        <xdr:cNvGrpSpPr/>
      </xdr:nvGrpSpPr>
      <xdr:grpSpPr>
        <a:xfrm>
          <a:off x="9271000" y="134938"/>
          <a:ext cx="1535211" cy="611187"/>
          <a:chOff x="8944428" y="72571"/>
          <a:chExt cx="1941285" cy="816429"/>
        </a:xfrm>
      </xdr:grpSpPr>
      <xdr:sp macro="" textlink="">
        <xdr:nvSpPr>
          <xdr:cNvPr id="13" name="Rectangle 12">
            <a:extLst>
              <a:ext uri="{FF2B5EF4-FFF2-40B4-BE49-F238E27FC236}">
                <a16:creationId xmlns:a16="http://schemas.microsoft.com/office/drawing/2014/main" id="{2C67ED81-1503-482C-47F5-D27A25A28A19}"/>
              </a:ext>
            </a:extLst>
          </xdr:cNvPr>
          <xdr:cNvSpPr/>
        </xdr:nvSpPr>
        <xdr:spPr>
          <a:xfrm>
            <a:off x="8944428" y="72571"/>
            <a:ext cx="1941285" cy="8164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pic>
        <xdr:nvPicPr>
          <xdr:cNvPr id="14" name="Picture 13">
            <a:extLst>
              <a:ext uri="{FF2B5EF4-FFF2-40B4-BE49-F238E27FC236}">
                <a16:creationId xmlns:a16="http://schemas.microsoft.com/office/drawing/2014/main" id="{4A61BFC8-D611-91D0-262A-6C8762212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4215" y="154215"/>
            <a:ext cx="1682750" cy="51973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sp macro="" textlink="">
        <xdr:nvSpPr>
          <xdr:cNvPr id="15" name="TextBox 14">
            <a:extLst>
              <a:ext uri="{FF2B5EF4-FFF2-40B4-BE49-F238E27FC236}">
                <a16:creationId xmlns:a16="http://schemas.microsoft.com/office/drawing/2014/main" id="{787ED410-175B-450A-8DD1-D10CD6A4BF0F}"/>
              </a:ext>
            </a:extLst>
          </xdr:cNvPr>
          <xdr:cNvSpPr txBox="1"/>
        </xdr:nvSpPr>
        <xdr:spPr>
          <a:xfrm>
            <a:off x="9107711" y="655734"/>
            <a:ext cx="1660073" cy="187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900" b="1"/>
              <a:t>ver 1.0, updated 4/19/2024</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15875</xdr:colOff>
      <xdr:row>0</xdr:row>
      <xdr:rowOff>103189</xdr:rowOff>
    </xdr:from>
    <xdr:to>
      <xdr:col>10</xdr:col>
      <xdr:colOff>328711</xdr:colOff>
      <xdr:row>2</xdr:row>
      <xdr:rowOff>254001</xdr:rowOff>
    </xdr:to>
    <xdr:grpSp>
      <xdr:nvGrpSpPr>
        <xdr:cNvPr id="15" name="Group 14">
          <a:extLst>
            <a:ext uri="{FF2B5EF4-FFF2-40B4-BE49-F238E27FC236}">
              <a16:creationId xmlns:a16="http://schemas.microsoft.com/office/drawing/2014/main" id="{6C12056C-974B-477C-9D97-D74BA1E1877C}"/>
            </a:ext>
          </a:extLst>
        </xdr:cNvPr>
        <xdr:cNvGrpSpPr/>
      </xdr:nvGrpSpPr>
      <xdr:grpSpPr>
        <a:xfrm>
          <a:off x="7508875" y="103189"/>
          <a:ext cx="1535211" cy="611187"/>
          <a:chOff x="8944428" y="72571"/>
          <a:chExt cx="1941285" cy="816429"/>
        </a:xfrm>
      </xdr:grpSpPr>
      <xdr:sp macro="" textlink="">
        <xdr:nvSpPr>
          <xdr:cNvPr id="16" name="Rectangle 15">
            <a:extLst>
              <a:ext uri="{FF2B5EF4-FFF2-40B4-BE49-F238E27FC236}">
                <a16:creationId xmlns:a16="http://schemas.microsoft.com/office/drawing/2014/main" id="{73A31A8A-1C1E-0A65-9D32-F379DF81EF0F}"/>
              </a:ext>
            </a:extLst>
          </xdr:cNvPr>
          <xdr:cNvSpPr/>
        </xdr:nvSpPr>
        <xdr:spPr>
          <a:xfrm>
            <a:off x="8944428" y="72571"/>
            <a:ext cx="1941285" cy="8164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pic>
        <xdr:nvPicPr>
          <xdr:cNvPr id="17" name="Picture 16">
            <a:extLst>
              <a:ext uri="{FF2B5EF4-FFF2-40B4-BE49-F238E27FC236}">
                <a16:creationId xmlns:a16="http://schemas.microsoft.com/office/drawing/2014/main" id="{377AE6C3-4429-EDF2-3630-FA39A9830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4215" y="154215"/>
            <a:ext cx="1682750" cy="51973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sp macro="" textlink="">
        <xdr:nvSpPr>
          <xdr:cNvPr id="18" name="TextBox 17">
            <a:extLst>
              <a:ext uri="{FF2B5EF4-FFF2-40B4-BE49-F238E27FC236}">
                <a16:creationId xmlns:a16="http://schemas.microsoft.com/office/drawing/2014/main" id="{CDE4D7A3-9CDC-F784-B887-F1CE64F4CFB5}"/>
              </a:ext>
            </a:extLst>
          </xdr:cNvPr>
          <xdr:cNvSpPr txBox="1"/>
        </xdr:nvSpPr>
        <xdr:spPr>
          <a:xfrm>
            <a:off x="9107711" y="655734"/>
            <a:ext cx="1660073" cy="187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900" b="1"/>
              <a:t>ver 1.0, updated 4/19/2024</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28222</xdr:colOff>
      <xdr:row>0</xdr:row>
      <xdr:rowOff>91722</xdr:rowOff>
    </xdr:from>
    <xdr:to>
      <xdr:col>11</xdr:col>
      <xdr:colOff>349877</xdr:colOff>
      <xdr:row>2</xdr:row>
      <xdr:rowOff>67909</xdr:rowOff>
    </xdr:to>
    <xdr:grpSp>
      <xdr:nvGrpSpPr>
        <xdr:cNvPr id="15" name="Group 14">
          <a:extLst>
            <a:ext uri="{FF2B5EF4-FFF2-40B4-BE49-F238E27FC236}">
              <a16:creationId xmlns:a16="http://schemas.microsoft.com/office/drawing/2014/main" id="{9A44B1FF-0BC4-4FDE-ABD4-64E30151AECB}"/>
            </a:ext>
          </a:extLst>
        </xdr:cNvPr>
        <xdr:cNvGrpSpPr/>
      </xdr:nvGrpSpPr>
      <xdr:grpSpPr>
        <a:xfrm>
          <a:off x="6547555" y="91722"/>
          <a:ext cx="1535211" cy="611187"/>
          <a:chOff x="8944428" y="72571"/>
          <a:chExt cx="1941285" cy="816429"/>
        </a:xfrm>
      </xdr:grpSpPr>
      <xdr:sp macro="" textlink="">
        <xdr:nvSpPr>
          <xdr:cNvPr id="16" name="Rectangle 15">
            <a:extLst>
              <a:ext uri="{FF2B5EF4-FFF2-40B4-BE49-F238E27FC236}">
                <a16:creationId xmlns:a16="http://schemas.microsoft.com/office/drawing/2014/main" id="{0B48A141-F74F-FB7E-9A0F-D86A8508D43F}"/>
              </a:ext>
            </a:extLst>
          </xdr:cNvPr>
          <xdr:cNvSpPr/>
        </xdr:nvSpPr>
        <xdr:spPr>
          <a:xfrm>
            <a:off x="8944428" y="72571"/>
            <a:ext cx="1941285" cy="8164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pic>
        <xdr:nvPicPr>
          <xdr:cNvPr id="17" name="Picture 16">
            <a:extLst>
              <a:ext uri="{FF2B5EF4-FFF2-40B4-BE49-F238E27FC236}">
                <a16:creationId xmlns:a16="http://schemas.microsoft.com/office/drawing/2014/main" id="{B0EC452B-3B4B-2D72-72ED-6732AAA2F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4215" y="154215"/>
            <a:ext cx="1682750" cy="51973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sp macro="" textlink="">
        <xdr:nvSpPr>
          <xdr:cNvPr id="18" name="TextBox 17">
            <a:extLst>
              <a:ext uri="{FF2B5EF4-FFF2-40B4-BE49-F238E27FC236}">
                <a16:creationId xmlns:a16="http://schemas.microsoft.com/office/drawing/2014/main" id="{506DD329-154F-EA9B-5867-D5FD480D4B61}"/>
              </a:ext>
            </a:extLst>
          </xdr:cNvPr>
          <xdr:cNvSpPr txBox="1"/>
        </xdr:nvSpPr>
        <xdr:spPr>
          <a:xfrm>
            <a:off x="9107711" y="655734"/>
            <a:ext cx="1660073" cy="187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900" b="1"/>
              <a:t>ver 1.0, updated 4/19/2024</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21167</xdr:colOff>
      <xdr:row>0</xdr:row>
      <xdr:rowOff>105833</xdr:rowOff>
    </xdr:from>
    <xdr:to>
      <xdr:col>11</xdr:col>
      <xdr:colOff>342822</xdr:colOff>
      <xdr:row>3</xdr:row>
      <xdr:rowOff>74964</xdr:rowOff>
    </xdr:to>
    <xdr:grpSp>
      <xdr:nvGrpSpPr>
        <xdr:cNvPr id="11" name="Group 10">
          <a:extLst>
            <a:ext uri="{FF2B5EF4-FFF2-40B4-BE49-F238E27FC236}">
              <a16:creationId xmlns:a16="http://schemas.microsoft.com/office/drawing/2014/main" id="{8A30E2BB-83BA-4D94-80E3-3D2D174979A3}"/>
            </a:ext>
          </a:extLst>
        </xdr:cNvPr>
        <xdr:cNvGrpSpPr/>
      </xdr:nvGrpSpPr>
      <xdr:grpSpPr>
        <a:xfrm>
          <a:off x="6117167" y="105833"/>
          <a:ext cx="1535211" cy="611187"/>
          <a:chOff x="8944428" y="72571"/>
          <a:chExt cx="1941285" cy="816429"/>
        </a:xfrm>
      </xdr:grpSpPr>
      <xdr:sp macro="" textlink="">
        <xdr:nvSpPr>
          <xdr:cNvPr id="12" name="Rectangle 11">
            <a:extLst>
              <a:ext uri="{FF2B5EF4-FFF2-40B4-BE49-F238E27FC236}">
                <a16:creationId xmlns:a16="http://schemas.microsoft.com/office/drawing/2014/main" id="{C33CB7B5-18B7-70F0-C05A-61CA5A37E43F}"/>
              </a:ext>
            </a:extLst>
          </xdr:cNvPr>
          <xdr:cNvSpPr/>
        </xdr:nvSpPr>
        <xdr:spPr>
          <a:xfrm>
            <a:off x="8944428" y="72571"/>
            <a:ext cx="1941285" cy="8164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pic>
        <xdr:nvPicPr>
          <xdr:cNvPr id="13" name="Picture 12">
            <a:extLst>
              <a:ext uri="{FF2B5EF4-FFF2-40B4-BE49-F238E27FC236}">
                <a16:creationId xmlns:a16="http://schemas.microsoft.com/office/drawing/2014/main" id="{145719F0-8C4E-4C7A-5388-D047016EA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4215" y="154215"/>
            <a:ext cx="1682750" cy="51973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sp macro="" textlink="">
        <xdr:nvSpPr>
          <xdr:cNvPr id="14" name="TextBox 13">
            <a:extLst>
              <a:ext uri="{FF2B5EF4-FFF2-40B4-BE49-F238E27FC236}">
                <a16:creationId xmlns:a16="http://schemas.microsoft.com/office/drawing/2014/main" id="{A0A1B38D-6052-761A-41F8-58E311851715}"/>
              </a:ext>
            </a:extLst>
          </xdr:cNvPr>
          <xdr:cNvSpPr txBox="1"/>
        </xdr:nvSpPr>
        <xdr:spPr>
          <a:xfrm>
            <a:off x="9107711" y="655734"/>
            <a:ext cx="1660073" cy="187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900" b="1"/>
              <a:t>ver 1.0, updated 4/19/2024</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gamastan.com/en/hcp/ordering-informatio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cdc.gov/mmwr/preview/mmwrhtml/rr6204a1.htm" TargetMode="External"/><Relationship Id="rId1" Type="http://schemas.openxmlformats.org/officeDocument/2006/relationships/hyperlink" Target="https://www.cdc.gov/nchs/data/series/sr_03/sr03-046-5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EBE0E-5880-438A-8C82-349ACDFA5F75}">
  <sheetPr>
    <tabColor rgb="FF008080"/>
  </sheetPr>
  <dimension ref="A1:AA239"/>
  <sheetViews>
    <sheetView tabSelected="1" zoomScale="80" zoomScaleNormal="70" workbookViewId="0">
      <selection activeCell="C28" sqref="C28"/>
    </sheetView>
  </sheetViews>
  <sheetFormatPr defaultRowHeight="14.5" x14ac:dyDescent="0.35"/>
  <cols>
    <col min="1" max="1" width="4.453125" style="4" customWidth="1"/>
    <col min="2" max="2" width="26.6328125" customWidth="1"/>
    <col min="3" max="3" width="13.6328125" customWidth="1"/>
    <col min="4" max="4" width="18.08984375" customWidth="1"/>
    <col min="5" max="5" width="8.36328125" customWidth="1"/>
    <col min="6" max="6" width="22.26953125" customWidth="1"/>
    <col min="7" max="7" width="15.26953125" customWidth="1"/>
    <col min="8" max="8" width="15" customWidth="1"/>
    <col min="14" max="27" width="8.7265625" style="4"/>
  </cols>
  <sheetData>
    <row r="1" spans="1:27" s="4" customFormat="1" ht="21" x14ac:dyDescent="0.5">
      <c r="B1" s="126" t="s">
        <v>0</v>
      </c>
      <c r="C1" s="126"/>
      <c r="D1" s="126"/>
      <c r="E1" s="126"/>
      <c r="F1" s="126"/>
    </row>
    <row r="2" spans="1:27" ht="27.5" customHeight="1" x14ac:dyDescent="0.35">
      <c r="B2" s="135" t="s">
        <v>89</v>
      </c>
      <c r="C2" s="135"/>
      <c r="D2" s="135"/>
      <c r="E2" s="135"/>
      <c r="F2" s="135"/>
      <c r="G2" s="135"/>
      <c r="H2" s="135"/>
      <c r="I2" s="4"/>
      <c r="J2" s="4"/>
      <c r="K2" s="4"/>
      <c r="L2" s="4"/>
      <c r="M2" s="4"/>
    </row>
    <row r="3" spans="1:27" x14ac:dyDescent="0.35">
      <c r="B3" s="92" t="s">
        <v>87</v>
      </c>
      <c r="C3" s="4"/>
      <c r="D3" s="4"/>
      <c r="E3" s="4"/>
      <c r="F3" s="4"/>
      <c r="G3" s="4"/>
      <c r="H3" s="4"/>
      <c r="I3" s="4"/>
      <c r="J3" s="4"/>
      <c r="K3" s="4"/>
      <c r="L3" s="4"/>
      <c r="M3" s="4"/>
    </row>
    <row r="4" spans="1:27" x14ac:dyDescent="0.35">
      <c r="B4" s="93" t="s">
        <v>94</v>
      </c>
      <c r="C4" s="4"/>
      <c r="D4" s="4"/>
      <c r="E4" s="4"/>
      <c r="F4" s="4"/>
      <c r="G4" s="4"/>
      <c r="H4" s="4"/>
      <c r="I4" s="4"/>
      <c r="J4" s="4"/>
      <c r="K4" s="40"/>
      <c r="L4" s="4"/>
      <c r="M4" s="4"/>
    </row>
    <row r="5" spans="1:27" x14ac:dyDescent="0.35">
      <c r="B5" s="93" t="s">
        <v>88</v>
      </c>
      <c r="C5" s="4"/>
      <c r="D5" s="4"/>
      <c r="E5" s="4"/>
      <c r="F5" s="4"/>
      <c r="G5" s="4"/>
      <c r="H5" s="4"/>
      <c r="I5" s="4"/>
      <c r="J5" s="4"/>
      <c r="K5" s="4"/>
      <c r="L5" s="4"/>
      <c r="M5" s="4"/>
    </row>
    <row r="6" spans="1:27" x14ac:dyDescent="0.35">
      <c r="B6" s="92" t="s">
        <v>95</v>
      </c>
      <c r="C6" s="4"/>
      <c r="D6" s="4"/>
      <c r="E6" s="4"/>
      <c r="F6" s="4"/>
      <c r="G6" s="4"/>
      <c r="H6" s="4"/>
      <c r="I6" s="4"/>
      <c r="J6" s="4"/>
      <c r="K6" s="4"/>
      <c r="L6" s="4"/>
      <c r="M6" s="4"/>
    </row>
    <row r="7" spans="1:27" x14ac:dyDescent="0.35">
      <c r="B7" s="94" t="s">
        <v>90</v>
      </c>
      <c r="C7" s="4"/>
      <c r="D7" s="4"/>
      <c r="E7" s="4"/>
      <c r="F7" s="4"/>
      <c r="G7" s="4"/>
      <c r="H7" s="4"/>
      <c r="I7" s="4"/>
      <c r="J7" s="4"/>
      <c r="K7" s="4"/>
      <c r="L7" s="4"/>
      <c r="M7" s="6"/>
      <c r="N7" s="6"/>
      <c r="O7" s="6"/>
      <c r="P7" s="6"/>
      <c r="Q7" s="6"/>
      <c r="R7" s="6"/>
      <c r="S7" s="6"/>
      <c r="T7" s="6"/>
      <c r="U7" s="6"/>
      <c r="V7" s="6"/>
      <c r="W7" s="6"/>
    </row>
    <row r="8" spans="1:27" ht="41" customHeight="1" x14ac:dyDescent="0.35">
      <c r="B8" s="136" t="s">
        <v>91</v>
      </c>
      <c r="C8" s="136"/>
      <c r="D8" s="136"/>
      <c r="E8" s="136"/>
      <c r="F8" s="136"/>
      <c r="G8" s="136"/>
      <c r="H8" s="136"/>
      <c r="I8" s="4"/>
      <c r="J8" s="4"/>
      <c r="K8" s="4"/>
      <c r="L8" s="4"/>
      <c r="M8" s="95"/>
      <c r="N8" s="8"/>
      <c r="O8" s="96"/>
      <c r="P8" s="6"/>
      <c r="Q8" s="6"/>
      <c r="R8" s="6"/>
      <c r="S8" s="6"/>
      <c r="T8" s="6"/>
      <c r="U8" s="6"/>
      <c r="V8" s="6"/>
      <c r="W8" s="6"/>
    </row>
    <row r="9" spans="1:27" x14ac:dyDescent="0.35">
      <c r="B9" s="94" t="s">
        <v>92</v>
      </c>
      <c r="C9" s="4"/>
      <c r="D9" s="4"/>
      <c r="E9" s="4"/>
      <c r="F9" s="4"/>
      <c r="G9" s="4"/>
      <c r="H9" s="4"/>
      <c r="I9" s="4"/>
      <c r="J9" s="4"/>
      <c r="K9" s="4"/>
      <c r="L9" s="4"/>
      <c r="M9" s="95"/>
      <c r="N9" s="124"/>
      <c r="O9" s="124"/>
      <c r="P9" s="124"/>
      <c r="Q9" s="124"/>
      <c r="R9" s="124"/>
      <c r="S9" s="124"/>
      <c r="T9" s="124"/>
      <c r="U9" s="6"/>
      <c r="V9" s="6"/>
      <c r="W9" s="6"/>
    </row>
    <row r="10" spans="1:27" ht="44" customHeight="1" x14ac:dyDescent="0.35">
      <c r="B10" s="136" t="s">
        <v>102</v>
      </c>
      <c r="C10" s="136"/>
      <c r="D10" s="136"/>
      <c r="E10" s="136"/>
      <c r="F10" s="136"/>
      <c r="G10" s="136"/>
      <c r="H10" s="136"/>
      <c r="I10" s="4"/>
      <c r="J10" s="4"/>
      <c r="K10" s="4"/>
      <c r="L10" s="4"/>
      <c r="M10" s="95"/>
      <c r="N10" s="124"/>
      <c r="O10" s="124"/>
      <c r="P10" s="124"/>
      <c r="Q10" s="124"/>
      <c r="R10" s="124"/>
      <c r="S10" s="124"/>
      <c r="T10" s="124"/>
      <c r="U10" s="6"/>
      <c r="V10" s="6"/>
      <c r="W10" s="6"/>
    </row>
    <row r="11" spans="1:27" x14ac:dyDescent="0.35">
      <c r="B11" s="94" t="s">
        <v>93</v>
      </c>
      <c r="C11" s="4"/>
      <c r="D11" s="4"/>
      <c r="E11" s="4"/>
      <c r="F11" s="4"/>
      <c r="G11" s="4"/>
      <c r="H11" s="4"/>
      <c r="I11" s="4"/>
      <c r="J11" s="4"/>
      <c r="K11" s="4"/>
      <c r="L11" s="4"/>
      <c r="M11" s="95"/>
      <c r="N11" s="124"/>
      <c r="O11" s="124"/>
      <c r="P11" s="124"/>
      <c r="Q11" s="124"/>
      <c r="R11" s="124"/>
      <c r="S11" s="124"/>
      <c r="T11" s="124"/>
      <c r="U11" s="6"/>
      <c r="V11" s="6"/>
      <c r="W11" s="6"/>
    </row>
    <row r="12" spans="1:27" ht="15" thickBot="1" x14ac:dyDescent="0.4">
      <c r="B12" s="4"/>
      <c r="C12" s="4"/>
      <c r="D12" s="4"/>
      <c r="E12" s="4"/>
      <c r="F12" s="4"/>
      <c r="G12" s="4"/>
      <c r="H12" s="4"/>
      <c r="I12" s="4"/>
      <c r="J12" s="4"/>
      <c r="K12" s="4"/>
      <c r="L12" s="4"/>
      <c r="M12" s="6"/>
      <c r="N12" s="95"/>
      <c r="O12" s="95"/>
      <c r="P12" s="95"/>
      <c r="Q12" s="95"/>
      <c r="R12" s="95"/>
      <c r="S12" s="95"/>
      <c r="T12" s="95"/>
      <c r="U12" s="6"/>
      <c r="V12" s="6"/>
      <c r="W12" s="6"/>
    </row>
    <row r="13" spans="1:27" s="1" customFormat="1" ht="15" thickBot="1" x14ac:dyDescent="0.4">
      <c r="A13" s="7"/>
      <c r="B13" s="78" t="s">
        <v>81</v>
      </c>
      <c r="C13" s="79"/>
      <c r="D13" s="80"/>
      <c r="E13" s="35"/>
      <c r="F13" s="115" t="s">
        <v>29</v>
      </c>
      <c r="G13" s="116"/>
      <c r="H13" s="117"/>
      <c r="I13" s="7"/>
      <c r="J13" s="7"/>
      <c r="K13" s="7"/>
      <c r="L13" s="7"/>
      <c r="M13" s="8"/>
      <c r="N13" s="95"/>
      <c r="O13" s="95"/>
      <c r="P13" s="95"/>
      <c r="Q13" s="95"/>
      <c r="R13" s="95"/>
      <c r="S13" s="95"/>
      <c r="T13" s="95"/>
      <c r="U13" s="8"/>
      <c r="V13" s="8"/>
      <c r="W13" s="8"/>
      <c r="X13" s="7"/>
      <c r="Y13" s="7"/>
      <c r="Z13" s="7"/>
      <c r="AA13" s="7"/>
    </row>
    <row r="14" spans="1:27" ht="31" x14ac:dyDescent="0.35">
      <c r="B14" s="137" t="s">
        <v>85</v>
      </c>
      <c r="C14" s="140" t="s">
        <v>9</v>
      </c>
      <c r="D14" s="140"/>
      <c r="E14" s="4"/>
      <c r="F14" s="43" t="s">
        <v>4</v>
      </c>
      <c r="G14" s="85" t="s">
        <v>83</v>
      </c>
      <c r="H14" s="86" t="s">
        <v>84</v>
      </c>
      <c r="I14" s="4"/>
      <c r="J14" s="4"/>
      <c r="K14" s="4"/>
      <c r="L14" s="4"/>
      <c r="M14" s="4"/>
      <c r="N14" s="83"/>
      <c r="O14" s="83"/>
      <c r="P14" s="83"/>
      <c r="Q14" s="83"/>
      <c r="R14" s="83"/>
      <c r="S14" s="83"/>
      <c r="T14" s="83"/>
    </row>
    <row r="15" spans="1:27" x14ac:dyDescent="0.35">
      <c r="B15" s="137"/>
      <c r="C15" s="140"/>
      <c r="D15" s="140"/>
      <c r="E15" s="4"/>
      <c r="F15" s="9" t="s">
        <v>7</v>
      </c>
      <c r="G15" s="87">
        <f>ROUNDUP((($C$24*$C$20)*0.025),0)</f>
        <v>0</v>
      </c>
      <c r="H15" s="88">
        <f>ROUNDUP((($C$24*$C$20)*0.025),0)+(2*ROUNDUP((($C$24*$C$20)*0.4125),0))</f>
        <v>0</v>
      </c>
      <c r="I15" s="4"/>
      <c r="J15" s="4"/>
      <c r="K15" s="4"/>
      <c r="L15" s="4"/>
      <c r="M15" s="4"/>
    </row>
    <row r="16" spans="1:27" ht="15" thickBot="1" x14ac:dyDescent="0.4">
      <c r="B16" s="101" t="s">
        <v>86</v>
      </c>
      <c r="C16" s="101"/>
      <c r="D16" s="101"/>
      <c r="E16" s="4"/>
      <c r="F16" s="15" t="s">
        <v>8</v>
      </c>
      <c r="G16" s="89">
        <f>ROUNDUP($C$24*$C$20*0.975,0)+ROUNDUP(((IF($C$14="Low Vaccination Community",Inputs!$D$5,Inputs!$D$4)*$C$25)*$C$20),0)+ROUNDUP((IF($C$14="Low Vaccination Community",Inputs!$E$5,Inputs!$E$4)*$C$26)*$C$20*0.1,0)+2*ROUNDUP((IF($C$14="Low Vaccination Community",Inputs!$E$5,Inputs!$E$4)*$C$26)*$C$20*0.9,0)+(2*ROUNDUP(((IF($C$14="Low Vaccination Community",Inputs!$F$5,Inputs!$F$4)*$C$27)*$C$20),0))</f>
        <v>0</v>
      </c>
      <c r="H16" s="90">
        <f>ROUNDUP((($C$24*$C$20)*0.5625),0)+ROUNDUP(((IF($C$14="Low Vaccination Community",Inputs!$D$5,Inputs!$D$4)*$C$25)*$C$20),0)+ROUNDUP((IF($C$14="Low Vaccination Community",Inputs!$E$5,Inputs!$E$4)*$C$26)*$C$20*0.1,0)+2*ROUNDUP((IF($C$14="Low Vaccination Community",Inputs!$E$5,Inputs!$E$4)*$C$26)*$C$20*0.9,0)+(2*ROUNDUP(((IF($C$14="Low Vaccination Community",Inputs!$F$5,Inputs!$F$4)*$C$27)*$C$20),0))</f>
        <v>0</v>
      </c>
      <c r="I16" s="4"/>
      <c r="J16" s="4"/>
      <c r="K16" s="4"/>
      <c r="L16" s="4"/>
      <c r="M16" s="4"/>
    </row>
    <row r="17" spans="1:13" ht="15" thickBot="1" x14ac:dyDescent="0.4">
      <c r="B17" s="101"/>
      <c r="C17" s="101"/>
      <c r="D17" s="101"/>
      <c r="E17" s="4"/>
      <c r="F17" s="16" t="s">
        <v>78</v>
      </c>
      <c r="G17" s="91">
        <f>(G15*Inputs!C20)+(G16*Inputs!C21)</f>
        <v>0</v>
      </c>
      <c r="H17" s="91">
        <f>(H15*Inputs!C20)+(H16*Inputs!C21)</f>
        <v>0</v>
      </c>
      <c r="I17" s="4"/>
      <c r="J17" s="4"/>
      <c r="K17" s="4"/>
      <c r="L17" s="4"/>
      <c r="M17" s="4"/>
    </row>
    <row r="18" spans="1:13" ht="15" customHeight="1" thickBot="1" x14ac:dyDescent="0.4">
      <c r="B18" s="84"/>
      <c r="C18" s="84"/>
      <c r="D18" s="84"/>
      <c r="E18" s="4"/>
      <c r="F18" s="125" t="s">
        <v>96</v>
      </c>
      <c r="G18" s="125"/>
      <c r="H18" s="125"/>
      <c r="I18" s="4"/>
      <c r="J18" s="4"/>
      <c r="K18" s="4"/>
      <c r="L18" s="4"/>
      <c r="M18" s="4"/>
    </row>
    <row r="19" spans="1:13" x14ac:dyDescent="0.35">
      <c r="B19" s="102" t="s">
        <v>79</v>
      </c>
      <c r="C19" s="103"/>
      <c r="D19" s="104"/>
      <c r="E19" s="4"/>
      <c r="F19" s="101"/>
      <c r="G19" s="101"/>
      <c r="H19" s="101"/>
      <c r="I19" s="4"/>
      <c r="J19" s="4"/>
      <c r="K19" s="4"/>
      <c r="L19" s="4"/>
      <c r="M19" s="4"/>
    </row>
    <row r="20" spans="1:13" x14ac:dyDescent="0.35">
      <c r="B20" s="138" t="s">
        <v>2</v>
      </c>
      <c r="C20" s="97">
        <v>0.7</v>
      </c>
      <c r="D20" s="98"/>
      <c r="E20" s="4"/>
      <c r="F20" s="101"/>
      <c r="G20" s="101"/>
      <c r="H20" s="101"/>
      <c r="I20" s="4"/>
      <c r="J20" s="4"/>
      <c r="K20" s="4"/>
      <c r="L20" s="4"/>
      <c r="M20" s="4"/>
    </row>
    <row r="21" spans="1:13" ht="15" thickBot="1" x14ac:dyDescent="0.4">
      <c r="B21" s="139"/>
      <c r="C21" s="99"/>
      <c r="D21" s="100"/>
      <c r="E21" s="4"/>
      <c r="F21" s="101"/>
      <c r="G21" s="101"/>
      <c r="H21" s="101"/>
      <c r="I21" s="4"/>
      <c r="J21" s="4"/>
      <c r="K21" s="4"/>
      <c r="L21" s="4"/>
      <c r="M21" s="4"/>
    </row>
    <row r="22" spans="1:13" ht="15" thickBot="1" x14ac:dyDescent="0.4">
      <c r="A22" s="39"/>
      <c r="B22" s="84"/>
      <c r="C22" s="84"/>
      <c r="D22" s="84"/>
      <c r="E22" s="35"/>
      <c r="F22" s="121" t="s">
        <v>82</v>
      </c>
      <c r="G22" s="122"/>
      <c r="H22" s="123"/>
      <c r="I22" s="4"/>
      <c r="J22" s="4"/>
      <c r="K22" s="4"/>
      <c r="L22" s="4"/>
      <c r="M22" s="4"/>
    </row>
    <row r="23" spans="1:13" ht="14.5" customHeight="1" thickBot="1" x14ac:dyDescent="0.4">
      <c r="B23" s="36" t="s">
        <v>80</v>
      </c>
      <c r="C23" s="37"/>
      <c r="D23" s="38"/>
      <c r="E23" s="4"/>
      <c r="F23" s="118" t="s">
        <v>70</v>
      </c>
      <c r="G23" s="119"/>
      <c r="H23" s="120"/>
      <c r="I23" s="4"/>
      <c r="J23" s="4"/>
      <c r="K23" s="4"/>
      <c r="L23" s="4"/>
      <c r="M23" s="4"/>
    </row>
    <row r="24" spans="1:13" ht="14.5" customHeight="1" x14ac:dyDescent="0.35">
      <c r="B24" s="13" t="s">
        <v>3</v>
      </c>
      <c r="C24" s="127">
        <v>0</v>
      </c>
      <c r="D24" s="128"/>
      <c r="E24" s="4"/>
      <c r="F24" s="118"/>
      <c r="G24" s="119"/>
      <c r="H24" s="120"/>
      <c r="I24" s="4"/>
      <c r="J24" s="4"/>
      <c r="K24" s="4"/>
      <c r="L24" s="4"/>
      <c r="M24" s="4"/>
    </row>
    <row r="25" spans="1:13" x14ac:dyDescent="0.35">
      <c r="B25" s="11" t="s">
        <v>16</v>
      </c>
      <c r="C25" s="129">
        <v>0</v>
      </c>
      <c r="D25" s="130"/>
      <c r="E25" s="4"/>
      <c r="F25" s="118"/>
      <c r="G25" s="119"/>
      <c r="H25" s="120"/>
      <c r="I25" s="4"/>
      <c r="J25" s="4"/>
      <c r="K25" s="4"/>
      <c r="L25" s="4"/>
      <c r="M25" s="4"/>
    </row>
    <row r="26" spans="1:13" ht="17" customHeight="1" x14ac:dyDescent="0.35">
      <c r="B26" s="11" t="s">
        <v>27</v>
      </c>
      <c r="C26" s="131">
        <v>0</v>
      </c>
      <c r="D26" s="132"/>
      <c r="E26" s="4"/>
      <c r="F26" s="105" t="s">
        <v>75</v>
      </c>
      <c r="G26" s="107" t="s">
        <v>74</v>
      </c>
      <c r="H26" s="108"/>
      <c r="I26" s="4"/>
      <c r="J26" s="4"/>
      <c r="K26" s="4"/>
      <c r="L26" s="4"/>
      <c r="M26" s="4"/>
    </row>
    <row r="27" spans="1:13" ht="16.5" customHeight="1" thickBot="1" x14ac:dyDescent="0.4">
      <c r="B27" s="12" t="s">
        <v>15</v>
      </c>
      <c r="C27" s="133">
        <v>0</v>
      </c>
      <c r="D27" s="134"/>
      <c r="E27" s="4"/>
      <c r="F27" s="105"/>
      <c r="G27" s="109"/>
      <c r="H27" s="108"/>
      <c r="I27" s="4"/>
      <c r="J27" s="4"/>
      <c r="K27" s="4"/>
      <c r="L27" s="4"/>
      <c r="M27" s="4"/>
    </row>
    <row r="28" spans="1:13" x14ac:dyDescent="0.35">
      <c r="B28" s="8"/>
      <c r="C28" s="6"/>
      <c r="D28" s="4"/>
      <c r="E28" s="4"/>
      <c r="F28" s="105"/>
      <c r="G28" s="109"/>
      <c r="H28" s="108"/>
      <c r="I28" s="4"/>
      <c r="J28" s="4"/>
      <c r="K28" s="4"/>
      <c r="L28" s="4"/>
      <c r="M28" s="4"/>
    </row>
    <row r="29" spans="1:13" ht="18" customHeight="1" x14ac:dyDescent="0.35">
      <c r="B29" s="8"/>
      <c r="C29" s="6"/>
      <c r="D29" s="4"/>
      <c r="E29" s="5"/>
      <c r="F29" s="105" t="s">
        <v>76</v>
      </c>
      <c r="G29" s="110" t="s">
        <v>71</v>
      </c>
      <c r="H29" s="111"/>
      <c r="I29" s="4"/>
      <c r="J29" s="4"/>
      <c r="K29" s="4"/>
      <c r="L29" s="4"/>
      <c r="M29" s="4"/>
    </row>
    <row r="30" spans="1:13" ht="18.5" customHeight="1" x14ac:dyDescent="0.35">
      <c r="B30" s="8"/>
      <c r="C30" s="6"/>
      <c r="D30" s="4"/>
      <c r="E30" s="6"/>
      <c r="F30" s="105"/>
      <c r="G30" s="112"/>
      <c r="H30" s="111"/>
      <c r="I30" s="4"/>
      <c r="J30" s="4"/>
      <c r="K30" s="4"/>
      <c r="L30" s="4"/>
      <c r="M30" s="4"/>
    </row>
    <row r="31" spans="1:13" ht="16" customHeight="1" thickBot="1" x14ac:dyDescent="0.4">
      <c r="B31" s="8"/>
      <c r="C31" s="6"/>
      <c r="D31" s="4"/>
      <c r="E31" s="6"/>
      <c r="F31" s="106"/>
      <c r="G31" s="113"/>
      <c r="H31" s="114"/>
      <c r="I31" s="4"/>
      <c r="J31" s="4"/>
      <c r="K31" s="4"/>
      <c r="L31" s="4"/>
      <c r="M31" s="4"/>
    </row>
    <row r="32" spans="1:13" ht="16" customHeight="1" x14ac:dyDescent="0.35">
      <c r="B32" s="8"/>
      <c r="C32" s="6"/>
      <c r="D32" s="4"/>
      <c r="E32" s="6"/>
      <c r="F32" s="6"/>
      <c r="G32" s="6"/>
      <c r="H32" s="6"/>
      <c r="I32" s="6"/>
      <c r="J32" s="6"/>
      <c r="K32" s="4"/>
      <c r="L32" s="4"/>
      <c r="M32" s="4"/>
    </row>
    <row r="33" spans="1:13" ht="16" customHeight="1" x14ac:dyDescent="0.35">
      <c r="B33" s="8"/>
      <c r="C33" s="6"/>
      <c r="D33" s="4"/>
      <c r="E33" s="6"/>
      <c r="F33" s="6"/>
      <c r="G33" s="6"/>
      <c r="H33" s="6"/>
      <c r="I33" s="6"/>
      <c r="J33" s="6"/>
      <c r="K33" s="4"/>
      <c r="L33" s="4"/>
      <c r="M33" s="4"/>
    </row>
    <row r="34" spans="1:13" x14ac:dyDescent="0.35">
      <c r="B34" s="8"/>
      <c r="C34" s="6"/>
      <c r="D34" s="4"/>
      <c r="E34" s="4"/>
      <c r="F34" s="14"/>
      <c r="G34" s="4"/>
      <c r="H34" s="4"/>
      <c r="I34" s="4"/>
      <c r="J34" s="4"/>
      <c r="K34" s="4"/>
      <c r="L34" s="4"/>
      <c r="M34" s="4"/>
    </row>
    <row r="35" spans="1:13" s="4" customFormat="1" x14ac:dyDescent="0.35">
      <c r="B35" s="8"/>
      <c r="C35" s="6"/>
      <c r="E35" s="41"/>
      <c r="F35" s="14"/>
    </row>
    <row r="36" spans="1:13" s="4" customFormat="1" x14ac:dyDescent="0.35">
      <c r="B36" s="8"/>
      <c r="C36" s="6"/>
      <c r="E36" s="41"/>
      <c r="F36" s="14"/>
    </row>
    <row r="37" spans="1:13" s="4" customFormat="1" x14ac:dyDescent="0.35">
      <c r="A37" s="14"/>
      <c r="B37" s="42"/>
      <c r="C37" s="42"/>
      <c r="D37" s="42"/>
      <c r="E37" s="14"/>
      <c r="F37" s="14"/>
      <c r="G37" s="14"/>
      <c r="H37" s="14"/>
    </row>
    <row r="38" spans="1:13" s="4" customFormat="1" x14ac:dyDescent="0.35">
      <c r="A38" s="14"/>
      <c r="B38" s="14"/>
      <c r="C38" s="14"/>
      <c r="D38" s="14"/>
      <c r="E38" s="14"/>
      <c r="F38" s="14"/>
      <c r="G38" s="14"/>
      <c r="H38" s="14"/>
    </row>
    <row r="39" spans="1:13" s="4" customFormat="1" x14ac:dyDescent="0.35">
      <c r="A39" s="14"/>
      <c r="C39" s="14"/>
      <c r="D39" s="14"/>
      <c r="E39" s="14"/>
      <c r="F39" s="14"/>
      <c r="G39" s="14"/>
      <c r="H39" s="14"/>
    </row>
    <row r="40" spans="1:13" s="4" customFormat="1" x14ac:dyDescent="0.35">
      <c r="A40" s="14"/>
      <c r="B40" s="14"/>
      <c r="C40" s="14"/>
      <c r="D40" s="14"/>
      <c r="E40" s="14"/>
      <c r="F40" s="14"/>
      <c r="G40" s="14"/>
      <c r="H40" s="14"/>
    </row>
    <row r="41" spans="1:13" x14ac:dyDescent="0.35">
      <c r="B41" s="14"/>
      <c r="C41" s="14"/>
      <c r="D41" s="14"/>
      <c r="E41" s="14"/>
      <c r="F41" s="14"/>
      <c r="G41" s="14"/>
      <c r="H41" s="14"/>
      <c r="I41" s="4"/>
      <c r="J41" s="4"/>
      <c r="K41" s="4"/>
      <c r="L41" s="4"/>
      <c r="M41" s="4"/>
    </row>
    <row r="42" spans="1:13" x14ac:dyDescent="0.35">
      <c r="B42" s="17"/>
      <c r="C42" s="4"/>
      <c r="D42" s="4"/>
      <c r="E42" s="14"/>
      <c r="F42" s="14"/>
      <c r="G42" s="14"/>
      <c r="H42" s="14"/>
      <c r="I42" s="4"/>
      <c r="J42" s="4"/>
      <c r="K42" s="4"/>
      <c r="L42" s="4"/>
      <c r="M42" s="4"/>
    </row>
    <row r="43" spans="1:13" s="4" customFormat="1" x14ac:dyDescent="0.35"/>
    <row r="44" spans="1:13" s="4" customFormat="1" x14ac:dyDescent="0.35"/>
    <row r="45" spans="1:13" s="4" customFormat="1" x14ac:dyDescent="0.35"/>
    <row r="46" spans="1:13" s="4" customFormat="1" x14ac:dyDescent="0.35"/>
    <row r="47" spans="1:13" s="4" customFormat="1" x14ac:dyDescent="0.35"/>
    <row r="48" spans="1:13" s="4" customFormat="1" x14ac:dyDescent="0.35"/>
    <row r="49" s="4" customFormat="1" x14ac:dyDescent="0.35"/>
    <row r="50" s="4" customFormat="1" x14ac:dyDescent="0.35"/>
    <row r="51" s="4" customFormat="1" x14ac:dyDescent="0.35"/>
    <row r="52" s="4" customFormat="1" x14ac:dyDescent="0.35"/>
    <row r="53" s="4" customFormat="1" x14ac:dyDescent="0.35"/>
    <row r="54" s="4" customFormat="1" x14ac:dyDescent="0.35"/>
    <row r="55" s="4" customFormat="1" x14ac:dyDescent="0.35"/>
    <row r="56" s="4" customFormat="1" x14ac:dyDescent="0.35"/>
    <row r="57" s="4" customFormat="1" x14ac:dyDescent="0.35"/>
    <row r="58" s="4" customFormat="1" x14ac:dyDescent="0.35"/>
    <row r="59" s="4" customFormat="1" x14ac:dyDescent="0.35"/>
    <row r="60" s="4" customFormat="1" x14ac:dyDescent="0.35"/>
    <row r="61" s="4" customFormat="1" x14ac:dyDescent="0.35"/>
    <row r="62" s="4" customFormat="1" x14ac:dyDescent="0.35"/>
    <row r="63" s="4" customFormat="1" x14ac:dyDescent="0.35"/>
    <row r="64"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row r="216" s="4" customFormat="1" x14ac:dyDescent="0.35"/>
    <row r="217" s="4" customFormat="1" x14ac:dyDescent="0.35"/>
    <row r="218" s="4" customFormat="1" x14ac:dyDescent="0.35"/>
    <row r="219" s="4" customFormat="1" x14ac:dyDescent="0.35"/>
    <row r="220" s="4" customFormat="1" x14ac:dyDescent="0.35"/>
    <row r="221" s="4" customFormat="1" x14ac:dyDescent="0.35"/>
    <row r="222" s="4" customFormat="1" x14ac:dyDescent="0.35"/>
    <row r="223" s="4" customFormat="1" x14ac:dyDescent="0.35"/>
    <row r="224" s="4" customFormat="1" x14ac:dyDescent="0.35"/>
    <row r="225" spans="2:8" s="4" customFormat="1" x14ac:dyDescent="0.35"/>
    <row r="226" spans="2:8" s="4" customFormat="1" x14ac:dyDescent="0.35"/>
    <row r="227" spans="2:8" s="4" customFormat="1" x14ac:dyDescent="0.35"/>
    <row r="228" spans="2:8" s="4" customFormat="1" x14ac:dyDescent="0.35"/>
    <row r="229" spans="2:8" s="4" customFormat="1" x14ac:dyDescent="0.35"/>
    <row r="230" spans="2:8" s="4" customFormat="1" x14ac:dyDescent="0.35"/>
    <row r="231" spans="2:8" s="4" customFormat="1" x14ac:dyDescent="0.35"/>
    <row r="232" spans="2:8" s="4" customFormat="1" x14ac:dyDescent="0.35"/>
    <row r="233" spans="2:8" s="4" customFormat="1" x14ac:dyDescent="0.35"/>
    <row r="234" spans="2:8" s="4" customFormat="1" x14ac:dyDescent="0.35"/>
    <row r="235" spans="2:8" s="4" customFormat="1" x14ac:dyDescent="0.35"/>
    <row r="236" spans="2:8" s="4" customFormat="1" x14ac:dyDescent="0.35"/>
    <row r="237" spans="2:8" s="4" customFormat="1" x14ac:dyDescent="0.35"/>
    <row r="238" spans="2:8" s="4" customFormat="1" x14ac:dyDescent="0.35"/>
    <row r="239" spans="2:8" x14ac:dyDescent="0.35">
      <c r="B239" s="4"/>
      <c r="C239" s="4"/>
      <c r="D239" s="4"/>
      <c r="F239" s="4"/>
      <c r="G239" s="4"/>
      <c r="H239" s="4"/>
    </row>
  </sheetData>
  <mergeCells count="25">
    <mergeCell ref="B1:F1"/>
    <mergeCell ref="F26:F28"/>
    <mergeCell ref="C24:D24"/>
    <mergeCell ref="C25:D25"/>
    <mergeCell ref="C26:D26"/>
    <mergeCell ref="C27:D27"/>
    <mergeCell ref="B2:H2"/>
    <mergeCell ref="B8:H8"/>
    <mergeCell ref="B10:H10"/>
    <mergeCell ref="B14:B15"/>
    <mergeCell ref="B20:B21"/>
    <mergeCell ref="C14:D15"/>
    <mergeCell ref="F13:H13"/>
    <mergeCell ref="F23:H25"/>
    <mergeCell ref="F22:H22"/>
    <mergeCell ref="N9:T9"/>
    <mergeCell ref="N10:T10"/>
    <mergeCell ref="F18:H21"/>
    <mergeCell ref="N11:T11"/>
    <mergeCell ref="C20:D21"/>
    <mergeCell ref="B16:D17"/>
    <mergeCell ref="B19:D19"/>
    <mergeCell ref="F29:F31"/>
    <mergeCell ref="G26:H28"/>
    <mergeCell ref="G29:H3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03C5A0-EC38-41EF-8BED-8748C077C379}">
          <x14:formula1>
            <xm:f>Inputs!$B$4:$B$5</xm:f>
          </x14:formula1>
          <xm:sqref>C14</xm:sqref>
        </x14:dataValidation>
        <x14:dataValidation type="list" allowBlank="1" showInputMessage="1" showErrorMessage="1" xr:uid="{4A668EE8-C020-47C1-BA7A-6642C06E3182}">
          <x14:formula1>
            <xm:f>Inputs!$B$8:$B$17</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AB6AF-C8B4-42D3-8287-8A228906DB19}">
  <sheetPr>
    <tabColor rgb="FFFFCC00"/>
  </sheetPr>
  <dimension ref="A1:AA137"/>
  <sheetViews>
    <sheetView zoomScale="80" zoomScaleNormal="80" workbookViewId="0">
      <selection activeCell="B27" sqref="B27"/>
    </sheetView>
  </sheetViews>
  <sheetFormatPr defaultRowHeight="14.5" x14ac:dyDescent="0.35"/>
  <cols>
    <col min="1" max="1" width="4" style="4" customWidth="1"/>
    <col min="2" max="2" width="25.81640625" customWidth="1"/>
    <col min="3" max="4" width="14.7265625" customWidth="1"/>
    <col min="5" max="5" width="15.7265625" customWidth="1"/>
    <col min="6" max="6" width="14.7265625" customWidth="1"/>
    <col min="16" max="27" width="8.7265625" style="4"/>
  </cols>
  <sheetData>
    <row r="1" spans="2:15" ht="21" x14ac:dyDescent="0.5">
      <c r="B1" s="81" t="s">
        <v>56</v>
      </c>
      <c r="C1" s="4"/>
      <c r="D1" s="4"/>
      <c r="E1" s="4"/>
      <c r="F1" s="4"/>
      <c r="G1" s="4"/>
      <c r="H1" s="4"/>
      <c r="I1" s="4"/>
      <c r="J1" s="4"/>
      <c r="K1" s="4"/>
      <c r="L1" s="4"/>
      <c r="M1" s="4"/>
      <c r="N1" s="4"/>
      <c r="O1" s="4"/>
    </row>
    <row r="2" spans="2:15" ht="15" thickBot="1" x14ac:dyDescent="0.4">
      <c r="B2" s="4"/>
      <c r="C2" s="4"/>
      <c r="D2" s="4"/>
      <c r="E2" s="4"/>
      <c r="F2" s="4"/>
      <c r="G2" s="4"/>
      <c r="H2" s="4"/>
      <c r="I2" s="4"/>
      <c r="J2" s="4"/>
      <c r="K2" s="4"/>
      <c r="L2" s="4"/>
      <c r="M2" s="4"/>
      <c r="N2" s="4"/>
      <c r="O2" s="4"/>
    </row>
    <row r="3" spans="2:15" ht="34.5" customHeight="1" thickBot="1" x14ac:dyDescent="0.4">
      <c r="B3" s="77" t="s">
        <v>73</v>
      </c>
      <c r="C3" s="57" t="s">
        <v>60</v>
      </c>
      <c r="D3" s="57" t="s">
        <v>59</v>
      </c>
      <c r="E3" s="57" t="s">
        <v>61</v>
      </c>
      <c r="F3" s="58" t="s">
        <v>62</v>
      </c>
      <c r="G3" s="4"/>
      <c r="H3" s="4"/>
      <c r="I3" s="4"/>
      <c r="J3" s="4"/>
      <c r="K3" s="4"/>
      <c r="L3" s="4"/>
      <c r="M3" s="4"/>
      <c r="N3" s="4"/>
      <c r="O3" s="4"/>
    </row>
    <row r="4" spans="2:15" x14ac:dyDescent="0.35">
      <c r="B4" s="59" t="s">
        <v>9</v>
      </c>
      <c r="C4" s="66">
        <v>1</v>
      </c>
      <c r="D4" s="67">
        <v>0.21</v>
      </c>
      <c r="E4" s="67">
        <v>0.11799999999999999</v>
      </c>
      <c r="F4" s="68">
        <v>0.05</v>
      </c>
      <c r="G4" s="4"/>
      <c r="H4" s="4"/>
      <c r="I4" s="4"/>
      <c r="J4" s="4"/>
      <c r="K4" s="4"/>
      <c r="L4" s="4"/>
      <c r="M4" s="4"/>
      <c r="N4" s="4"/>
      <c r="O4" s="4"/>
    </row>
    <row r="5" spans="2:15" ht="15" thickBot="1" x14ac:dyDescent="0.4">
      <c r="B5" s="52" t="s">
        <v>1</v>
      </c>
      <c r="C5" s="69">
        <v>1</v>
      </c>
      <c r="D5" s="70">
        <v>0.50900000000000001</v>
      </c>
      <c r="E5" s="70">
        <v>0.156</v>
      </c>
      <c r="F5" s="71">
        <v>0.08</v>
      </c>
      <c r="G5" s="4"/>
      <c r="H5" s="4"/>
      <c r="I5" s="4"/>
      <c r="J5" s="4"/>
      <c r="K5" s="4"/>
      <c r="L5" s="4"/>
      <c r="M5" s="4"/>
      <c r="N5" s="4"/>
      <c r="O5" s="4"/>
    </row>
    <row r="6" spans="2:15" ht="15" thickBot="1" x14ac:dyDescent="0.4">
      <c r="B6" s="4"/>
      <c r="C6" s="4"/>
      <c r="D6" s="4"/>
      <c r="E6" s="4"/>
      <c r="F6" s="4"/>
      <c r="G6" s="4"/>
      <c r="H6" s="4"/>
      <c r="I6" s="4"/>
      <c r="J6" s="4"/>
      <c r="K6" s="4"/>
      <c r="L6" s="4"/>
      <c r="M6" s="4"/>
      <c r="N6" s="4"/>
      <c r="O6" s="4"/>
    </row>
    <row r="7" spans="2:15" ht="15" thickBot="1" x14ac:dyDescent="0.4">
      <c r="B7" s="60" t="s">
        <v>10</v>
      </c>
      <c r="C7" s="4"/>
      <c r="D7" s="4"/>
      <c r="E7" s="4"/>
      <c r="F7" s="4"/>
      <c r="G7" s="4"/>
      <c r="H7" s="4"/>
      <c r="I7" s="4"/>
      <c r="J7" s="4"/>
      <c r="K7" s="4"/>
      <c r="L7" s="4"/>
      <c r="M7" s="4"/>
      <c r="N7" s="4"/>
      <c r="O7" s="4"/>
    </row>
    <row r="8" spans="2:15" x14ac:dyDescent="0.35">
      <c r="B8" s="72">
        <v>0.1</v>
      </c>
      <c r="C8" s="4"/>
      <c r="D8" s="4"/>
      <c r="E8" s="4"/>
      <c r="F8" s="4"/>
      <c r="G8" s="4"/>
      <c r="H8" s="4"/>
      <c r="I8" s="4"/>
      <c r="J8" s="4"/>
      <c r="K8" s="4"/>
      <c r="L8" s="4"/>
      <c r="M8" s="4"/>
      <c r="N8" s="4"/>
      <c r="O8" s="4"/>
    </row>
    <row r="9" spans="2:15" x14ac:dyDescent="0.35">
      <c r="B9" s="73">
        <v>0.2</v>
      </c>
      <c r="C9" s="4"/>
      <c r="D9" s="4"/>
      <c r="E9" s="4"/>
      <c r="F9" s="4"/>
      <c r="G9" s="4"/>
      <c r="H9" s="4"/>
      <c r="I9" s="4"/>
      <c r="J9" s="4"/>
      <c r="K9" s="4"/>
      <c r="L9" s="4"/>
      <c r="M9" s="4"/>
      <c r="N9" s="4"/>
      <c r="O9" s="4"/>
    </row>
    <row r="10" spans="2:15" x14ac:dyDescent="0.35">
      <c r="B10" s="73">
        <v>0.3</v>
      </c>
      <c r="C10" s="4"/>
      <c r="D10" s="4"/>
      <c r="E10" s="4"/>
      <c r="F10" s="4"/>
      <c r="G10" s="4"/>
      <c r="H10" s="4"/>
      <c r="I10" s="4"/>
      <c r="J10" s="4"/>
      <c r="K10" s="4"/>
      <c r="L10" s="4"/>
      <c r="M10" s="4"/>
      <c r="N10" s="4"/>
      <c r="O10" s="4"/>
    </row>
    <row r="11" spans="2:15" x14ac:dyDescent="0.35">
      <c r="B11" s="73">
        <v>0.4</v>
      </c>
      <c r="C11" s="4"/>
      <c r="D11" s="4"/>
      <c r="E11" s="4"/>
      <c r="F11" s="4"/>
      <c r="G11" s="4"/>
      <c r="H11" s="4"/>
      <c r="I11" s="4"/>
      <c r="J11" s="4"/>
      <c r="K11" s="4"/>
      <c r="L11" s="4"/>
      <c r="M11" s="4"/>
      <c r="N11" s="4"/>
      <c r="O11" s="4"/>
    </row>
    <row r="12" spans="2:15" x14ac:dyDescent="0.35">
      <c r="B12" s="73">
        <v>0.5</v>
      </c>
      <c r="C12" s="4"/>
      <c r="D12" s="4"/>
      <c r="E12" s="4"/>
      <c r="F12" s="4"/>
      <c r="G12" s="4"/>
      <c r="H12" s="4"/>
      <c r="I12" s="4"/>
      <c r="J12" s="4"/>
      <c r="K12" s="4"/>
      <c r="L12" s="4"/>
      <c r="M12" s="4"/>
      <c r="N12" s="4"/>
      <c r="O12" s="4"/>
    </row>
    <row r="13" spans="2:15" x14ac:dyDescent="0.35">
      <c r="B13" s="73">
        <v>0.6</v>
      </c>
      <c r="C13" s="4"/>
      <c r="D13" s="4"/>
      <c r="E13" s="4"/>
      <c r="F13" s="4"/>
      <c r="G13" s="4"/>
      <c r="H13" s="4"/>
      <c r="I13" s="4"/>
      <c r="J13" s="4"/>
      <c r="K13" s="4"/>
      <c r="L13" s="4"/>
      <c r="M13" s="4"/>
      <c r="N13" s="4"/>
      <c r="O13" s="4"/>
    </row>
    <row r="14" spans="2:15" x14ac:dyDescent="0.35">
      <c r="B14" s="73">
        <v>0.7</v>
      </c>
      <c r="C14" s="4"/>
      <c r="D14" s="4"/>
      <c r="E14" s="4"/>
      <c r="F14" s="4"/>
      <c r="G14" s="4"/>
      <c r="H14" s="4"/>
      <c r="I14" s="4"/>
      <c r="J14" s="4"/>
      <c r="K14" s="4"/>
      <c r="L14" s="4"/>
      <c r="M14" s="4"/>
      <c r="N14" s="4"/>
      <c r="O14" s="4"/>
    </row>
    <row r="15" spans="2:15" x14ac:dyDescent="0.35">
      <c r="B15" s="73">
        <v>0.8</v>
      </c>
      <c r="C15" s="4"/>
      <c r="D15" s="4"/>
      <c r="E15" s="4"/>
      <c r="F15" s="4"/>
      <c r="G15" s="4"/>
      <c r="H15" s="4"/>
      <c r="I15" s="4"/>
      <c r="J15" s="4"/>
      <c r="K15" s="4"/>
      <c r="L15" s="4"/>
      <c r="M15" s="4"/>
      <c r="N15" s="4"/>
      <c r="O15" s="4"/>
    </row>
    <row r="16" spans="2:15" x14ac:dyDescent="0.35">
      <c r="B16" s="73">
        <v>0.9</v>
      </c>
      <c r="C16" s="4"/>
      <c r="D16" s="4"/>
      <c r="E16" s="4"/>
      <c r="F16" s="4"/>
      <c r="G16" s="4"/>
      <c r="H16" s="4"/>
      <c r="I16" s="4"/>
      <c r="J16" s="4"/>
      <c r="K16" s="4"/>
      <c r="L16" s="4"/>
      <c r="M16" s="4"/>
      <c r="N16" s="4"/>
      <c r="O16" s="4"/>
    </row>
    <row r="17" spans="2:15" ht="15" thickBot="1" x14ac:dyDescent="0.4">
      <c r="B17" s="74">
        <v>1</v>
      </c>
      <c r="C17" s="4"/>
      <c r="D17" s="4"/>
      <c r="E17" s="4"/>
      <c r="F17" s="4"/>
      <c r="G17" s="4"/>
      <c r="H17" s="4"/>
      <c r="I17" s="4"/>
      <c r="J17" s="4"/>
      <c r="K17" s="4"/>
      <c r="L17" s="4"/>
      <c r="M17" s="4"/>
      <c r="N17" s="4"/>
      <c r="O17" s="4"/>
    </row>
    <row r="18" spans="2:15" ht="15" thickBot="1" x14ac:dyDescent="0.4">
      <c r="B18" s="4"/>
      <c r="C18" s="4"/>
      <c r="D18" s="4"/>
      <c r="E18" s="4"/>
      <c r="F18" s="4"/>
      <c r="G18" s="4"/>
      <c r="H18" s="4"/>
      <c r="I18" s="4"/>
      <c r="J18" s="4"/>
      <c r="K18" s="4"/>
      <c r="L18" s="4"/>
      <c r="M18" s="4"/>
      <c r="N18" s="4"/>
      <c r="O18" s="4"/>
    </row>
    <row r="19" spans="2:15" ht="15" thickBot="1" x14ac:dyDescent="0.4">
      <c r="B19" s="141" t="s">
        <v>11</v>
      </c>
      <c r="C19" s="142"/>
      <c r="D19" s="4"/>
      <c r="E19" s="4"/>
      <c r="F19" s="4"/>
      <c r="G19" s="4"/>
      <c r="H19" s="4"/>
      <c r="I19" s="4"/>
      <c r="J19" s="4"/>
      <c r="K19" s="4"/>
      <c r="L19" s="4"/>
      <c r="M19" s="4"/>
      <c r="N19" s="4"/>
      <c r="O19" s="4"/>
    </row>
    <row r="20" spans="2:15" x14ac:dyDescent="0.35">
      <c r="B20" s="61" t="s">
        <v>12</v>
      </c>
      <c r="C20" s="75">
        <v>95.01</v>
      </c>
      <c r="D20" s="4"/>
      <c r="E20" s="4"/>
      <c r="F20" s="4"/>
      <c r="G20" s="4"/>
      <c r="H20" s="4"/>
      <c r="I20" s="4"/>
      <c r="J20" s="4"/>
      <c r="K20" s="4"/>
      <c r="L20" s="4"/>
      <c r="M20" s="4"/>
      <c r="N20" s="4"/>
      <c r="O20" s="4"/>
    </row>
    <row r="21" spans="2:15" ht="15" thickBot="1" x14ac:dyDescent="0.4">
      <c r="B21" s="62" t="s">
        <v>13</v>
      </c>
      <c r="C21" s="76">
        <v>440.47</v>
      </c>
      <c r="D21" s="4"/>
      <c r="E21" s="4"/>
      <c r="F21" s="4"/>
      <c r="G21" s="4"/>
      <c r="H21" s="4"/>
      <c r="I21" s="4"/>
      <c r="J21" s="4"/>
      <c r="K21" s="4"/>
      <c r="L21" s="4"/>
      <c r="M21" s="4"/>
      <c r="N21" s="4"/>
      <c r="O21" s="4"/>
    </row>
    <row r="22" spans="2:15" x14ac:dyDescent="0.35">
      <c r="B22" s="4"/>
      <c r="C22" s="4"/>
      <c r="D22" s="4"/>
      <c r="E22" s="4"/>
      <c r="F22" s="4"/>
      <c r="G22" s="4"/>
      <c r="H22" s="4"/>
      <c r="I22" s="4"/>
      <c r="J22" s="4"/>
      <c r="K22" s="4"/>
      <c r="L22" s="4"/>
      <c r="M22" s="4"/>
      <c r="N22" s="4"/>
      <c r="O22" s="4"/>
    </row>
    <row r="23" spans="2:15" x14ac:dyDescent="0.35">
      <c r="B23" s="4"/>
      <c r="C23" s="4"/>
      <c r="D23" s="4"/>
      <c r="E23" s="4"/>
      <c r="F23" s="4"/>
      <c r="G23" s="4"/>
      <c r="H23" s="4"/>
      <c r="I23" s="4"/>
      <c r="J23" s="4"/>
      <c r="K23" s="4"/>
      <c r="L23" s="4"/>
      <c r="M23" s="4"/>
      <c r="N23" s="4"/>
      <c r="O23" s="4"/>
    </row>
    <row r="24" spans="2:15" x14ac:dyDescent="0.35">
      <c r="B24" s="19"/>
      <c r="C24" s="4"/>
      <c r="D24" s="4"/>
      <c r="E24" s="4"/>
      <c r="F24" s="4"/>
      <c r="G24" s="4"/>
      <c r="H24" s="4"/>
      <c r="I24" s="4"/>
      <c r="J24" s="4"/>
      <c r="K24" s="4"/>
      <c r="L24" s="4"/>
      <c r="M24" s="4"/>
      <c r="N24" s="4"/>
      <c r="O24" s="4"/>
    </row>
    <row r="25" spans="2:15" x14ac:dyDescent="0.35">
      <c r="B25" s="4"/>
      <c r="C25" s="4"/>
      <c r="D25" s="4"/>
      <c r="E25" s="4"/>
      <c r="F25" s="4"/>
      <c r="G25" s="4"/>
      <c r="H25" s="4"/>
      <c r="I25" s="4"/>
      <c r="J25" s="4"/>
      <c r="K25" s="4"/>
      <c r="L25" s="4"/>
      <c r="M25" s="4"/>
      <c r="N25" s="4"/>
      <c r="O25" s="4"/>
    </row>
    <row r="26" spans="2:15" x14ac:dyDescent="0.35">
      <c r="B26" s="4"/>
      <c r="C26" s="4"/>
      <c r="D26" s="4"/>
      <c r="E26" s="4"/>
      <c r="F26" s="4"/>
      <c r="G26" s="4"/>
      <c r="H26" s="4"/>
      <c r="I26" s="4"/>
      <c r="J26" s="4"/>
      <c r="K26" s="4"/>
      <c r="L26" s="4"/>
      <c r="M26" s="4"/>
      <c r="N26" s="4"/>
      <c r="O26" s="4"/>
    </row>
    <row r="27" spans="2:15" x14ac:dyDescent="0.35">
      <c r="B27" s="40"/>
      <c r="C27" s="4"/>
      <c r="D27" s="4"/>
      <c r="E27" s="4"/>
      <c r="F27" s="4"/>
      <c r="G27" s="4"/>
      <c r="H27" s="4"/>
      <c r="I27" s="4"/>
      <c r="J27" s="4"/>
      <c r="K27" s="4"/>
      <c r="L27" s="4"/>
      <c r="M27" s="4"/>
      <c r="N27" s="4"/>
      <c r="O27" s="4"/>
    </row>
    <row r="28" spans="2:15" x14ac:dyDescent="0.35">
      <c r="B28" s="4"/>
      <c r="C28" s="4"/>
      <c r="D28" s="4"/>
      <c r="E28" s="4"/>
      <c r="F28" s="4"/>
      <c r="G28" s="4"/>
      <c r="H28" s="4"/>
      <c r="I28" s="4"/>
      <c r="J28" s="4"/>
      <c r="K28" s="4"/>
      <c r="L28" s="4"/>
      <c r="M28" s="4"/>
      <c r="N28" s="4"/>
      <c r="O28" s="4"/>
    </row>
    <row r="29" spans="2:15" x14ac:dyDescent="0.35">
      <c r="B29" s="4"/>
      <c r="C29" s="4"/>
      <c r="D29" s="4"/>
      <c r="E29" s="4"/>
      <c r="F29" s="4"/>
      <c r="G29" s="4"/>
      <c r="H29" s="4"/>
      <c r="I29" s="4"/>
      <c r="J29" s="4"/>
      <c r="K29" s="4"/>
      <c r="L29" s="4"/>
      <c r="M29" s="4"/>
      <c r="N29" s="4"/>
      <c r="O29" s="4"/>
    </row>
    <row r="30" spans="2:15" x14ac:dyDescent="0.35">
      <c r="B30" s="4"/>
      <c r="C30" s="4"/>
      <c r="D30" s="4"/>
      <c r="E30" s="4"/>
      <c r="F30" s="4"/>
      <c r="G30" s="4"/>
      <c r="H30" s="4"/>
      <c r="I30" s="4"/>
      <c r="J30" s="4"/>
      <c r="K30" s="4"/>
      <c r="L30" s="4"/>
      <c r="M30" s="4"/>
      <c r="N30" s="4"/>
      <c r="O30" s="4"/>
    </row>
    <row r="31" spans="2:15" x14ac:dyDescent="0.35">
      <c r="B31" s="4"/>
      <c r="C31" s="4"/>
      <c r="D31" s="4"/>
      <c r="E31" s="4"/>
      <c r="F31" s="4"/>
      <c r="G31" s="4"/>
      <c r="H31" s="4"/>
      <c r="I31" s="4"/>
      <c r="J31" s="4"/>
      <c r="K31" s="4"/>
      <c r="L31" s="4"/>
      <c r="M31" s="4"/>
      <c r="N31" s="4"/>
      <c r="O31" s="4"/>
    </row>
    <row r="32" spans="2:15" x14ac:dyDescent="0.35">
      <c r="B32" s="4"/>
      <c r="C32" s="4"/>
      <c r="D32" s="4"/>
      <c r="E32" s="4"/>
      <c r="F32" s="4"/>
      <c r="G32" s="4"/>
      <c r="H32" s="4"/>
      <c r="I32" s="4"/>
      <c r="J32" s="4"/>
      <c r="K32" s="4"/>
      <c r="L32" s="4"/>
      <c r="M32" s="4"/>
      <c r="N32" s="4"/>
      <c r="O32" s="4"/>
    </row>
    <row r="33" spans="2:15" x14ac:dyDescent="0.35">
      <c r="B33" s="4"/>
      <c r="C33" s="4"/>
      <c r="D33" s="4"/>
      <c r="E33" s="4"/>
      <c r="F33" s="4"/>
      <c r="G33" s="4"/>
      <c r="H33" s="4"/>
      <c r="I33" s="4"/>
      <c r="J33" s="4"/>
      <c r="K33" s="4"/>
      <c r="L33" s="4"/>
      <c r="M33" s="4"/>
      <c r="N33" s="4"/>
      <c r="O33" s="4"/>
    </row>
    <row r="34" spans="2:15" x14ac:dyDescent="0.35">
      <c r="B34" s="4"/>
      <c r="C34" s="4"/>
      <c r="D34" s="4"/>
      <c r="E34" s="4"/>
      <c r="F34" s="4"/>
      <c r="G34" s="4"/>
      <c r="H34" s="4"/>
      <c r="I34" s="4"/>
      <c r="J34" s="4"/>
      <c r="K34" s="4"/>
      <c r="L34" s="4"/>
      <c r="M34" s="4"/>
      <c r="N34" s="4"/>
      <c r="O34" s="4"/>
    </row>
    <row r="35" spans="2:15" x14ac:dyDescent="0.35">
      <c r="B35" s="4"/>
      <c r="C35" s="4"/>
      <c r="D35" s="4"/>
      <c r="E35" s="4"/>
      <c r="F35" s="4"/>
      <c r="G35" s="4"/>
      <c r="H35" s="4"/>
      <c r="I35" s="4"/>
      <c r="J35" s="4"/>
      <c r="K35" s="4"/>
      <c r="L35" s="4"/>
      <c r="M35" s="4"/>
      <c r="N35" s="4"/>
      <c r="O35" s="4"/>
    </row>
    <row r="36" spans="2:15" x14ac:dyDescent="0.35">
      <c r="B36" s="4"/>
      <c r="C36" s="4"/>
      <c r="D36" s="4"/>
      <c r="E36" s="4"/>
      <c r="F36" s="4"/>
      <c r="G36" s="4"/>
      <c r="H36" s="4"/>
      <c r="I36" s="4"/>
      <c r="J36" s="4"/>
      <c r="K36" s="4"/>
      <c r="L36" s="4"/>
      <c r="M36" s="4"/>
      <c r="N36" s="4"/>
      <c r="O36" s="4"/>
    </row>
    <row r="37" spans="2:15" x14ac:dyDescent="0.35">
      <c r="B37" s="4"/>
      <c r="C37" s="4"/>
      <c r="D37" s="4"/>
      <c r="E37" s="4"/>
      <c r="F37" s="4"/>
      <c r="G37" s="4"/>
      <c r="H37" s="4"/>
      <c r="I37" s="4"/>
      <c r="J37" s="4"/>
      <c r="K37" s="4"/>
      <c r="L37" s="4"/>
      <c r="M37" s="4"/>
      <c r="N37" s="4"/>
      <c r="O37" s="4"/>
    </row>
    <row r="38" spans="2:15" x14ac:dyDescent="0.35">
      <c r="B38" s="4"/>
      <c r="C38" s="4"/>
      <c r="D38" s="4"/>
      <c r="E38" s="4"/>
      <c r="F38" s="4"/>
      <c r="G38" s="4"/>
      <c r="H38" s="4"/>
      <c r="I38" s="4"/>
      <c r="J38" s="4"/>
      <c r="K38" s="4"/>
      <c r="L38" s="4"/>
      <c r="M38" s="4"/>
      <c r="N38" s="4"/>
      <c r="O38" s="4"/>
    </row>
    <row r="39" spans="2:15" x14ac:dyDescent="0.35">
      <c r="B39" s="4"/>
      <c r="C39" s="4"/>
      <c r="D39" s="4"/>
      <c r="E39" s="4"/>
      <c r="F39" s="4"/>
      <c r="G39" s="4"/>
      <c r="H39" s="4"/>
      <c r="I39" s="4"/>
      <c r="J39" s="4"/>
      <c r="K39" s="4"/>
      <c r="L39" s="4"/>
      <c r="M39" s="4"/>
      <c r="N39" s="4"/>
      <c r="O39" s="4"/>
    </row>
    <row r="40" spans="2:15" x14ac:dyDescent="0.35">
      <c r="B40" s="4"/>
      <c r="C40" s="4"/>
      <c r="D40" s="4"/>
      <c r="E40" s="4"/>
      <c r="F40" s="4"/>
      <c r="G40" s="4"/>
      <c r="H40" s="4"/>
      <c r="I40" s="4"/>
      <c r="J40" s="4"/>
      <c r="K40" s="4"/>
      <c r="L40" s="4"/>
      <c r="M40" s="4"/>
      <c r="N40" s="4"/>
      <c r="O40" s="4"/>
    </row>
    <row r="41" spans="2:15" x14ac:dyDescent="0.35">
      <c r="B41" s="4"/>
      <c r="C41" s="4"/>
      <c r="D41" s="4"/>
      <c r="E41" s="4"/>
      <c r="F41" s="4"/>
      <c r="G41" s="4"/>
      <c r="H41" s="4"/>
      <c r="I41" s="4"/>
      <c r="J41" s="4"/>
      <c r="K41" s="4"/>
      <c r="L41" s="4"/>
      <c r="M41" s="4"/>
      <c r="N41" s="4"/>
      <c r="O41" s="4"/>
    </row>
    <row r="42" spans="2:15" x14ac:dyDescent="0.35">
      <c r="B42" s="4"/>
      <c r="C42" s="4"/>
      <c r="D42" s="4"/>
      <c r="E42" s="4"/>
      <c r="F42" s="4"/>
      <c r="G42" s="4"/>
      <c r="H42" s="4"/>
      <c r="I42" s="4"/>
      <c r="J42" s="4"/>
      <c r="K42" s="4"/>
      <c r="L42" s="4"/>
      <c r="M42" s="4"/>
      <c r="N42" s="4"/>
      <c r="O42" s="4"/>
    </row>
    <row r="43" spans="2:15" x14ac:dyDescent="0.35">
      <c r="B43" s="4"/>
      <c r="C43" s="4"/>
      <c r="D43" s="4"/>
      <c r="E43" s="4"/>
      <c r="F43" s="4"/>
      <c r="G43" s="4"/>
      <c r="H43" s="4"/>
      <c r="I43" s="4"/>
      <c r="J43" s="4"/>
      <c r="K43" s="4"/>
      <c r="L43" s="4"/>
      <c r="M43" s="4"/>
      <c r="N43" s="4"/>
      <c r="O43" s="4"/>
    </row>
    <row r="44" spans="2:15" x14ac:dyDescent="0.35">
      <c r="B44" s="4"/>
      <c r="C44" s="4"/>
      <c r="D44" s="4"/>
      <c r="E44" s="4"/>
      <c r="F44" s="4"/>
      <c r="G44" s="4"/>
      <c r="H44" s="4"/>
      <c r="I44" s="4"/>
      <c r="J44" s="4"/>
      <c r="K44" s="4"/>
      <c r="L44" s="4"/>
      <c r="M44" s="4"/>
      <c r="N44" s="4"/>
      <c r="O44" s="4"/>
    </row>
    <row r="45" spans="2:15" x14ac:dyDescent="0.35">
      <c r="B45" s="4"/>
      <c r="C45" s="4"/>
      <c r="D45" s="4"/>
      <c r="E45" s="4"/>
      <c r="F45" s="4"/>
      <c r="G45" s="4"/>
      <c r="H45" s="4"/>
      <c r="I45" s="4"/>
      <c r="J45" s="4"/>
      <c r="K45" s="4"/>
      <c r="L45" s="4"/>
      <c r="M45" s="4"/>
      <c r="N45" s="4"/>
      <c r="O45" s="4"/>
    </row>
    <row r="46" spans="2:15" x14ac:dyDescent="0.35">
      <c r="B46" s="4"/>
      <c r="C46" s="4"/>
      <c r="D46" s="4"/>
      <c r="E46" s="4"/>
      <c r="F46" s="4"/>
      <c r="G46" s="4"/>
      <c r="H46" s="4"/>
      <c r="I46" s="4"/>
      <c r="J46" s="4"/>
      <c r="K46" s="4"/>
      <c r="L46" s="4"/>
      <c r="M46" s="4"/>
      <c r="N46" s="4"/>
      <c r="O46" s="4"/>
    </row>
    <row r="47" spans="2:15" x14ac:dyDescent="0.35">
      <c r="B47" s="4"/>
      <c r="C47" s="4"/>
      <c r="D47" s="4"/>
      <c r="E47" s="4"/>
      <c r="F47" s="4"/>
      <c r="G47" s="4"/>
      <c r="H47" s="4"/>
      <c r="I47" s="4"/>
      <c r="J47" s="4"/>
      <c r="K47" s="4"/>
      <c r="L47" s="4"/>
      <c r="M47" s="4"/>
      <c r="N47" s="4"/>
      <c r="O47" s="4"/>
    </row>
    <row r="48" spans="2:15" x14ac:dyDescent="0.35">
      <c r="B48" s="4"/>
      <c r="C48" s="4"/>
      <c r="D48" s="4"/>
      <c r="E48" s="4"/>
      <c r="F48" s="4"/>
      <c r="G48" s="4"/>
      <c r="H48" s="4"/>
      <c r="I48" s="4"/>
      <c r="J48" s="4"/>
      <c r="K48" s="4"/>
      <c r="L48" s="4"/>
      <c r="M48" s="4"/>
      <c r="N48" s="4"/>
      <c r="O48" s="4"/>
    </row>
    <row r="49" spans="2:15" x14ac:dyDescent="0.35">
      <c r="B49" s="4"/>
      <c r="C49" s="4"/>
      <c r="D49" s="4"/>
      <c r="E49" s="4"/>
      <c r="F49" s="4"/>
      <c r="G49" s="4"/>
      <c r="H49" s="4"/>
      <c r="I49" s="4"/>
      <c r="J49" s="4"/>
      <c r="K49" s="4"/>
      <c r="L49" s="4"/>
      <c r="M49" s="4"/>
      <c r="N49" s="4"/>
      <c r="O49" s="4"/>
    </row>
    <row r="50" spans="2:15" x14ac:dyDescent="0.35">
      <c r="B50" s="4"/>
      <c r="C50" s="4"/>
      <c r="D50" s="4"/>
      <c r="E50" s="4"/>
      <c r="F50" s="4"/>
      <c r="G50" s="4"/>
      <c r="H50" s="4"/>
      <c r="I50" s="4"/>
      <c r="J50" s="4"/>
      <c r="K50" s="4"/>
      <c r="L50" s="4"/>
      <c r="M50" s="4"/>
      <c r="N50" s="4"/>
      <c r="O50" s="4"/>
    </row>
    <row r="51" spans="2:15" x14ac:dyDescent="0.35">
      <c r="B51" s="4"/>
      <c r="C51" s="4"/>
      <c r="D51" s="4"/>
      <c r="E51" s="4"/>
      <c r="F51" s="4"/>
      <c r="G51" s="4"/>
      <c r="H51" s="4"/>
      <c r="I51" s="4"/>
      <c r="J51" s="4"/>
      <c r="K51" s="4"/>
      <c r="L51" s="4"/>
      <c r="M51" s="4"/>
      <c r="N51" s="4"/>
      <c r="O51" s="4"/>
    </row>
    <row r="52" spans="2:15" x14ac:dyDescent="0.35">
      <c r="B52" s="4"/>
      <c r="C52" s="4"/>
      <c r="D52" s="4"/>
      <c r="E52" s="4"/>
      <c r="F52" s="4"/>
      <c r="G52" s="4"/>
      <c r="H52" s="4"/>
      <c r="I52" s="4"/>
      <c r="J52" s="4"/>
      <c r="K52" s="4"/>
      <c r="L52" s="4"/>
      <c r="M52" s="4"/>
      <c r="N52" s="4"/>
      <c r="O52" s="4"/>
    </row>
    <row r="53" spans="2:15" x14ac:dyDescent="0.35">
      <c r="B53" s="4"/>
      <c r="C53" s="4"/>
      <c r="D53" s="4"/>
      <c r="E53" s="4"/>
      <c r="F53" s="4"/>
      <c r="G53" s="4"/>
      <c r="H53" s="4"/>
      <c r="I53" s="4"/>
      <c r="J53" s="4"/>
      <c r="K53" s="4"/>
      <c r="L53" s="4"/>
      <c r="M53" s="4"/>
      <c r="N53" s="4"/>
      <c r="O53" s="4"/>
    </row>
    <row r="54" spans="2:15" x14ac:dyDescent="0.35">
      <c r="B54" s="4"/>
      <c r="C54" s="4"/>
      <c r="D54" s="4"/>
      <c r="E54" s="4"/>
      <c r="F54" s="4"/>
      <c r="G54" s="4"/>
      <c r="H54" s="4"/>
      <c r="I54" s="4"/>
      <c r="J54" s="4"/>
      <c r="K54" s="4"/>
      <c r="L54" s="4"/>
      <c r="M54" s="4"/>
      <c r="N54" s="4"/>
      <c r="O54" s="4"/>
    </row>
    <row r="55" spans="2:15" x14ac:dyDescent="0.35">
      <c r="B55" s="4"/>
      <c r="C55" s="4"/>
      <c r="D55" s="4"/>
      <c r="E55" s="4"/>
      <c r="F55" s="4"/>
      <c r="G55" s="4"/>
      <c r="H55" s="4"/>
      <c r="I55" s="4"/>
      <c r="J55" s="4"/>
      <c r="K55" s="4"/>
      <c r="L55" s="4"/>
      <c r="M55" s="4"/>
      <c r="N55" s="4"/>
      <c r="O55" s="4"/>
    </row>
    <row r="56" spans="2:15" x14ac:dyDescent="0.35">
      <c r="B56" s="4"/>
      <c r="C56" s="4"/>
      <c r="D56" s="4"/>
      <c r="E56" s="4"/>
      <c r="F56" s="4"/>
      <c r="G56" s="4"/>
      <c r="H56" s="4"/>
      <c r="I56" s="4"/>
      <c r="J56" s="4"/>
      <c r="K56" s="4"/>
      <c r="L56" s="4"/>
      <c r="M56" s="4"/>
      <c r="N56" s="4"/>
      <c r="O56" s="4"/>
    </row>
    <row r="57" spans="2:15" x14ac:dyDescent="0.35">
      <c r="B57" s="4"/>
      <c r="C57" s="4"/>
      <c r="D57" s="4"/>
      <c r="E57" s="4"/>
      <c r="F57" s="4"/>
      <c r="G57" s="4"/>
      <c r="H57" s="4"/>
      <c r="I57" s="4"/>
      <c r="J57" s="4"/>
      <c r="K57" s="4"/>
      <c r="L57" s="4"/>
      <c r="M57" s="4"/>
      <c r="N57" s="4"/>
      <c r="O57" s="4"/>
    </row>
    <row r="58" spans="2:15" x14ac:dyDescent="0.35">
      <c r="B58" s="4"/>
      <c r="C58" s="4"/>
      <c r="D58" s="4"/>
      <c r="E58" s="4"/>
      <c r="F58" s="4"/>
      <c r="G58" s="4"/>
      <c r="H58" s="4"/>
      <c r="I58" s="4"/>
      <c r="J58" s="4"/>
      <c r="K58" s="4"/>
      <c r="L58" s="4"/>
      <c r="M58" s="4"/>
      <c r="N58" s="4"/>
      <c r="O58" s="4"/>
    </row>
    <row r="59" spans="2:15" x14ac:dyDescent="0.35">
      <c r="B59" s="4"/>
      <c r="C59" s="4"/>
      <c r="D59" s="4"/>
      <c r="E59" s="4"/>
      <c r="F59" s="4"/>
      <c r="G59" s="4"/>
      <c r="H59" s="4"/>
      <c r="I59" s="4"/>
      <c r="J59" s="4"/>
      <c r="K59" s="4"/>
      <c r="L59" s="4"/>
      <c r="M59" s="4"/>
      <c r="N59" s="4"/>
      <c r="O59" s="4"/>
    </row>
    <row r="60" spans="2:15" x14ac:dyDescent="0.35">
      <c r="B60" s="4"/>
      <c r="C60" s="4"/>
      <c r="D60" s="4"/>
      <c r="E60" s="4"/>
      <c r="F60" s="4"/>
      <c r="G60" s="4"/>
      <c r="H60" s="4"/>
      <c r="I60" s="4"/>
      <c r="J60" s="4"/>
      <c r="K60" s="4"/>
      <c r="L60" s="4"/>
      <c r="M60" s="4"/>
      <c r="N60" s="4"/>
      <c r="O60" s="4"/>
    </row>
    <row r="61" spans="2:15" x14ac:dyDescent="0.35">
      <c r="B61" s="4"/>
      <c r="C61" s="4"/>
      <c r="D61" s="4"/>
      <c r="E61" s="4"/>
      <c r="F61" s="4"/>
      <c r="G61" s="4"/>
      <c r="H61" s="4"/>
      <c r="I61" s="4"/>
      <c r="J61" s="4"/>
      <c r="K61" s="4"/>
      <c r="L61" s="4"/>
      <c r="M61" s="4"/>
      <c r="N61" s="4"/>
      <c r="O61" s="4"/>
    </row>
    <row r="62" spans="2:15" x14ac:dyDescent="0.35">
      <c r="B62" s="4"/>
      <c r="C62" s="4"/>
      <c r="D62" s="4"/>
      <c r="E62" s="4"/>
      <c r="F62" s="4"/>
      <c r="G62" s="4"/>
      <c r="H62" s="4"/>
      <c r="I62" s="4"/>
      <c r="J62" s="4"/>
      <c r="K62" s="4"/>
      <c r="L62" s="4"/>
      <c r="M62" s="4"/>
      <c r="N62" s="4"/>
      <c r="O62" s="4"/>
    </row>
    <row r="63" spans="2:15" x14ac:dyDescent="0.35">
      <c r="B63" s="4"/>
      <c r="C63" s="4"/>
      <c r="D63" s="4"/>
      <c r="E63" s="4"/>
      <c r="F63" s="4"/>
      <c r="G63" s="4"/>
      <c r="H63" s="4"/>
      <c r="I63" s="4"/>
      <c r="J63" s="4"/>
      <c r="K63" s="4"/>
      <c r="L63" s="4"/>
      <c r="M63" s="4"/>
      <c r="N63" s="4"/>
      <c r="O63" s="4"/>
    </row>
    <row r="64" spans="2:15" x14ac:dyDescent="0.35">
      <c r="B64" s="4"/>
      <c r="C64" s="4"/>
      <c r="D64" s="4"/>
      <c r="E64" s="4"/>
      <c r="F64" s="4"/>
      <c r="G64" s="4"/>
      <c r="H64" s="4"/>
      <c r="I64" s="4"/>
      <c r="J64" s="4"/>
      <c r="K64" s="4"/>
      <c r="L64" s="4"/>
      <c r="M64" s="4"/>
      <c r="N64" s="4"/>
      <c r="O64" s="4"/>
    </row>
    <row r="65" spans="2:15" x14ac:dyDescent="0.35">
      <c r="B65" s="4"/>
      <c r="C65" s="4"/>
      <c r="D65" s="4"/>
      <c r="E65" s="4"/>
      <c r="F65" s="4"/>
      <c r="G65" s="4"/>
      <c r="H65" s="4"/>
      <c r="I65" s="4"/>
      <c r="J65" s="4"/>
      <c r="K65" s="4"/>
      <c r="L65" s="4"/>
      <c r="M65" s="4"/>
      <c r="N65" s="4"/>
      <c r="O65" s="4"/>
    </row>
    <row r="66" spans="2:15" x14ac:dyDescent="0.35">
      <c r="B66" s="4"/>
      <c r="C66" s="4"/>
      <c r="D66" s="4"/>
      <c r="E66" s="4"/>
      <c r="F66" s="4"/>
      <c r="G66" s="4"/>
      <c r="H66" s="4"/>
      <c r="I66" s="4"/>
      <c r="J66" s="4"/>
      <c r="K66" s="4"/>
      <c r="L66" s="4"/>
      <c r="M66" s="4"/>
      <c r="N66" s="4"/>
      <c r="O66" s="4"/>
    </row>
    <row r="67" spans="2:15" x14ac:dyDescent="0.35">
      <c r="B67" s="4"/>
      <c r="C67" s="4"/>
      <c r="D67" s="4"/>
      <c r="E67" s="4"/>
      <c r="F67" s="4"/>
      <c r="G67" s="4"/>
      <c r="H67" s="4"/>
      <c r="I67" s="4"/>
      <c r="J67" s="4"/>
      <c r="K67" s="4"/>
      <c r="L67" s="4"/>
      <c r="M67" s="4"/>
      <c r="N67" s="4"/>
      <c r="O67" s="4"/>
    </row>
    <row r="68" spans="2:15" x14ac:dyDescent="0.35">
      <c r="B68" s="4"/>
      <c r="C68" s="4"/>
      <c r="D68" s="4"/>
      <c r="E68" s="4"/>
      <c r="F68" s="4"/>
      <c r="G68" s="4"/>
      <c r="H68" s="4"/>
      <c r="I68" s="4"/>
      <c r="J68" s="4"/>
      <c r="K68" s="4"/>
      <c r="L68" s="4"/>
      <c r="M68" s="4"/>
      <c r="N68" s="4"/>
      <c r="O68" s="4"/>
    </row>
    <row r="69" spans="2:15" x14ac:dyDescent="0.35">
      <c r="B69" s="4"/>
      <c r="C69" s="4"/>
      <c r="D69" s="4"/>
      <c r="E69" s="4"/>
      <c r="F69" s="4"/>
      <c r="G69" s="4"/>
      <c r="H69" s="4"/>
      <c r="I69" s="4"/>
      <c r="J69" s="4"/>
      <c r="K69" s="4"/>
      <c r="L69" s="4"/>
      <c r="M69" s="4"/>
      <c r="N69" s="4"/>
      <c r="O69" s="4"/>
    </row>
    <row r="70" spans="2:15" x14ac:dyDescent="0.35">
      <c r="B70" s="4"/>
      <c r="C70" s="4"/>
      <c r="D70" s="4"/>
      <c r="E70" s="4"/>
      <c r="F70" s="4"/>
      <c r="G70" s="4"/>
      <c r="H70" s="4"/>
      <c r="I70" s="4"/>
      <c r="J70" s="4"/>
      <c r="K70" s="4"/>
      <c r="L70" s="4"/>
      <c r="M70" s="4"/>
      <c r="N70" s="4"/>
      <c r="O70" s="4"/>
    </row>
    <row r="71" spans="2:15" x14ac:dyDescent="0.35">
      <c r="B71" s="4"/>
      <c r="C71" s="4"/>
      <c r="D71" s="4"/>
      <c r="E71" s="4"/>
      <c r="F71" s="4"/>
      <c r="G71" s="4"/>
      <c r="H71" s="4"/>
      <c r="I71" s="4"/>
      <c r="J71" s="4"/>
      <c r="K71" s="4"/>
      <c r="L71" s="4"/>
      <c r="M71" s="4"/>
      <c r="N71" s="4"/>
      <c r="O71" s="4"/>
    </row>
    <row r="72" spans="2:15" x14ac:dyDescent="0.35">
      <c r="B72" s="4"/>
      <c r="C72" s="4"/>
      <c r="D72" s="4"/>
      <c r="E72" s="4"/>
      <c r="F72" s="4"/>
      <c r="G72" s="4"/>
      <c r="H72" s="4"/>
      <c r="I72" s="4"/>
      <c r="J72" s="4"/>
      <c r="K72" s="4"/>
      <c r="L72" s="4"/>
      <c r="M72" s="4"/>
      <c r="N72" s="4"/>
      <c r="O72" s="4"/>
    </row>
    <row r="73" spans="2:15" x14ac:dyDescent="0.35">
      <c r="B73" s="4"/>
      <c r="C73" s="4"/>
      <c r="D73" s="4"/>
      <c r="E73" s="4"/>
      <c r="F73" s="4"/>
      <c r="G73" s="4"/>
      <c r="H73" s="4"/>
      <c r="I73" s="4"/>
      <c r="J73" s="4"/>
      <c r="K73" s="4"/>
      <c r="L73" s="4"/>
      <c r="M73" s="4"/>
      <c r="N73" s="4"/>
      <c r="O73" s="4"/>
    </row>
    <row r="74" spans="2:15" x14ac:dyDescent="0.35">
      <c r="B74" s="4"/>
      <c r="C74" s="4"/>
      <c r="D74" s="4"/>
      <c r="E74" s="4"/>
      <c r="F74" s="4"/>
      <c r="G74" s="4"/>
      <c r="H74" s="4"/>
      <c r="I74" s="4"/>
      <c r="J74" s="4"/>
      <c r="K74" s="4"/>
      <c r="L74" s="4"/>
      <c r="M74" s="4"/>
      <c r="N74" s="4"/>
      <c r="O74" s="4"/>
    </row>
    <row r="75" spans="2:15" x14ac:dyDescent="0.35">
      <c r="B75" s="4"/>
      <c r="C75" s="4"/>
      <c r="D75" s="4"/>
      <c r="E75" s="4"/>
      <c r="F75" s="4"/>
      <c r="G75" s="4"/>
      <c r="H75" s="4"/>
      <c r="I75" s="4"/>
      <c r="J75" s="4"/>
      <c r="K75" s="4"/>
      <c r="L75" s="4"/>
      <c r="M75" s="4"/>
      <c r="N75" s="4"/>
      <c r="O75" s="4"/>
    </row>
    <row r="76" spans="2:15" x14ac:dyDescent="0.35">
      <c r="B76" s="4"/>
      <c r="C76" s="4"/>
      <c r="D76" s="4"/>
      <c r="E76" s="4"/>
      <c r="F76" s="4"/>
      <c r="G76" s="4"/>
      <c r="H76" s="4"/>
      <c r="I76" s="4"/>
      <c r="J76" s="4"/>
      <c r="K76" s="4"/>
      <c r="L76" s="4"/>
      <c r="M76" s="4"/>
      <c r="N76" s="4"/>
      <c r="O76" s="4"/>
    </row>
    <row r="77" spans="2:15" x14ac:dyDescent="0.35">
      <c r="B77" s="4"/>
      <c r="C77" s="4"/>
      <c r="D77" s="4"/>
      <c r="E77" s="4"/>
      <c r="F77" s="4"/>
      <c r="G77" s="4"/>
      <c r="H77" s="4"/>
      <c r="I77" s="4"/>
      <c r="J77" s="4"/>
      <c r="K77" s="4"/>
      <c r="L77" s="4"/>
      <c r="M77" s="4"/>
      <c r="N77" s="4"/>
      <c r="O77" s="4"/>
    </row>
    <row r="78" spans="2:15" x14ac:dyDescent="0.35">
      <c r="B78" s="4"/>
      <c r="C78" s="4"/>
      <c r="D78" s="4"/>
      <c r="E78" s="4"/>
      <c r="F78" s="4"/>
      <c r="G78" s="4"/>
      <c r="H78" s="4"/>
      <c r="I78" s="4"/>
      <c r="J78" s="4"/>
      <c r="K78" s="4"/>
      <c r="L78" s="4"/>
      <c r="M78" s="4"/>
      <c r="N78" s="4"/>
      <c r="O78" s="4"/>
    </row>
    <row r="79" spans="2:15" x14ac:dyDescent="0.35">
      <c r="B79" s="4"/>
      <c r="C79" s="4"/>
      <c r="D79" s="4"/>
      <c r="E79" s="4"/>
      <c r="F79" s="4"/>
      <c r="G79" s="4"/>
      <c r="H79" s="4"/>
      <c r="I79" s="4"/>
      <c r="J79" s="4"/>
      <c r="K79" s="4"/>
      <c r="L79" s="4"/>
      <c r="M79" s="4"/>
      <c r="N79" s="4"/>
      <c r="O79" s="4"/>
    </row>
    <row r="80" spans="2:15" x14ac:dyDescent="0.35">
      <c r="B80" s="4"/>
      <c r="C80" s="4"/>
      <c r="D80" s="4"/>
      <c r="E80" s="4"/>
      <c r="F80" s="4"/>
      <c r="G80" s="4"/>
      <c r="H80" s="4"/>
      <c r="I80" s="4"/>
      <c r="J80" s="4"/>
      <c r="K80" s="4"/>
      <c r="L80" s="4"/>
      <c r="M80" s="4"/>
      <c r="N80" s="4"/>
      <c r="O80" s="4"/>
    </row>
    <row r="81" spans="2:15" x14ac:dyDescent="0.35">
      <c r="B81" s="4"/>
      <c r="C81" s="4"/>
      <c r="D81" s="4"/>
      <c r="E81" s="4"/>
      <c r="F81" s="4"/>
      <c r="G81" s="4"/>
      <c r="H81" s="4"/>
      <c r="I81" s="4"/>
      <c r="J81" s="4"/>
      <c r="K81" s="4"/>
      <c r="L81" s="4"/>
      <c r="M81" s="4"/>
      <c r="N81" s="4"/>
      <c r="O81" s="4"/>
    </row>
    <row r="82" spans="2:15" x14ac:dyDescent="0.35">
      <c r="B82" s="4"/>
      <c r="C82" s="4"/>
      <c r="D82" s="4"/>
      <c r="E82" s="4"/>
      <c r="F82" s="4"/>
      <c r="G82" s="4"/>
      <c r="H82" s="4"/>
      <c r="I82" s="4"/>
      <c r="J82" s="4"/>
      <c r="K82" s="4"/>
      <c r="L82" s="4"/>
      <c r="M82" s="4"/>
      <c r="N82" s="4"/>
      <c r="O82" s="4"/>
    </row>
    <row r="83" spans="2:15" x14ac:dyDescent="0.35">
      <c r="B83" s="4"/>
      <c r="C83" s="4"/>
      <c r="D83" s="4"/>
      <c r="E83" s="4"/>
      <c r="F83" s="4"/>
      <c r="G83" s="4"/>
      <c r="H83" s="4"/>
      <c r="I83" s="4"/>
      <c r="J83" s="4"/>
      <c r="K83" s="4"/>
      <c r="L83" s="4"/>
      <c r="M83" s="4"/>
      <c r="N83" s="4"/>
      <c r="O83" s="4"/>
    </row>
    <row r="84" spans="2:15" x14ac:dyDescent="0.35">
      <c r="B84" s="4"/>
      <c r="C84" s="4"/>
      <c r="D84" s="4"/>
      <c r="E84" s="4"/>
      <c r="F84" s="4"/>
      <c r="G84" s="4"/>
      <c r="H84" s="4"/>
      <c r="I84" s="4"/>
      <c r="J84" s="4"/>
      <c r="K84" s="4"/>
      <c r="L84" s="4"/>
      <c r="M84" s="4"/>
      <c r="N84" s="4"/>
      <c r="O84" s="4"/>
    </row>
    <row r="85" spans="2:15" x14ac:dyDescent="0.35">
      <c r="B85" s="4"/>
      <c r="C85" s="4"/>
      <c r="D85" s="4"/>
      <c r="E85" s="4"/>
      <c r="F85" s="4"/>
      <c r="G85" s="4"/>
      <c r="H85" s="4"/>
      <c r="I85" s="4"/>
      <c r="J85" s="4"/>
      <c r="K85" s="4"/>
      <c r="L85" s="4"/>
      <c r="M85" s="4"/>
      <c r="N85" s="4"/>
      <c r="O85" s="4"/>
    </row>
    <row r="86" spans="2:15" x14ac:dyDescent="0.35">
      <c r="B86" s="4"/>
      <c r="C86" s="4"/>
      <c r="D86" s="4"/>
      <c r="E86" s="4"/>
      <c r="F86" s="4"/>
      <c r="G86" s="4"/>
      <c r="H86" s="4"/>
      <c r="I86" s="4"/>
      <c r="J86" s="4"/>
      <c r="K86" s="4"/>
      <c r="L86" s="4"/>
      <c r="M86" s="4"/>
      <c r="N86" s="4"/>
      <c r="O86" s="4"/>
    </row>
    <row r="87" spans="2:15" x14ac:dyDescent="0.35">
      <c r="B87" s="4"/>
      <c r="C87" s="4"/>
      <c r="D87" s="4"/>
      <c r="E87" s="4"/>
      <c r="F87" s="4"/>
      <c r="G87" s="4"/>
      <c r="H87" s="4"/>
      <c r="I87" s="4"/>
      <c r="J87" s="4"/>
      <c r="K87" s="4"/>
      <c r="L87" s="4"/>
      <c r="M87" s="4"/>
      <c r="N87" s="4"/>
      <c r="O87" s="4"/>
    </row>
    <row r="88" spans="2:15" x14ac:dyDescent="0.35">
      <c r="B88" s="4"/>
      <c r="C88" s="4"/>
      <c r="D88" s="4"/>
      <c r="E88" s="4"/>
      <c r="F88" s="4"/>
      <c r="G88" s="4"/>
      <c r="H88" s="4"/>
      <c r="I88" s="4"/>
      <c r="J88" s="4"/>
      <c r="K88" s="4"/>
      <c r="L88" s="4"/>
      <c r="M88" s="4"/>
      <c r="N88" s="4"/>
      <c r="O88" s="4"/>
    </row>
    <row r="89" spans="2:15" x14ac:dyDescent="0.35">
      <c r="B89" s="4"/>
      <c r="C89" s="4"/>
      <c r="D89" s="4"/>
      <c r="E89" s="4"/>
      <c r="F89" s="4"/>
      <c r="G89" s="4"/>
      <c r="H89" s="4"/>
      <c r="I89" s="4"/>
      <c r="J89" s="4"/>
      <c r="K89" s="4"/>
      <c r="L89" s="4"/>
      <c r="M89" s="4"/>
      <c r="N89" s="4"/>
      <c r="O89" s="4"/>
    </row>
    <row r="90" spans="2:15" x14ac:dyDescent="0.35">
      <c r="B90" s="4"/>
      <c r="C90" s="4"/>
      <c r="D90" s="4"/>
      <c r="E90" s="4"/>
      <c r="F90" s="4"/>
      <c r="G90" s="4"/>
      <c r="H90" s="4"/>
      <c r="I90" s="4"/>
      <c r="J90" s="4"/>
      <c r="K90" s="4"/>
      <c r="L90" s="4"/>
      <c r="M90" s="4"/>
      <c r="N90" s="4"/>
      <c r="O90" s="4"/>
    </row>
    <row r="91" spans="2:15" x14ac:dyDescent="0.35">
      <c r="B91" s="4"/>
      <c r="C91" s="4"/>
      <c r="D91" s="4"/>
      <c r="E91" s="4"/>
      <c r="F91" s="4"/>
      <c r="G91" s="4"/>
      <c r="H91" s="4"/>
      <c r="I91" s="4"/>
      <c r="J91" s="4"/>
      <c r="K91" s="4"/>
      <c r="L91" s="4"/>
      <c r="M91" s="4"/>
      <c r="N91" s="4"/>
      <c r="O91" s="4"/>
    </row>
    <row r="92" spans="2:15" x14ac:dyDescent="0.35">
      <c r="B92" s="4"/>
      <c r="C92" s="4"/>
      <c r="D92" s="4"/>
      <c r="E92" s="4"/>
      <c r="F92" s="4"/>
      <c r="G92" s="4"/>
      <c r="H92" s="4"/>
      <c r="I92" s="4"/>
      <c r="J92" s="4"/>
      <c r="K92" s="4"/>
      <c r="L92" s="4"/>
      <c r="M92" s="4"/>
      <c r="N92" s="4"/>
      <c r="O92" s="4"/>
    </row>
    <row r="93" spans="2:15" x14ac:dyDescent="0.35">
      <c r="B93" s="4"/>
      <c r="C93" s="4"/>
      <c r="D93" s="4"/>
      <c r="E93" s="4"/>
      <c r="F93" s="4"/>
      <c r="G93" s="4"/>
      <c r="H93" s="4"/>
      <c r="I93" s="4"/>
      <c r="J93" s="4"/>
      <c r="K93" s="4"/>
      <c r="L93" s="4"/>
      <c r="M93" s="4"/>
      <c r="N93" s="4"/>
      <c r="O93" s="4"/>
    </row>
    <row r="94" spans="2:15" x14ac:dyDescent="0.35">
      <c r="B94" s="4"/>
      <c r="C94" s="4"/>
      <c r="D94" s="4"/>
      <c r="E94" s="4"/>
      <c r="F94" s="4"/>
      <c r="G94" s="4"/>
      <c r="H94" s="4"/>
      <c r="I94" s="4"/>
      <c r="J94" s="4"/>
      <c r="K94" s="4"/>
      <c r="L94" s="4"/>
      <c r="M94" s="4"/>
      <c r="N94" s="4"/>
      <c r="O94" s="4"/>
    </row>
    <row r="95" spans="2:15" x14ac:dyDescent="0.35">
      <c r="B95" s="4"/>
      <c r="C95" s="4"/>
      <c r="D95" s="4"/>
      <c r="E95" s="4"/>
      <c r="F95" s="4"/>
      <c r="G95" s="4"/>
      <c r="H95" s="4"/>
      <c r="I95" s="4"/>
      <c r="J95" s="4"/>
      <c r="K95" s="4"/>
      <c r="L95" s="4"/>
      <c r="M95" s="4"/>
      <c r="N95" s="4"/>
      <c r="O95" s="4"/>
    </row>
    <row r="96" spans="2:15" x14ac:dyDescent="0.35">
      <c r="B96" s="4"/>
      <c r="C96" s="4"/>
      <c r="D96" s="4"/>
      <c r="E96" s="4"/>
      <c r="F96" s="4"/>
      <c r="G96" s="4"/>
      <c r="H96" s="4"/>
      <c r="I96" s="4"/>
      <c r="J96" s="4"/>
      <c r="K96" s="4"/>
      <c r="L96" s="4"/>
      <c r="M96" s="4"/>
      <c r="N96" s="4"/>
      <c r="O96" s="4"/>
    </row>
    <row r="97" spans="2:15" x14ac:dyDescent="0.35">
      <c r="B97" s="4"/>
      <c r="C97" s="4"/>
      <c r="D97" s="4"/>
      <c r="E97" s="4"/>
      <c r="F97" s="4"/>
      <c r="G97" s="4"/>
      <c r="H97" s="4"/>
      <c r="I97" s="4"/>
      <c r="J97" s="4"/>
      <c r="K97" s="4"/>
      <c r="L97" s="4"/>
      <c r="M97" s="4"/>
      <c r="N97" s="4"/>
      <c r="O97" s="4"/>
    </row>
    <row r="98" spans="2:15" x14ac:dyDescent="0.35">
      <c r="B98" s="4"/>
      <c r="C98" s="4"/>
      <c r="D98" s="4"/>
      <c r="E98" s="4"/>
      <c r="F98" s="4"/>
      <c r="G98" s="4"/>
      <c r="H98" s="4"/>
      <c r="I98" s="4"/>
      <c r="J98" s="4"/>
      <c r="K98" s="4"/>
      <c r="L98" s="4"/>
      <c r="M98" s="4"/>
      <c r="N98" s="4"/>
      <c r="O98" s="4"/>
    </row>
    <row r="99" spans="2:15" x14ac:dyDescent="0.35">
      <c r="B99" s="4"/>
      <c r="C99" s="4"/>
      <c r="D99" s="4"/>
      <c r="E99" s="4"/>
      <c r="F99" s="4"/>
      <c r="G99" s="4"/>
      <c r="H99" s="4"/>
      <c r="I99" s="4"/>
      <c r="J99" s="4"/>
      <c r="K99" s="4"/>
      <c r="L99" s="4"/>
      <c r="M99" s="4"/>
      <c r="N99" s="4"/>
      <c r="O99" s="4"/>
    </row>
    <row r="100" spans="2:15" x14ac:dyDescent="0.35">
      <c r="B100" s="4"/>
      <c r="C100" s="4"/>
      <c r="D100" s="4"/>
      <c r="E100" s="4"/>
      <c r="F100" s="4"/>
      <c r="G100" s="4"/>
      <c r="H100" s="4"/>
      <c r="I100" s="4"/>
      <c r="J100" s="4"/>
      <c r="K100" s="4"/>
      <c r="L100" s="4"/>
      <c r="M100" s="4"/>
      <c r="N100" s="4"/>
      <c r="O100" s="4"/>
    </row>
    <row r="101" spans="2:15" x14ac:dyDescent="0.35">
      <c r="B101" s="4"/>
      <c r="C101" s="4"/>
      <c r="D101" s="4"/>
      <c r="E101" s="4"/>
      <c r="F101" s="4"/>
      <c r="G101" s="4"/>
      <c r="H101" s="4"/>
      <c r="I101" s="4"/>
      <c r="J101" s="4"/>
      <c r="K101" s="4"/>
      <c r="L101" s="4"/>
      <c r="M101" s="4"/>
      <c r="N101" s="4"/>
      <c r="O101" s="4"/>
    </row>
    <row r="102" spans="2:15" x14ac:dyDescent="0.35">
      <c r="B102" s="4"/>
      <c r="C102" s="4"/>
      <c r="D102" s="4"/>
      <c r="E102" s="4"/>
      <c r="F102" s="4"/>
      <c r="G102" s="4"/>
      <c r="H102" s="4"/>
      <c r="I102" s="4"/>
      <c r="J102" s="4"/>
      <c r="K102" s="4"/>
      <c r="L102" s="4"/>
      <c r="M102" s="4"/>
      <c r="N102" s="4"/>
      <c r="O102" s="4"/>
    </row>
    <row r="103" spans="2:15" x14ac:dyDescent="0.35">
      <c r="B103" s="4"/>
      <c r="C103" s="4"/>
      <c r="D103" s="4"/>
      <c r="E103" s="4"/>
      <c r="F103" s="4"/>
      <c r="G103" s="4"/>
      <c r="H103" s="4"/>
      <c r="I103" s="4"/>
      <c r="J103" s="4"/>
      <c r="K103" s="4"/>
      <c r="L103" s="4"/>
      <c r="M103" s="4"/>
      <c r="N103" s="4"/>
      <c r="O103" s="4"/>
    </row>
    <row r="104" spans="2:15" x14ac:dyDescent="0.35">
      <c r="B104" s="4"/>
      <c r="C104" s="4"/>
      <c r="D104" s="4"/>
      <c r="E104" s="4"/>
      <c r="F104" s="4"/>
      <c r="G104" s="4"/>
      <c r="H104" s="4"/>
      <c r="I104" s="4"/>
      <c r="J104" s="4"/>
      <c r="K104" s="4"/>
      <c r="L104" s="4"/>
      <c r="M104" s="4"/>
      <c r="N104" s="4"/>
      <c r="O104" s="4"/>
    </row>
    <row r="105" spans="2:15" x14ac:dyDescent="0.35">
      <c r="B105" s="4"/>
      <c r="C105" s="4"/>
      <c r="D105" s="4"/>
      <c r="E105" s="4"/>
      <c r="F105" s="4"/>
      <c r="G105" s="4"/>
      <c r="H105" s="4"/>
      <c r="I105" s="4"/>
      <c r="J105" s="4"/>
      <c r="K105" s="4"/>
      <c r="L105" s="4"/>
      <c r="M105" s="4"/>
      <c r="N105" s="4"/>
      <c r="O105" s="4"/>
    </row>
    <row r="106" spans="2:15" x14ac:dyDescent="0.35">
      <c r="B106" s="4"/>
      <c r="C106" s="4"/>
      <c r="D106" s="4"/>
      <c r="E106" s="4"/>
      <c r="F106" s="4"/>
      <c r="G106" s="4"/>
      <c r="H106" s="4"/>
      <c r="I106" s="4"/>
      <c r="J106" s="4"/>
      <c r="K106" s="4"/>
      <c r="L106" s="4"/>
      <c r="M106" s="4"/>
      <c r="N106" s="4"/>
      <c r="O106" s="4"/>
    </row>
    <row r="107" spans="2:15" x14ac:dyDescent="0.35">
      <c r="B107" s="4"/>
      <c r="C107" s="4"/>
      <c r="D107" s="4"/>
      <c r="E107" s="4"/>
      <c r="F107" s="4"/>
      <c r="G107" s="4"/>
      <c r="H107" s="4"/>
      <c r="I107" s="4"/>
      <c r="J107" s="4"/>
      <c r="K107" s="4"/>
      <c r="L107" s="4"/>
      <c r="M107" s="4"/>
      <c r="N107" s="4"/>
      <c r="O107" s="4"/>
    </row>
    <row r="108" spans="2:15" x14ac:dyDescent="0.35">
      <c r="B108" s="4"/>
      <c r="C108" s="4"/>
      <c r="D108" s="4"/>
      <c r="E108" s="4"/>
      <c r="F108" s="4"/>
      <c r="G108" s="4"/>
      <c r="H108" s="4"/>
      <c r="I108" s="4"/>
      <c r="J108" s="4"/>
      <c r="K108" s="4"/>
      <c r="L108" s="4"/>
      <c r="M108" s="4"/>
      <c r="N108" s="4"/>
      <c r="O108" s="4"/>
    </row>
    <row r="109" spans="2:15" x14ac:dyDescent="0.35">
      <c r="B109" s="4"/>
      <c r="C109" s="4"/>
      <c r="D109" s="4"/>
      <c r="E109" s="4"/>
      <c r="F109" s="4"/>
      <c r="G109" s="4"/>
      <c r="H109" s="4"/>
      <c r="I109" s="4"/>
      <c r="J109" s="4"/>
      <c r="K109" s="4"/>
      <c r="L109" s="4"/>
      <c r="M109" s="4"/>
      <c r="N109" s="4"/>
      <c r="O109" s="4"/>
    </row>
    <row r="110" spans="2:15" x14ac:dyDescent="0.35">
      <c r="B110" s="4"/>
      <c r="C110" s="4"/>
      <c r="D110" s="4"/>
      <c r="E110" s="4"/>
      <c r="F110" s="4"/>
      <c r="G110" s="4"/>
      <c r="H110" s="4"/>
      <c r="I110" s="4"/>
      <c r="J110" s="4"/>
      <c r="K110" s="4"/>
      <c r="L110" s="4"/>
      <c r="M110" s="4"/>
      <c r="N110" s="4"/>
      <c r="O110" s="4"/>
    </row>
    <row r="111" spans="2:15" x14ac:dyDescent="0.35">
      <c r="B111" s="4"/>
      <c r="C111" s="4"/>
      <c r="D111" s="4"/>
      <c r="E111" s="4"/>
      <c r="F111" s="4"/>
      <c r="G111" s="4"/>
      <c r="H111" s="4"/>
      <c r="I111" s="4"/>
      <c r="J111" s="4"/>
      <c r="K111" s="4"/>
      <c r="L111" s="4"/>
      <c r="M111" s="4"/>
      <c r="N111" s="4"/>
      <c r="O111" s="4"/>
    </row>
    <row r="112" spans="2:15" x14ac:dyDescent="0.35">
      <c r="B112" s="4"/>
      <c r="C112" s="4"/>
      <c r="D112" s="4"/>
      <c r="E112" s="4"/>
      <c r="F112" s="4"/>
      <c r="G112" s="4"/>
      <c r="H112" s="4"/>
      <c r="I112" s="4"/>
      <c r="J112" s="4"/>
      <c r="K112" s="4"/>
      <c r="L112" s="4"/>
      <c r="M112" s="4"/>
      <c r="N112" s="4"/>
      <c r="O112" s="4"/>
    </row>
    <row r="113" spans="2:15" x14ac:dyDescent="0.35">
      <c r="B113" s="4"/>
      <c r="C113" s="4"/>
      <c r="D113" s="4"/>
      <c r="E113" s="4"/>
      <c r="F113" s="4"/>
      <c r="G113" s="4"/>
      <c r="H113" s="4"/>
      <c r="I113" s="4"/>
      <c r="J113" s="4"/>
      <c r="K113" s="4"/>
      <c r="L113" s="4"/>
      <c r="M113" s="4"/>
      <c r="N113" s="4"/>
      <c r="O113" s="4"/>
    </row>
    <row r="114" spans="2:15" x14ac:dyDescent="0.35">
      <c r="B114" s="4"/>
      <c r="C114" s="4"/>
      <c r="D114" s="4"/>
      <c r="E114" s="4"/>
      <c r="F114" s="4"/>
      <c r="G114" s="4"/>
      <c r="H114" s="4"/>
      <c r="I114" s="4"/>
      <c r="J114" s="4"/>
      <c r="K114" s="4"/>
      <c r="L114" s="4"/>
      <c r="M114" s="4"/>
      <c r="N114" s="4"/>
      <c r="O114" s="4"/>
    </row>
    <row r="115" spans="2:15" x14ac:dyDescent="0.35">
      <c r="B115" s="4"/>
      <c r="C115" s="4"/>
      <c r="D115" s="4"/>
      <c r="E115" s="4"/>
      <c r="F115" s="4"/>
      <c r="G115" s="4"/>
      <c r="H115" s="4"/>
      <c r="I115" s="4"/>
      <c r="J115" s="4"/>
      <c r="K115" s="4"/>
      <c r="L115" s="4"/>
      <c r="M115" s="4"/>
      <c r="N115" s="4"/>
      <c r="O115" s="4"/>
    </row>
    <row r="116" spans="2:15" x14ac:dyDescent="0.35">
      <c r="B116" s="4"/>
      <c r="C116" s="4"/>
      <c r="D116" s="4"/>
      <c r="E116" s="4"/>
      <c r="F116" s="4"/>
      <c r="G116" s="4"/>
      <c r="H116" s="4"/>
      <c r="I116" s="4"/>
      <c r="J116" s="4"/>
      <c r="K116" s="4"/>
      <c r="L116" s="4"/>
      <c r="M116" s="4"/>
      <c r="N116" s="4"/>
      <c r="O116" s="4"/>
    </row>
    <row r="117" spans="2:15" x14ac:dyDescent="0.35">
      <c r="B117" s="4"/>
      <c r="C117" s="4"/>
      <c r="D117" s="4"/>
      <c r="E117" s="4"/>
      <c r="F117" s="4"/>
      <c r="G117" s="4"/>
      <c r="H117" s="4"/>
      <c r="I117" s="4"/>
      <c r="J117" s="4"/>
      <c r="K117" s="4"/>
      <c r="L117" s="4"/>
      <c r="M117" s="4"/>
      <c r="N117" s="4"/>
      <c r="O117" s="4"/>
    </row>
    <row r="118" spans="2:15" x14ac:dyDescent="0.35">
      <c r="B118" s="4"/>
      <c r="C118" s="4"/>
      <c r="D118" s="4"/>
      <c r="E118" s="4"/>
      <c r="F118" s="4"/>
      <c r="G118" s="4"/>
      <c r="H118" s="4"/>
      <c r="I118" s="4"/>
      <c r="J118" s="4"/>
      <c r="K118" s="4"/>
      <c r="L118" s="4"/>
      <c r="M118" s="4"/>
      <c r="N118" s="4"/>
      <c r="O118" s="4"/>
    </row>
    <row r="119" spans="2:15" x14ac:dyDescent="0.35">
      <c r="B119" s="4"/>
      <c r="C119" s="4"/>
      <c r="D119" s="4"/>
      <c r="E119" s="4"/>
      <c r="F119" s="4"/>
      <c r="G119" s="4"/>
      <c r="H119" s="4"/>
      <c r="I119" s="4"/>
      <c r="J119" s="4"/>
      <c r="K119" s="4"/>
      <c r="L119" s="4"/>
      <c r="M119" s="4"/>
      <c r="N119" s="4"/>
      <c r="O119" s="4"/>
    </row>
    <row r="120" spans="2:15" x14ac:dyDescent="0.35">
      <c r="B120" s="4"/>
      <c r="C120" s="4"/>
      <c r="D120" s="4"/>
      <c r="E120" s="4"/>
      <c r="F120" s="4"/>
      <c r="G120" s="4"/>
      <c r="H120" s="4"/>
      <c r="I120" s="4"/>
      <c r="J120" s="4"/>
      <c r="K120" s="4"/>
      <c r="L120" s="4"/>
      <c r="M120" s="4"/>
      <c r="N120" s="4"/>
      <c r="O120" s="4"/>
    </row>
    <row r="121" spans="2:15" x14ac:dyDescent="0.35">
      <c r="B121" s="4"/>
      <c r="C121" s="4"/>
      <c r="D121" s="4"/>
      <c r="E121" s="4"/>
      <c r="F121" s="4"/>
      <c r="G121" s="4"/>
      <c r="H121" s="4"/>
      <c r="I121" s="4"/>
      <c r="J121" s="4"/>
      <c r="K121" s="4"/>
      <c r="L121" s="4"/>
      <c r="M121" s="4"/>
      <c r="N121" s="4"/>
      <c r="O121" s="4"/>
    </row>
    <row r="122" spans="2:15" x14ac:dyDescent="0.35">
      <c r="B122" s="4"/>
      <c r="C122" s="4"/>
      <c r="D122" s="4"/>
      <c r="E122" s="4"/>
      <c r="F122" s="4"/>
      <c r="G122" s="4"/>
      <c r="H122" s="4"/>
      <c r="I122" s="4"/>
      <c r="J122" s="4"/>
      <c r="K122" s="4"/>
      <c r="L122" s="4"/>
      <c r="M122" s="4"/>
      <c r="N122" s="4"/>
      <c r="O122" s="4"/>
    </row>
    <row r="123" spans="2:15" x14ac:dyDescent="0.35">
      <c r="B123" s="4"/>
      <c r="C123" s="4"/>
      <c r="D123" s="4"/>
      <c r="E123" s="4"/>
      <c r="F123" s="4"/>
      <c r="G123" s="4"/>
      <c r="H123" s="4"/>
      <c r="I123" s="4"/>
      <c r="J123" s="4"/>
      <c r="K123" s="4"/>
      <c r="L123" s="4"/>
      <c r="M123" s="4"/>
      <c r="N123" s="4"/>
      <c r="O123" s="4"/>
    </row>
    <row r="124" spans="2:15" x14ac:dyDescent="0.35">
      <c r="B124" s="4"/>
      <c r="C124" s="4"/>
      <c r="D124" s="4"/>
      <c r="E124" s="4"/>
      <c r="F124" s="4"/>
      <c r="G124" s="4"/>
      <c r="H124" s="4"/>
      <c r="I124" s="4"/>
      <c r="J124" s="4"/>
      <c r="K124" s="4"/>
      <c r="L124" s="4"/>
      <c r="M124" s="4"/>
      <c r="N124" s="4"/>
      <c r="O124" s="4"/>
    </row>
    <row r="125" spans="2:15" x14ac:dyDescent="0.35">
      <c r="B125" s="4"/>
      <c r="C125" s="4"/>
      <c r="D125" s="4"/>
      <c r="E125" s="4"/>
      <c r="F125" s="4"/>
      <c r="G125" s="4"/>
      <c r="H125" s="4"/>
      <c r="I125" s="4"/>
      <c r="J125" s="4"/>
      <c r="K125" s="4"/>
      <c r="L125" s="4"/>
      <c r="M125" s="4"/>
      <c r="N125" s="4"/>
      <c r="O125" s="4"/>
    </row>
    <row r="126" spans="2:15" x14ac:dyDescent="0.35">
      <c r="B126" s="4"/>
      <c r="C126" s="4"/>
      <c r="D126" s="4"/>
      <c r="E126" s="4"/>
      <c r="F126" s="4"/>
      <c r="G126" s="4"/>
      <c r="H126" s="4"/>
      <c r="I126" s="4"/>
      <c r="J126" s="4"/>
      <c r="K126" s="4"/>
      <c r="L126" s="4"/>
      <c r="M126" s="4"/>
      <c r="N126" s="4"/>
      <c r="O126" s="4"/>
    </row>
    <row r="127" spans="2:15" x14ac:dyDescent="0.35">
      <c r="B127" s="4"/>
      <c r="C127" s="4"/>
      <c r="D127" s="4"/>
      <c r="E127" s="4"/>
      <c r="F127" s="4"/>
      <c r="G127" s="4"/>
      <c r="H127" s="4"/>
      <c r="I127" s="4"/>
      <c r="J127" s="4"/>
      <c r="K127" s="4"/>
      <c r="L127" s="4"/>
      <c r="M127" s="4"/>
      <c r="N127" s="4"/>
      <c r="O127" s="4"/>
    </row>
    <row r="128" spans="2:15" x14ac:dyDescent="0.35">
      <c r="B128" s="4"/>
      <c r="C128" s="4"/>
      <c r="D128" s="4"/>
      <c r="E128" s="4"/>
      <c r="F128" s="4"/>
      <c r="G128" s="4"/>
      <c r="H128" s="4"/>
      <c r="I128" s="4"/>
      <c r="J128" s="4"/>
      <c r="K128" s="4"/>
      <c r="L128" s="4"/>
      <c r="M128" s="4"/>
      <c r="N128" s="4"/>
      <c r="O128" s="4"/>
    </row>
    <row r="129" spans="2:15" x14ac:dyDescent="0.35">
      <c r="B129" s="4"/>
      <c r="C129" s="4"/>
      <c r="D129" s="4"/>
      <c r="E129" s="4"/>
      <c r="F129" s="4"/>
      <c r="G129" s="4"/>
      <c r="H129" s="4"/>
      <c r="I129" s="4"/>
      <c r="J129" s="4"/>
      <c r="K129" s="4"/>
      <c r="L129" s="4"/>
      <c r="M129" s="4"/>
      <c r="N129" s="4"/>
      <c r="O129" s="4"/>
    </row>
    <row r="130" spans="2:15" x14ac:dyDescent="0.35">
      <c r="B130" s="4"/>
      <c r="C130" s="4"/>
      <c r="D130" s="4"/>
      <c r="E130" s="4"/>
      <c r="F130" s="4"/>
      <c r="G130" s="4"/>
      <c r="H130" s="4"/>
      <c r="I130" s="4"/>
      <c r="J130" s="4"/>
      <c r="K130" s="4"/>
      <c r="L130" s="4"/>
      <c r="M130" s="4"/>
      <c r="N130" s="4"/>
      <c r="O130" s="4"/>
    </row>
    <row r="131" spans="2:15" x14ac:dyDescent="0.35">
      <c r="B131" s="4"/>
      <c r="C131" s="4"/>
      <c r="D131" s="4"/>
      <c r="E131" s="4"/>
      <c r="F131" s="4"/>
      <c r="G131" s="4"/>
      <c r="H131" s="4"/>
      <c r="I131" s="4"/>
      <c r="J131" s="4"/>
      <c r="K131" s="4"/>
      <c r="L131" s="4"/>
      <c r="M131" s="4"/>
      <c r="N131" s="4"/>
      <c r="O131" s="4"/>
    </row>
    <row r="132" spans="2:15" x14ac:dyDescent="0.35">
      <c r="B132" s="4"/>
      <c r="C132" s="4"/>
      <c r="D132" s="4"/>
      <c r="E132" s="4"/>
      <c r="F132" s="4"/>
      <c r="G132" s="4"/>
      <c r="H132" s="4"/>
      <c r="I132" s="4"/>
      <c r="J132" s="4"/>
      <c r="K132" s="4"/>
      <c r="L132" s="4"/>
      <c r="M132" s="4"/>
      <c r="N132" s="4"/>
      <c r="O132" s="4"/>
    </row>
    <row r="133" spans="2:15" x14ac:dyDescent="0.35">
      <c r="B133" s="4"/>
      <c r="C133" s="4"/>
      <c r="D133" s="4"/>
      <c r="E133" s="4"/>
      <c r="F133" s="4"/>
      <c r="G133" s="4"/>
      <c r="H133" s="4"/>
      <c r="I133" s="4"/>
      <c r="J133" s="4"/>
      <c r="K133" s="4"/>
      <c r="L133" s="4"/>
      <c r="M133" s="4"/>
      <c r="N133" s="4"/>
      <c r="O133" s="4"/>
    </row>
    <row r="134" spans="2:15" x14ac:dyDescent="0.35">
      <c r="B134" s="4"/>
      <c r="C134" s="4"/>
      <c r="D134" s="4"/>
      <c r="E134" s="4"/>
      <c r="F134" s="4"/>
      <c r="G134" s="4"/>
      <c r="H134" s="4"/>
      <c r="I134" s="4"/>
      <c r="J134" s="4"/>
      <c r="K134" s="4"/>
      <c r="L134" s="4"/>
      <c r="M134" s="4"/>
      <c r="N134" s="4"/>
      <c r="O134" s="4"/>
    </row>
    <row r="135" spans="2:15" x14ac:dyDescent="0.35">
      <c r="B135" s="4"/>
      <c r="C135" s="4"/>
      <c r="D135" s="4"/>
      <c r="E135" s="4"/>
      <c r="F135" s="4"/>
      <c r="G135" s="4"/>
      <c r="H135" s="4"/>
      <c r="I135" s="4"/>
      <c r="J135" s="4"/>
      <c r="K135" s="4"/>
      <c r="L135" s="4"/>
      <c r="M135" s="4"/>
      <c r="N135" s="4"/>
      <c r="O135" s="4"/>
    </row>
    <row r="136" spans="2:15" x14ac:dyDescent="0.35">
      <c r="B136" s="4"/>
      <c r="C136" s="4"/>
      <c r="D136" s="4"/>
      <c r="E136" s="4"/>
      <c r="F136" s="4"/>
      <c r="G136" s="4"/>
      <c r="H136" s="4"/>
      <c r="I136" s="4"/>
      <c r="J136" s="4"/>
      <c r="K136" s="4"/>
      <c r="L136" s="4"/>
      <c r="M136" s="4"/>
      <c r="N136" s="4"/>
      <c r="O136" s="4"/>
    </row>
    <row r="137" spans="2:15" x14ac:dyDescent="0.35">
      <c r="B137" s="4"/>
      <c r="C137" s="4"/>
      <c r="D137" s="4"/>
      <c r="E137" s="4"/>
      <c r="F137" s="4"/>
      <c r="G137" s="4"/>
      <c r="H137" s="4"/>
      <c r="I137" s="4"/>
      <c r="J137" s="4"/>
      <c r="K137" s="4"/>
      <c r="L137" s="4"/>
      <c r="M137" s="4"/>
      <c r="N137" s="4"/>
      <c r="O137" s="4"/>
    </row>
  </sheetData>
  <mergeCells count="1">
    <mergeCell ref="B19:C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5EFD-BEA2-49C3-BA72-D76360D38DBC}">
  <sheetPr>
    <tabColor rgb="FF660066"/>
  </sheetPr>
  <dimension ref="A1:BK233"/>
  <sheetViews>
    <sheetView zoomScale="90" zoomScaleNormal="90" workbookViewId="0">
      <selection activeCell="K14" sqref="K14"/>
    </sheetView>
  </sheetViews>
  <sheetFormatPr defaultRowHeight="14.5" x14ac:dyDescent="0.35"/>
  <cols>
    <col min="1" max="1" width="4.453125" customWidth="1"/>
    <col min="2" max="2" width="28.08984375" customWidth="1"/>
  </cols>
  <sheetData>
    <row r="1" spans="1:63" ht="21" x14ac:dyDescent="0.5">
      <c r="A1" s="4"/>
      <c r="B1" s="126" t="s">
        <v>57</v>
      </c>
      <c r="C1" s="126"/>
      <c r="D1" s="126"/>
      <c r="E1" s="126"/>
      <c r="F1" s="126"/>
      <c r="G1" s="126"/>
      <c r="H1" s="126"/>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29" customHeight="1" x14ac:dyDescent="0.35">
      <c r="A2" s="4"/>
      <c r="B2" s="154" t="s">
        <v>42</v>
      </c>
      <c r="C2" s="154"/>
      <c r="D2" s="154"/>
      <c r="E2" s="154"/>
      <c r="F2" s="154"/>
      <c r="G2" s="154"/>
      <c r="H2" s="15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4.5" customHeight="1" x14ac:dyDescent="0.35">
      <c r="A3" s="4"/>
      <c r="B3" s="155" t="s">
        <v>40</v>
      </c>
      <c r="C3" s="155"/>
      <c r="D3" s="155"/>
      <c r="E3" s="155"/>
      <c r="F3" s="155"/>
      <c r="G3" s="155"/>
      <c r="H3" s="155"/>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5" thickBot="1" x14ac:dyDescent="0.4">
      <c r="A4" s="4"/>
      <c r="B4" s="18"/>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x14ac:dyDescent="0.35">
      <c r="A5" s="4"/>
      <c r="B5" s="152" t="s">
        <v>41</v>
      </c>
      <c r="C5" s="156" t="s">
        <v>43</v>
      </c>
      <c r="D5" s="156"/>
      <c r="E5" s="157"/>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x14ac:dyDescent="0.35">
      <c r="A6" s="4"/>
      <c r="B6" s="153"/>
      <c r="C6" s="158" t="s">
        <v>45</v>
      </c>
      <c r="D6" s="158"/>
      <c r="E6" s="159"/>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 thickBot="1" x14ac:dyDescent="0.4">
      <c r="A7" s="4"/>
      <c r="B7" s="63" t="s">
        <v>44</v>
      </c>
      <c r="C7" s="143" t="s">
        <v>46</v>
      </c>
      <c r="D7" s="144"/>
      <c r="E7" s="145"/>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5" thickBot="1" x14ac:dyDescent="0.4">
      <c r="A8" s="4"/>
      <c r="B8" s="18"/>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5" thickBot="1" x14ac:dyDescent="0.4">
      <c r="A9" s="4"/>
      <c r="B9" s="64" t="s">
        <v>39</v>
      </c>
      <c r="C9" s="160" t="s">
        <v>97</v>
      </c>
      <c r="D9" s="161"/>
      <c r="E9" s="162"/>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5" thickBot="1" x14ac:dyDescent="0.4">
      <c r="A10" s="4"/>
      <c r="B10" s="65" t="s">
        <v>38</v>
      </c>
      <c r="C10" s="163" t="s">
        <v>98</v>
      </c>
      <c r="D10" s="164"/>
      <c r="E10" s="165"/>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ht="15" thickBot="1" x14ac:dyDescent="0.4">
      <c r="A11" s="4"/>
      <c r="B11" s="65" t="s">
        <v>99</v>
      </c>
      <c r="C11" s="163" t="s">
        <v>100</v>
      </c>
      <c r="D11" s="164"/>
      <c r="E11" s="165"/>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15" thickBot="1" x14ac:dyDescent="0.4">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ht="19" thickBot="1" x14ac:dyDescent="0.5">
      <c r="A13" s="4"/>
      <c r="B13" s="149" t="s">
        <v>47</v>
      </c>
      <c r="C13" s="150"/>
      <c r="D13" s="150"/>
      <c r="E13" s="150"/>
      <c r="F13" s="150"/>
      <c r="G13" s="150"/>
      <c r="H13" s="151"/>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ht="78.5" customHeight="1" thickBot="1" x14ac:dyDescent="0.4">
      <c r="A14" s="4"/>
      <c r="B14" s="146" t="s">
        <v>101</v>
      </c>
      <c r="C14" s="147"/>
      <c r="D14" s="147"/>
      <c r="E14" s="147"/>
      <c r="F14" s="147"/>
      <c r="G14" s="147"/>
      <c r="H14" s="148"/>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x14ac:dyDescent="0.3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x14ac:dyDescent="0.3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x14ac:dyDescent="0.3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x14ac:dyDescent="0.3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x14ac:dyDescent="0.3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x14ac:dyDescent="0.35">
      <c r="A20" s="4"/>
      <c r="B20" s="40"/>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x14ac:dyDescent="0.3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x14ac:dyDescent="0.3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x14ac:dyDescent="0.3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x14ac:dyDescent="0.3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x14ac:dyDescent="0.3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x14ac:dyDescent="0.3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x14ac:dyDescent="0.3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x14ac:dyDescent="0.3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x14ac:dyDescent="0.3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x14ac:dyDescent="0.3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x14ac:dyDescent="0.3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x14ac:dyDescent="0.3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x14ac:dyDescent="0.3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x14ac:dyDescent="0.3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x14ac:dyDescent="0.3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x14ac:dyDescent="0.3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x14ac:dyDescent="0.3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x14ac:dyDescent="0.3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x14ac:dyDescent="0.3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x14ac:dyDescent="0.3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9:63" x14ac:dyDescent="0.35">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9:63" x14ac:dyDescent="0.35">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9:63" x14ac:dyDescent="0.3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9:63" x14ac:dyDescent="0.3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9:63" x14ac:dyDescent="0.3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9:63" x14ac:dyDescent="0.3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9:63" x14ac:dyDescent="0.3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9:63" x14ac:dyDescent="0.3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9:63" x14ac:dyDescent="0.3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9:63" x14ac:dyDescent="0.3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9:63" x14ac:dyDescent="0.3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9:63" x14ac:dyDescent="0.3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9:63" x14ac:dyDescent="0.3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9:63" x14ac:dyDescent="0.3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9:63" x14ac:dyDescent="0.3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9:63" x14ac:dyDescent="0.3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9:63" x14ac:dyDescent="0.3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9:63" x14ac:dyDescent="0.3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9:63" x14ac:dyDescent="0.3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9:63" x14ac:dyDescent="0.3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9:63" x14ac:dyDescent="0.3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9:63" x14ac:dyDescent="0.35">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9:63" x14ac:dyDescent="0.35">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9:63" x14ac:dyDescent="0.35">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9:63" x14ac:dyDescent="0.35">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9:63" x14ac:dyDescent="0.35">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9:63" x14ac:dyDescent="0.35">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9:63" x14ac:dyDescent="0.35">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9:63" x14ac:dyDescent="0.35">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9:63" x14ac:dyDescent="0.35">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9:63" x14ac:dyDescent="0.35">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9:63" x14ac:dyDescent="0.35">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9:63" x14ac:dyDescent="0.35">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9:63" x14ac:dyDescent="0.35">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9:63" x14ac:dyDescent="0.35">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9:63" x14ac:dyDescent="0.35">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9:63" x14ac:dyDescent="0.35">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9:63" x14ac:dyDescent="0.35">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9:63" x14ac:dyDescent="0.35">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9:63" x14ac:dyDescent="0.35">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9:63" x14ac:dyDescent="0.35">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9:63" x14ac:dyDescent="0.35">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9:63" x14ac:dyDescent="0.35">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9:63" x14ac:dyDescent="0.35">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9:63" x14ac:dyDescent="0.35">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9:63" x14ac:dyDescent="0.35">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9:63" x14ac:dyDescent="0.35">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9:63" x14ac:dyDescent="0.35">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9:63" x14ac:dyDescent="0.35">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9:63" x14ac:dyDescent="0.35">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9:63" x14ac:dyDescent="0.35">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9:63" x14ac:dyDescent="0.35">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9:63" x14ac:dyDescent="0.35">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9:63" x14ac:dyDescent="0.35">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9:63" x14ac:dyDescent="0.35">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9:63" x14ac:dyDescent="0.35">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9:63" x14ac:dyDescent="0.35">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9:63" x14ac:dyDescent="0.35">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9:63" x14ac:dyDescent="0.35">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9:63" x14ac:dyDescent="0.35">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9:63" x14ac:dyDescent="0.35">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9:63" x14ac:dyDescent="0.35">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9:63" x14ac:dyDescent="0.35">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9:63" x14ac:dyDescent="0.35">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9:63" x14ac:dyDescent="0.35">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9:63" x14ac:dyDescent="0.35">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9:63" x14ac:dyDescent="0.35">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9:63" x14ac:dyDescent="0.35">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9:63" x14ac:dyDescent="0.35">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9:63" x14ac:dyDescent="0.35">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9:63" x14ac:dyDescent="0.35">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9:63" x14ac:dyDescent="0.35">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9:63" x14ac:dyDescent="0.35">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9:63" x14ac:dyDescent="0.35">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9:63" x14ac:dyDescent="0.35">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9:63" x14ac:dyDescent="0.35">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9:63" x14ac:dyDescent="0.35">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9:63" x14ac:dyDescent="0.35">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9:63" x14ac:dyDescent="0.35">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9:63" x14ac:dyDescent="0.35">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9:63" x14ac:dyDescent="0.35">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9:63" x14ac:dyDescent="0.35">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9:63" x14ac:dyDescent="0.35">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9:63" x14ac:dyDescent="0.35">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9:63" x14ac:dyDescent="0.35">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9:63" x14ac:dyDescent="0.35">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9:63" x14ac:dyDescent="0.35">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9:63" x14ac:dyDescent="0.35">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9:63" x14ac:dyDescent="0.35">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9:63" x14ac:dyDescent="0.35">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9:63" x14ac:dyDescent="0.35">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9:63" x14ac:dyDescent="0.35">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9:63" x14ac:dyDescent="0.35">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9:63" x14ac:dyDescent="0.35">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9:63" x14ac:dyDescent="0.35">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9:63" x14ac:dyDescent="0.35">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9:63" x14ac:dyDescent="0.35">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9:63" x14ac:dyDescent="0.35">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9:63" x14ac:dyDescent="0.35">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9:63" x14ac:dyDescent="0.35">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9:63" x14ac:dyDescent="0.35">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9:63" x14ac:dyDescent="0.35">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9:63" x14ac:dyDescent="0.35">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9:63" x14ac:dyDescent="0.35">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9:63" x14ac:dyDescent="0.35">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9:63" x14ac:dyDescent="0.35">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9:63" x14ac:dyDescent="0.35">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9:63" x14ac:dyDescent="0.35">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9:63" x14ac:dyDescent="0.35">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9:63" x14ac:dyDescent="0.35">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9:63" x14ac:dyDescent="0.35">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9:63" x14ac:dyDescent="0.35">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9:63" x14ac:dyDescent="0.35">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9:63" x14ac:dyDescent="0.35">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9:63" x14ac:dyDescent="0.35">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9:63" x14ac:dyDescent="0.35">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9:63" x14ac:dyDescent="0.35">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9:63" x14ac:dyDescent="0.35">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9:63" x14ac:dyDescent="0.35">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9:63" x14ac:dyDescent="0.35">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9:63" x14ac:dyDescent="0.35">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9:63" x14ac:dyDescent="0.35">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9:63" x14ac:dyDescent="0.35">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9:63" x14ac:dyDescent="0.35">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9:63" x14ac:dyDescent="0.35">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9:63" x14ac:dyDescent="0.35">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9:63" x14ac:dyDescent="0.35">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9:63" x14ac:dyDescent="0.35">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9:63" x14ac:dyDescent="0.35">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9:63" x14ac:dyDescent="0.35">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9:63" x14ac:dyDescent="0.35">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9:63" x14ac:dyDescent="0.35">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9:63" x14ac:dyDescent="0.35">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9:63" x14ac:dyDescent="0.35">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9:63" x14ac:dyDescent="0.35">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9:63" x14ac:dyDescent="0.35">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9:63" x14ac:dyDescent="0.35">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9:63" x14ac:dyDescent="0.35">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9:63" x14ac:dyDescent="0.35">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9:63" x14ac:dyDescent="0.35">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9:63" x14ac:dyDescent="0.35">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9:63" x14ac:dyDescent="0.35">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9:63" x14ac:dyDescent="0.35">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9:63" x14ac:dyDescent="0.35">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9:63" x14ac:dyDescent="0.35">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9:63" x14ac:dyDescent="0.35">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9:63" x14ac:dyDescent="0.35">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9:63" x14ac:dyDescent="0.35">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9:63" x14ac:dyDescent="0.35">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9:63" x14ac:dyDescent="0.35">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9:63" x14ac:dyDescent="0.35">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9:63" x14ac:dyDescent="0.35">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9:63" x14ac:dyDescent="0.35">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9:63" x14ac:dyDescent="0.35">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9:63" x14ac:dyDescent="0.35">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9:63" x14ac:dyDescent="0.35">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9:63" x14ac:dyDescent="0.35">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9:63" x14ac:dyDescent="0.35">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9:63" x14ac:dyDescent="0.35">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9:63" x14ac:dyDescent="0.35">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9:63" x14ac:dyDescent="0.35">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9:63" x14ac:dyDescent="0.35">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9:63" x14ac:dyDescent="0.35">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9:63" x14ac:dyDescent="0.35">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9:63" x14ac:dyDescent="0.35">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9:63" x14ac:dyDescent="0.35">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9:63" x14ac:dyDescent="0.35">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9:63" x14ac:dyDescent="0.35">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9:63" x14ac:dyDescent="0.35">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sheetData>
  <mergeCells count="12">
    <mergeCell ref="C7:E7"/>
    <mergeCell ref="B14:H14"/>
    <mergeCell ref="B13:H13"/>
    <mergeCell ref="B5:B6"/>
    <mergeCell ref="B1:H1"/>
    <mergeCell ref="B2:H2"/>
    <mergeCell ref="B3:H3"/>
    <mergeCell ref="C5:E5"/>
    <mergeCell ref="C6:E6"/>
    <mergeCell ref="C9:E9"/>
    <mergeCell ref="C10:E10"/>
    <mergeCell ref="C11:E11"/>
  </mergeCells>
  <phoneticPr fontId="19" type="noConversion"/>
  <hyperlinks>
    <hyperlink ref="B3" r:id="rId1" xr:uid="{CD8A8AFA-6091-418C-A8AC-A589AD18655D}"/>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CE03-16FD-4A1B-8AE3-D414A14BA48A}">
  <sheetPr>
    <tabColor theme="1" tint="0.499984740745262"/>
  </sheetPr>
  <dimension ref="A1:AE132"/>
  <sheetViews>
    <sheetView showGridLines="0" topLeftCell="A2" zoomScale="90" zoomScaleNormal="90" workbookViewId="0">
      <selection activeCell="K6" sqref="K6"/>
    </sheetView>
  </sheetViews>
  <sheetFormatPr defaultRowHeight="14.5" x14ac:dyDescent="0.35"/>
  <cols>
    <col min="1" max="1" width="4.453125" customWidth="1"/>
    <col min="2" max="2" width="21.54296875" bestFit="1" customWidth="1"/>
    <col min="8" max="8" width="9.1796875" customWidth="1"/>
  </cols>
  <sheetData>
    <row r="1" spans="1:31" ht="21" x14ac:dyDescent="0.5">
      <c r="A1" s="32"/>
      <c r="B1" s="82" t="s">
        <v>32</v>
      </c>
      <c r="C1" s="32"/>
      <c r="D1" s="32"/>
      <c r="E1" s="32"/>
      <c r="F1" s="32"/>
      <c r="G1" s="32"/>
      <c r="H1" s="32"/>
      <c r="I1" s="32"/>
      <c r="J1" s="32"/>
      <c r="K1" s="32"/>
      <c r="L1" s="32"/>
      <c r="M1" s="32"/>
      <c r="N1" s="4"/>
      <c r="O1" s="4"/>
      <c r="P1" s="4"/>
      <c r="Q1" s="4"/>
      <c r="R1" s="4"/>
      <c r="S1" s="4"/>
      <c r="T1" s="4"/>
      <c r="U1" s="4"/>
      <c r="V1" s="4"/>
      <c r="W1" s="4"/>
      <c r="X1" s="4"/>
      <c r="Y1" s="4"/>
      <c r="Z1" s="4"/>
      <c r="AA1" s="4"/>
      <c r="AB1" s="4"/>
      <c r="AC1" s="4"/>
      <c r="AD1" s="4"/>
      <c r="AE1" s="4"/>
    </row>
    <row r="2" spans="1:31" ht="15" thickBot="1" x14ac:dyDescent="0.4">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x14ac:dyDescent="0.35">
      <c r="A3" s="29"/>
      <c r="B3" s="197" t="s">
        <v>30</v>
      </c>
      <c r="C3" s="198"/>
      <c r="D3" s="198"/>
      <c r="E3" s="198"/>
      <c r="F3" s="198"/>
      <c r="G3" s="198"/>
      <c r="H3" s="199"/>
      <c r="I3" s="29"/>
      <c r="J3" s="29"/>
      <c r="K3" s="29"/>
      <c r="L3" s="29"/>
      <c r="M3" s="29"/>
      <c r="N3" s="4"/>
      <c r="O3" s="4"/>
      <c r="P3" s="4"/>
      <c r="Q3" s="4"/>
      <c r="R3" s="4"/>
      <c r="S3" s="4"/>
      <c r="T3" s="4"/>
      <c r="U3" s="4"/>
      <c r="V3" s="4"/>
      <c r="W3" s="4"/>
      <c r="X3" s="4"/>
      <c r="Y3" s="4"/>
      <c r="Z3" s="4"/>
      <c r="AA3" s="4"/>
      <c r="AB3" s="4"/>
      <c r="AC3" s="4"/>
      <c r="AD3" s="4"/>
      <c r="AE3" s="4"/>
    </row>
    <row r="4" spans="1:31" ht="38" customHeight="1" x14ac:dyDescent="0.35">
      <c r="A4" s="31"/>
      <c r="B4" s="200" t="s">
        <v>63</v>
      </c>
      <c r="C4" s="201"/>
      <c r="D4" s="201"/>
      <c r="E4" s="201"/>
      <c r="F4" s="201"/>
      <c r="G4" s="201"/>
      <c r="H4" s="202"/>
      <c r="I4" s="18"/>
      <c r="J4" s="18"/>
      <c r="K4" s="18"/>
      <c r="L4" s="18"/>
      <c r="M4" s="18"/>
      <c r="N4" s="4"/>
      <c r="O4" s="4"/>
      <c r="P4" s="4"/>
      <c r="Q4" s="4"/>
      <c r="R4" s="4"/>
      <c r="S4" s="4"/>
      <c r="T4" s="4"/>
      <c r="U4" s="4"/>
      <c r="V4" s="4"/>
      <c r="W4" s="4"/>
      <c r="X4" s="4"/>
      <c r="Y4" s="4"/>
      <c r="Z4" s="4"/>
      <c r="AA4" s="4"/>
      <c r="AB4" s="4"/>
      <c r="AC4" s="4"/>
      <c r="AD4" s="4"/>
      <c r="AE4" s="4"/>
    </row>
    <row r="5" spans="1:31" ht="34" customHeight="1" x14ac:dyDescent="0.35">
      <c r="A5" s="31"/>
      <c r="B5" s="200" t="s">
        <v>72</v>
      </c>
      <c r="C5" s="201"/>
      <c r="D5" s="201"/>
      <c r="E5" s="201"/>
      <c r="F5" s="201"/>
      <c r="G5" s="201"/>
      <c r="H5" s="202"/>
      <c r="I5" s="18"/>
      <c r="J5" s="18"/>
      <c r="K5" s="18"/>
      <c r="L5" s="18"/>
      <c r="M5" s="18"/>
      <c r="N5" s="4"/>
      <c r="O5" s="4"/>
      <c r="P5" s="4"/>
      <c r="Q5" s="4"/>
      <c r="R5" s="4"/>
      <c r="S5" s="4"/>
      <c r="T5" s="4"/>
      <c r="U5" s="4"/>
      <c r="V5" s="4"/>
      <c r="W5" s="4"/>
      <c r="X5" s="4"/>
      <c r="Y5" s="4"/>
      <c r="Z5" s="4"/>
      <c r="AA5" s="4"/>
      <c r="AB5" s="4"/>
      <c r="AC5" s="4"/>
      <c r="AD5" s="4"/>
      <c r="AE5" s="4"/>
    </row>
    <row r="6" spans="1:31" ht="48" customHeight="1" thickBot="1" x14ac:dyDescent="0.4">
      <c r="A6" s="20"/>
      <c r="B6" s="203" t="s">
        <v>64</v>
      </c>
      <c r="C6" s="204"/>
      <c r="D6" s="204"/>
      <c r="E6" s="204"/>
      <c r="F6" s="204"/>
      <c r="G6" s="204"/>
      <c r="H6" s="205"/>
      <c r="I6" s="18"/>
      <c r="J6" s="18"/>
      <c r="K6" s="18"/>
      <c r="L6" s="18"/>
      <c r="M6" s="18"/>
      <c r="N6" s="4"/>
      <c r="O6" s="4"/>
      <c r="P6" s="4"/>
      <c r="Q6" s="4"/>
      <c r="R6" s="4"/>
      <c r="S6" s="4"/>
      <c r="T6" s="4"/>
      <c r="U6" s="4"/>
      <c r="V6" s="4"/>
      <c r="W6" s="4"/>
      <c r="X6" s="4"/>
      <c r="Y6" s="4"/>
      <c r="Z6" s="4"/>
      <c r="AA6" s="4"/>
      <c r="AB6" s="4"/>
      <c r="AC6" s="4"/>
      <c r="AD6" s="4"/>
      <c r="AE6" s="4"/>
    </row>
    <row r="7" spans="1:31" ht="15" thickBot="1" x14ac:dyDescent="0.4">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x14ac:dyDescent="0.35">
      <c r="A8" s="29"/>
      <c r="B8" s="197" t="s">
        <v>31</v>
      </c>
      <c r="C8" s="198"/>
      <c r="D8" s="198"/>
      <c r="E8" s="198"/>
      <c r="F8" s="198"/>
      <c r="G8" s="198"/>
      <c r="H8" s="199"/>
      <c r="I8" s="29"/>
      <c r="J8" s="29"/>
      <c r="K8" s="29"/>
      <c r="L8" s="29"/>
      <c r="M8" s="29"/>
      <c r="N8" s="4"/>
      <c r="O8" s="4"/>
      <c r="P8" s="4"/>
      <c r="Q8" s="4"/>
      <c r="R8" s="4"/>
      <c r="S8" s="4"/>
      <c r="T8" s="4"/>
      <c r="U8" s="4"/>
      <c r="V8" s="4"/>
      <c r="W8" s="4"/>
      <c r="X8" s="4"/>
      <c r="Y8" s="4"/>
      <c r="Z8" s="4"/>
      <c r="AA8" s="4"/>
      <c r="AB8" s="4"/>
      <c r="AC8" s="4"/>
      <c r="AD8" s="4"/>
      <c r="AE8" s="4"/>
    </row>
    <row r="9" spans="1:31" s="2" customFormat="1" ht="43.5" customHeight="1" x14ac:dyDescent="0.35">
      <c r="A9" s="20"/>
      <c r="B9" s="206" t="s">
        <v>77</v>
      </c>
      <c r="C9" s="207"/>
      <c r="D9" s="207"/>
      <c r="E9" s="207"/>
      <c r="F9" s="207"/>
      <c r="G9" s="207"/>
      <c r="H9" s="208"/>
      <c r="I9" s="18"/>
      <c r="J9" s="18"/>
      <c r="K9" s="18"/>
      <c r="L9" s="18"/>
      <c r="M9" s="18"/>
      <c r="N9" s="18"/>
      <c r="O9" s="18"/>
      <c r="P9" s="18"/>
      <c r="Q9" s="18"/>
      <c r="R9" s="18"/>
      <c r="S9" s="18"/>
      <c r="T9" s="18"/>
      <c r="U9" s="18"/>
      <c r="V9" s="18"/>
      <c r="W9" s="18"/>
      <c r="X9" s="18"/>
      <c r="Y9" s="18"/>
      <c r="Z9" s="18"/>
      <c r="AA9" s="18"/>
      <c r="AB9" s="18"/>
      <c r="AC9" s="18"/>
      <c r="AD9" s="18"/>
      <c r="AE9" s="18"/>
    </row>
    <row r="10" spans="1:31" x14ac:dyDescent="0.35">
      <c r="A10" s="4"/>
      <c r="B10" s="209" t="s">
        <v>14</v>
      </c>
      <c r="C10" s="210"/>
      <c r="D10" s="210"/>
      <c r="E10" s="210"/>
      <c r="F10" s="210"/>
      <c r="G10" s="210"/>
      <c r="H10" s="211"/>
      <c r="I10" s="33"/>
      <c r="J10" s="33"/>
      <c r="K10" s="33"/>
      <c r="L10" s="33"/>
      <c r="M10" s="33"/>
      <c r="N10" s="4"/>
      <c r="O10" s="4"/>
      <c r="P10" s="4"/>
      <c r="Q10" s="4"/>
      <c r="R10" s="4"/>
      <c r="S10" s="4"/>
      <c r="T10" s="4"/>
      <c r="U10" s="4"/>
      <c r="V10" s="4"/>
      <c r="W10" s="4"/>
      <c r="X10" s="4"/>
      <c r="Y10" s="4"/>
      <c r="Z10" s="4"/>
      <c r="AA10" s="4"/>
      <c r="AB10" s="4"/>
      <c r="AC10" s="4"/>
      <c r="AD10" s="4"/>
      <c r="AE10" s="4"/>
    </row>
    <row r="11" spans="1:31" ht="15" thickBot="1" x14ac:dyDescent="0.4">
      <c r="A11" s="20"/>
      <c r="B11" s="212" t="s">
        <v>65</v>
      </c>
      <c r="C11" s="213"/>
      <c r="D11" s="213"/>
      <c r="E11" s="213"/>
      <c r="F11" s="213"/>
      <c r="G11" s="213"/>
      <c r="H11" s="214"/>
      <c r="I11" s="34"/>
      <c r="J11" s="34"/>
      <c r="K11" s="34"/>
      <c r="L11" s="34"/>
      <c r="M11" s="34"/>
      <c r="N11" s="4"/>
      <c r="O11" s="4"/>
      <c r="P11" s="4"/>
      <c r="Q11" s="4"/>
      <c r="R11" s="4"/>
      <c r="S11" s="4"/>
      <c r="T11" s="4"/>
      <c r="U11" s="4"/>
      <c r="V11" s="4"/>
      <c r="W11" s="4"/>
      <c r="X11" s="4"/>
      <c r="Y11" s="4"/>
      <c r="Z11" s="4"/>
      <c r="AA11" s="4"/>
      <c r="AB11" s="4"/>
      <c r="AC11" s="4"/>
      <c r="AD11" s="4"/>
      <c r="AE11" s="4"/>
    </row>
    <row r="12" spans="1:31" ht="15" thickBot="1" x14ac:dyDescent="0.4">
      <c r="A12" s="20"/>
      <c r="B12" s="21"/>
      <c r="C12" s="21"/>
      <c r="D12" s="21"/>
      <c r="E12" s="21"/>
      <c r="F12" s="21"/>
      <c r="G12" s="21"/>
      <c r="H12" s="21"/>
      <c r="I12" s="21"/>
      <c r="J12" s="21"/>
      <c r="K12" s="21"/>
      <c r="L12" s="21"/>
      <c r="M12" s="21"/>
      <c r="N12" s="4"/>
      <c r="O12" s="4"/>
      <c r="P12" s="4"/>
      <c r="Q12" s="4"/>
      <c r="R12" s="4"/>
      <c r="S12" s="4"/>
      <c r="T12" s="4"/>
      <c r="U12" s="4"/>
      <c r="V12" s="4"/>
      <c r="W12" s="4"/>
      <c r="X12" s="4"/>
      <c r="Y12" s="4"/>
      <c r="Z12" s="4"/>
      <c r="AA12" s="4"/>
      <c r="AB12" s="4"/>
      <c r="AC12" s="4"/>
      <c r="AD12" s="4"/>
      <c r="AE12" s="4"/>
    </row>
    <row r="13" spans="1:31" ht="15" thickBot="1" x14ac:dyDescent="0.4">
      <c r="A13" s="29"/>
      <c r="B13" s="141" t="s">
        <v>33</v>
      </c>
      <c r="C13" s="168"/>
      <c r="D13" s="168"/>
      <c r="E13" s="168"/>
      <c r="F13" s="142"/>
      <c r="G13" s="28"/>
      <c r="H13" s="29"/>
      <c r="I13" s="29"/>
      <c r="J13" s="29"/>
      <c r="K13" s="29"/>
      <c r="L13" s="29"/>
      <c r="M13" s="29"/>
      <c r="N13" s="4"/>
      <c r="O13" s="4"/>
      <c r="P13" s="4"/>
      <c r="Q13" s="4"/>
      <c r="R13" s="4"/>
      <c r="S13" s="4"/>
      <c r="T13" s="4"/>
      <c r="U13" s="4"/>
      <c r="V13" s="4"/>
      <c r="W13" s="4"/>
      <c r="X13" s="4"/>
      <c r="Y13" s="4"/>
      <c r="Z13" s="4"/>
      <c r="AA13" s="4"/>
      <c r="AB13" s="4"/>
      <c r="AC13" s="4"/>
      <c r="AD13" s="4"/>
      <c r="AE13" s="4"/>
    </row>
    <row r="14" spans="1:31" x14ac:dyDescent="0.35">
      <c r="A14" s="20"/>
      <c r="B14" s="166" t="s">
        <v>34</v>
      </c>
      <c r="C14" s="167"/>
      <c r="D14" s="172" t="s">
        <v>35</v>
      </c>
      <c r="E14" s="172"/>
      <c r="F14" s="173"/>
      <c r="G14" s="23"/>
      <c r="H14" s="4"/>
      <c r="I14" s="4"/>
      <c r="J14" s="4"/>
      <c r="K14" s="4"/>
      <c r="L14" s="4"/>
      <c r="M14" s="4"/>
      <c r="N14" s="4"/>
      <c r="O14" s="4"/>
      <c r="P14" s="4"/>
      <c r="Q14" s="4"/>
      <c r="R14" s="4"/>
      <c r="S14" s="4"/>
      <c r="T14" s="4"/>
      <c r="U14" s="4"/>
      <c r="V14" s="4"/>
      <c r="W14" s="4"/>
      <c r="X14" s="4"/>
      <c r="Y14" s="4"/>
      <c r="Z14" s="4"/>
      <c r="AA14" s="4"/>
      <c r="AB14" s="4"/>
      <c r="AC14" s="4"/>
      <c r="AD14" s="4"/>
      <c r="AE14" s="4"/>
    </row>
    <row r="15" spans="1:31" ht="15" thickBot="1" x14ac:dyDescent="0.4">
      <c r="A15" s="20"/>
      <c r="B15" s="174" t="s">
        <v>58</v>
      </c>
      <c r="C15" s="175"/>
      <c r="D15" s="175"/>
      <c r="E15" s="175"/>
      <c r="F15" s="176"/>
      <c r="G15" s="23"/>
      <c r="H15" s="4"/>
      <c r="I15" s="4"/>
      <c r="J15" s="4"/>
      <c r="K15" s="4"/>
      <c r="L15" s="4"/>
      <c r="M15" s="4"/>
      <c r="N15" s="4"/>
      <c r="O15" s="4"/>
      <c r="P15" s="4"/>
      <c r="Q15" s="4"/>
      <c r="R15" s="4"/>
      <c r="S15" s="4"/>
      <c r="T15" s="4"/>
      <c r="U15" s="4"/>
      <c r="V15" s="4"/>
      <c r="W15" s="4"/>
      <c r="X15" s="4"/>
      <c r="Y15" s="4"/>
      <c r="Z15" s="4"/>
      <c r="AA15" s="4"/>
      <c r="AB15" s="4"/>
      <c r="AC15" s="4"/>
      <c r="AD15" s="4"/>
      <c r="AE15" s="4"/>
    </row>
    <row r="16" spans="1:31" s="6" customFormat="1" ht="15" thickBot="1" x14ac:dyDescent="0.4">
      <c r="A16" s="24"/>
      <c r="B16" s="22"/>
      <c r="C16" s="22"/>
      <c r="D16" s="22"/>
      <c r="E16" s="22"/>
      <c r="F16" s="22"/>
      <c r="G16" s="22"/>
    </row>
    <row r="17" spans="1:31" ht="15" thickBot="1" x14ac:dyDescent="0.4">
      <c r="A17" s="20"/>
      <c r="B17" s="141" t="s">
        <v>48</v>
      </c>
      <c r="C17" s="168"/>
      <c r="D17" s="168"/>
      <c r="E17" s="168"/>
      <c r="F17" s="142"/>
      <c r="G17" s="23"/>
      <c r="H17" s="4"/>
      <c r="I17" s="4"/>
      <c r="J17" s="4"/>
      <c r="K17" s="4"/>
      <c r="L17" s="4"/>
      <c r="M17" s="4"/>
      <c r="N17" s="4"/>
      <c r="O17" s="4"/>
      <c r="P17" s="4"/>
      <c r="Q17" s="4"/>
      <c r="R17" s="4"/>
      <c r="S17" s="4"/>
      <c r="T17" s="4"/>
      <c r="U17" s="4"/>
      <c r="V17" s="4"/>
      <c r="W17" s="4"/>
      <c r="X17" s="4"/>
      <c r="Y17" s="4"/>
      <c r="Z17" s="4"/>
      <c r="AA17" s="4"/>
      <c r="AB17" s="4"/>
      <c r="AC17" s="4"/>
      <c r="AD17" s="4"/>
      <c r="AE17" s="4"/>
    </row>
    <row r="18" spans="1:31" ht="15" thickBot="1" x14ac:dyDescent="0.4">
      <c r="A18" s="20"/>
      <c r="B18" s="44" t="s">
        <v>37</v>
      </c>
      <c r="C18" s="45"/>
      <c r="D18" s="45"/>
      <c r="E18" s="45"/>
      <c r="F18" s="46"/>
      <c r="G18" s="30"/>
      <c r="H18" s="23"/>
      <c r="I18" s="23"/>
      <c r="J18" s="23"/>
      <c r="K18" s="23"/>
      <c r="L18" s="23"/>
      <c r="M18" s="23"/>
      <c r="N18" s="4"/>
      <c r="O18" s="4"/>
      <c r="P18" s="4"/>
      <c r="Q18" s="4"/>
      <c r="R18" s="4"/>
      <c r="S18" s="4"/>
      <c r="T18" s="4"/>
      <c r="U18" s="4"/>
      <c r="V18" s="4"/>
      <c r="W18" s="4"/>
      <c r="X18" s="4"/>
      <c r="Y18" s="4"/>
      <c r="Z18" s="4"/>
      <c r="AA18" s="4"/>
      <c r="AB18" s="4"/>
      <c r="AC18" s="4"/>
      <c r="AD18" s="4"/>
      <c r="AE18" s="4"/>
    </row>
    <row r="19" spans="1:31" ht="15" thickBot="1" x14ac:dyDescent="0.4">
      <c r="A19" s="20"/>
      <c r="B19" s="22"/>
      <c r="C19" s="22"/>
      <c r="D19" s="22"/>
      <c r="E19" s="22"/>
      <c r="F19" s="22"/>
      <c r="G19" s="22"/>
      <c r="H19" s="4"/>
      <c r="I19" s="4"/>
      <c r="J19" s="4"/>
      <c r="K19" s="4"/>
      <c r="L19" s="4"/>
      <c r="M19" s="4"/>
      <c r="N19" s="4"/>
      <c r="O19" s="4"/>
      <c r="P19" s="4"/>
      <c r="Q19" s="4"/>
      <c r="R19" s="4"/>
      <c r="S19" s="4"/>
      <c r="T19" s="4"/>
      <c r="U19" s="4"/>
      <c r="V19" s="4"/>
      <c r="W19" s="4"/>
      <c r="X19" s="4"/>
      <c r="Y19" s="4"/>
      <c r="Z19" s="4"/>
      <c r="AA19" s="4"/>
      <c r="AB19" s="4"/>
      <c r="AC19" s="4"/>
      <c r="AD19" s="4"/>
      <c r="AE19" s="4"/>
    </row>
    <row r="20" spans="1:31" ht="15" thickBot="1" x14ac:dyDescent="0.4">
      <c r="A20" s="20"/>
      <c r="B20" s="177" t="s">
        <v>49</v>
      </c>
      <c r="C20" s="178"/>
      <c r="D20" s="178"/>
      <c r="E20" s="178"/>
      <c r="F20" s="179"/>
      <c r="G20" s="4"/>
      <c r="H20" s="4"/>
      <c r="I20" s="4"/>
      <c r="J20" s="4"/>
      <c r="K20" s="4"/>
      <c r="L20" s="4"/>
      <c r="M20" s="4"/>
      <c r="N20" s="4"/>
      <c r="O20" s="4"/>
      <c r="P20" s="4"/>
      <c r="Q20" s="4"/>
      <c r="R20" s="4"/>
      <c r="S20" s="4"/>
      <c r="T20" s="4"/>
      <c r="U20" s="4"/>
      <c r="V20" s="4"/>
      <c r="W20" s="4"/>
      <c r="X20" s="4"/>
      <c r="Y20" s="4"/>
      <c r="Z20" s="4"/>
      <c r="AA20" s="4"/>
      <c r="AB20" s="4"/>
      <c r="AC20" s="4"/>
      <c r="AD20" s="4"/>
      <c r="AE20" s="4"/>
    </row>
    <row r="21" spans="1:31" x14ac:dyDescent="0.35">
      <c r="A21" s="4"/>
      <c r="B21" s="180" t="s">
        <v>51</v>
      </c>
      <c r="C21" s="181"/>
      <c r="D21" s="215">
        <f>2/0.2268</f>
        <v>8.8183421516754841</v>
      </c>
      <c r="E21" s="215"/>
      <c r="F21" s="216"/>
      <c r="G21" s="4"/>
      <c r="H21" s="4"/>
      <c r="I21" s="4"/>
      <c r="J21" s="4"/>
      <c r="K21" s="4"/>
      <c r="L21" s="4"/>
      <c r="M21" s="4"/>
      <c r="N21" s="4"/>
      <c r="O21" s="4"/>
      <c r="P21" s="4"/>
      <c r="Q21" s="4"/>
      <c r="R21" s="4"/>
      <c r="S21" s="4"/>
      <c r="T21" s="4"/>
      <c r="U21" s="4"/>
      <c r="V21" s="4"/>
      <c r="W21" s="4"/>
      <c r="X21" s="4"/>
      <c r="Y21" s="4"/>
      <c r="Z21" s="4"/>
      <c r="AA21" s="4"/>
      <c r="AB21" s="4"/>
      <c r="AC21" s="4"/>
      <c r="AD21" s="4"/>
      <c r="AE21" s="4"/>
    </row>
    <row r="22" spans="1:31" x14ac:dyDescent="0.35">
      <c r="A22" s="4"/>
      <c r="B22" s="182" t="s">
        <v>52</v>
      </c>
      <c r="C22" s="183"/>
      <c r="D22" s="217">
        <f>4/0.2268</f>
        <v>17.636684303350968</v>
      </c>
      <c r="E22" s="217"/>
      <c r="F22" s="218"/>
      <c r="G22" s="4"/>
      <c r="H22" s="4"/>
      <c r="I22" s="4"/>
      <c r="J22" s="4"/>
      <c r="K22" s="4"/>
      <c r="L22" s="4"/>
      <c r="M22" s="4"/>
      <c r="N22" s="4"/>
      <c r="O22" s="4"/>
      <c r="P22" s="4"/>
      <c r="Q22" s="4"/>
      <c r="R22" s="4"/>
      <c r="S22" s="4"/>
      <c r="T22" s="4"/>
      <c r="U22" s="4"/>
      <c r="V22" s="4"/>
      <c r="W22" s="4"/>
      <c r="X22" s="4"/>
      <c r="Y22" s="4"/>
      <c r="Z22" s="4"/>
      <c r="AA22" s="4"/>
      <c r="AB22" s="4"/>
      <c r="AC22" s="4"/>
      <c r="AD22" s="4"/>
      <c r="AE22" s="4"/>
    </row>
    <row r="23" spans="1:31" x14ac:dyDescent="0.35">
      <c r="A23" s="4"/>
      <c r="B23" s="182" t="s">
        <v>53</v>
      </c>
      <c r="C23" s="183"/>
      <c r="D23" s="217">
        <f>10/0.2268</f>
        <v>44.091710758377424</v>
      </c>
      <c r="E23" s="217"/>
      <c r="F23" s="218"/>
      <c r="G23" s="4"/>
      <c r="H23" s="4"/>
      <c r="I23" s="4"/>
      <c r="J23" s="4"/>
      <c r="K23" s="4"/>
      <c r="L23" s="4"/>
      <c r="M23" s="4"/>
      <c r="N23" s="4"/>
      <c r="O23" s="4"/>
      <c r="P23" s="4"/>
      <c r="Q23" s="4"/>
      <c r="R23" s="4"/>
      <c r="S23" s="4"/>
      <c r="T23" s="4"/>
      <c r="U23" s="4"/>
      <c r="V23" s="4"/>
      <c r="W23" s="4"/>
      <c r="X23" s="4"/>
      <c r="Y23" s="4"/>
      <c r="Z23" s="4"/>
      <c r="AA23" s="4"/>
      <c r="AB23" s="4"/>
      <c r="AC23" s="4"/>
      <c r="AD23" s="4"/>
      <c r="AE23" s="4"/>
    </row>
    <row r="24" spans="1:31" ht="15" thickBot="1" x14ac:dyDescent="0.4">
      <c r="A24" s="4"/>
      <c r="B24" s="184" t="s">
        <v>54</v>
      </c>
      <c r="C24" s="185"/>
      <c r="D24" s="219" t="s">
        <v>50</v>
      </c>
      <c r="E24" s="219"/>
      <c r="F24" s="220"/>
      <c r="G24" s="4"/>
      <c r="H24" s="4"/>
      <c r="I24" s="4"/>
      <c r="J24" s="4"/>
      <c r="K24" s="4"/>
      <c r="L24" s="4"/>
      <c r="M24" s="4"/>
      <c r="N24" s="4"/>
      <c r="O24" s="4"/>
      <c r="P24" s="4"/>
      <c r="Q24" s="4"/>
      <c r="R24" s="4"/>
      <c r="S24" s="4"/>
      <c r="T24" s="4"/>
      <c r="U24" s="4"/>
      <c r="V24" s="4"/>
      <c r="W24" s="4"/>
      <c r="X24" s="4"/>
      <c r="Y24" s="4"/>
      <c r="Z24" s="4"/>
      <c r="AA24" s="4"/>
      <c r="AB24" s="4"/>
      <c r="AC24" s="4"/>
      <c r="AD24" s="4"/>
      <c r="AE24" s="4"/>
    </row>
    <row r="25" spans="1:31" ht="15" thickBot="1" x14ac:dyDescent="0.4">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ht="15" thickBot="1" x14ac:dyDescent="0.4">
      <c r="A26" s="4"/>
      <c r="B26" s="169" t="s">
        <v>36</v>
      </c>
      <c r="C26" s="170"/>
      <c r="D26" s="170"/>
      <c r="E26" s="170"/>
      <c r="F26" s="171"/>
      <c r="G26" s="4"/>
      <c r="H26" s="6"/>
      <c r="I26" s="6"/>
      <c r="J26" s="6"/>
      <c r="K26" s="6"/>
      <c r="L26" s="4"/>
      <c r="M26" s="4"/>
      <c r="N26" s="4"/>
      <c r="O26" s="4"/>
      <c r="P26" s="4"/>
      <c r="Q26" s="4"/>
      <c r="R26" s="4"/>
      <c r="S26" s="4"/>
      <c r="T26" s="4"/>
      <c r="U26" s="4"/>
      <c r="V26" s="4"/>
      <c r="W26" s="4"/>
      <c r="X26" s="4"/>
      <c r="Y26" s="4"/>
      <c r="Z26" s="4"/>
      <c r="AA26" s="4"/>
      <c r="AB26" s="4"/>
      <c r="AC26" s="4"/>
      <c r="AD26" s="4"/>
      <c r="AE26" s="4"/>
    </row>
    <row r="27" spans="1:31" x14ac:dyDescent="0.35">
      <c r="A27" s="4"/>
      <c r="B27" s="10" t="s">
        <v>17</v>
      </c>
      <c r="C27" s="47" t="s">
        <v>20</v>
      </c>
      <c r="D27" s="47" t="s">
        <v>21</v>
      </c>
      <c r="E27" s="47" t="s">
        <v>22</v>
      </c>
      <c r="F27" s="48" t="s">
        <v>23</v>
      </c>
      <c r="G27" s="4"/>
      <c r="H27" s="6"/>
      <c r="I27" s="6"/>
      <c r="J27" s="6"/>
      <c r="K27" s="6"/>
      <c r="L27" s="4"/>
      <c r="M27" s="4"/>
      <c r="N27" s="4"/>
      <c r="O27" s="4"/>
      <c r="P27" s="4"/>
      <c r="Q27" s="4"/>
      <c r="R27" s="4"/>
      <c r="S27" s="4"/>
      <c r="T27" s="4"/>
      <c r="U27" s="4"/>
      <c r="V27" s="4"/>
      <c r="W27" s="4"/>
      <c r="X27" s="4"/>
      <c r="Y27" s="4"/>
      <c r="Z27" s="4"/>
      <c r="AA27" s="4"/>
      <c r="AB27" s="4"/>
      <c r="AC27" s="4"/>
      <c r="AD27" s="4"/>
      <c r="AE27" s="4"/>
    </row>
    <row r="28" spans="1:31" x14ac:dyDescent="0.35">
      <c r="A28" s="4"/>
      <c r="B28" s="49" t="s">
        <v>18</v>
      </c>
      <c r="C28" s="25">
        <v>0.1</v>
      </c>
      <c r="D28" s="25">
        <v>0.9</v>
      </c>
      <c r="E28" s="25">
        <v>0</v>
      </c>
      <c r="F28" s="50">
        <v>0</v>
      </c>
      <c r="G28" s="4"/>
      <c r="H28" s="6"/>
      <c r="I28" s="6"/>
      <c r="J28" s="6"/>
      <c r="K28" s="6"/>
      <c r="L28" s="4"/>
      <c r="M28" s="4"/>
      <c r="N28" s="4"/>
      <c r="O28" s="4"/>
      <c r="P28" s="4"/>
      <c r="Q28" s="4"/>
      <c r="R28" s="4"/>
      <c r="S28" s="4"/>
      <c r="T28" s="4"/>
      <c r="U28" s="4"/>
      <c r="V28" s="4"/>
      <c r="W28" s="4"/>
      <c r="X28" s="4"/>
      <c r="Y28" s="4"/>
      <c r="Z28" s="4"/>
      <c r="AA28" s="4"/>
      <c r="AB28" s="4"/>
      <c r="AC28" s="4"/>
      <c r="AD28" s="4"/>
      <c r="AE28" s="4"/>
    </row>
    <row r="29" spans="1:31" x14ac:dyDescent="0.35">
      <c r="A29" s="4"/>
      <c r="B29" s="49" t="s">
        <v>19</v>
      </c>
      <c r="C29" s="25">
        <v>0</v>
      </c>
      <c r="D29" s="25">
        <v>0.75</v>
      </c>
      <c r="E29" s="25">
        <v>0.25</v>
      </c>
      <c r="F29" s="50">
        <v>0</v>
      </c>
      <c r="G29" s="4"/>
      <c r="H29" s="6"/>
      <c r="I29" s="6"/>
      <c r="J29" s="6"/>
      <c r="K29" s="6"/>
      <c r="L29" s="4"/>
      <c r="M29" s="4"/>
      <c r="N29" s="4"/>
      <c r="O29" s="4"/>
      <c r="P29" s="4"/>
      <c r="Q29" s="4"/>
      <c r="R29" s="4"/>
      <c r="S29" s="4"/>
      <c r="T29" s="4"/>
      <c r="U29" s="4"/>
      <c r="V29" s="4"/>
      <c r="W29" s="4"/>
      <c r="X29" s="4"/>
      <c r="Y29" s="4"/>
      <c r="Z29" s="4"/>
      <c r="AA29" s="4"/>
      <c r="AB29" s="4"/>
      <c r="AC29" s="4"/>
      <c r="AD29" s="4"/>
      <c r="AE29" s="4"/>
    </row>
    <row r="30" spans="1:31" x14ac:dyDescent="0.35">
      <c r="A30" s="4"/>
      <c r="B30" s="49" t="s">
        <v>28</v>
      </c>
      <c r="C30" s="3">
        <v>0</v>
      </c>
      <c r="D30" s="3">
        <v>0</v>
      </c>
      <c r="E30" s="3">
        <v>1</v>
      </c>
      <c r="F30" s="51">
        <v>0</v>
      </c>
      <c r="G30" s="4"/>
      <c r="H30" s="6"/>
      <c r="I30" s="6"/>
      <c r="J30" s="6"/>
      <c r="K30" s="6"/>
      <c r="L30" s="4"/>
      <c r="M30" s="4"/>
      <c r="N30" s="4"/>
      <c r="O30" s="4"/>
      <c r="P30" s="4"/>
      <c r="Q30" s="4"/>
      <c r="R30" s="4"/>
      <c r="S30" s="4"/>
      <c r="T30" s="4"/>
      <c r="U30" s="4"/>
      <c r="V30" s="4"/>
      <c r="W30" s="4"/>
      <c r="X30" s="4"/>
      <c r="Y30" s="4"/>
      <c r="Z30" s="4"/>
      <c r="AA30" s="4"/>
      <c r="AB30" s="4"/>
      <c r="AC30" s="4"/>
      <c r="AD30" s="4"/>
      <c r="AE30" s="4"/>
    </row>
    <row r="31" spans="1:31" x14ac:dyDescent="0.35">
      <c r="A31" s="4"/>
      <c r="B31" s="49" t="s">
        <v>55</v>
      </c>
      <c r="C31" s="26">
        <f>0.25*C28</f>
        <v>2.5000000000000001E-2</v>
      </c>
      <c r="D31" s="27">
        <f>(0.25*0.9)+(0.25*0.75)</f>
        <v>0.41249999999999998</v>
      </c>
      <c r="E31" s="27">
        <f>(0.25*0.25)+(0.5)</f>
        <v>0.5625</v>
      </c>
      <c r="F31" s="51">
        <v>0</v>
      </c>
      <c r="G31" s="4"/>
      <c r="H31" s="6"/>
      <c r="I31" s="6"/>
      <c r="J31" s="6"/>
      <c r="K31" s="6"/>
      <c r="L31" s="4"/>
      <c r="M31" s="4"/>
      <c r="N31" s="4"/>
      <c r="O31" s="4"/>
      <c r="P31" s="4"/>
      <c r="Q31" s="4"/>
      <c r="R31" s="4"/>
      <c r="S31" s="4"/>
      <c r="T31" s="4"/>
      <c r="U31" s="4"/>
      <c r="V31" s="4"/>
      <c r="W31" s="4"/>
      <c r="X31" s="4"/>
      <c r="Y31" s="4"/>
      <c r="Z31" s="4"/>
      <c r="AA31" s="4"/>
      <c r="AB31" s="4"/>
      <c r="AC31" s="4"/>
      <c r="AD31" s="4"/>
      <c r="AE31" s="4"/>
    </row>
    <row r="32" spans="1:31" x14ac:dyDescent="0.35">
      <c r="A32" s="4"/>
      <c r="B32" s="49" t="s">
        <v>24</v>
      </c>
      <c r="C32" s="3">
        <v>0</v>
      </c>
      <c r="D32" s="3">
        <v>0</v>
      </c>
      <c r="E32" s="3">
        <v>1</v>
      </c>
      <c r="F32" s="51">
        <v>0</v>
      </c>
      <c r="G32" s="4"/>
      <c r="H32" s="6"/>
      <c r="I32" s="6"/>
      <c r="J32" s="6"/>
      <c r="K32" s="6"/>
      <c r="L32" s="4"/>
      <c r="M32" s="4"/>
      <c r="N32" s="4"/>
      <c r="O32" s="4"/>
      <c r="P32" s="4"/>
      <c r="Q32" s="4"/>
      <c r="R32" s="4"/>
      <c r="S32" s="4"/>
      <c r="T32" s="4"/>
      <c r="U32" s="4"/>
      <c r="V32" s="4"/>
      <c r="W32" s="4"/>
      <c r="X32" s="4"/>
      <c r="Y32" s="4"/>
      <c r="Z32" s="4"/>
      <c r="AA32" s="4"/>
      <c r="AB32" s="4"/>
      <c r="AC32" s="4"/>
      <c r="AD32" s="4"/>
      <c r="AE32" s="4"/>
    </row>
    <row r="33" spans="1:31" x14ac:dyDescent="0.35">
      <c r="A33" s="4"/>
      <c r="B33" s="49" t="s">
        <v>25</v>
      </c>
      <c r="C33" s="3">
        <v>0</v>
      </c>
      <c r="D33" s="3">
        <v>0</v>
      </c>
      <c r="E33" s="3">
        <f>1.5/15</f>
        <v>0.1</v>
      </c>
      <c r="F33" s="51">
        <f>13.5/15</f>
        <v>0.9</v>
      </c>
      <c r="G33" s="4"/>
      <c r="H33" s="4"/>
      <c r="I33" s="4"/>
      <c r="J33" s="4"/>
      <c r="K33" s="4"/>
      <c r="L33" s="4"/>
      <c r="M33" s="4"/>
      <c r="N33" s="4"/>
      <c r="O33" s="4"/>
      <c r="P33" s="4"/>
      <c r="Q33" s="4"/>
      <c r="R33" s="4"/>
      <c r="S33" s="4"/>
      <c r="T33" s="4"/>
      <c r="U33" s="4"/>
      <c r="V33" s="4"/>
      <c r="W33" s="4"/>
      <c r="X33" s="4"/>
      <c r="Y33" s="4"/>
      <c r="Z33" s="4"/>
      <c r="AA33" s="4"/>
      <c r="AB33" s="4"/>
      <c r="AC33" s="4"/>
      <c r="AD33" s="4"/>
      <c r="AE33" s="4"/>
    </row>
    <row r="34" spans="1:31" ht="15" thickBot="1" x14ac:dyDescent="0.4">
      <c r="A34" s="4"/>
      <c r="B34" s="52" t="s">
        <v>26</v>
      </c>
      <c r="C34" s="53">
        <v>0</v>
      </c>
      <c r="D34" s="53">
        <v>0</v>
      </c>
      <c r="E34" s="53">
        <v>0</v>
      </c>
      <c r="F34" s="54">
        <v>1</v>
      </c>
      <c r="G34" s="4"/>
      <c r="H34" s="4"/>
      <c r="I34" s="4"/>
      <c r="J34" s="4"/>
      <c r="K34" s="4"/>
      <c r="L34" s="4"/>
      <c r="M34" s="4"/>
      <c r="N34" s="4"/>
      <c r="O34" s="4"/>
      <c r="P34" s="4"/>
      <c r="Q34" s="4"/>
      <c r="R34" s="4"/>
      <c r="S34" s="4"/>
      <c r="T34" s="4"/>
      <c r="U34" s="4"/>
      <c r="V34" s="4"/>
      <c r="W34" s="4"/>
      <c r="X34" s="4"/>
      <c r="Y34" s="4"/>
      <c r="Z34" s="4"/>
      <c r="AA34" s="4"/>
      <c r="AB34" s="4"/>
      <c r="AC34" s="4"/>
      <c r="AD34" s="4"/>
      <c r="AE34" s="4"/>
    </row>
    <row r="35" spans="1:31" ht="15" thickBot="1" x14ac:dyDescent="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ht="15" thickBot="1" x14ac:dyDescent="0.4">
      <c r="A36" s="4"/>
      <c r="B36" s="186" t="s">
        <v>66</v>
      </c>
      <c r="C36" s="187"/>
      <c r="D36" s="187"/>
      <c r="E36" s="187"/>
      <c r="F36" s="188"/>
      <c r="G36" s="4"/>
      <c r="H36" s="4"/>
      <c r="I36" s="4"/>
      <c r="J36" s="4"/>
      <c r="K36" s="4"/>
      <c r="L36" s="4"/>
      <c r="M36" s="4"/>
      <c r="N36" s="4"/>
      <c r="O36" s="4"/>
      <c r="P36" s="4"/>
      <c r="Q36" s="4"/>
      <c r="R36" s="4"/>
      <c r="S36" s="4"/>
      <c r="T36" s="4"/>
      <c r="U36" s="4"/>
      <c r="V36" s="4"/>
      <c r="W36" s="4"/>
      <c r="X36" s="4"/>
      <c r="Y36" s="4"/>
      <c r="Z36" s="4"/>
      <c r="AA36" s="4"/>
      <c r="AB36" s="4"/>
      <c r="AC36" s="4"/>
      <c r="AD36" s="4"/>
      <c r="AE36" s="4"/>
    </row>
    <row r="37" spans="1:31" ht="57.5" customHeight="1" x14ac:dyDescent="0.35">
      <c r="A37" s="4"/>
      <c r="B37" s="189" t="s">
        <v>67</v>
      </c>
      <c r="C37" s="190"/>
      <c r="D37" s="190"/>
      <c r="E37" s="190"/>
      <c r="F37" s="191"/>
      <c r="G37" s="4"/>
      <c r="H37" s="4"/>
      <c r="I37" s="4"/>
      <c r="J37" s="4"/>
      <c r="K37" s="4"/>
      <c r="L37" s="4"/>
      <c r="M37" s="4"/>
      <c r="N37" s="4"/>
      <c r="O37" s="4"/>
      <c r="P37" s="4"/>
      <c r="Q37" s="4"/>
      <c r="R37" s="4"/>
      <c r="S37" s="4"/>
      <c r="T37" s="4"/>
      <c r="U37" s="4"/>
      <c r="V37" s="4"/>
      <c r="W37" s="4"/>
      <c r="X37" s="4"/>
      <c r="Y37" s="4"/>
      <c r="Z37" s="4"/>
      <c r="AA37" s="4"/>
      <c r="AB37" s="4"/>
      <c r="AC37" s="4"/>
      <c r="AD37" s="4"/>
      <c r="AE37" s="4"/>
    </row>
    <row r="38" spans="1:31" ht="57" customHeight="1" x14ac:dyDescent="0.35">
      <c r="A38" s="4"/>
      <c r="B38" s="55" t="s">
        <v>5</v>
      </c>
      <c r="C38" s="192" t="s">
        <v>68</v>
      </c>
      <c r="D38" s="192"/>
      <c r="E38" s="192"/>
      <c r="F38" s="193"/>
      <c r="G38" s="4"/>
      <c r="H38" s="4"/>
      <c r="I38" s="4"/>
      <c r="J38" s="4"/>
      <c r="K38" s="4"/>
      <c r="L38" s="4"/>
      <c r="M38" s="4"/>
      <c r="N38" s="4"/>
      <c r="O38" s="4"/>
      <c r="P38" s="4"/>
      <c r="Q38" s="4"/>
      <c r="R38" s="4"/>
      <c r="S38" s="4"/>
      <c r="T38" s="4"/>
      <c r="U38" s="4"/>
      <c r="V38" s="4"/>
      <c r="W38" s="4"/>
      <c r="X38" s="4"/>
      <c r="Y38" s="4"/>
      <c r="Z38" s="4"/>
      <c r="AA38" s="4"/>
      <c r="AB38" s="4"/>
      <c r="AC38" s="4"/>
      <c r="AD38" s="4"/>
      <c r="AE38" s="4"/>
    </row>
    <row r="39" spans="1:31" ht="57.5" customHeight="1" thickBot="1" x14ac:dyDescent="0.4">
      <c r="A39" s="4"/>
      <c r="B39" s="56" t="s">
        <v>6</v>
      </c>
      <c r="C39" s="194" t="s">
        <v>69</v>
      </c>
      <c r="D39" s="195"/>
      <c r="E39" s="195"/>
      <c r="F39" s="196"/>
      <c r="G39" s="4"/>
      <c r="H39" s="4"/>
      <c r="I39" s="4"/>
      <c r="J39" s="40"/>
      <c r="K39" s="4"/>
      <c r="L39" s="4"/>
      <c r="M39" s="4"/>
      <c r="N39" s="4"/>
      <c r="O39" s="4"/>
      <c r="P39" s="4"/>
      <c r="Q39" s="4"/>
      <c r="R39" s="4"/>
      <c r="S39" s="4"/>
      <c r="T39" s="4"/>
      <c r="U39" s="4"/>
      <c r="V39" s="4"/>
      <c r="W39" s="4"/>
      <c r="X39" s="4"/>
      <c r="Y39" s="4"/>
      <c r="Z39" s="4"/>
      <c r="AA39" s="4"/>
      <c r="AB39" s="4"/>
      <c r="AC39" s="4"/>
      <c r="AD39" s="4"/>
      <c r="AE39" s="4"/>
    </row>
    <row r="40" spans="1:31"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sheetData>
  <mergeCells count="27">
    <mergeCell ref="B36:F36"/>
    <mergeCell ref="B37:F37"/>
    <mergeCell ref="C38:F38"/>
    <mergeCell ref="C39:F39"/>
    <mergeCell ref="B3:H3"/>
    <mergeCell ref="B4:H4"/>
    <mergeCell ref="B6:H6"/>
    <mergeCell ref="B8:H8"/>
    <mergeCell ref="B9:H9"/>
    <mergeCell ref="B10:H10"/>
    <mergeCell ref="B11:H11"/>
    <mergeCell ref="B5:H5"/>
    <mergeCell ref="D21:F21"/>
    <mergeCell ref="D22:F22"/>
    <mergeCell ref="D23:F23"/>
    <mergeCell ref="D24:F24"/>
    <mergeCell ref="B14:C14"/>
    <mergeCell ref="B13:F13"/>
    <mergeCell ref="B26:F26"/>
    <mergeCell ref="D14:F14"/>
    <mergeCell ref="B15:F15"/>
    <mergeCell ref="B17:F17"/>
    <mergeCell ref="B20:F20"/>
    <mergeCell ref="B21:C21"/>
    <mergeCell ref="B22:C22"/>
    <mergeCell ref="B23:C23"/>
    <mergeCell ref="B24:C24"/>
  </mergeCells>
  <hyperlinks>
    <hyperlink ref="B10" r:id="rId1" xr:uid="{A31ADE1A-DEF2-44DB-8D40-3C1F340F1A21}"/>
    <hyperlink ref="B18" r:id="rId2" xr:uid="{DE957D8E-33D7-4579-B6AB-D59EFA031EE4}"/>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851b20-b550-4b5e-b25a-adbfca5757f3">
      <Terms xmlns="http://schemas.microsoft.com/office/infopath/2007/PartnerControls"/>
    </lcf76f155ced4ddcb4097134ff3c332f>
    <TaxCatchAll xmlns="453b26d5-8849-47b5-a2a8-70208598b446" xsi:nil="true"/>
    <SharedWithUsers xmlns="453b26d5-8849-47b5-a2a8-70208598b446">
      <UserInfo>
        <DisplayName>Brenner, Ravi (HEALTH)</DisplayName>
        <AccountId>6547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25F68D8242C740BBB46540472AD624" ma:contentTypeVersion="17" ma:contentTypeDescription="Create a new document." ma:contentTypeScope="" ma:versionID="88eca807d68a12217139c3afd37b9acc">
  <xsd:schema xmlns:xsd="http://www.w3.org/2001/XMLSchema" xmlns:xs="http://www.w3.org/2001/XMLSchema" xmlns:p="http://schemas.microsoft.com/office/2006/metadata/properties" xmlns:ns2="a8851b20-b550-4b5e-b25a-adbfca5757f3" xmlns:ns3="453b26d5-8849-47b5-a2a8-70208598b446" targetNamespace="http://schemas.microsoft.com/office/2006/metadata/properties" ma:root="true" ma:fieldsID="4aa590b1ad48ce0d8b5c9a30368687b0" ns2:_="" ns3:_="">
    <xsd:import namespace="a8851b20-b550-4b5e-b25a-adbfca5757f3"/>
    <xsd:import namespace="453b26d5-8849-47b5-a2a8-70208598b44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3:TaxCatchAll" minOccurs="0"/>
                <xsd:element ref="ns2:MediaServiceOCR" minOccurs="0"/>
                <xsd:element ref="ns2:lcf76f155ced4ddcb4097134ff3c332f"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51b20-b550-4b5e-b25a-adbfca5757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3b26d5-8849-47b5-a2a8-70208598b44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2143a98-3818-4eac-8fc7-eecc07b1084a}" ma:internalName="TaxCatchAll" ma:showField="CatchAllData" ma:web="453b26d5-8849-47b5-a2a8-70208598b4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432CC5-DDBD-4A39-9941-A94C61C3E909}">
  <ds:schemaRefs>
    <ds:schemaRef ds:uri="http://purl.org/dc/dcmitype/"/>
    <ds:schemaRef ds:uri="http://purl.org/dc/elements/1.1/"/>
    <ds:schemaRef ds:uri="http://schemas.microsoft.com/office/2006/metadata/properties"/>
    <ds:schemaRef ds:uri="a8851b20-b550-4b5e-b25a-adbfca5757f3"/>
    <ds:schemaRef ds:uri="http://schemas.openxmlformats.org/package/2006/metadata/core-properties"/>
    <ds:schemaRef ds:uri="453b26d5-8849-47b5-a2a8-70208598b446"/>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2459E0F1-0E68-46D5-B7E1-69AD170654CE}">
  <ds:schemaRefs>
    <ds:schemaRef ds:uri="http://schemas.microsoft.com/sharepoint/v3/contenttype/forms"/>
  </ds:schemaRefs>
</ds:datastoreItem>
</file>

<file path=customXml/itemProps3.xml><?xml version="1.0" encoding="utf-8"?>
<ds:datastoreItem xmlns:ds="http://schemas.openxmlformats.org/officeDocument/2006/customXml" ds:itemID="{5D745E59-4102-4F5C-A162-6A9D249D4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51b20-b550-4b5e-b25a-adbfca5757f3"/>
    <ds:schemaRef ds:uri="453b26d5-8849-47b5-a2a8-70208598b4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Order Calculator</vt:lpstr>
      <vt:lpstr>Inputs</vt:lpstr>
      <vt:lpstr>GamaSTAN Ordering</vt:lpstr>
      <vt:lpstr>Data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Boulais, Michele (HEALTH)</dc:creator>
  <cp:keywords/>
  <dc:description/>
  <cp:lastModifiedBy>Boulais, Michele (HEALTH)</cp:lastModifiedBy>
  <cp:revision/>
  <dcterms:created xsi:type="dcterms:W3CDTF">2024-03-25T20:15:22Z</dcterms:created>
  <dcterms:modified xsi:type="dcterms:W3CDTF">2024-05-06T15:28:31Z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0x010100F325F68D8242C740BBB46540472AD624</vt:lpwstr>
  </property>
  <property fmtid="{D5CDD505-2E9C-101B-9397-08002B2CF9AE}" pid="3" name="MediaServiceImageTags">
    <vt:lpwstr/>
  </property>
</Properties>
</file>