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0" documentId="8_{3FCD319A-3D15-46BF-AB15-B9A44599F2BC}" xr6:coauthVersionLast="47" xr6:coauthVersionMax="47" xr10:uidLastSave="{00000000-0000-0000-0000-000000000000}"/>
  <workbookProtection workbookAlgorithmName="SHA-512" workbookHashValue="TI2O8SufslEPX6Aupww622vJ58Dl5LHUeHFpTWT/RjdMMGewqfX/NKOuUeB8EhmtqxMte1w6ahN8g5kiB7xtWw==" workbookSaltValue="7cLNLWBvLZwZg532WWWRjw==" workbookSpinCount="100000" lockStructure="1"/>
  <bookViews>
    <workbookView xWindow="28680" yWindow="-120" windowWidth="29040" windowHeight="15990" xr2:uid="{4B532E2B-DFB3-46F6-9D02-9A6C21B27E0C}"/>
  </bookViews>
  <sheets>
    <sheet name="Service Level Data" sheetId="4" r:id="rId1"/>
    <sheet name="OTPS " sheetId="7" r:id="rId2"/>
    <sheet name="Agency Admin" sheetId="6" r:id="rId3"/>
    <sheet name="Summary Data" sheetId="2" r:id="rId4"/>
    <sheet name="Do Not Use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2" l="1"/>
  <c r="E60" i="6"/>
  <c r="B111" i="2" l="1"/>
  <c r="B130" i="2"/>
  <c r="B124" i="2"/>
  <c r="B123" i="2"/>
  <c r="B29" i="4" l="1"/>
  <c r="AC105" i="4"/>
  <c r="AC89" i="4"/>
  <c r="AC86" i="4"/>
  <c r="AC70" i="4"/>
  <c r="AC67" i="4"/>
  <c r="AC51" i="4"/>
  <c r="AC48" i="4"/>
  <c r="AC32" i="4"/>
  <c r="AC29" i="4"/>
  <c r="AC13" i="4"/>
  <c r="AC10" i="4"/>
  <c r="E66" i="6"/>
  <c r="AC90" i="4" l="1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54" i="4"/>
  <c r="AC52" i="4"/>
  <c r="AC53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16" i="4"/>
  <c r="AC14" i="4"/>
  <c r="AC15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Y105" i="4"/>
  <c r="Z105" i="4"/>
  <c r="AA105" i="4"/>
  <c r="AB105" i="4"/>
  <c r="Y86" i="4"/>
  <c r="Z86" i="4"/>
  <c r="AA86" i="4"/>
  <c r="AB86" i="4"/>
  <c r="Y67" i="4"/>
  <c r="Z67" i="4"/>
  <c r="AA67" i="4"/>
  <c r="AB67" i="4"/>
  <c r="Y48" i="4"/>
  <c r="Z48" i="4"/>
  <c r="AA48" i="4"/>
  <c r="AB48" i="4"/>
  <c r="Y29" i="4"/>
  <c r="Z29" i="4"/>
  <c r="AA29" i="4"/>
  <c r="AB29" i="4"/>
  <c r="B105" i="4"/>
  <c r="B86" i="4"/>
  <c r="B67" i="4"/>
  <c r="B4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X29" i="4"/>
  <c r="W29" i="4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7" i="6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41" i="2"/>
  <c r="B86" i="2" l="1"/>
  <c r="B26" i="7" l="1"/>
  <c r="B107" i="2" s="1"/>
  <c r="A117" i="2"/>
  <c r="D105" i="4" l="1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X105" i="4"/>
  <c r="W105" i="4"/>
  <c r="C105" i="4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83" i="2" l="1"/>
  <c r="B34" i="6" l="1"/>
  <c r="C24" i="6"/>
  <c r="D24" i="6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X86" i="4"/>
  <c r="W86" i="4"/>
  <c r="B68" i="2"/>
  <c r="D68" i="2" s="1"/>
  <c r="B69" i="2"/>
  <c r="D69" i="2" s="1"/>
  <c r="B70" i="2"/>
  <c r="D70" i="2" s="1"/>
  <c r="B71" i="2"/>
  <c r="D71" i="2" s="1"/>
  <c r="B72" i="2"/>
  <c r="D72" i="2" s="1"/>
  <c r="B73" i="2"/>
  <c r="D73" i="2" s="1"/>
  <c r="B74" i="2"/>
  <c r="D74" i="2" s="1"/>
  <c r="B75" i="2"/>
  <c r="D75" i="2" s="1"/>
  <c r="B76" i="2"/>
  <c r="D76" i="2" s="1"/>
  <c r="B77" i="2"/>
  <c r="D77" i="2" s="1"/>
  <c r="B78" i="2"/>
  <c r="D78" i="2" s="1"/>
  <c r="B79" i="2"/>
  <c r="D79" i="2" s="1"/>
  <c r="B80" i="2"/>
  <c r="D80" i="2" s="1"/>
  <c r="B81" i="2"/>
  <c r="D81" i="2" s="1"/>
  <c r="B82" i="2"/>
  <c r="D82" i="2" s="1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X67" i="4"/>
  <c r="W67" i="4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N48" i="4"/>
  <c r="O48" i="4"/>
  <c r="P48" i="4"/>
  <c r="Q48" i="4"/>
  <c r="R48" i="4"/>
  <c r="S48" i="4"/>
  <c r="T48" i="4"/>
  <c r="U48" i="4"/>
  <c r="V48" i="4"/>
  <c r="X48" i="4"/>
  <c r="W48" i="4"/>
  <c r="M48" i="4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E58" i="2" l="1"/>
  <c r="E50" i="2"/>
  <c r="E48" i="2"/>
  <c r="E56" i="2"/>
  <c r="E59" i="2"/>
  <c r="E51" i="2"/>
  <c r="E55" i="2"/>
  <c r="E61" i="2"/>
  <c r="E53" i="2"/>
  <c r="E52" i="2"/>
  <c r="E60" i="2"/>
  <c r="E62" i="2"/>
  <c r="E54" i="2"/>
  <c r="E57" i="2"/>
  <c r="E49" i="2"/>
  <c r="A120" i="2" l="1"/>
  <c r="A121" i="2"/>
  <c r="B47" i="2" l="1"/>
  <c r="A119" i="2" l="1"/>
  <c r="D48" i="4" l="1"/>
  <c r="E48" i="4"/>
  <c r="F48" i="4"/>
  <c r="G48" i="4"/>
  <c r="H48" i="4"/>
  <c r="I48" i="4"/>
  <c r="J48" i="4"/>
  <c r="K48" i="4"/>
  <c r="L48" i="4"/>
  <c r="B67" i="2"/>
  <c r="D67" i="2" s="1"/>
  <c r="B83" i="2" l="1"/>
  <c r="D83" i="2" s="1"/>
  <c r="D63" i="2"/>
  <c r="D47" i="2"/>
  <c r="E47" i="2" s="1"/>
  <c r="C63" i="2"/>
  <c r="C47" i="2"/>
  <c r="B129" i="2" l="1"/>
  <c r="C86" i="4"/>
  <c r="B58" i="6"/>
  <c r="B24" i="6"/>
  <c r="E24" i="6" s="1"/>
  <c r="E64" i="6" l="1"/>
  <c r="B128" i="2" l="1"/>
  <c r="C67" i="4"/>
  <c r="C48" i="4"/>
  <c r="B125" i="2" l="1"/>
  <c r="B63" i="2" l="1"/>
  <c r="B127" i="2" l="1"/>
  <c r="E63" i="2"/>
  <c r="B131" i="2" l="1"/>
  <c r="B132" i="2" s="1"/>
  <c r="B134" i="2" s="1"/>
  <c r="B135" i="2" s="1"/>
  <c r="B113" i="2" l="1"/>
</calcChain>
</file>

<file path=xl/sharedStrings.xml><?xml version="1.0" encoding="utf-8"?>
<sst xmlns="http://schemas.openxmlformats.org/spreadsheetml/2006/main" count="446" uniqueCount="229">
  <si>
    <t>NHTD</t>
  </si>
  <si>
    <t>TBI</t>
  </si>
  <si>
    <t>Waivers:</t>
  </si>
  <si>
    <t>&lt; Select from drop-down.</t>
  </si>
  <si>
    <t>MMIS Provider ID</t>
  </si>
  <si>
    <t>Waiver Type</t>
  </si>
  <si>
    <t>Agency Name</t>
  </si>
  <si>
    <t>Agency Street</t>
  </si>
  <si>
    <t>Agency City</t>
  </si>
  <si>
    <t>Agency Zip+4</t>
  </si>
  <si>
    <t>Address County</t>
  </si>
  <si>
    <t>Operating Counties</t>
  </si>
  <si>
    <t>Contact Phone</t>
  </si>
  <si>
    <t>Contact e-mail</t>
  </si>
  <si>
    <t>Title (if any)</t>
  </si>
  <si>
    <t>Title</t>
  </si>
  <si>
    <t>Type of Agency</t>
  </si>
  <si>
    <t>Annual Salary</t>
  </si>
  <si>
    <t>99/99/99</t>
  </si>
  <si>
    <t>Annual Fringe</t>
  </si>
  <si>
    <t>Agency Type:</t>
  </si>
  <si>
    <t>For-profit</t>
  </si>
  <si>
    <t>Not-for-profit</t>
  </si>
  <si>
    <t>Government</t>
  </si>
  <si>
    <t>Today's Date</t>
  </si>
  <si>
    <t>Medicaid</t>
  </si>
  <si>
    <t>State Aid</t>
  </si>
  <si>
    <t>Grants</t>
  </si>
  <si>
    <t>Total Revenues</t>
  </si>
  <si>
    <t>Paid Amount</t>
  </si>
  <si>
    <t>FTEs</t>
  </si>
  <si>
    <t>Owner/Operator</t>
  </si>
  <si>
    <t>Fringe</t>
  </si>
  <si>
    <t>&lt; If no title, indicate relationship to agency (e.g., owner).</t>
  </si>
  <si>
    <t>Type</t>
  </si>
  <si>
    <t>Building  - Rent</t>
  </si>
  <si>
    <t>Building  - Depreciation</t>
  </si>
  <si>
    <t>Vehicle  - Depreciation</t>
  </si>
  <si>
    <t>Vehicle  - Interest</t>
  </si>
  <si>
    <t>Equipment  - Interest</t>
  </si>
  <si>
    <t>Office Supplies</t>
  </si>
  <si>
    <t>Utilities</t>
  </si>
  <si>
    <t>Insurance</t>
  </si>
  <si>
    <t>Property Taxes</t>
  </si>
  <si>
    <t>Other Taxes</t>
  </si>
  <si>
    <t>Total Agency Admin</t>
  </si>
  <si>
    <t>Other (miscellaneous)</t>
  </si>
  <si>
    <t>Medicaid Revenues</t>
  </si>
  <si>
    <t>Other Revenues</t>
  </si>
  <si>
    <t>Contracted Staff</t>
  </si>
  <si>
    <t>Surplus/(Loss)</t>
  </si>
  <si>
    <t>Non-Contract Staff</t>
  </si>
  <si>
    <t>Expensed Equipment</t>
  </si>
  <si>
    <t>SERVICE TYPE</t>
  </si>
  <si>
    <t>Unit of Service</t>
  </si>
  <si>
    <t>Building  - Mortgage Interest</t>
  </si>
  <si>
    <t>Vehicle  - Lease</t>
  </si>
  <si>
    <t>Equipment  - Lease</t>
  </si>
  <si>
    <t>Equipment  - Depreciation</t>
  </si>
  <si>
    <t>Travel / Other Transportation Exp.</t>
  </si>
  <si>
    <t>Repairs and Maintenance</t>
  </si>
  <si>
    <t>Other (specify here)</t>
  </si>
  <si>
    <t>Agency Administration</t>
  </si>
  <si>
    <t>Executive Director/CEO</t>
  </si>
  <si>
    <t>Assistant Executive Director</t>
  </si>
  <si>
    <t>Comptroller/Controller/CFO</t>
  </si>
  <si>
    <t>Director of Division</t>
  </si>
  <si>
    <t>Office Worker</t>
  </si>
  <si>
    <t>Accountant</t>
  </si>
  <si>
    <t>Computer/Data Staff</t>
  </si>
  <si>
    <t>Community Relations</t>
  </si>
  <si>
    <t>Administrative Assistant</t>
  </si>
  <si>
    <t>Marketing Staff</t>
  </si>
  <si>
    <t>Training Staff</t>
  </si>
  <si>
    <t>Utilization Review/Quality Ctrl</t>
  </si>
  <si>
    <t>Total Salaried Agency Admin</t>
  </si>
  <si>
    <t>Contracted Agency Admin Staff:</t>
  </si>
  <si>
    <t>(Specify type here)</t>
  </si>
  <si>
    <t>Total Agency Admin OTPS</t>
  </si>
  <si>
    <t>Avg Salary
Per FTE</t>
  </si>
  <si>
    <t>Total Expenses Less Agency Admin</t>
  </si>
  <si>
    <t>Total Staffing Fringe</t>
  </si>
  <si>
    <t>Total Staffing Salaries</t>
  </si>
  <si>
    <t>Total Staffing FTEs</t>
  </si>
  <si>
    <t>Total Contracted Staffing</t>
  </si>
  <si>
    <t>Total Service Level OTPS</t>
  </si>
  <si>
    <t>Other Contracted Staff (specify here)</t>
  </si>
  <si>
    <t>Other OTPS (specify here)</t>
  </si>
  <si>
    <t>Other Than Personal Service (do not include any expenses related to agency administration):</t>
  </si>
  <si>
    <t>&lt; Input all Medicaid revenues received or anticipated for this waiver for dates of service within the reporting period (i.e., accrual basis).</t>
  </si>
  <si>
    <t>Allocation</t>
  </si>
  <si>
    <t xml:space="preserve"> &lt; Input total expenses for the reporting period for all programs operated/administered by the provider.</t>
  </si>
  <si>
    <t>Total Program Operations OTPS</t>
  </si>
  <si>
    <t>Total Program Expenses</t>
  </si>
  <si>
    <t>Select from Drop Down</t>
  </si>
  <si>
    <t>Non-Contracted Agency Admin Staff:</t>
  </si>
  <si>
    <t>Program Operations OTPS</t>
  </si>
  <si>
    <t>Percent Surplus/(Loss)</t>
  </si>
  <si>
    <t>Waiver Services Begin Date</t>
  </si>
  <si>
    <t>&lt; Input start date of reporting period (pre-formatted).</t>
  </si>
  <si>
    <t>&lt; Input end date of reporting period (pre-formatted).</t>
  </si>
  <si>
    <t>&lt; For person above.</t>
  </si>
  <si>
    <t>&lt; Input name of proprietor/owner/executive director/COO/CEO.</t>
  </si>
  <si>
    <t>&lt; Input any State aid received or anticipated, associated with this waiver, for this reporting period.</t>
  </si>
  <si>
    <t>&lt; Input any other grant funds received or anticipated, associated with this waiver, for this reporting period.</t>
  </si>
  <si>
    <t>Total Non-Contracted Staffing</t>
  </si>
  <si>
    <t xml:space="preserve">NHTDWVR HOME/COM SUPSRV LEV I (HCSS)  </t>
  </si>
  <si>
    <t>&lt; Formula</t>
  </si>
  <si>
    <t>Self populates</t>
  </si>
  <si>
    <t xml:space="preserve">Total Contracted Agency Admin </t>
  </si>
  <si>
    <t>&lt; Provider Medicaid billing ID for NHTD waiver service, 8 digits, begins with "0" (pre-formatted).  Do not input 10-digit NPI.</t>
  </si>
  <si>
    <t>&lt; Input county name associated with address above.</t>
  </si>
  <si>
    <t>Reporting Period Start Date</t>
  </si>
  <si>
    <t>Reporting Period End Date</t>
  </si>
  <si>
    <t>Building - Rent</t>
  </si>
  <si>
    <t>Building - Depreciation</t>
  </si>
  <si>
    <t>Building - Mortgage Interest</t>
  </si>
  <si>
    <t>Vehicle - Lease</t>
  </si>
  <si>
    <t>Vehicle - Depreciation</t>
  </si>
  <si>
    <t>Vehicle - Interest</t>
  </si>
  <si>
    <t>Equipment - Lease</t>
  </si>
  <si>
    <t>Equipment - Depreciation</t>
  </si>
  <si>
    <t>Equipment - Interest</t>
  </si>
  <si>
    <t>Total Charges</t>
  </si>
  <si>
    <t>Total Billed Units of Service</t>
  </si>
  <si>
    <t>Yearly (1)</t>
  </si>
  <si>
    <t>Monthly (1)</t>
  </si>
  <si>
    <t>&lt; Contact name for cost report.</t>
  </si>
  <si>
    <t>Rate Code</t>
  </si>
  <si>
    <t>TOTALS
(Do not input to this column, formula)</t>
  </si>
  <si>
    <t>&lt; Input cost report completion/submission date (pre-formatted).</t>
  </si>
  <si>
    <t>CASAC (SAPS)</t>
  </si>
  <si>
    <t>Certified Service Coordinator (SC)</t>
  </si>
  <si>
    <t>Dietician/Nutritionist (Nutrition)</t>
  </si>
  <si>
    <t>Nurse Practitioner (Home Visits)</t>
  </si>
  <si>
    <t>Other Certified NHTD/TBI Waiver Provider (ILST &amp; SDP)</t>
  </si>
  <si>
    <t>PCA (Respite &amp; HCSS)</t>
  </si>
  <si>
    <t>Peer Mentor (Peer Mentor)</t>
  </si>
  <si>
    <t>Physician (Home Visits)</t>
  </si>
  <si>
    <t>Physician's Assistant (Home Visits)</t>
  </si>
  <si>
    <t>Program Administrator/Director (Any)</t>
  </si>
  <si>
    <t>Respiratory Therapist (Resp)</t>
  </si>
  <si>
    <t>Behavioral Specialist/Counselor (PBIS &amp; CIC)</t>
  </si>
  <si>
    <t>Registered Nurse (Respite, HCSS, Nurse/Wellness, Nursing Supervision)</t>
  </si>
  <si>
    <t>&lt; Main site or corporate headquarters.</t>
  </si>
  <si>
    <t>&lt; Main site or corporate headquarters (pre-formatted).</t>
  </si>
  <si>
    <t>&lt; Will self populate once Agency Admin tab is completed.</t>
  </si>
  <si>
    <t>Per Diem</t>
  </si>
  <si>
    <t>Salaries/Other Compensation (Excluding Fringe)</t>
  </si>
  <si>
    <t>Non-Contracted Staff: Fringe Benefits</t>
  </si>
  <si>
    <t>Non-Contracted Staff: FTEs</t>
  </si>
  <si>
    <t>Non-Contracted Staff: Paid and Accrued Salary Expense (by Title)</t>
  </si>
  <si>
    <t>Contracted Staff: FTEs</t>
  </si>
  <si>
    <t>Contracted Staff: Paid Amount</t>
  </si>
  <si>
    <t>Total Contracted Staffing FTEs</t>
  </si>
  <si>
    <t>Salary/Wages Per FTE</t>
  </si>
  <si>
    <t>Salaries/Wages</t>
  </si>
  <si>
    <t>Compensation</t>
  </si>
  <si>
    <t>Compensation Per FTE</t>
  </si>
  <si>
    <t>Costs</t>
  </si>
  <si>
    <t>Revenues</t>
  </si>
  <si>
    <t>&lt; For person above. (Pre-formatted (type without () or -)).</t>
  </si>
  <si>
    <t>&lt; Input exact name under which agency bills Medicaid. If the name has changed within the last year please include both.</t>
  </si>
  <si>
    <t>Contact for Cost Report</t>
  </si>
  <si>
    <t>Name</t>
  </si>
  <si>
    <t>I hereby affirm that I have reviewed all material submitted as part of this report and that these documents contain accurate information to the best of my knowledge.</t>
  </si>
  <si>
    <t>Other Taxes (specify here)</t>
  </si>
  <si>
    <t>You should complete the Service Level Data, OTPS and Agency Admin tabs before completing the Summary Data tab.</t>
  </si>
  <si>
    <t>&lt; Input first date of waiver service operation (pre-formatted). Approximate if unknown.</t>
  </si>
  <si>
    <t>Head of Agency/CR Affirmation</t>
  </si>
  <si>
    <t>&lt; Completion of this section indicates affirmation of the CR certification statement.</t>
  </si>
  <si>
    <t>Note: Non-Contracted Staff (from service level data tab - do not input here).</t>
  </si>
  <si>
    <t>Note: Contracted Staff (from service level data tab - do not input here).</t>
  </si>
  <si>
    <t>Program Operations OTPS: (from OTPS tab - do not input here).</t>
  </si>
  <si>
    <t>Agency Admin Other Than Personal Service (OTPS) (including agency admin capital &amp; equipment)</t>
  </si>
  <si>
    <t>NHTDWVR STRUCTURED DAY PROGRAM-FACE TO FACE-HOURLY</t>
  </si>
  <si>
    <t>Hourly</t>
  </si>
  <si>
    <t>NHTDWVR VEHICLE ADAPTATION-TOTAL CHARGES</t>
  </si>
  <si>
    <t>NHTDWVR ASSISTIVE TECHNOLOGY-TOTAL CHARGES</t>
  </si>
  <si>
    <t>NHTDWVR COMMUNITY INTEGRATION COUNSELING-HOURLY</t>
  </si>
  <si>
    <t>NHTDWVR INDPNDNT LVNG SKILLS/TRNG-HOURLY</t>
  </si>
  <si>
    <t>NHTDWVR POS BEHAV INTERV &amp; SUPP-HOURLY</t>
  </si>
  <si>
    <t>NHTDWVR COMM TRANSITIONAL SERVICES-TOTAL CHARGES</t>
  </si>
  <si>
    <t>NHTDWVR ENVIRONMENTAL MODS-TOTAL CHARGES</t>
  </si>
  <si>
    <t>NHTDWVR NUTRITIONAL CONSULT/ED-HOURLY</t>
  </si>
  <si>
    <t>NHTDWVR IN-HOME RESPITE-PER DIEM</t>
  </si>
  <si>
    <t>NHTDWVR HOME RESP CARE-HOURLY</t>
  </si>
  <si>
    <t>NHTDWVR SRV COORD/TRANS L1-INITIAL</t>
  </si>
  <si>
    <t>NHTDWVR SRV COORD/TRANS L2-INITIAL</t>
  </si>
  <si>
    <t>NHTDWVR SRV COORD/DIVERSION-INITIAL</t>
  </si>
  <si>
    <t>NHTDWVR SERVICE COORDINATION-MONTHLY</t>
  </si>
  <si>
    <t>NHTDWVR STRUCTURED DAY PROGRAM-HOURLY</t>
  </si>
  <si>
    <t>NHTDWVR PEER MENTOR SERVICES-HOURLY</t>
  </si>
  <si>
    <t>NHTDWVR CONG/HOME MEALS-TOTAL CHARGES</t>
  </si>
  <si>
    <t>NHTDWVR NURSE/WELLNESS COUNSELING-PER DIEM</t>
  </si>
  <si>
    <t>NHTDWVR HOME VISITS BY MEDICAL PERSONNEL</t>
  </si>
  <si>
    <t>NHTDWVR MOVING ASST PROG-TOTAL CHARGES</t>
  </si>
  <si>
    <t>NHTDWVR HCSS NURSE SUPERVISOR-HOURLY</t>
  </si>
  <si>
    <r>
      <rPr>
        <b/>
        <sz val="8"/>
        <rFont val="Arial"/>
        <family val="2"/>
      </rPr>
      <t>NYC Region</t>
    </r>
    <r>
      <rPr>
        <sz val="8"/>
        <rFont val="Arial"/>
        <family val="2"/>
      </rPr>
      <t xml:space="preserve"> (Bronx, Kings, NY, Queens, Richmond)</t>
    </r>
  </si>
  <si>
    <t>Rest of State Region</t>
  </si>
  <si>
    <r>
      <rPr>
        <b/>
        <sz val="8"/>
        <rFont val="Arial"/>
        <family val="2"/>
      </rPr>
      <t>Long Island Region</t>
    </r>
    <r>
      <rPr>
        <sz val="8"/>
        <rFont val="Arial"/>
        <family val="2"/>
      </rPr>
      <t xml:space="preserve"> (Nassau, Suffolk, Westchester)</t>
    </r>
  </si>
  <si>
    <r>
      <rPr>
        <b/>
        <sz val="8"/>
        <rFont val="Arial"/>
        <family val="2"/>
      </rPr>
      <t>Rockland Region</t>
    </r>
    <r>
      <rPr>
        <sz val="8"/>
        <rFont val="Arial"/>
        <family val="2"/>
      </rPr>
      <t xml:space="preserve"> (Rockland)</t>
    </r>
  </si>
  <si>
    <r>
      <rPr>
        <b/>
        <sz val="8"/>
        <rFont val="Arial"/>
        <family val="2"/>
      </rPr>
      <t>Rural Region</t>
    </r>
    <r>
      <rPr>
        <sz val="8"/>
        <rFont val="Arial"/>
        <family val="2"/>
      </rPr>
      <t xml:space="preserve"> (Allegany, Clinton, Delaware, Essex, Franklin, Hamilton, St Lawrence)</t>
    </r>
  </si>
  <si>
    <r>
      <t xml:space="preserve">NOTES:  You must complete this cost report, in its's entirety, for </t>
    </r>
    <r>
      <rPr>
        <b/>
        <u/>
        <sz val="8"/>
        <rFont val="Arial"/>
        <family val="2"/>
      </rPr>
      <t>each</t>
    </r>
    <r>
      <rPr>
        <b/>
        <sz val="8"/>
        <rFont val="Arial"/>
        <family val="2"/>
      </rPr>
      <t xml:space="preserve"> waiver (NHTD/TBI) you participate in. (If a provider bills for both NHTD and TBI services, you must submit two separate cost reports).</t>
    </r>
  </si>
  <si>
    <r>
      <t xml:space="preserve">Input </t>
    </r>
    <r>
      <rPr>
        <b/>
        <u/>
        <sz val="8"/>
        <rFont val="Arial"/>
        <family val="2"/>
      </rPr>
      <t>only</t>
    </r>
    <r>
      <rPr>
        <b/>
        <sz val="8"/>
        <rFont val="Arial"/>
        <family val="2"/>
      </rPr>
      <t xml:space="preserve"> to cells shaded in purple.  Do not add rows or columns, change column widths, or make any other modifications to this file.  Modified spreadsheets will be considered a non-submission.</t>
    </r>
  </si>
  <si>
    <r>
      <t xml:space="preserve">&lt; Input </t>
    </r>
    <r>
      <rPr>
        <u/>
        <sz val="8"/>
        <rFont val="Arial"/>
        <family val="2"/>
      </rPr>
      <t>all</t>
    </r>
    <r>
      <rPr>
        <sz val="8"/>
        <rFont val="Arial"/>
        <family val="2"/>
      </rPr>
      <t xml:space="preserve"> other counties of service operation.  Do not modify column width.</t>
    </r>
  </si>
  <si>
    <r>
      <t xml:space="preserve">&lt; Input agency head's annual salary from all sources that have any Medicaid funding. </t>
    </r>
    <r>
      <rPr>
        <b/>
        <sz val="8"/>
        <rFont val="Arial"/>
        <family val="2"/>
      </rPr>
      <t>If, and only if, the agency is government-operated can this be left blank.</t>
    </r>
  </si>
  <si>
    <r>
      <t xml:space="preserve">&lt; Input agency head's annual fringe and other compensation from all sources that have any Medicaid funding. </t>
    </r>
    <r>
      <rPr>
        <b/>
        <sz val="8"/>
        <rFont val="Arial"/>
        <family val="2"/>
      </rPr>
      <t>If, and only if, the agency is government-operated can this be left blank.</t>
    </r>
  </si>
  <si>
    <r>
      <t xml:space="preserve">Total Expenses - for </t>
    </r>
    <r>
      <rPr>
        <b/>
        <u/>
        <sz val="8"/>
        <rFont val="Arial"/>
        <family val="2"/>
      </rPr>
      <t>all</t>
    </r>
    <r>
      <rPr>
        <b/>
        <sz val="8"/>
        <rFont val="Arial"/>
        <family val="2"/>
      </rPr>
      <t xml:space="preserve"> programs operated by agency (not just NHTD)</t>
    </r>
  </si>
  <si>
    <t>Directions: Using accrual accounting, input units of service, salary expenses (by title), associated fringe, FTEs (full time equivalents) and contracted staffing for each service (rate code) for the reporting period.</t>
  </si>
  <si>
    <t>Do not include any expenses related to overall agency administration (those go on the Agency Admin tab in this file).</t>
  </si>
  <si>
    <t>Aggregate of any other titles not otherwise reported</t>
  </si>
  <si>
    <t>Aggregate of any other OTPS not otherwise reported</t>
  </si>
  <si>
    <t>ARPA/eFMAP Stipends</t>
  </si>
  <si>
    <t>Health Care Worker Bonuses</t>
  </si>
  <si>
    <t>&lt; Input LTC Workforce Retention and/or Training Stipends received or anticipated, associated with this waiver, for this reporting period.</t>
  </si>
  <si>
    <t>&lt; Input aggregate total of any other revenue received or anticipated, associated with this waiver, for this reporting period.</t>
  </si>
  <si>
    <t>&lt; Input HWB awards received, associated with this waiver, for this reporting period.</t>
  </si>
  <si>
    <t xml:space="preserve">All other revenues not otherwise reported </t>
  </si>
  <si>
    <t>Other</t>
  </si>
  <si>
    <t>All other titles not otherwise reported</t>
  </si>
  <si>
    <t>Other Contracted Staff</t>
  </si>
  <si>
    <t>All other contracted staff not otherwise reported</t>
  </si>
  <si>
    <t>Other OTPS</t>
  </si>
  <si>
    <t>All other OTPS not otherwise reported</t>
  </si>
  <si>
    <t>Admin to Operating Cost Factor</t>
  </si>
  <si>
    <t>Total Program Expenses (excluding Agency Admin)</t>
  </si>
  <si>
    <t>Directions: OTPS spending that can be fully attributed to the provision of NHTD waiver services should be reported on this tab.</t>
  </si>
  <si>
    <t>Directions: Input the provider agency's overall administration expenses for the entire agency below. This is staff/expenses that benefit the entire operation as a whole, and not just NHTD.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</si>
</sst>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00000\-0000"/>
    <numFmt numFmtId="167" formatCode="0.000"/>
    <numFmt numFmtId="168" formatCode="[&lt;=9999999]###\-####;\(###\)\ ###\-####"/>
    <numFmt numFmtId="169" formatCode="0.0%"/>
    <numFmt numFmtId="170" formatCode="000#####"/>
    <numFmt numFmtId="171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C4FC"/>
        <bgColor indexed="64"/>
      </patternFill>
    </fill>
  </fills>
  <borders count="7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8">
    <xf numFmtId="0" fontId="0" fillId="0" borderId="0" xfId="0"/>
    <xf numFmtId="0" fontId="2" fillId="3" borderId="25" xfId="0" applyFont="1" applyFill="1" applyBorder="1" applyAlignment="1" applyProtection="1">
      <alignment horizontal="center" vertical="top" wrapText="1"/>
    </xf>
    <xf numFmtId="0" fontId="2" fillId="3" borderId="9" xfId="0" applyFont="1" applyFill="1" applyBorder="1" applyAlignment="1" applyProtection="1">
      <alignment horizontal="center" vertical="top"/>
    </xf>
    <xf numFmtId="0" fontId="2" fillId="3" borderId="30" xfId="0" applyFont="1" applyFill="1" applyBorder="1" applyAlignment="1" applyProtection="1">
      <alignment horizontal="center" vertical="top"/>
    </xf>
    <xf numFmtId="0" fontId="2" fillId="3" borderId="30" xfId="0" quotePrefix="1" applyFont="1" applyFill="1" applyBorder="1" applyAlignment="1" applyProtection="1">
      <alignment horizontal="center" vertical="top"/>
    </xf>
    <xf numFmtId="0" fontId="2" fillId="3" borderId="13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left" vertical="top"/>
    </xf>
    <xf numFmtId="0" fontId="5" fillId="3" borderId="34" xfId="0" applyFont="1" applyFill="1" applyBorder="1" applyAlignment="1" applyProtection="1">
      <alignment vertical="top"/>
    </xf>
    <xf numFmtId="0" fontId="2" fillId="3" borderId="35" xfId="0" applyFont="1" applyFill="1" applyBorder="1" applyAlignment="1" applyProtection="1">
      <alignment vertical="top"/>
    </xf>
    <xf numFmtId="164" fontId="5" fillId="3" borderId="34" xfId="1" applyNumberFormat="1" applyFont="1" applyFill="1" applyBorder="1" applyAlignment="1" applyProtection="1">
      <alignment vertical="top"/>
    </xf>
    <xf numFmtId="167" fontId="5" fillId="3" borderId="34" xfId="0" applyNumberFormat="1" applyFont="1" applyFill="1" applyBorder="1" applyAlignment="1" applyProtection="1">
      <alignment horizontal="right" vertical="top"/>
    </xf>
    <xf numFmtId="164" fontId="2" fillId="3" borderId="35" xfId="0" applyNumberFormat="1" applyFont="1" applyFill="1" applyBorder="1" applyAlignment="1" applyProtection="1">
      <alignment vertical="top"/>
    </xf>
    <xf numFmtId="0" fontId="2" fillId="3" borderId="33" xfId="0" applyFont="1" applyFill="1" applyBorder="1" applyAlignment="1" applyProtection="1">
      <alignment horizontal="left" vertical="center"/>
    </xf>
    <xf numFmtId="164" fontId="5" fillId="3" borderId="35" xfId="1" applyNumberFormat="1" applyFont="1" applyFill="1" applyBorder="1" applyAlignment="1" applyProtection="1">
      <alignment vertical="center"/>
    </xf>
    <xf numFmtId="0" fontId="2" fillId="3" borderId="61" xfId="0" applyFont="1" applyFill="1" applyBorder="1" applyAlignment="1" applyProtection="1">
      <alignment horizontal="left" vertical="top"/>
    </xf>
    <xf numFmtId="0" fontId="5" fillId="3" borderId="34" xfId="0" applyFont="1" applyFill="1" applyBorder="1" applyAlignment="1" applyProtection="1">
      <alignment horizontal="center" vertical="top" wrapText="1"/>
    </xf>
    <xf numFmtId="0" fontId="5" fillId="3" borderId="65" xfId="0" applyFont="1" applyFill="1" applyBorder="1" applyAlignment="1" applyProtection="1">
      <alignment horizontal="center" vertical="top" wrapText="1"/>
    </xf>
    <xf numFmtId="0" fontId="2" fillId="3" borderId="65" xfId="0" applyFont="1" applyFill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2" fillId="4" borderId="17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2" fillId="3" borderId="17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18" xfId="0" applyFont="1" applyFill="1" applyBorder="1" applyAlignment="1" applyProtection="1">
      <alignment vertical="center"/>
    </xf>
    <xf numFmtId="0" fontId="2" fillId="4" borderId="17" xfId="0" applyFont="1" applyFill="1" applyBorder="1" applyAlignment="1" applyProtection="1">
      <alignment horizontal="left" vertical="center"/>
    </xf>
    <xf numFmtId="0" fontId="2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2" fillId="4" borderId="24" xfId="0" applyFont="1" applyFill="1" applyBorder="1" applyAlignment="1" applyProtection="1">
      <alignment vertical="center"/>
    </xf>
    <xf numFmtId="165" fontId="5" fillId="4" borderId="26" xfId="0" applyNumberFormat="1" applyFont="1" applyFill="1" applyBorder="1" applyAlignment="1" applyProtection="1">
      <alignment horizontal="right" vertical="center"/>
      <protection locked="0"/>
    </xf>
    <xf numFmtId="0" fontId="2" fillId="4" borderId="27" xfId="0" applyFont="1" applyFill="1" applyBorder="1" applyAlignment="1" applyProtection="1">
      <alignment vertical="center"/>
    </xf>
    <xf numFmtId="165" fontId="5" fillId="4" borderId="28" xfId="0" applyNumberFormat="1" applyFont="1" applyFill="1" applyBorder="1" applyAlignment="1" applyProtection="1">
      <alignment horizontal="right" vertical="center"/>
      <protection locked="0"/>
    </xf>
    <xf numFmtId="49" fontId="5" fillId="4" borderId="28" xfId="0" applyNumberFormat="1" applyFont="1" applyFill="1" applyBorder="1" applyAlignment="1" applyProtection="1">
      <alignment horizontal="left" vertical="center"/>
      <protection locked="0"/>
    </xf>
    <xf numFmtId="170" fontId="5" fillId="4" borderId="28" xfId="0" applyNumberFormat="1" applyFont="1" applyFill="1" applyBorder="1" applyAlignment="1" applyProtection="1">
      <alignment horizontal="right" vertical="center"/>
      <protection locked="0"/>
    </xf>
    <xf numFmtId="49" fontId="5" fillId="4" borderId="28" xfId="0" applyNumberFormat="1" applyFont="1" applyFill="1" applyBorder="1" applyAlignment="1" applyProtection="1">
      <alignment vertical="center"/>
      <protection locked="0"/>
    </xf>
    <xf numFmtId="166" fontId="5" fillId="4" borderId="28" xfId="0" applyNumberFormat="1" applyFont="1" applyFill="1" applyBorder="1" applyAlignment="1" applyProtection="1">
      <alignment horizontal="right" vertical="center"/>
      <protection locked="0"/>
    </xf>
    <xf numFmtId="0" fontId="2" fillId="4" borderId="29" xfId="0" applyFont="1" applyFill="1" applyBorder="1" applyAlignment="1" applyProtection="1">
      <alignment vertical="center"/>
    </xf>
    <xf numFmtId="49" fontId="5" fillId="4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5" fillId="4" borderId="28" xfId="0" applyFont="1" applyFill="1" applyBorder="1" applyAlignment="1" applyProtection="1">
      <alignment vertical="center"/>
      <protection locked="0"/>
    </xf>
    <xf numFmtId="168" fontId="5" fillId="4" borderId="28" xfId="0" applyNumberFormat="1" applyFont="1" applyFill="1" applyBorder="1" applyAlignment="1" applyProtection="1">
      <alignment horizontal="right" vertical="center"/>
      <protection locked="0"/>
    </xf>
    <xf numFmtId="49" fontId="8" fillId="4" borderId="31" xfId="4" applyNumberFormat="1" applyFont="1" applyFill="1" applyBorder="1" applyAlignment="1" applyProtection="1">
      <alignment vertical="center"/>
      <protection locked="0"/>
    </xf>
    <xf numFmtId="49" fontId="7" fillId="0" borderId="0" xfId="4" applyNumberFormat="1" applyFont="1" applyFill="1" applyBorder="1" applyAlignment="1" applyProtection="1">
      <alignment vertical="center"/>
    </xf>
    <xf numFmtId="42" fontId="5" fillId="4" borderId="28" xfId="1" applyNumberFormat="1" applyFont="1" applyFill="1" applyBorder="1" applyAlignment="1" applyProtection="1">
      <alignment vertical="center"/>
      <protection locked="0"/>
    </xf>
    <xf numFmtId="42" fontId="5" fillId="4" borderId="31" xfId="1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42" fontId="5" fillId="4" borderId="26" xfId="1" applyNumberFormat="1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2" fontId="5" fillId="4" borderId="41" xfId="1" applyNumberFormat="1" applyFont="1" applyFill="1" applyBorder="1" applyAlignment="1" applyProtection="1">
      <alignment vertical="center"/>
      <protection locked="0"/>
    </xf>
    <xf numFmtId="0" fontId="2" fillId="3" borderId="33" xfId="0" applyFont="1" applyFill="1" applyBorder="1" applyAlignment="1" applyProtection="1">
      <alignment vertical="center"/>
    </xf>
    <xf numFmtId="42" fontId="2" fillId="3" borderId="35" xfId="1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vertical="center"/>
    </xf>
    <xf numFmtId="42" fontId="5" fillId="3" borderId="9" xfId="1" applyNumberFormat="1" applyFont="1" applyFill="1" applyBorder="1" applyAlignment="1" applyProtection="1">
      <alignment vertical="center"/>
    </xf>
    <xf numFmtId="171" fontId="5" fillId="3" borderId="9" xfId="0" applyNumberFormat="1" applyFont="1" applyFill="1" applyBorder="1" applyAlignment="1" applyProtection="1">
      <alignment horizontal="right" vertical="center"/>
    </xf>
    <xf numFmtId="42" fontId="5" fillId="3" borderId="28" xfId="1" applyNumberFormat="1" applyFont="1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vertical="center"/>
      <protection locked="0"/>
    </xf>
    <xf numFmtId="0" fontId="5" fillId="3" borderId="39" xfId="0" applyFont="1" applyFill="1" applyBorder="1" applyAlignment="1" applyProtection="1">
      <alignment vertical="center"/>
      <protection locked="0"/>
    </xf>
    <xf numFmtId="42" fontId="5" fillId="3" borderId="40" xfId="1" applyNumberFormat="1" applyFont="1" applyFill="1" applyBorder="1" applyAlignment="1" applyProtection="1">
      <alignment vertical="center"/>
    </xf>
    <xf numFmtId="171" fontId="5" fillId="3" borderId="40" xfId="0" applyNumberFormat="1" applyFont="1" applyFill="1" applyBorder="1" applyAlignment="1" applyProtection="1">
      <alignment horizontal="right" vertical="center"/>
    </xf>
    <xf numFmtId="42" fontId="5" fillId="3" borderId="41" xfId="1" applyNumberFormat="1" applyFont="1" applyFill="1" applyBorder="1" applyAlignment="1" applyProtection="1">
      <alignment vertical="center"/>
    </xf>
    <xf numFmtId="42" fontId="2" fillId="3" borderId="34" xfId="1" applyNumberFormat="1" applyFont="1" applyFill="1" applyBorder="1" applyAlignment="1" applyProtection="1">
      <alignment vertical="center"/>
    </xf>
    <xf numFmtId="171" fontId="2" fillId="3" borderId="34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42" fontId="2" fillId="0" borderId="16" xfId="1" applyNumberFormat="1" applyFont="1" applyFill="1" applyBorder="1" applyAlignment="1" applyProtection="1">
      <alignment vertical="center"/>
    </xf>
    <xf numFmtId="42" fontId="2" fillId="0" borderId="16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4" fontId="5" fillId="3" borderId="9" xfId="1" applyNumberFormat="1" applyFont="1" applyFill="1" applyBorder="1" applyAlignment="1" applyProtection="1">
      <alignment vertical="center"/>
    </xf>
    <xf numFmtId="171" fontId="5" fillId="3" borderId="9" xfId="0" applyNumberFormat="1" applyFont="1" applyFill="1" applyBorder="1" applyAlignment="1" applyProtection="1">
      <alignment vertical="center"/>
    </xf>
    <xf numFmtId="44" fontId="5" fillId="3" borderId="28" xfId="0" applyNumberFormat="1" applyFont="1" applyFill="1" applyBorder="1" applyAlignment="1" applyProtection="1">
      <alignment vertical="center"/>
    </xf>
    <xf numFmtId="44" fontId="5" fillId="3" borderId="40" xfId="1" applyNumberFormat="1" applyFont="1" applyFill="1" applyBorder="1" applyAlignment="1" applyProtection="1">
      <alignment vertical="center"/>
    </xf>
    <xf numFmtId="171" fontId="5" fillId="3" borderId="40" xfId="0" applyNumberFormat="1" applyFont="1" applyFill="1" applyBorder="1" applyAlignment="1" applyProtection="1">
      <alignment vertical="center"/>
    </xf>
    <xf numFmtId="44" fontId="5" fillId="3" borderId="41" xfId="0" applyNumberFormat="1" applyFont="1" applyFill="1" applyBorder="1" applyAlignment="1" applyProtection="1">
      <alignment vertical="center"/>
    </xf>
    <xf numFmtId="44" fontId="5" fillId="3" borderId="34" xfId="1" applyNumberFormat="1" applyFont="1" applyFill="1" applyBorder="1" applyAlignment="1" applyProtection="1">
      <alignment vertical="center"/>
    </xf>
    <xf numFmtId="171" fontId="5" fillId="3" borderId="34" xfId="0" applyNumberFormat="1" applyFont="1" applyFill="1" applyBorder="1" applyAlignment="1" applyProtection="1">
      <alignment vertical="center"/>
    </xf>
    <xf numFmtId="44" fontId="5" fillId="3" borderId="35" xfId="0" applyNumberFormat="1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horizontal="left" vertical="center"/>
    </xf>
    <xf numFmtId="42" fontId="5" fillId="0" borderId="23" xfId="1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3" borderId="36" xfId="0" applyFont="1" applyFill="1" applyBorder="1" applyAlignment="1" applyProtection="1">
      <alignment vertical="center"/>
    </xf>
    <xf numFmtId="42" fontId="5" fillId="3" borderId="38" xfId="1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42" fontId="5" fillId="3" borderId="42" xfId="1" applyNumberFormat="1" applyFont="1" applyFill="1" applyBorder="1" applyAlignment="1" applyProtection="1">
      <alignment vertical="center"/>
    </xf>
    <xf numFmtId="42" fontId="5" fillId="3" borderId="35" xfId="1" applyNumberFormat="1" applyFont="1" applyFill="1" applyBorder="1" applyAlignment="1" applyProtection="1">
      <alignment vertical="center"/>
    </xf>
    <xf numFmtId="42" fontId="2" fillId="3" borderId="15" xfId="0" applyNumberFormat="1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42" fontId="2" fillId="3" borderId="14" xfId="0" applyNumberFormat="1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49" fontId="2" fillId="3" borderId="7" xfId="0" applyNumberFormat="1" applyFont="1" applyFill="1" applyBorder="1" applyAlignment="1" applyProtection="1">
      <alignment horizontal="left" vertical="center"/>
    </xf>
    <xf numFmtId="170" fontId="2" fillId="3" borderId="7" xfId="0" applyNumberFormat="1" applyFont="1" applyFill="1" applyBorder="1" applyAlignment="1" applyProtection="1">
      <alignment horizontal="left" vertical="center"/>
    </xf>
    <xf numFmtId="49" fontId="2" fillId="3" borderId="8" xfId="0" applyNumberFormat="1" applyFont="1" applyFill="1" applyBorder="1" applyAlignment="1" applyProtection="1">
      <alignment vertical="center"/>
    </xf>
    <xf numFmtId="0" fontId="5" fillId="3" borderId="47" xfId="0" applyFont="1" applyFill="1" applyBorder="1" applyAlignment="1" applyProtection="1">
      <alignment horizontal="left" vertical="center"/>
    </xf>
    <xf numFmtId="0" fontId="5" fillId="3" borderId="50" xfId="0" applyFont="1" applyFill="1" applyBorder="1" applyAlignment="1" applyProtection="1">
      <alignment vertical="center"/>
    </xf>
    <xf numFmtId="0" fontId="2" fillId="3" borderId="27" xfId="0" applyFont="1" applyFill="1" applyBorder="1" applyAlignment="1" applyProtection="1">
      <alignment horizontal="left" vertical="center"/>
    </xf>
    <xf numFmtId="42" fontId="2" fillId="3" borderId="28" xfId="1" applyNumberFormat="1" applyFont="1" applyFill="1" applyBorder="1" applyAlignment="1" applyProtection="1">
      <alignment vertical="center"/>
    </xf>
    <xf numFmtId="0" fontId="2" fillId="3" borderId="28" xfId="0" applyFont="1" applyFill="1" applyBorder="1" applyAlignment="1" applyProtection="1">
      <alignment vertical="center"/>
    </xf>
    <xf numFmtId="169" fontId="2" fillId="3" borderId="28" xfId="3" applyNumberFormat="1" applyFont="1" applyFill="1" applyBorder="1" applyAlignment="1" applyProtection="1">
      <alignment vertical="center"/>
    </xf>
    <xf numFmtId="0" fontId="5" fillId="3" borderId="48" xfId="0" applyFont="1" applyFill="1" applyBorder="1" applyAlignment="1" applyProtection="1">
      <alignment vertical="center"/>
    </xf>
    <xf numFmtId="0" fontId="5" fillId="3" borderId="5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0" fontId="2" fillId="4" borderId="24" xfId="0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 wrapText="1"/>
    </xf>
    <xf numFmtId="0" fontId="5" fillId="4" borderId="27" xfId="0" applyFont="1" applyFill="1" applyBorder="1" applyAlignment="1" applyProtection="1">
      <alignment vertical="center"/>
    </xf>
    <xf numFmtId="42" fontId="5" fillId="4" borderId="9" xfId="1" applyNumberFormat="1" applyFont="1" applyFill="1" applyBorder="1" applyAlignment="1" applyProtection="1">
      <alignment vertical="center"/>
      <protection locked="0"/>
    </xf>
    <xf numFmtId="171" fontId="5" fillId="4" borderId="9" xfId="2" applyNumberFormat="1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39" xfId="0" applyFont="1" applyFill="1" applyBorder="1" applyAlignment="1" applyProtection="1">
      <alignment vertical="center"/>
      <protection locked="0"/>
    </xf>
    <xf numFmtId="42" fontId="5" fillId="4" borderId="40" xfId="1" applyNumberFormat="1" applyFont="1" applyFill="1" applyBorder="1" applyAlignment="1" applyProtection="1">
      <alignment vertical="center"/>
      <protection locked="0"/>
    </xf>
    <xf numFmtId="171" fontId="5" fillId="4" borderId="40" xfId="2" applyNumberFormat="1" applyFont="1" applyFill="1" applyBorder="1" applyAlignment="1" applyProtection="1">
      <alignment vertical="center"/>
      <protection locked="0"/>
    </xf>
    <xf numFmtId="171" fontId="2" fillId="3" borderId="34" xfId="1" applyNumberFormat="1" applyFont="1" applyFill="1" applyBorder="1" applyAlignment="1" applyProtection="1">
      <alignment vertical="center"/>
    </xf>
    <xf numFmtId="164" fontId="5" fillId="2" borderId="0" xfId="1" applyNumberFormat="1" applyFont="1" applyFill="1" applyAlignment="1" applyProtection="1">
      <alignment vertical="center"/>
    </xf>
    <xf numFmtId="0" fontId="2" fillId="4" borderId="26" xfId="0" applyFont="1" applyFill="1" applyBorder="1" applyAlignment="1" applyProtection="1">
      <alignment horizontal="center" vertical="center"/>
    </xf>
    <xf numFmtId="42" fontId="2" fillId="3" borderId="35" xfId="0" applyNumberFormat="1" applyFont="1" applyFill="1" applyBorder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5" fillId="4" borderId="36" xfId="0" applyFont="1" applyFill="1" applyBorder="1" applyAlignment="1" applyProtection="1">
      <alignment vertical="center"/>
    </xf>
    <xf numFmtId="164" fontId="5" fillId="4" borderId="38" xfId="1" applyNumberFormat="1" applyFont="1" applyFill="1" applyBorder="1" applyAlignment="1" applyProtection="1">
      <alignment vertical="center"/>
      <protection locked="0"/>
    </xf>
    <xf numFmtId="164" fontId="5" fillId="4" borderId="28" xfId="1" applyNumberFormat="1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vertical="center"/>
      <protection locked="0"/>
    </xf>
    <xf numFmtId="164" fontId="5" fillId="4" borderId="31" xfId="1" applyNumberFormat="1" applyFont="1" applyFill="1" applyBorder="1" applyAlignment="1" applyProtection="1">
      <alignment vertical="center"/>
      <protection locked="0"/>
    </xf>
    <xf numFmtId="164" fontId="2" fillId="3" borderId="35" xfId="1" applyNumberFormat="1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4" borderId="13" xfId="0" applyFont="1" applyFill="1" applyBorder="1" applyAlignment="1" applyProtection="1">
      <alignment vertical="center"/>
    </xf>
    <xf numFmtId="0" fontId="2" fillId="4" borderId="14" xfId="0" applyFont="1" applyFill="1" applyBorder="1" applyAlignment="1" applyProtection="1">
      <alignment vertical="center"/>
    </xf>
    <xf numFmtId="164" fontId="2" fillId="4" borderId="15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164" fontId="2" fillId="3" borderId="15" xfId="0" applyNumberFormat="1" applyFont="1" applyFill="1" applyBorder="1" applyAlignment="1" applyProtection="1">
      <alignment vertical="center"/>
    </xf>
    <xf numFmtId="10" fontId="2" fillId="3" borderId="15" xfId="3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42" fontId="5" fillId="4" borderId="38" xfId="1" applyNumberFormat="1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top"/>
    </xf>
    <xf numFmtId="0" fontId="5" fillId="0" borderId="11" xfId="0" applyFont="1" applyBorder="1" applyAlignment="1" applyProtection="1">
      <alignment vertical="top"/>
    </xf>
    <xf numFmtId="0" fontId="5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</xf>
    <xf numFmtId="0" fontId="2" fillId="4" borderId="57" xfId="0" applyFont="1" applyFill="1" applyBorder="1" applyAlignment="1" applyProtection="1">
      <alignment horizontal="left" vertical="top"/>
    </xf>
    <xf numFmtId="0" fontId="5" fillId="4" borderId="44" xfId="0" applyFont="1" applyFill="1" applyBorder="1" applyAlignment="1" applyProtection="1">
      <alignment vertical="top"/>
    </xf>
    <xf numFmtId="0" fontId="5" fillId="4" borderId="52" xfId="0" applyFont="1" applyFill="1" applyBorder="1" applyAlignment="1" applyProtection="1">
      <alignment vertical="top"/>
    </xf>
    <xf numFmtId="0" fontId="5" fillId="0" borderId="10" xfId="0" applyFont="1" applyBorder="1" applyAlignment="1" applyProtection="1">
      <alignment vertical="top"/>
    </xf>
    <xf numFmtId="0" fontId="2" fillId="3" borderId="43" xfId="0" applyFont="1" applyFill="1" applyBorder="1" applyAlignment="1" applyProtection="1">
      <alignment horizontal="left" vertical="top"/>
    </xf>
    <xf numFmtId="0" fontId="2" fillId="3" borderId="57" xfId="0" applyFont="1" applyFill="1" applyBorder="1" applyAlignment="1" applyProtection="1">
      <alignment horizontal="left" vertical="top"/>
    </xf>
    <xf numFmtId="0" fontId="5" fillId="3" borderId="44" xfId="0" applyFont="1" applyFill="1" applyBorder="1" applyAlignment="1" applyProtection="1">
      <alignment vertical="top"/>
    </xf>
    <xf numFmtId="0" fontId="5" fillId="3" borderId="52" xfId="0" applyFont="1" applyFill="1" applyBorder="1" applyAlignment="1" applyProtection="1">
      <alignment vertical="top"/>
    </xf>
    <xf numFmtId="0" fontId="5" fillId="0" borderId="49" xfId="0" applyFont="1" applyBorder="1" applyAlignment="1" applyProtection="1">
      <alignment vertical="top"/>
    </xf>
    <xf numFmtId="0" fontId="5" fillId="0" borderId="12" xfId="0" applyFont="1" applyBorder="1" applyAlignment="1" applyProtection="1">
      <alignment vertical="top"/>
    </xf>
    <xf numFmtId="0" fontId="2" fillId="4" borderId="13" xfId="0" applyFont="1" applyFill="1" applyBorder="1" applyAlignment="1" applyProtection="1">
      <alignment horizontal="left" vertical="top"/>
    </xf>
    <xf numFmtId="0" fontId="2" fillId="4" borderId="14" xfId="0" applyFont="1" applyFill="1" applyBorder="1" applyAlignment="1" applyProtection="1">
      <alignment horizontal="left" vertical="top"/>
    </xf>
    <xf numFmtId="0" fontId="5" fillId="4" borderId="14" xfId="0" applyFont="1" applyFill="1" applyBorder="1" applyAlignment="1" applyProtection="1">
      <alignment vertical="top"/>
    </xf>
    <xf numFmtId="0" fontId="5" fillId="4" borderId="15" xfId="0" applyFont="1" applyFill="1" applyBorder="1" applyAlignment="1" applyProtection="1">
      <alignment vertical="top"/>
    </xf>
    <xf numFmtId="0" fontId="5" fillId="0" borderId="3" xfId="0" applyFont="1" applyBorder="1" applyAlignment="1" applyProtection="1">
      <alignment vertical="top"/>
    </xf>
    <xf numFmtId="0" fontId="5" fillId="0" borderId="2" xfId="0" applyFont="1" applyBorder="1" applyAlignment="1" applyProtection="1">
      <alignment vertical="top"/>
    </xf>
    <xf numFmtId="0" fontId="5" fillId="0" borderId="32" xfId="0" applyFont="1" applyBorder="1" applyAlignment="1" applyProtection="1">
      <alignment vertical="top"/>
    </xf>
    <xf numFmtId="0" fontId="2" fillId="0" borderId="11" xfId="0" applyFont="1" applyBorder="1" applyAlignment="1" applyProtection="1">
      <alignment vertical="top"/>
    </xf>
    <xf numFmtId="0" fontId="2" fillId="3" borderId="24" xfId="0" applyFont="1" applyFill="1" applyBorder="1" applyAlignment="1" applyProtection="1">
      <alignment horizontal="center" vertical="top"/>
    </xf>
    <xf numFmtId="0" fontId="2" fillId="3" borderId="26" xfId="0" applyFont="1" applyFill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vertical="top"/>
    </xf>
    <xf numFmtId="0" fontId="2" fillId="3" borderId="27" xfId="0" applyFont="1" applyFill="1" applyBorder="1" applyAlignment="1" applyProtection="1">
      <alignment horizontal="center" vertical="top" wrapText="1"/>
    </xf>
    <xf numFmtId="0" fontId="2" fillId="3" borderId="28" xfId="0" applyFont="1" applyFill="1" applyBorder="1" applyAlignment="1" applyProtection="1">
      <alignment horizontal="center" vertical="top" wrapText="1"/>
    </xf>
    <xf numFmtId="0" fontId="2" fillId="3" borderId="29" xfId="0" applyFont="1" applyFill="1" applyBorder="1" applyAlignment="1" applyProtection="1">
      <alignment horizontal="center" vertical="top"/>
    </xf>
    <xf numFmtId="0" fontId="2" fillId="3" borderId="60" xfId="0" applyFont="1" applyFill="1" applyBorder="1" applyAlignment="1" applyProtection="1">
      <alignment horizontal="center" vertical="top"/>
    </xf>
    <xf numFmtId="0" fontId="2" fillId="3" borderId="31" xfId="0" applyFont="1" applyFill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5" fillId="0" borderId="32" xfId="0" applyFont="1" applyBorder="1" applyAlignment="1" applyProtection="1">
      <alignment horizontal="left" vertical="top"/>
    </xf>
    <xf numFmtId="0" fontId="5" fillId="0" borderId="32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center" vertical="top"/>
    </xf>
    <xf numFmtId="0" fontId="2" fillId="4" borderId="33" xfId="0" applyFont="1" applyFill="1" applyBorder="1" applyAlignment="1" applyProtection="1">
      <alignment horizontal="left" vertical="top" wrapText="1"/>
    </xf>
    <xf numFmtId="4" fontId="2" fillId="4" borderId="61" xfId="0" applyNumberFormat="1" applyFont="1" applyFill="1" applyBorder="1" applyAlignment="1" applyProtection="1">
      <alignment horizontal="left" vertical="top" wrapText="1"/>
      <protection locked="0"/>
    </xf>
    <xf numFmtId="4" fontId="5" fillId="4" borderId="34" xfId="2" applyNumberFormat="1" applyFont="1" applyFill="1" applyBorder="1" applyAlignment="1" applyProtection="1">
      <alignment vertical="top"/>
      <protection locked="0"/>
    </xf>
    <xf numFmtId="4" fontId="5" fillId="4" borderId="65" xfId="2" applyNumberFormat="1" applyFont="1" applyFill="1" applyBorder="1" applyAlignment="1" applyProtection="1">
      <alignment vertical="top"/>
      <protection locked="0"/>
    </xf>
    <xf numFmtId="4" fontId="2" fillId="3" borderId="35" xfId="2" applyNumberFormat="1" applyFont="1" applyFill="1" applyBorder="1" applyAlignment="1" applyProtection="1">
      <alignment vertical="top"/>
    </xf>
    <xf numFmtId="0" fontId="2" fillId="0" borderId="32" xfId="0" applyFont="1" applyBorder="1" applyAlignment="1" applyProtection="1">
      <alignment vertical="top"/>
    </xf>
    <xf numFmtId="0" fontId="5" fillId="4" borderId="36" xfId="0" applyFont="1" applyFill="1" applyBorder="1" applyAlignment="1" applyProtection="1">
      <alignment vertical="top"/>
    </xf>
    <xf numFmtId="42" fontId="5" fillId="4" borderId="37" xfId="1" applyNumberFormat="1" applyFont="1" applyFill="1" applyBorder="1" applyAlignment="1" applyProtection="1">
      <alignment vertical="top"/>
      <protection locked="0"/>
    </xf>
    <xf numFmtId="42" fontId="5" fillId="4" borderId="66" xfId="1" applyNumberFormat="1" applyFont="1" applyFill="1" applyBorder="1" applyAlignment="1" applyProtection="1">
      <alignment vertical="top"/>
      <protection locked="0"/>
    </xf>
    <xf numFmtId="42" fontId="2" fillId="3" borderId="38" xfId="0" applyNumberFormat="1" applyFont="1" applyFill="1" applyBorder="1" applyAlignment="1" applyProtection="1">
      <alignment vertical="top"/>
    </xf>
    <xf numFmtId="0" fontId="5" fillId="4" borderId="27" xfId="0" applyFont="1" applyFill="1" applyBorder="1" applyAlignment="1" applyProtection="1">
      <alignment vertical="top"/>
    </xf>
    <xf numFmtId="42" fontId="5" fillId="4" borderId="9" xfId="1" applyNumberFormat="1" applyFont="1" applyFill="1" applyBorder="1" applyAlignment="1" applyProtection="1">
      <alignment vertical="top"/>
      <protection locked="0"/>
    </xf>
    <xf numFmtId="0" fontId="5" fillId="4" borderId="27" xfId="0" applyFont="1" applyFill="1" applyBorder="1" applyAlignment="1" applyProtection="1">
      <alignment vertical="top"/>
      <protection locked="0"/>
    </xf>
    <xf numFmtId="0" fontId="5" fillId="4" borderId="39" xfId="0" applyFont="1" applyFill="1" applyBorder="1" applyAlignment="1" applyProtection="1">
      <alignment vertical="top"/>
      <protection locked="0"/>
    </xf>
    <xf numFmtId="42" fontId="5" fillId="4" borderId="40" xfId="1" applyNumberFormat="1" applyFont="1" applyFill="1" applyBorder="1" applyAlignment="1" applyProtection="1">
      <alignment vertical="top"/>
      <protection locked="0"/>
    </xf>
    <xf numFmtId="42" fontId="5" fillId="4" borderId="67" xfId="1" applyNumberFormat="1" applyFont="1" applyFill="1" applyBorder="1" applyAlignment="1" applyProtection="1">
      <alignment vertical="top"/>
      <protection locked="0"/>
    </xf>
    <xf numFmtId="0" fontId="2" fillId="3" borderId="33" xfId="0" applyFont="1" applyFill="1" applyBorder="1" applyAlignment="1" applyProtection="1">
      <alignment vertical="top"/>
    </xf>
    <xf numFmtId="42" fontId="2" fillId="3" borderId="34" xfId="1" applyNumberFormat="1" applyFont="1" applyFill="1" applyBorder="1" applyAlignment="1" applyProtection="1">
      <alignment vertical="top"/>
    </xf>
    <xf numFmtId="42" fontId="2" fillId="3" borderId="65" xfId="1" applyNumberFormat="1" applyFont="1" applyFill="1" applyBorder="1" applyAlignment="1" applyProtection="1">
      <alignment vertical="top"/>
    </xf>
    <xf numFmtId="42" fontId="2" fillId="3" borderId="35" xfId="1" applyNumberFormat="1" applyFont="1" applyFill="1" applyBorder="1" applyAlignment="1" applyProtection="1">
      <alignment vertical="top"/>
    </xf>
    <xf numFmtId="164" fontId="5" fillId="2" borderId="32" xfId="1" applyNumberFormat="1" applyFont="1" applyFill="1" applyBorder="1" applyAlignment="1" applyProtection="1">
      <alignment vertical="top"/>
    </xf>
    <xf numFmtId="167" fontId="5" fillId="2" borderId="32" xfId="0" applyNumberFormat="1" applyFont="1" applyFill="1" applyBorder="1" applyAlignment="1" applyProtection="1">
      <alignment horizontal="right" vertical="top"/>
    </xf>
    <xf numFmtId="164" fontId="2" fillId="0" borderId="32" xfId="0" applyNumberFormat="1" applyFont="1" applyBorder="1" applyAlignment="1" applyProtection="1">
      <alignment vertical="top"/>
    </xf>
    <xf numFmtId="42" fontId="2" fillId="3" borderId="42" xfId="0" applyNumberFormat="1" applyFont="1" applyFill="1" applyBorder="1" applyAlignment="1" applyProtection="1">
      <alignment vertical="top"/>
    </xf>
    <xf numFmtId="171" fontId="5" fillId="4" borderId="37" xfId="0" applyNumberFormat="1" applyFont="1" applyFill="1" applyBorder="1" applyAlignment="1" applyProtection="1">
      <alignment horizontal="right" vertical="top"/>
      <protection locked="0"/>
    </xf>
    <xf numFmtId="171" fontId="5" fillId="4" borderId="66" xfId="0" applyNumberFormat="1" applyFont="1" applyFill="1" applyBorder="1" applyAlignment="1" applyProtection="1">
      <alignment horizontal="right" vertical="top"/>
      <protection locked="0"/>
    </xf>
    <xf numFmtId="171" fontId="2" fillId="3" borderId="38" xfId="2" applyNumberFormat="1" applyFont="1" applyFill="1" applyBorder="1" applyAlignment="1" applyProtection="1">
      <alignment vertical="top"/>
    </xf>
    <xf numFmtId="171" fontId="5" fillId="4" borderId="9" xfId="0" applyNumberFormat="1" applyFont="1" applyFill="1" applyBorder="1" applyAlignment="1" applyProtection="1">
      <alignment horizontal="right" vertical="top"/>
      <protection locked="0"/>
    </xf>
    <xf numFmtId="171" fontId="5" fillId="4" borderId="63" xfId="0" applyNumberFormat="1" applyFont="1" applyFill="1" applyBorder="1" applyAlignment="1" applyProtection="1">
      <alignment horizontal="right" vertical="top"/>
      <protection locked="0"/>
    </xf>
    <xf numFmtId="171" fontId="2" fillId="3" borderId="28" xfId="2" applyNumberFormat="1" applyFont="1" applyFill="1" applyBorder="1" applyAlignment="1" applyProtection="1">
      <alignment vertical="top"/>
    </xf>
    <xf numFmtId="171" fontId="5" fillId="4" borderId="40" xfId="0" applyNumberFormat="1" applyFont="1" applyFill="1" applyBorder="1" applyAlignment="1" applyProtection="1">
      <alignment horizontal="right" vertical="top"/>
      <protection locked="0"/>
    </xf>
    <xf numFmtId="171" fontId="5" fillId="4" borderId="68" xfId="0" applyNumberFormat="1" applyFont="1" applyFill="1" applyBorder="1" applyAlignment="1" applyProtection="1">
      <alignment horizontal="right" vertical="top"/>
      <protection locked="0"/>
    </xf>
    <xf numFmtId="171" fontId="2" fillId="3" borderId="41" xfId="2" applyNumberFormat="1" applyFont="1" applyFill="1" applyBorder="1" applyAlignment="1" applyProtection="1">
      <alignment vertical="top"/>
    </xf>
    <xf numFmtId="171" fontId="2" fillId="3" borderId="34" xfId="0" applyNumberFormat="1" applyFont="1" applyFill="1" applyBorder="1" applyAlignment="1" applyProtection="1">
      <alignment horizontal="right" vertical="top"/>
    </xf>
    <xf numFmtId="171" fontId="2" fillId="3" borderId="65" xfId="0" applyNumberFormat="1" applyFont="1" applyFill="1" applyBorder="1" applyAlignment="1" applyProtection="1">
      <alignment horizontal="right" vertical="top"/>
    </xf>
    <xf numFmtId="171" fontId="2" fillId="3" borderId="35" xfId="0" applyNumberFormat="1" applyFont="1" applyFill="1" applyBorder="1" applyAlignment="1" applyProtection="1">
      <alignment horizontal="right" vertical="top"/>
    </xf>
    <xf numFmtId="0" fontId="2" fillId="3" borderId="13" xfId="0" applyFont="1" applyFill="1" applyBorder="1" applyAlignment="1" applyProtection="1">
      <alignment horizontal="left" vertical="top"/>
    </xf>
    <xf numFmtId="42" fontId="2" fillId="3" borderId="33" xfId="0" applyNumberFormat="1" applyFont="1" applyFill="1" applyBorder="1" applyAlignment="1" applyProtection="1">
      <alignment vertical="top"/>
    </xf>
    <xf numFmtId="42" fontId="2" fillId="3" borderId="34" xfId="0" applyNumberFormat="1" applyFont="1" applyFill="1" applyBorder="1" applyAlignment="1" applyProtection="1">
      <alignment vertical="top"/>
    </xf>
    <xf numFmtId="42" fontId="2" fillId="3" borderId="65" xfId="0" applyNumberFormat="1" applyFont="1" applyFill="1" applyBorder="1" applyAlignment="1" applyProtection="1">
      <alignment vertical="top"/>
    </xf>
    <xf numFmtId="42" fontId="2" fillId="3" borderId="35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vertical="top"/>
    </xf>
    <xf numFmtId="42" fontId="2" fillId="0" borderId="0" xfId="0" applyNumberFormat="1" applyFont="1" applyFill="1" applyBorder="1" applyAlignment="1" applyProtection="1">
      <alignment vertical="top"/>
    </xf>
    <xf numFmtId="0" fontId="5" fillId="0" borderId="10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5" fillId="0" borderId="4" xfId="0" applyFont="1" applyFill="1" applyBorder="1" applyAlignment="1" applyProtection="1">
      <alignment vertical="center"/>
    </xf>
    <xf numFmtId="0" fontId="2" fillId="3" borderId="58" xfId="0" applyFont="1" applyFill="1" applyBorder="1" applyAlignment="1" applyProtection="1">
      <alignment horizontal="center" vertical="top" wrapText="1"/>
    </xf>
    <xf numFmtId="0" fontId="2" fillId="3" borderId="59" xfId="0" applyFont="1" applyFill="1" applyBorder="1" applyAlignment="1" applyProtection="1">
      <alignment horizontal="center" vertical="top" wrapText="1"/>
    </xf>
    <xf numFmtId="0" fontId="2" fillId="4" borderId="13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4" borderId="39" xfId="0" applyFont="1" applyFill="1" applyBorder="1" applyAlignment="1" applyProtection="1">
      <alignment vertical="center"/>
    </xf>
    <xf numFmtId="0" fontId="2" fillId="4" borderId="43" xfId="0" applyFont="1" applyFill="1" applyBorder="1" applyAlignment="1" applyProtection="1">
      <alignment horizontal="left" vertical="top"/>
    </xf>
    <xf numFmtId="0" fontId="2" fillId="3" borderId="62" xfId="0" applyFont="1" applyFill="1" applyBorder="1" applyAlignment="1" applyProtection="1">
      <alignment horizontal="center" vertical="top" wrapText="1"/>
    </xf>
    <xf numFmtId="0" fontId="2" fillId="3" borderId="69" xfId="0" applyFont="1" applyFill="1" applyBorder="1" applyAlignment="1" applyProtection="1">
      <alignment horizontal="center" vertical="top" wrapText="1"/>
    </xf>
    <xf numFmtId="0" fontId="2" fillId="3" borderId="58" xfId="0" applyFont="1" applyFill="1" applyBorder="1" applyAlignment="1" applyProtection="1">
      <alignment horizontal="center" vertical="top" wrapText="1"/>
    </xf>
    <xf numFmtId="0" fontId="2" fillId="3" borderId="63" xfId="0" applyFont="1" applyFill="1" applyBorder="1" applyAlignment="1" applyProtection="1">
      <alignment horizontal="center" vertical="top" wrapText="1"/>
    </xf>
    <xf numFmtId="0" fontId="2" fillId="3" borderId="70" xfId="0" applyFont="1" applyFill="1" applyBorder="1" applyAlignment="1" applyProtection="1">
      <alignment horizontal="center" vertical="top" wrapText="1"/>
    </xf>
    <xf numFmtId="0" fontId="2" fillId="3" borderId="59" xfId="0" applyFont="1" applyFill="1" applyBorder="1" applyAlignment="1" applyProtection="1">
      <alignment horizontal="center" vertical="top" wrapText="1"/>
    </xf>
    <xf numFmtId="0" fontId="2" fillId="3" borderId="64" xfId="0" quotePrefix="1" applyFont="1" applyFill="1" applyBorder="1" applyAlignment="1" applyProtection="1">
      <alignment horizontal="center" vertical="top"/>
    </xf>
    <xf numFmtId="0" fontId="2" fillId="3" borderId="71" xfId="0" quotePrefix="1" applyFont="1" applyFill="1" applyBorder="1" applyAlignment="1" applyProtection="1">
      <alignment horizontal="center" vertical="top"/>
    </xf>
    <xf numFmtId="0" fontId="2" fillId="3" borderId="60" xfId="0" quotePrefix="1" applyFont="1" applyFill="1" applyBorder="1" applyAlignment="1" applyProtection="1">
      <alignment horizontal="center" vertical="top"/>
    </xf>
    <xf numFmtId="0" fontId="2" fillId="4" borderId="13" xfId="0" applyFont="1" applyFill="1" applyBorder="1" applyAlignment="1" applyProtection="1">
      <alignment horizontal="left" vertical="center"/>
    </xf>
    <xf numFmtId="0" fontId="2" fillId="4" borderId="14" xfId="0" applyFont="1" applyFill="1" applyBorder="1" applyAlignment="1" applyProtection="1">
      <alignment horizontal="left" vertical="center"/>
    </xf>
    <xf numFmtId="0" fontId="2" fillId="4" borderId="15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53" xfId="0" applyFont="1" applyFill="1" applyBorder="1" applyAlignment="1" applyProtection="1">
      <alignment horizontal="center" vertical="center"/>
    </xf>
    <xf numFmtId="0" fontId="2" fillId="3" borderId="54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55" xfId="0" applyFont="1" applyFill="1" applyBorder="1" applyAlignment="1" applyProtection="1">
      <alignment horizontal="left" vertical="center" wrapText="1"/>
    </xf>
    <xf numFmtId="0" fontId="2" fillId="3" borderId="56" xfId="0" applyFont="1" applyFill="1" applyBorder="1" applyAlignment="1" applyProtection="1">
      <alignment horizontal="left" vertical="center" wrapText="1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7C4FC"/>
      <color rgb="FFD8A0FA"/>
      <color rgb="FF7F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80DB-C9DD-4255-B8AB-6ADB11B050C9}">
  <sheetPr>
    <pageSetUpPr fitToPage="1"/>
  </sheetPr>
  <dimension ref="A1:AD10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2.7109375" defaultRowHeight="11.25" x14ac:dyDescent="0.25"/>
  <cols>
    <col min="1" max="1" width="51.28515625" style="165" customWidth="1"/>
    <col min="2" max="3" width="12.7109375" style="165" customWidth="1"/>
    <col min="4" max="28" width="12.7109375" style="165"/>
    <col min="29" max="29" width="12.7109375" style="166"/>
    <col min="30" max="16384" width="12.7109375" style="165"/>
  </cols>
  <sheetData>
    <row r="1" spans="1:30" ht="12" thickBot="1" x14ac:dyDescent="0.3">
      <c r="A1" s="163"/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30" ht="12" thickBot="1" x14ac:dyDescent="0.3">
      <c r="A2" s="254" t="s">
        <v>209</v>
      </c>
      <c r="B2" s="167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70"/>
      <c r="X2" s="166"/>
      <c r="Y2" s="166"/>
      <c r="Z2" s="166"/>
      <c r="AA2" s="166"/>
      <c r="AB2" s="166"/>
      <c r="AC2" s="165"/>
    </row>
    <row r="3" spans="1:30" ht="12" thickBot="1" x14ac:dyDescent="0.3">
      <c r="A3" s="171" t="s">
        <v>210</v>
      </c>
      <c r="B3" s="172"/>
      <c r="C3" s="173"/>
      <c r="D3" s="173"/>
      <c r="E3" s="174"/>
      <c r="F3" s="175"/>
      <c r="G3" s="176"/>
      <c r="P3" s="166"/>
      <c r="AC3" s="165"/>
    </row>
    <row r="4" spans="1:30" s="182" customFormat="1" ht="12" thickBot="1" x14ac:dyDescent="0.3">
      <c r="A4" s="177" t="s">
        <v>204</v>
      </c>
      <c r="B4" s="178"/>
      <c r="C4" s="179"/>
      <c r="D4" s="179"/>
      <c r="E4" s="179"/>
      <c r="F4" s="179"/>
      <c r="G4" s="179"/>
      <c r="H4" s="179"/>
      <c r="I4" s="179"/>
      <c r="J4" s="179"/>
      <c r="K4" s="180"/>
      <c r="L4" s="181"/>
    </row>
    <row r="5" spans="1:30" ht="12" thickBot="1" x14ac:dyDescent="0.3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84"/>
    </row>
    <row r="6" spans="1:30" s="166" customFormat="1" ht="67.5" x14ac:dyDescent="0.25">
      <c r="A6" s="185" t="s">
        <v>53</v>
      </c>
      <c r="B6" s="245" t="s">
        <v>175</v>
      </c>
      <c r="C6" s="1" t="s">
        <v>177</v>
      </c>
      <c r="D6" s="1" t="s">
        <v>178</v>
      </c>
      <c r="E6" s="1" t="s">
        <v>179</v>
      </c>
      <c r="F6" s="1" t="s">
        <v>180</v>
      </c>
      <c r="G6" s="1" t="s">
        <v>181</v>
      </c>
      <c r="H6" s="1" t="s">
        <v>182</v>
      </c>
      <c r="I6" s="1" t="s">
        <v>183</v>
      </c>
      <c r="J6" s="1" t="s">
        <v>184</v>
      </c>
      <c r="K6" s="1" t="s">
        <v>185</v>
      </c>
      <c r="L6" s="1" t="s">
        <v>186</v>
      </c>
      <c r="M6" s="1" t="s">
        <v>187</v>
      </c>
      <c r="N6" s="1" t="s">
        <v>188</v>
      </c>
      <c r="O6" s="1" t="s">
        <v>189</v>
      </c>
      <c r="P6" s="1" t="s">
        <v>190</v>
      </c>
      <c r="Q6" s="1" t="s">
        <v>191</v>
      </c>
      <c r="R6" s="1" t="s">
        <v>192</v>
      </c>
      <c r="S6" s="1" t="s">
        <v>193</v>
      </c>
      <c r="T6" s="1" t="s">
        <v>194</v>
      </c>
      <c r="U6" s="1" t="s">
        <v>195</v>
      </c>
      <c r="V6" s="1" t="s">
        <v>196</v>
      </c>
      <c r="W6" s="1" t="s">
        <v>197</v>
      </c>
      <c r="X6" s="255" t="s">
        <v>106</v>
      </c>
      <c r="Y6" s="256"/>
      <c r="Z6" s="256"/>
      <c r="AA6" s="256"/>
      <c r="AB6" s="257"/>
      <c r="AC6" s="186" t="s">
        <v>129</v>
      </c>
      <c r="AD6" s="187"/>
    </row>
    <row r="7" spans="1:30" s="166" customFormat="1" x14ac:dyDescent="0.25">
      <c r="A7" s="188" t="s">
        <v>128</v>
      </c>
      <c r="B7" s="246">
        <v>9749</v>
      </c>
      <c r="C7" s="2">
        <v>9750</v>
      </c>
      <c r="D7" s="2">
        <v>9752</v>
      </c>
      <c r="E7" s="2">
        <v>9755</v>
      </c>
      <c r="F7" s="2">
        <v>9756</v>
      </c>
      <c r="G7" s="2">
        <v>9757</v>
      </c>
      <c r="H7" s="2">
        <v>9758</v>
      </c>
      <c r="I7" s="2">
        <v>9762</v>
      </c>
      <c r="J7" s="2">
        <v>9763</v>
      </c>
      <c r="K7" s="2">
        <v>9768</v>
      </c>
      <c r="L7" s="2">
        <v>9769</v>
      </c>
      <c r="M7" s="2">
        <v>9772</v>
      </c>
      <c r="N7" s="2">
        <v>9773</v>
      </c>
      <c r="O7" s="2">
        <v>9774</v>
      </c>
      <c r="P7" s="2">
        <v>9775</v>
      </c>
      <c r="Q7" s="2">
        <v>9777</v>
      </c>
      <c r="R7" s="2">
        <v>9780</v>
      </c>
      <c r="S7" s="2">
        <v>9781</v>
      </c>
      <c r="T7" s="2">
        <v>9785</v>
      </c>
      <c r="U7" s="2">
        <v>9786</v>
      </c>
      <c r="V7" s="2">
        <v>9787</v>
      </c>
      <c r="W7" s="2">
        <v>9799</v>
      </c>
      <c r="X7" s="258">
        <v>9795</v>
      </c>
      <c r="Y7" s="259"/>
      <c r="Z7" s="259"/>
      <c r="AA7" s="259"/>
      <c r="AB7" s="260"/>
      <c r="AC7" s="189"/>
      <c r="AD7" s="187"/>
    </row>
    <row r="8" spans="1:30" s="194" customFormat="1" ht="12" thickBot="1" x14ac:dyDescent="0.3">
      <c r="A8" s="190" t="s">
        <v>54</v>
      </c>
      <c r="B8" s="191" t="s">
        <v>176</v>
      </c>
      <c r="C8" s="3" t="s">
        <v>123</v>
      </c>
      <c r="D8" s="3" t="s">
        <v>123</v>
      </c>
      <c r="E8" s="4" t="s">
        <v>176</v>
      </c>
      <c r="F8" s="3" t="s">
        <v>176</v>
      </c>
      <c r="G8" s="3" t="s">
        <v>176</v>
      </c>
      <c r="H8" s="3" t="s">
        <v>123</v>
      </c>
      <c r="I8" s="3" t="s">
        <v>123</v>
      </c>
      <c r="J8" s="3" t="s">
        <v>176</v>
      </c>
      <c r="K8" s="3" t="s">
        <v>147</v>
      </c>
      <c r="L8" s="3" t="s">
        <v>176</v>
      </c>
      <c r="M8" s="3" t="s">
        <v>125</v>
      </c>
      <c r="N8" s="3" t="s">
        <v>125</v>
      </c>
      <c r="O8" s="3" t="s">
        <v>125</v>
      </c>
      <c r="P8" s="3" t="s">
        <v>126</v>
      </c>
      <c r="Q8" s="3" t="s">
        <v>176</v>
      </c>
      <c r="R8" s="3" t="s">
        <v>176</v>
      </c>
      <c r="S8" s="3" t="s">
        <v>123</v>
      </c>
      <c r="T8" s="3" t="s">
        <v>147</v>
      </c>
      <c r="U8" s="4" t="s">
        <v>176</v>
      </c>
      <c r="V8" s="3" t="s">
        <v>123</v>
      </c>
      <c r="W8" s="3" t="s">
        <v>147</v>
      </c>
      <c r="X8" s="261" t="s">
        <v>176</v>
      </c>
      <c r="Y8" s="262"/>
      <c r="Z8" s="262"/>
      <c r="AA8" s="262"/>
      <c r="AB8" s="263"/>
      <c r="AC8" s="192"/>
      <c r="AD8" s="193"/>
    </row>
    <row r="9" spans="1:30" ht="12" thickBot="1" x14ac:dyDescent="0.3">
      <c r="A9" s="195"/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7"/>
    </row>
    <row r="10" spans="1:30" ht="12" thickBot="1" x14ac:dyDescent="0.3">
      <c r="A10" s="198" t="s">
        <v>124</v>
      </c>
      <c r="B10" s="199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1"/>
      <c r="Z10" s="201"/>
      <c r="AA10" s="201"/>
      <c r="AB10" s="201"/>
      <c r="AC10" s="202">
        <f>SUM(B10:AB10)</f>
        <v>0</v>
      </c>
      <c r="AD10" s="170"/>
    </row>
    <row r="11" spans="1:30" ht="12" thickBot="1" x14ac:dyDescent="0.3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203"/>
    </row>
    <row r="12" spans="1:30" ht="79.5" thickBot="1" x14ac:dyDescent="0.3">
      <c r="A12" s="8" t="s">
        <v>151</v>
      </c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7" t="s">
        <v>198</v>
      </c>
      <c r="Y12" s="18" t="s">
        <v>200</v>
      </c>
      <c r="Z12" s="19" t="s">
        <v>199</v>
      </c>
      <c r="AA12" s="18" t="s">
        <v>201</v>
      </c>
      <c r="AB12" s="18" t="s">
        <v>202</v>
      </c>
      <c r="AC12" s="10"/>
      <c r="AD12" s="170"/>
    </row>
    <row r="13" spans="1:30" x14ac:dyDescent="0.25">
      <c r="A13" s="204" t="s">
        <v>142</v>
      </c>
      <c r="B13" s="205">
        <v>0</v>
      </c>
      <c r="C13" s="205">
        <v>0</v>
      </c>
      <c r="D13" s="205">
        <v>0</v>
      </c>
      <c r="E13" s="205">
        <v>0</v>
      </c>
      <c r="F13" s="205">
        <v>0</v>
      </c>
      <c r="G13" s="205">
        <v>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6">
        <v>0</v>
      </c>
      <c r="Z13" s="206">
        <v>0</v>
      </c>
      <c r="AA13" s="206">
        <v>0</v>
      </c>
      <c r="AB13" s="206">
        <v>0</v>
      </c>
      <c r="AC13" s="207">
        <f>SUM(B13:AB13)</f>
        <v>0</v>
      </c>
      <c r="AD13" s="170"/>
    </row>
    <row r="14" spans="1:30" x14ac:dyDescent="0.25">
      <c r="A14" s="208" t="s">
        <v>131</v>
      </c>
      <c r="B14" s="209">
        <v>0</v>
      </c>
      <c r="C14" s="209">
        <v>0</v>
      </c>
      <c r="D14" s="209">
        <v>0</v>
      </c>
      <c r="E14" s="209">
        <v>0</v>
      </c>
      <c r="F14" s="209">
        <v>0</v>
      </c>
      <c r="G14" s="209">
        <v>0</v>
      </c>
      <c r="H14" s="209">
        <v>0</v>
      </c>
      <c r="I14" s="209">
        <v>0</v>
      </c>
      <c r="J14" s="209">
        <v>0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209">
        <v>0</v>
      </c>
      <c r="Q14" s="209">
        <v>0</v>
      </c>
      <c r="R14" s="209">
        <v>0</v>
      </c>
      <c r="S14" s="209">
        <v>0</v>
      </c>
      <c r="T14" s="209">
        <v>0</v>
      </c>
      <c r="U14" s="209">
        <v>0</v>
      </c>
      <c r="V14" s="209">
        <v>0</v>
      </c>
      <c r="W14" s="209">
        <v>0</v>
      </c>
      <c r="X14" s="209">
        <v>0</v>
      </c>
      <c r="Y14" s="206">
        <v>0</v>
      </c>
      <c r="Z14" s="206">
        <v>0</v>
      </c>
      <c r="AA14" s="206">
        <v>0</v>
      </c>
      <c r="AB14" s="206">
        <v>0</v>
      </c>
      <c r="AC14" s="207">
        <f t="shared" ref="AC14:AC28" si="0">SUM(B14:AB14)</f>
        <v>0</v>
      </c>
      <c r="AD14" s="170"/>
    </row>
    <row r="15" spans="1:30" x14ac:dyDescent="0.25">
      <c r="A15" s="208" t="s">
        <v>132</v>
      </c>
      <c r="B15" s="209">
        <v>0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09">
        <v>0</v>
      </c>
      <c r="L15" s="209">
        <v>0</v>
      </c>
      <c r="M15" s="209">
        <v>0</v>
      </c>
      <c r="N15" s="209">
        <v>0</v>
      </c>
      <c r="O15" s="209">
        <v>0</v>
      </c>
      <c r="P15" s="209">
        <v>0</v>
      </c>
      <c r="Q15" s="209">
        <v>0</v>
      </c>
      <c r="R15" s="209">
        <v>0</v>
      </c>
      <c r="S15" s="209">
        <v>0</v>
      </c>
      <c r="T15" s="209">
        <v>0</v>
      </c>
      <c r="U15" s="209">
        <v>0</v>
      </c>
      <c r="V15" s="209">
        <v>0</v>
      </c>
      <c r="W15" s="209">
        <v>0</v>
      </c>
      <c r="X15" s="209">
        <v>0</v>
      </c>
      <c r="Y15" s="206">
        <v>0</v>
      </c>
      <c r="Z15" s="206">
        <v>0</v>
      </c>
      <c r="AA15" s="206">
        <v>0</v>
      </c>
      <c r="AB15" s="206">
        <v>0</v>
      </c>
      <c r="AC15" s="207">
        <f t="shared" si="0"/>
        <v>0</v>
      </c>
      <c r="AD15" s="170"/>
    </row>
    <row r="16" spans="1:30" x14ac:dyDescent="0.25">
      <c r="A16" s="208" t="s">
        <v>133</v>
      </c>
      <c r="B16" s="209">
        <v>0</v>
      </c>
      <c r="C16" s="209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0</v>
      </c>
      <c r="P16" s="209">
        <v>0</v>
      </c>
      <c r="Q16" s="209">
        <v>0</v>
      </c>
      <c r="R16" s="209">
        <v>0</v>
      </c>
      <c r="S16" s="209">
        <v>0</v>
      </c>
      <c r="T16" s="209">
        <v>0</v>
      </c>
      <c r="U16" s="209">
        <v>0</v>
      </c>
      <c r="V16" s="209">
        <v>0</v>
      </c>
      <c r="W16" s="209">
        <v>0</v>
      </c>
      <c r="X16" s="209">
        <v>0</v>
      </c>
      <c r="Y16" s="206">
        <v>0</v>
      </c>
      <c r="Z16" s="206">
        <v>0</v>
      </c>
      <c r="AA16" s="206">
        <v>0</v>
      </c>
      <c r="AB16" s="206">
        <v>0</v>
      </c>
      <c r="AC16" s="207">
        <f>SUM(B16:AB16)</f>
        <v>0</v>
      </c>
      <c r="AD16" s="170"/>
    </row>
    <row r="17" spans="1:30" x14ac:dyDescent="0.25">
      <c r="A17" s="208" t="s">
        <v>134</v>
      </c>
      <c r="B17" s="209">
        <v>0</v>
      </c>
      <c r="C17" s="209">
        <v>0</v>
      </c>
      <c r="D17" s="209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209">
        <v>0</v>
      </c>
      <c r="R17" s="209">
        <v>0</v>
      </c>
      <c r="S17" s="209">
        <v>0</v>
      </c>
      <c r="T17" s="209">
        <v>0</v>
      </c>
      <c r="U17" s="209">
        <v>0</v>
      </c>
      <c r="V17" s="209">
        <v>0</v>
      </c>
      <c r="W17" s="209">
        <v>0</v>
      </c>
      <c r="X17" s="209">
        <v>0</v>
      </c>
      <c r="Y17" s="206">
        <v>0</v>
      </c>
      <c r="Z17" s="206">
        <v>0</v>
      </c>
      <c r="AA17" s="206">
        <v>0</v>
      </c>
      <c r="AB17" s="206">
        <v>0</v>
      </c>
      <c r="AC17" s="207">
        <f t="shared" si="0"/>
        <v>0</v>
      </c>
      <c r="AD17" s="170"/>
    </row>
    <row r="18" spans="1:30" x14ac:dyDescent="0.25">
      <c r="A18" s="208" t="s">
        <v>135</v>
      </c>
      <c r="B18" s="209">
        <v>0</v>
      </c>
      <c r="C18" s="209">
        <v>0</v>
      </c>
      <c r="D18" s="209">
        <v>0</v>
      </c>
      <c r="E18" s="209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209">
        <v>0</v>
      </c>
      <c r="R18" s="209">
        <v>0</v>
      </c>
      <c r="S18" s="209">
        <v>0</v>
      </c>
      <c r="T18" s="209">
        <v>0</v>
      </c>
      <c r="U18" s="209">
        <v>0</v>
      </c>
      <c r="V18" s="209">
        <v>0</v>
      </c>
      <c r="W18" s="209">
        <v>0</v>
      </c>
      <c r="X18" s="209">
        <v>0</v>
      </c>
      <c r="Y18" s="206">
        <v>0</v>
      </c>
      <c r="Z18" s="206">
        <v>0</v>
      </c>
      <c r="AA18" s="206">
        <v>0</v>
      </c>
      <c r="AB18" s="206">
        <v>0</v>
      </c>
      <c r="AC18" s="207">
        <f t="shared" si="0"/>
        <v>0</v>
      </c>
      <c r="AD18" s="170"/>
    </row>
    <row r="19" spans="1:30" x14ac:dyDescent="0.25">
      <c r="A19" s="208" t="s">
        <v>136</v>
      </c>
      <c r="B19" s="209">
        <v>0</v>
      </c>
      <c r="C19" s="209">
        <v>0</v>
      </c>
      <c r="D19" s="209">
        <v>0</v>
      </c>
      <c r="E19" s="209">
        <v>0</v>
      </c>
      <c r="F19" s="209">
        <v>0</v>
      </c>
      <c r="G19" s="209">
        <v>0</v>
      </c>
      <c r="H19" s="209">
        <v>0</v>
      </c>
      <c r="I19" s="209">
        <v>0</v>
      </c>
      <c r="J19" s="209">
        <v>0</v>
      </c>
      <c r="K19" s="209">
        <v>0</v>
      </c>
      <c r="L19" s="209">
        <v>0</v>
      </c>
      <c r="M19" s="209">
        <v>0</v>
      </c>
      <c r="N19" s="209">
        <v>0</v>
      </c>
      <c r="O19" s="209">
        <v>0</v>
      </c>
      <c r="P19" s="209">
        <v>0</v>
      </c>
      <c r="Q19" s="209">
        <v>0</v>
      </c>
      <c r="R19" s="209">
        <v>0</v>
      </c>
      <c r="S19" s="209">
        <v>0</v>
      </c>
      <c r="T19" s="209">
        <v>0</v>
      </c>
      <c r="U19" s="209">
        <v>0</v>
      </c>
      <c r="V19" s="209">
        <v>0</v>
      </c>
      <c r="W19" s="209">
        <v>0</v>
      </c>
      <c r="X19" s="209">
        <v>0</v>
      </c>
      <c r="Y19" s="206">
        <v>0</v>
      </c>
      <c r="Z19" s="206">
        <v>0</v>
      </c>
      <c r="AA19" s="206">
        <v>0</v>
      </c>
      <c r="AB19" s="206">
        <v>0</v>
      </c>
      <c r="AC19" s="207">
        <f t="shared" si="0"/>
        <v>0</v>
      </c>
      <c r="AD19" s="170"/>
    </row>
    <row r="20" spans="1:30" x14ac:dyDescent="0.25">
      <c r="A20" s="208" t="s">
        <v>137</v>
      </c>
      <c r="B20" s="209">
        <v>0</v>
      </c>
      <c r="C20" s="209">
        <v>0</v>
      </c>
      <c r="D20" s="209">
        <v>0</v>
      </c>
      <c r="E20" s="209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P20" s="209">
        <v>0</v>
      </c>
      <c r="Q20" s="209">
        <v>0</v>
      </c>
      <c r="R20" s="209">
        <v>0</v>
      </c>
      <c r="S20" s="209">
        <v>0</v>
      </c>
      <c r="T20" s="209">
        <v>0</v>
      </c>
      <c r="U20" s="209">
        <v>0</v>
      </c>
      <c r="V20" s="209">
        <v>0</v>
      </c>
      <c r="W20" s="209">
        <v>0</v>
      </c>
      <c r="X20" s="209">
        <v>0</v>
      </c>
      <c r="Y20" s="206">
        <v>0</v>
      </c>
      <c r="Z20" s="206">
        <v>0</v>
      </c>
      <c r="AA20" s="206">
        <v>0</v>
      </c>
      <c r="AB20" s="206">
        <v>0</v>
      </c>
      <c r="AC20" s="207">
        <f t="shared" si="0"/>
        <v>0</v>
      </c>
      <c r="AD20" s="170"/>
    </row>
    <row r="21" spans="1:30" x14ac:dyDescent="0.25">
      <c r="A21" s="208" t="s">
        <v>138</v>
      </c>
      <c r="B21" s="209">
        <v>0</v>
      </c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209">
        <v>0</v>
      </c>
      <c r="Q21" s="209">
        <v>0</v>
      </c>
      <c r="R21" s="209">
        <v>0</v>
      </c>
      <c r="S21" s="209">
        <v>0</v>
      </c>
      <c r="T21" s="209">
        <v>0</v>
      </c>
      <c r="U21" s="209">
        <v>0</v>
      </c>
      <c r="V21" s="209">
        <v>0</v>
      </c>
      <c r="W21" s="209">
        <v>0</v>
      </c>
      <c r="X21" s="209">
        <v>0</v>
      </c>
      <c r="Y21" s="206">
        <v>0</v>
      </c>
      <c r="Z21" s="206">
        <v>0</v>
      </c>
      <c r="AA21" s="206">
        <v>0</v>
      </c>
      <c r="AB21" s="206">
        <v>0</v>
      </c>
      <c r="AC21" s="207">
        <f t="shared" si="0"/>
        <v>0</v>
      </c>
      <c r="AD21" s="170"/>
    </row>
    <row r="22" spans="1:30" x14ac:dyDescent="0.25">
      <c r="A22" s="208" t="s">
        <v>139</v>
      </c>
      <c r="B22" s="209">
        <v>0</v>
      </c>
      <c r="C22" s="209">
        <v>0</v>
      </c>
      <c r="D22" s="209">
        <v>0</v>
      </c>
      <c r="E22" s="209">
        <v>0</v>
      </c>
      <c r="F22" s="209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9">
        <v>0</v>
      </c>
      <c r="N22" s="209">
        <v>0</v>
      </c>
      <c r="O22" s="209">
        <v>0</v>
      </c>
      <c r="P22" s="209">
        <v>0</v>
      </c>
      <c r="Q22" s="209">
        <v>0</v>
      </c>
      <c r="R22" s="209">
        <v>0</v>
      </c>
      <c r="S22" s="209">
        <v>0</v>
      </c>
      <c r="T22" s="209">
        <v>0</v>
      </c>
      <c r="U22" s="209">
        <v>0</v>
      </c>
      <c r="V22" s="209">
        <v>0</v>
      </c>
      <c r="W22" s="209">
        <v>0</v>
      </c>
      <c r="X22" s="209">
        <v>0</v>
      </c>
      <c r="Y22" s="206">
        <v>0</v>
      </c>
      <c r="Z22" s="206">
        <v>0</v>
      </c>
      <c r="AA22" s="206">
        <v>0</v>
      </c>
      <c r="AB22" s="206">
        <v>0</v>
      </c>
      <c r="AC22" s="207">
        <f t="shared" si="0"/>
        <v>0</v>
      </c>
      <c r="AD22" s="170"/>
    </row>
    <row r="23" spans="1:30" x14ac:dyDescent="0.25">
      <c r="A23" s="208" t="s">
        <v>140</v>
      </c>
      <c r="B23" s="209">
        <v>0</v>
      </c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209">
        <v>0</v>
      </c>
      <c r="M23" s="209">
        <v>0</v>
      </c>
      <c r="N23" s="209">
        <v>0</v>
      </c>
      <c r="O23" s="209">
        <v>0</v>
      </c>
      <c r="P23" s="209">
        <v>0</v>
      </c>
      <c r="Q23" s="209">
        <v>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  <c r="W23" s="209">
        <v>0</v>
      </c>
      <c r="X23" s="209">
        <v>0</v>
      </c>
      <c r="Y23" s="206">
        <v>0</v>
      </c>
      <c r="Z23" s="206">
        <v>0</v>
      </c>
      <c r="AA23" s="206">
        <v>0</v>
      </c>
      <c r="AB23" s="206">
        <v>0</v>
      </c>
      <c r="AC23" s="207">
        <f t="shared" si="0"/>
        <v>0</v>
      </c>
      <c r="AD23" s="170"/>
    </row>
    <row r="24" spans="1:30" x14ac:dyDescent="0.25">
      <c r="A24" s="208" t="s">
        <v>141</v>
      </c>
      <c r="B24" s="209">
        <v>0</v>
      </c>
      <c r="C24" s="209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209">
        <v>0</v>
      </c>
      <c r="J24" s="209">
        <v>0</v>
      </c>
      <c r="K24" s="209">
        <v>0</v>
      </c>
      <c r="L24" s="209">
        <v>0</v>
      </c>
      <c r="M24" s="209">
        <v>0</v>
      </c>
      <c r="N24" s="209">
        <v>0</v>
      </c>
      <c r="O24" s="209">
        <v>0</v>
      </c>
      <c r="P24" s="209">
        <v>0</v>
      </c>
      <c r="Q24" s="209">
        <v>0</v>
      </c>
      <c r="R24" s="209">
        <v>0</v>
      </c>
      <c r="S24" s="209">
        <v>0</v>
      </c>
      <c r="T24" s="209">
        <v>0</v>
      </c>
      <c r="U24" s="209">
        <v>0</v>
      </c>
      <c r="V24" s="209">
        <v>0</v>
      </c>
      <c r="W24" s="209">
        <v>0</v>
      </c>
      <c r="X24" s="209">
        <v>0</v>
      </c>
      <c r="Y24" s="206">
        <v>0</v>
      </c>
      <c r="Z24" s="206">
        <v>0</v>
      </c>
      <c r="AA24" s="206">
        <v>0</v>
      </c>
      <c r="AB24" s="206">
        <v>0</v>
      </c>
      <c r="AC24" s="207">
        <f t="shared" si="0"/>
        <v>0</v>
      </c>
      <c r="AD24" s="170"/>
    </row>
    <row r="25" spans="1:30" x14ac:dyDescent="0.25">
      <c r="A25" s="208" t="s">
        <v>143</v>
      </c>
      <c r="B25" s="209">
        <v>0</v>
      </c>
      <c r="C25" s="209">
        <v>0</v>
      </c>
      <c r="D25" s="209">
        <v>0</v>
      </c>
      <c r="E25" s="209">
        <v>0</v>
      </c>
      <c r="F25" s="209">
        <v>0</v>
      </c>
      <c r="G25" s="209">
        <v>0</v>
      </c>
      <c r="H25" s="209">
        <v>0</v>
      </c>
      <c r="I25" s="209">
        <v>0</v>
      </c>
      <c r="J25" s="209">
        <v>0</v>
      </c>
      <c r="K25" s="209">
        <v>0</v>
      </c>
      <c r="L25" s="209">
        <v>0</v>
      </c>
      <c r="M25" s="209">
        <v>0</v>
      </c>
      <c r="N25" s="209">
        <v>0</v>
      </c>
      <c r="O25" s="209">
        <v>0</v>
      </c>
      <c r="P25" s="209">
        <v>0</v>
      </c>
      <c r="Q25" s="209">
        <v>0</v>
      </c>
      <c r="R25" s="209">
        <v>0</v>
      </c>
      <c r="S25" s="209">
        <v>0</v>
      </c>
      <c r="T25" s="209">
        <v>0</v>
      </c>
      <c r="U25" s="209">
        <v>0</v>
      </c>
      <c r="V25" s="209">
        <v>0</v>
      </c>
      <c r="W25" s="209">
        <v>0</v>
      </c>
      <c r="X25" s="209">
        <v>0</v>
      </c>
      <c r="Y25" s="206">
        <v>0</v>
      </c>
      <c r="Z25" s="206">
        <v>0</v>
      </c>
      <c r="AA25" s="206">
        <v>0</v>
      </c>
      <c r="AB25" s="206">
        <v>0</v>
      </c>
      <c r="AC25" s="207">
        <f t="shared" si="0"/>
        <v>0</v>
      </c>
      <c r="AD25" s="170"/>
    </row>
    <row r="26" spans="1:30" x14ac:dyDescent="0.25">
      <c r="A26" s="210" t="s">
        <v>61</v>
      </c>
      <c r="B26" s="209">
        <v>0</v>
      </c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209">
        <v>0</v>
      </c>
      <c r="M26" s="209">
        <v>0</v>
      </c>
      <c r="N26" s="209">
        <v>0</v>
      </c>
      <c r="O26" s="209">
        <v>0</v>
      </c>
      <c r="P26" s="209">
        <v>0</v>
      </c>
      <c r="Q26" s="209">
        <v>0</v>
      </c>
      <c r="R26" s="209">
        <v>0</v>
      </c>
      <c r="S26" s="209">
        <v>0</v>
      </c>
      <c r="T26" s="209">
        <v>0</v>
      </c>
      <c r="U26" s="209">
        <v>0</v>
      </c>
      <c r="V26" s="209">
        <v>0</v>
      </c>
      <c r="W26" s="209">
        <v>0</v>
      </c>
      <c r="X26" s="209">
        <v>0</v>
      </c>
      <c r="Y26" s="206">
        <v>0</v>
      </c>
      <c r="Z26" s="206">
        <v>0</v>
      </c>
      <c r="AA26" s="206">
        <v>0</v>
      </c>
      <c r="AB26" s="206">
        <v>0</v>
      </c>
      <c r="AC26" s="207">
        <f t="shared" si="0"/>
        <v>0</v>
      </c>
      <c r="AD26" s="170"/>
    </row>
    <row r="27" spans="1:30" x14ac:dyDescent="0.25">
      <c r="A27" s="210" t="s">
        <v>61</v>
      </c>
      <c r="B27" s="209">
        <v>0</v>
      </c>
      <c r="C27" s="209">
        <v>0</v>
      </c>
      <c r="D27" s="209">
        <v>0</v>
      </c>
      <c r="E27" s="209">
        <v>0</v>
      </c>
      <c r="F27" s="209">
        <v>0</v>
      </c>
      <c r="G27" s="209">
        <v>0</v>
      </c>
      <c r="H27" s="209">
        <v>0</v>
      </c>
      <c r="I27" s="209">
        <v>0</v>
      </c>
      <c r="J27" s="209">
        <v>0</v>
      </c>
      <c r="K27" s="209">
        <v>0</v>
      </c>
      <c r="L27" s="209">
        <v>0</v>
      </c>
      <c r="M27" s="209">
        <v>0</v>
      </c>
      <c r="N27" s="209">
        <v>0</v>
      </c>
      <c r="O27" s="209">
        <v>0</v>
      </c>
      <c r="P27" s="209">
        <v>0</v>
      </c>
      <c r="Q27" s="209">
        <v>0</v>
      </c>
      <c r="R27" s="209">
        <v>0</v>
      </c>
      <c r="S27" s="209">
        <v>0</v>
      </c>
      <c r="T27" s="209">
        <v>0</v>
      </c>
      <c r="U27" s="209">
        <v>0</v>
      </c>
      <c r="V27" s="209">
        <v>0</v>
      </c>
      <c r="W27" s="209">
        <v>0</v>
      </c>
      <c r="X27" s="209">
        <v>0</v>
      </c>
      <c r="Y27" s="206">
        <v>0</v>
      </c>
      <c r="Z27" s="206">
        <v>0</v>
      </c>
      <c r="AA27" s="206">
        <v>0</v>
      </c>
      <c r="AB27" s="206">
        <v>0</v>
      </c>
      <c r="AC27" s="207">
        <f t="shared" si="0"/>
        <v>0</v>
      </c>
      <c r="AD27" s="170"/>
    </row>
    <row r="28" spans="1:30" ht="12" thickBot="1" x14ac:dyDescent="0.3">
      <c r="A28" s="211" t="s">
        <v>211</v>
      </c>
      <c r="B28" s="212">
        <v>0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2">
        <v>0</v>
      </c>
      <c r="R28" s="212">
        <v>0</v>
      </c>
      <c r="S28" s="212">
        <v>0</v>
      </c>
      <c r="T28" s="212">
        <v>0</v>
      </c>
      <c r="U28" s="212">
        <v>0</v>
      </c>
      <c r="V28" s="212">
        <v>0</v>
      </c>
      <c r="W28" s="212">
        <v>0</v>
      </c>
      <c r="X28" s="212">
        <v>0</v>
      </c>
      <c r="Y28" s="213">
        <v>0</v>
      </c>
      <c r="Z28" s="213">
        <v>0</v>
      </c>
      <c r="AA28" s="213">
        <v>0</v>
      </c>
      <c r="AB28" s="213">
        <v>0</v>
      </c>
      <c r="AC28" s="207">
        <f t="shared" si="0"/>
        <v>0</v>
      </c>
      <c r="AD28" s="170"/>
    </row>
    <row r="29" spans="1:30" ht="12" thickBot="1" x14ac:dyDescent="0.3">
      <c r="A29" s="214" t="s">
        <v>82</v>
      </c>
      <c r="B29" s="215">
        <f>SUM(B13:B28)</f>
        <v>0</v>
      </c>
      <c r="C29" s="215">
        <f t="shared" ref="C29:X29" si="1">SUM(C13:C28)</f>
        <v>0</v>
      </c>
      <c r="D29" s="215">
        <f t="shared" si="1"/>
        <v>0</v>
      </c>
      <c r="E29" s="215">
        <f t="shared" si="1"/>
        <v>0</v>
      </c>
      <c r="F29" s="215">
        <f t="shared" si="1"/>
        <v>0</v>
      </c>
      <c r="G29" s="215">
        <f t="shared" si="1"/>
        <v>0</v>
      </c>
      <c r="H29" s="215">
        <f t="shared" si="1"/>
        <v>0</v>
      </c>
      <c r="I29" s="215">
        <f t="shared" si="1"/>
        <v>0</v>
      </c>
      <c r="J29" s="215">
        <f t="shared" si="1"/>
        <v>0</v>
      </c>
      <c r="K29" s="215">
        <f t="shared" si="1"/>
        <v>0</v>
      </c>
      <c r="L29" s="215">
        <f t="shared" si="1"/>
        <v>0</v>
      </c>
      <c r="M29" s="215">
        <f t="shared" si="1"/>
        <v>0</v>
      </c>
      <c r="N29" s="215">
        <f t="shared" si="1"/>
        <v>0</v>
      </c>
      <c r="O29" s="215">
        <f t="shared" si="1"/>
        <v>0</v>
      </c>
      <c r="P29" s="215">
        <f t="shared" si="1"/>
        <v>0</v>
      </c>
      <c r="Q29" s="215">
        <f t="shared" si="1"/>
        <v>0</v>
      </c>
      <c r="R29" s="215">
        <f t="shared" si="1"/>
        <v>0</v>
      </c>
      <c r="S29" s="215">
        <f t="shared" si="1"/>
        <v>0</v>
      </c>
      <c r="T29" s="215">
        <f t="shared" si="1"/>
        <v>0</v>
      </c>
      <c r="U29" s="215">
        <f t="shared" si="1"/>
        <v>0</v>
      </c>
      <c r="V29" s="215">
        <f t="shared" si="1"/>
        <v>0</v>
      </c>
      <c r="W29" s="215">
        <f>SUM(W13:W28)</f>
        <v>0</v>
      </c>
      <c r="X29" s="215">
        <f t="shared" si="1"/>
        <v>0</v>
      </c>
      <c r="Y29" s="216">
        <f t="shared" ref="Y29" si="2">SUM(Y13:Y28)</f>
        <v>0</v>
      </c>
      <c r="Z29" s="216">
        <f t="shared" ref="Z29" si="3">SUM(Z13:Z28)</f>
        <v>0</v>
      </c>
      <c r="AA29" s="216">
        <f t="shared" ref="AA29" si="4">SUM(AA13:AA28)</f>
        <v>0</v>
      </c>
      <c r="AB29" s="216">
        <f t="shared" ref="AB29" si="5">SUM(AB13:AB28)</f>
        <v>0</v>
      </c>
      <c r="AC29" s="217">
        <f>SUM(AC13:AC28)</f>
        <v>0</v>
      </c>
      <c r="AD29" s="170"/>
    </row>
    <row r="30" spans="1:30" ht="12" thickBot="1" x14ac:dyDescent="0.3">
      <c r="A30" s="183"/>
      <c r="B30" s="218"/>
      <c r="C30" s="218"/>
      <c r="D30" s="218"/>
      <c r="E30" s="219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220"/>
    </row>
    <row r="31" spans="1:30" ht="79.5" thickBot="1" x14ac:dyDescent="0.3">
      <c r="A31" s="8" t="s">
        <v>149</v>
      </c>
      <c r="B31" s="11"/>
      <c r="C31" s="11"/>
      <c r="D31" s="11"/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7" t="s">
        <v>198</v>
      </c>
      <c r="Y31" s="18" t="s">
        <v>200</v>
      </c>
      <c r="Z31" s="19" t="s">
        <v>199</v>
      </c>
      <c r="AA31" s="18" t="s">
        <v>201</v>
      </c>
      <c r="AB31" s="18" t="s">
        <v>202</v>
      </c>
      <c r="AC31" s="13"/>
      <c r="AD31" s="170"/>
    </row>
    <row r="32" spans="1:30" x14ac:dyDescent="0.25">
      <c r="A32" s="204" t="s">
        <v>142</v>
      </c>
      <c r="B32" s="205">
        <v>0</v>
      </c>
      <c r="C32" s="205">
        <v>0</v>
      </c>
      <c r="D32" s="205">
        <v>0</v>
      </c>
      <c r="E32" s="205">
        <v>0</v>
      </c>
      <c r="F32" s="205">
        <v>0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05">
        <v>0</v>
      </c>
      <c r="N32" s="205">
        <v>0</v>
      </c>
      <c r="O32" s="205">
        <v>0</v>
      </c>
      <c r="P32" s="205">
        <v>0</v>
      </c>
      <c r="Q32" s="205">
        <v>0</v>
      </c>
      <c r="R32" s="205">
        <v>0</v>
      </c>
      <c r="S32" s="205">
        <v>0</v>
      </c>
      <c r="T32" s="205">
        <v>0</v>
      </c>
      <c r="U32" s="205">
        <v>0</v>
      </c>
      <c r="V32" s="205">
        <v>0</v>
      </c>
      <c r="W32" s="205">
        <v>0</v>
      </c>
      <c r="X32" s="205">
        <v>0</v>
      </c>
      <c r="Y32" s="206">
        <v>0</v>
      </c>
      <c r="Z32" s="206">
        <v>0</v>
      </c>
      <c r="AA32" s="206">
        <v>0</v>
      </c>
      <c r="AB32" s="206">
        <v>0</v>
      </c>
      <c r="AC32" s="207">
        <f>SUM(B32:AB32)</f>
        <v>0</v>
      </c>
      <c r="AD32" s="170"/>
    </row>
    <row r="33" spans="1:30" x14ac:dyDescent="0.25">
      <c r="A33" s="208" t="s">
        <v>131</v>
      </c>
      <c r="B33" s="209">
        <v>0</v>
      </c>
      <c r="C33" s="209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9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9">
        <v>0</v>
      </c>
      <c r="V33" s="209">
        <v>0</v>
      </c>
      <c r="W33" s="209">
        <v>0</v>
      </c>
      <c r="X33" s="209">
        <v>0</v>
      </c>
      <c r="Y33" s="206">
        <v>0</v>
      </c>
      <c r="Z33" s="206">
        <v>0</v>
      </c>
      <c r="AA33" s="206">
        <v>0</v>
      </c>
      <c r="AB33" s="206">
        <v>0</v>
      </c>
      <c r="AC33" s="207">
        <f t="shared" ref="AC33:AC47" si="6">SUM(B33:AB33)</f>
        <v>0</v>
      </c>
      <c r="AD33" s="170"/>
    </row>
    <row r="34" spans="1:30" x14ac:dyDescent="0.25">
      <c r="A34" s="208" t="s">
        <v>132</v>
      </c>
      <c r="B34" s="209">
        <v>0</v>
      </c>
      <c r="C34" s="209">
        <v>0</v>
      </c>
      <c r="D34" s="209">
        <v>0</v>
      </c>
      <c r="E34" s="209">
        <v>0</v>
      </c>
      <c r="F34" s="209">
        <v>0</v>
      </c>
      <c r="G34" s="209">
        <v>0</v>
      </c>
      <c r="H34" s="209">
        <v>0</v>
      </c>
      <c r="I34" s="209">
        <v>0</v>
      </c>
      <c r="J34" s="209">
        <v>0</v>
      </c>
      <c r="K34" s="209">
        <v>0</v>
      </c>
      <c r="L34" s="209">
        <v>0</v>
      </c>
      <c r="M34" s="209">
        <v>0</v>
      </c>
      <c r="N34" s="209">
        <v>0</v>
      </c>
      <c r="O34" s="209">
        <v>0</v>
      </c>
      <c r="P34" s="209">
        <v>0</v>
      </c>
      <c r="Q34" s="209">
        <v>0</v>
      </c>
      <c r="R34" s="209">
        <v>0</v>
      </c>
      <c r="S34" s="209">
        <v>0</v>
      </c>
      <c r="T34" s="209">
        <v>0</v>
      </c>
      <c r="U34" s="209">
        <v>0</v>
      </c>
      <c r="V34" s="209">
        <v>0</v>
      </c>
      <c r="W34" s="209">
        <v>0</v>
      </c>
      <c r="X34" s="209">
        <v>0</v>
      </c>
      <c r="Y34" s="206">
        <v>0</v>
      </c>
      <c r="Z34" s="206">
        <v>0</v>
      </c>
      <c r="AA34" s="206">
        <v>0</v>
      </c>
      <c r="AB34" s="206">
        <v>0</v>
      </c>
      <c r="AC34" s="207">
        <f t="shared" si="6"/>
        <v>0</v>
      </c>
      <c r="AD34" s="170"/>
    </row>
    <row r="35" spans="1:30" x14ac:dyDescent="0.25">
      <c r="A35" s="208" t="s">
        <v>133</v>
      </c>
      <c r="B35" s="209">
        <v>0</v>
      </c>
      <c r="C35" s="209">
        <v>0</v>
      </c>
      <c r="D35" s="209">
        <v>0</v>
      </c>
      <c r="E35" s="209">
        <v>0</v>
      </c>
      <c r="F35" s="209">
        <v>0</v>
      </c>
      <c r="G35" s="209">
        <v>0</v>
      </c>
      <c r="H35" s="209">
        <v>0</v>
      </c>
      <c r="I35" s="209">
        <v>0</v>
      </c>
      <c r="J35" s="209">
        <v>0</v>
      </c>
      <c r="K35" s="209">
        <v>0</v>
      </c>
      <c r="L35" s="209">
        <v>0</v>
      </c>
      <c r="M35" s="209">
        <v>0</v>
      </c>
      <c r="N35" s="209">
        <v>0</v>
      </c>
      <c r="O35" s="209">
        <v>0</v>
      </c>
      <c r="P35" s="209">
        <v>0</v>
      </c>
      <c r="Q35" s="209">
        <v>0</v>
      </c>
      <c r="R35" s="209">
        <v>0</v>
      </c>
      <c r="S35" s="209">
        <v>0</v>
      </c>
      <c r="T35" s="209">
        <v>0</v>
      </c>
      <c r="U35" s="209">
        <v>0</v>
      </c>
      <c r="V35" s="209">
        <v>0</v>
      </c>
      <c r="W35" s="209">
        <v>0</v>
      </c>
      <c r="X35" s="209">
        <v>0</v>
      </c>
      <c r="Y35" s="206">
        <v>0</v>
      </c>
      <c r="Z35" s="206">
        <v>0</v>
      </c>
      <c r="AA35" s="206">
        <v>0</v>
      </c>
      <c r="AB35" s="206">
        <v>0</v>
      </c>
      <c r="AC35" s="207">
        <f t="shared" si="6"/>
        <v>0</v>
      </c>
      <c r="AD35" s="170"/>
    </row>
    <row r="36" spans="1:30" x14ac:dyDescent="0.25">
      <c r="A36" s="208" t="s">
        <v>134</v>
      </c>
      <c r="B36" s="209">
        <v>0</v>
      </c>
      <c r="C36" s="209">
        <v>0</v>
      </c>
      <c r="D36" s="209">
        <v>0</v>
      </c>
      <c r="E36" s="209">
        <v>0</v>
      </c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K36" s="209"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0</v>
      </c>
      <c r="T36" s="209">
        <v>0</v>
      </c>
      <c r="U36" s="209">
        <v>0</v>
      </c>
      <c r="V36" s="209">
        <v>0</v>
      </c>
      <c r="W36" s="209">
        <v>0</v>
      </c>
      <c r="X36" s="209">
        <v>0</v>
      </c>
      <c r="Y36" s="206">
        <v>0</v>
      </c>
      <c r="Z36" s="206">
        <v>0</v>
      </c>
      <c r="AA36" s="206">
        <v>0</v>
      </c>
      <c r="AB36" s="206">
        <v>0</v>
      </c>
      <c r="AC36" s="207">
        <f t="shared" si="6"/>
        <v>0</v>
      </c>
      <c r="AD36" s="170"/>
    </row>
    <row r="37" spans="1:30" x14ac:dyDescent="0.25">
      <c r="A37" s="208" t="s">
        <v>135</v>
      </c>
      <c r="B37" s="209">
        <v>0</v>
      </c>
      <c r="C37" s="209">
        <v>0</v>
      </c>
      <c r="D37" s="209">
        <v>0</v>
      </c>
      <c r="E37" s="209">
        <v>0</v>
      </c>
      <c r="F37" s="209">
        <v>0</v>
      </c>
      <c r="G37" s="209">
        <v>0</v>
      </c>
      <c r="H37" s="209">
        <v>0</v>
      </c>
      <c r="I37" s="209">
        <v>0</v>
      </c>
      <c r="J37" s="209">
        <v>0</v>
      </c>
      <c r="K37" s="209">
        <v>0</v>
      </c>
      <c r="L37" s="209">
        <v>0</v>
      </c>
      <c r="M37" s="209">
        <v>0</v>
      </c>
      <c r="N37" s="209">
        <v>0</v>
      </c>
      <c r="O37" s="209">
        <v>0</v>
      </c>
      <c r="P37" s="209">
        <v>0</v>
      </c>
      <c r="Q37" s="209">
        <v>0</v>
      </c>
      <c r="R37" s="209">
        <v>0</v>
      </c>
      <c r="S37" s="209">
        <v>0</v>
      </c>
      <c r="T37" s="209">
        <v>0</v>
      </c>
      <c r="U37" s="209">
        <v>0</v>
      </c>
      <c r="V37" s="209">
        <v>0</v>
      </c>
      <c r="W37" s="209">
        <v>0</v>
      </c>
      <c r="X37" s="209">
        <v>0</v>
      </c>
      <c r="Y37" s="206">
        <v>0</v>
      </c>
      <c r="Z37" s="206">
        <v>0</v>
      </c>
      <c r="AA37" s="206">
        <v>0</v>
      </c>
      <c r="AB37" s="206">
        <v>0</v>
      </c>
      <c r="AC37" s="207">
        <f t="shared" si="6"/>
        <v>0</v>
      </c>
      <c r="AD37" s="170"/>
    </row>
    <row r="38" spans="1:30" x14ac:dyDescent="0.25">
      <c r="A38" s="208" t="s">
        <v>136</v>
      </c>
      <c r="B38" s="209">
        <v>0</v>
      </c>
      <c r="C38" s="209">
        <v>0</v>
      </c>
      <c r="D38" s="209">
        <v>0</v>
      </c>
      <c r="E38" s="209">
        <v>0</v>
      </c>
      <c r="F38" s="209">
        <v>0</v>
      </c>
      <c r="G38" s="209">
        <v>0</v>
      </c>
      <c r="H38" s="209">
        <v>0</v>
      </c>
      <c r="I38" s="209">
        <v>0</v>
      </c>
      <c r="J38" s="209">
        <v>0</v>
      </c>
      <c r="K38" s="209">
        <v>0</v>
      </c>
      <c r="L38" s="209">
        <v>0</v>
      </c>
      <c r="M38" s="209">
        <v>0</v>
      </c>
      <c r="N38" s="209">
        <v>0</v>
      </c>
      <c r="O38" s="209">
        <v>0</v>
      </c>
      <c r="P38" s="209">
        <v>0</v>
      </c>
      <c r="Q38" s="209">
        <v>0</v>
      </c>
      <c r="R38" s="209">
        <v>0</v>
      </c>
      <c r="S38" s="209">
        <v>0</v>
      </c>
      <c r="T38" s="209">
        <v>0</v>
      </c>
      <c r="U38" s="209">
        <v>0</v>
      </c>
      <c r="V38" s="209">
        <v>0</v>
      </c>
      <c r="W38" s="209">
        <v>0</v>
      </c>
      <c r="X38" s="209">
        <v>0</v>
      </c>
      <c r="Y38" s="206">
        <v>0</v>
      </c>
      <c r="Z38" s="206">
        <v>0</v>
      </c>
      <c r="AA38" s="206">
        <v>0</v>
      </c>
      <c r="AB38" s="206">
        <v>0</v>
      </c>
      <c r="AC38" s="207">
        <f t="shared" si="6"/>
        <v>0</v>
      </c>
      <c r="AD38" s="170"/>
    </row>
    <row r="39" spans="1:30" x14ac:dyDescent="0.25">
      <c r="A39" s="208" t="s">
        <v>137</v>
      </c>
      <c r="B39" s="209">
        <v>0</v>
      </c>
      <c r="C39" s="209">
        <v>0</v>
      </c>
      <c r="D39" s="209">
        <v>0</v>
      </c>
      <c r="E39" s="209">
        <v>0</v>
      </c>
      <c r="F39" s="209">
        <v>0</v>
      </c>
      <c r="G39" s="209">
        <v>0</v>
      </c>
      <c r="H39" s="209">
        <v>0</v>
      </c>
      <c r="I39" s="209">
        <v>0</v>
      </c>
      <c r="J39" s="209">
        <v>0</v>
      </c>
      <c r="K39" s="209">
        <v>0</v>
      </c>
      <c r="L39" s="209">
        <v>0</v>
      </c>
      <c r="M39" s="209">
        <v>0</v>
      </c>
      <c r="N39" s="209">
        <v>0</v>
      </c>
      <c r="O39" s="209">
        <v>0</v>
      </c>
      <c r="P39" s="209">
        <v>0</v>
      </c>
      <c r="Q39" s="209">
        <v>0</v>
      </c>
      <c r="R39" s="209">
        <v>0</v>
      </c>
      <c r="S39" s="209">
        <v>0</v>
      </c>
      <c r="T39" s="209">
        <v>0</v>
      </c>
      <c r="U39" s="209">
        <v>0</v>
      </c>
      <c r="V39" s="209">
        <v>0</v>
      </c>
      <c r="W39" s="209">
        <v>0</v>
      </c>
      <c r="X39" s="209">
        <v>0</v>
      </c>
      <c r="Y39" s="206">
        <v>0</v>
      </c>
      <c r="Z39" s="206">
        <v>0</v>
      </c>
      <c r="AA39" s="206">
        <v>0</v>
      </c>
      <c r="AB39" s="206">
        <v>0</v>
      </c>
      <c r="AC39" s="207">
        <f t="shared" si="6"/>
        <v>0</v>
      </c>
      <c r="AD39" s="170"/>
    </row>
    <row r="40" spans="1:30" x14ac:dyDescent="0.25">
      <c r="A40" s="208" t="s">
        <v>138</v>
      </c>
      <c r="B40" s="209">
        <v>0</v>
      </c>
      <c r="C40" s="209">
        <v>0</v>
      </c>
      <c r="D40" s="209">
        <v>0</v>
      </c>
      <c r="E40" s="209">
        <v>0</v>
      </c>
      <c r="F40" s="209">
        <v>0</v>
      </c>
      <c r="G40" s="209">
        <v>0</v>
      </c>
      <c r="H40" s="209">
        <v>0</v>
      </c>
      <c r="I40" s="209">
        <v>0</v>
      </c>
      <c r="J40" s="209">
        <v>0</v>
      </c>
      <c r="K40" s="209">
        <v>0</v>
      </c>
      <c r="L40" s="209">
        <v>0</v>
      </c>
      <c r="M40" s="209">
        <v>0</v>
      </c>
      <c r="N40" s="209">
        <v>0</v>
      </c>
      <c r="O40" s="209">
        <v>0</v>
      </c>
      <c r="P40" s="209">
        <v>0</v>
      </c>
      <c r="Q40" s="209">
        <v>0</v>
      </c>
      <c r="R40" s="209">
        <v>0</v>
      </c>
      <c r="S40" s="209">
        <v>0</v>
      </c>
      <c r="T40" s="209">
        <v>0</v>
      </c>
      <c r="U40" s="209">
        <v>0</v>
      </c>
      <c r="V40" s="209">
        <v>0</v>
      </c>
      <c r="W40" s="209">
        <v>0</v>
      </c>
      <c r="X40" s="209">
        <v>0</v>
      </c>
      <c r="Y40" s="206">
        <v>0</v>
      </c>
      <c r="Z40" s="206">
        <v>0</v>
      </c>
      <c r="AA40" s="206">
        <v>0</v>
      </c>
      <c r="AB40" s="206">
        <v>0</v>
      </c>
      <c r="AC40" s="207">
        <f t="shared" si="6"/>
        <v>0</v>
      </c>
      <c r="AD40" s="170"/>
    </row>
    <row r="41" spans="1:30" x14ac:dyDescent="0.25">
      <c r="A41" s="208" t="s">
        <v>139</v>
      </c>
      <c r="B41" s="209">
        <v>0</v>
      </c>
      <c r="C41" s="209">
        <v>0</v>
      </c>
      <c r="D41" s="209">
        <v>0</v>
      </c>
      <c r="E41" s="209">
        <v>0</v>
      </c>
      <c r="F41" s="209">
        <v>0</v>
      </c>
      <c r="G41" s="209">
        <v>0</v>
      </c>
      <c r="H41" s="209">
        <v>0</v>
      </c>
      <c r="I41" s="209">
        <v>0</v>
      </c>
      <c r="J41" s="209">
        <v>0</v>
      </c>
      <c r="K41" s="209">
        <v>0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0</v>
      </c>
      <c r="S41" s="209">
        <v>0</v>
      </c>
      <c r="T41" s="209">
        <v>0</v>
      </c>
      <c r="U41" s="209">
        <v>0</v>
      </c>
      <c r="V41" s="209">
        <v>0</v>
      </c>
      <c r="W41" s="209">
        <v>0</v>
      </c>
      <c r="X41" s="209">
        <v>0</v>
      </c>
      <c r="Y41" s="206">
        <v>0</v>
      </c>
      <c r="Z41" s="206">
        <v>0</v>
      </c>
      <c r="AA41" s="206">
        <v>0</v>
      </c>
      <c r="AB41" s="206">
        <v>0</v>
      </c>
      <c r="AC41" s="207">
        <f t="shared" si="6"/>
        <v>0</v>
      </c>
      <c r="AD41" s="170"/>
    </row>
    <row r="42" spans="1:30" x14ac:dyDescent="0.25">
      <c r="A42" s="208" t="s">
        <v>140</v>
      </c>
      <c r="B42" s="209">
        <v>0</v>
      </c>
      <c r="C42" s="209">
        <v>0</v>
      </c>
      <c r="D42" s="209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  <c r="N42" s="209">
        <v>0</v>
      </c>
      <c r="O42" s="209">
        <v>0</v>
      </c>
      <c r="P42" s="209">
        <v>0</v>
      </c>
      <c r="Q42" s="209">
        <v>0</v>
      </c>
      <c r="R42" s="209">
        <v>0</v>
      </c>
      <c r="S42" s="209">
        <v>0</v>
      </c>
      <c r="T42" s="209">
        <v>0</v>
      </c>
      <c r="U42" s="209">
        <v>0</v>
      </c>
      <c r="V42" s="209">
        <v>0</v>
      </c>
      <c r="W42" s="209">
        <v>0</v>
      </c>
      <c r="X42" s="209">
        <v>0</v>
      </c>
      <c r="Y42" s="206">
        <v>0</v>
      </c>
      <c r="Z42" s="206">
        <v>0</v>
      </c>
      <c r="AA42" s="206">
        <v>0</v>
      </c>
      <c r="AB42" s="206">
        <v>0</v>
      </c>
      <c r="AC42" s="207">
        <f t="shared" si="6"/>
        <v>0</v>
      </c>
      <c r="AD42" s="170"/>
    </row>
    <row r="43" spans="1:30" x14ac:dyDescent="0.25">
      <c r="A43" s="208" t="s">
        <v>141</v>
      </c>
      <c r="B43" s="209">
        <v>0</v>
      </c>
      <c r="C43" s="209">
        <v>0</v>
      </c>
      <c r="D43" s="209">
        <v>0</v>
      </c>
      <c r="E43" s="209">
        <v>0</v>
      </c>
      <c r="F43" s="209">
        <v>0</v>
      </c>
      <c r="G43" s="209">
        <v>0</v>
      </c>
      <c r="H43" s="209">
        <v>0</v>
      </c>
      <c r="I43" s="209">
        <v>0</v>
      </c>
      <c r="J43" s="209">
        <v>0</v>
      </c>
      <c r="K43" s="209">
        <v>0</v>
      </c>
      <c r="L43" s="209">
        <v>0</v>
      </c>
      <c r="M43" s="209">
        <v>0</v>
      </c>
      <c r="N43" s="209">
        <v>0</v>
      </c>
      <c r="O43" s="209">
        <v>0</v>
      </c>
      <c r="P43" s="209">
        <v>0</v>
      </c>
      <c r="Q43" s="209">
        <v>0</v>
      </c>
      <c r="R43" s="209">
        <v>0</v>
      </c>
      <c r="S43" s="209">
        <v>0</v>
      </c>
      <c r="T43" s="209">
        <v>0</v>
      </c>
      <c r="U43" s="209">
        <v>0</v>
      </c>
      <c r="V43" s="209">
        <v>0</v>
      </c>
      <c r="W43" s="209">
        <v>0</v>
      </c>
      <c r="X43" s="209">
        <v>0</v>
      </c>
      <c r="Y43" s="206">
        <v>0</v>
      </c>
      <c r="Z43" s="206">
        <v>0</v>
      </c>
      <c r="AA43" s="206">
        <v>0</v>
      </c>
      <c r="AB43" s="206">
        <v>0</v>
      </c>
      <c r="AC43" s="207">
        <f t="shared" si="6"/>
        <v>0</v>
      </c>
      <c r="AD43" s="170"/>
    </row>
    <row r="44" spans="1:30" x14ac:dyDescent="0.25">
      <c r="A44" s="208" t="s">
        <v>143</v>
      </c>
      <c r="B44" s="209">
        <v>0</v>
      </c>
      <c r="C44" s="209">
        <v>0</v>
      </c>
      <c r="D44" s="209">
        <v>0</v>
      </c>
      <c r="E44" s="209">
        <v>0</v>
      </c>
      <c r="F44" s="209">
        <v>0</v>
      </c>
      <c r="G44" s="209">
        <v>0</v>
      </c>
      <c r="H44" s="209">
        <v>0</v>
      </c>
      <c r="I44" s="209">
        <v>0</v>
      </c>
      <c r="J44" s="209">
        <v>0</v>
      </c>
      <c r="K44" s="209">
        <v>0</v>
      </c>
      <c r="L44" s="209">
        <v>0</v>
      </c>
      <c r="M44" s="209">
        <v>0</v>
      </c>
      <c r="N44" s="209">
        <v>0</v>
      </c>
      <c r="O44" s="209">
        <v>0</v>
      </c>
      <c r="P44" s="209">
        <v>0</v>
      </c>
      <c r="Q44" s="209">
        <v>0</v>
      </c>
      <c r="R44" s="209">
        <v>0</v>
      </c>
      <c r="S44" s="209">
        <v>0</v>
      </c>
      <c r="T44" s="209">
        <v>0</v>
      </c>
      <c r="U44" s="209">
        <v>0</v>
      </c>
      <c r="V44" s="209">
        <v>0</v>
      </c>
      <c r="W44" s="209">
        <v>0</v>
      </c>
      <c r="X44" s="209">
        <v>0</v>
      </c>
      <c r="Y44" s="206">
        <v>0</v>
      </c>
      <c r="Z44" s="206">
        <v>0</v>
      </c>
      <c r="AA44" s="206">
        <v>0</v>
      </c>
      <c r="AB44" s="206">
        <v>0</v>
      </c>
      <c r="AC44" s="207">
        <f t="shared" si="6"/>
        <v>0</v>
      </c>
      <c r="AD44" s="170"/>
    </row>
    <row r="45" spans="1:30" x14ac:dyDescent="0.25">
      <c r="A45" s="210" t="s">
        <v>61</v>
      </c>
      <c r="B45" s="209">
        <v>0</v>
      </c>
      <c r="C45" s="209">
        <v>0</v>
      </c>
      <c r="D45" s="209">
        <v>0</v>
      </c>
      <c r="E45" s="209">
        <v>0</v>
      </c>
      <c r="F45" s="209">
        <v>0</v>
      </c>
      <c r="G45" s="209">
        <v>0</v>
      </c>
      <c r="H45" s="209">
        <v>0</v>
      </c>
      <c r="I45" s="209">
        <v>0</v>
      </c>
      <c r="J45" s="209">
        <v>0</v>
      </c>
      <c r="K45" s="209">
        <v>0</v>
      </c>
      <c r="L45" s="209">
        <v>0</v>
      </c>
      <c r="M45" s="209">
        <v>0</v>
      </c>
      <c r="N45" s="209">
        <v>0</v>
      </c>
      <c r="O45" s="209">
        <v>0</v>
      </c>
      <c r="P45" s="209">
        <v>0</v>
      </c>
      <c r="Q45" s="209">
        <v>0</v>
      </c>
      <c r="R45" s="209">
        <v>0</v>
      </c>
      <c r="S45" s="209">
        <v>0</v>
      </c>
      <c r="T45" s="209">
        <v>0</v>
      </c>
      <c r="U45" s="209">
        <v>0</v>
      </c>
      <c r="V45" s="209">
        <v>0</v>
      </c>
      <c r="W45" s="209">
        <v>0</v>
      </c>
      <c r="X45" s="209">
        <v>0</v>
      </c>
      <c r="Y45" s="206">
        <v>0</v>
      </c>
      <c r="Z45" s="206">
        <v>0</v>
      </c>
      <c r="AA45" s="206">
        <v>0</v>
      </c>
      <c r="AB45" s="206">
        <v>0</v>
      </c>
      <c r="AC45" s="207">
        <f t="shared" si="6"/>
        <v>0</v>
      </c>
      <c r="AD45" s="170"/>
    </row>
    <row r="46" spans="1:30" x14ac:dyDescent="0.25">
      <c r="A46" s="210" t="s">
        <v>61</v>
      </c>
      <c r="B46" s="209">
        <v>0</v>
      </c>
      <c r="C46" s="209">
        <v>0</v>
      </c>
      <c r="D46" s="209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0</v>
      </c>
      <c r="S46" s="209">
        <v>0</v>
      </c>
      <c r="T46" s="209">
        <v>0</v>
      </c>
      <c r="U46" s="209">
        <v>0</v>
      </c>
      <c r="V46" s="209">
        <v>0</v>
      </c>
      <c r="W46" s="209">
        <v>0</v>
      </c>
      <c r="X46" s="209">
        <v>0</v>
      </c>
      <c r="Y46" s="206">
        <v>0</v>
      </c>
      <c r="Z46" s="206">
        <v>0</v>
      </c>
      <c r="AA46" s="206">
        <v>0</v>
      </c>
      <c r="AB46" s="206">
        <v>0</v>
      </c>
      <c r="AC46" s="207">
        <f t="shared" si="6"/>
        <v>0</v>
      </c>
      <c r="AD46" s="170"/>
    </row>
    <row r="47" spans="1:30" ht="12" thickBot="1" x14ac:dyDescent="0.3">
      <c r="A47" s="211" t="s">
        <v>211</v>
      </c>
      <c r="B47" s="212">
        <v>0</v>
      </c>
      <c r="C47" s="212">
        <v>0</v>
      </c>
      <c r="D47" s="212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  <c r="T47" s="212">
        <v>0</v>
      </c>
      <c r="U47" s="212">
        <v>0</v>
      </c>
      <c r="V47" s="212">
        <v>0</v>
      </c>
      <c r="W47" s="212">
        <v>0</v>
      </c>
      <c r="X47" s="212">
        <v>0</v>
      </c>
      <c r="Y47" s="213">
        <v>0</v>
      </c>
      <c r="Z47" s="213">
        <v>0</v>
      </c>
      <c r="AA47" s="213">
        <v>0</v>
      </c>
      <c r="AB47" s="213">
        <v>0</v>
      </c>
      <c r="AC47" s="221">
        <f t="shared" si="6"/>
        <v>0</v>
      </c>
      <c r="AD47" s="170"/>
    </row>
    <row r="48" spans="1:30" ht="12" thickBot="1" x14ac:dyDescent="0.3">
      <c r="A48" s="214" t="s">
        <v>81</v>
      </c>
      <c r="B48" s="215">
        <f>SUM(B32:B47)</f>
        <v>0</v>
      </c>
      <c r="C48" s="215">
        <f t="shared" ref="C48:X48" si="7">SUM(C32:C47)</f>
        <v>0</v>
      </c>
      <c r="D48" s="215">
        <f t="shared" si="7"/>
        <v>0</v>
      </c>
      <c r="E48" s="215">
        <f t="shared" si="7"/>
        <v>0</v>
      </c>
      <c r="F48" s="215">
        <f t="shared" si="7"/>
        <v>0</v>
      </c>
      <c r="G48" s="215">
        <f t="shared" si="7"/>
        <v>0</v>
      </c>
      <c r="H48" s="215">
        <f t="shared" si="7"/>
        <v>0</v>
      </c>
      <c r="I48" s="215">
        <f t="shared" si="7"/>
        <v>0</v>
      </c>
      <c r="J48" s="215">
        <f t="shared" si="7"/>
        <v>0</v>
      </c>
      <c r="K48" s="215">
        <f t="shared" si="7"/>
        <v>0</v>
      </c>
      <c r="L48" s="215">
        <f t="shared" si="7"/>
        <v>0</v>
      </c>
      <c r="M48" s="215">
        <f t="shared" si="7"/>
        <v>0</v>
      </c>
      <c r="N48" s="215">
        <f t="shared" si="7"/>
        <v>0</v>
      </c>
      <c r="O48" s="215">
        <f t="shared" si="7"/>
        <v>0</v>
      </c>
      <c r="P48" s="215">
        <f t="shared" si="7"/>
        <v>0</v>
      </c>
      <c r="Q48" s="215">
        <f t="shared" si="7"/>
        <v>0</v>
      </c>
      <c r="R48" s="215">
        <f t="shared" si="7"/>
        <v>0</v>
      </c>
      <c r="S48" s="215">
        <f t="shared" si="7"/>
        <v>0</v>
      </c>
      <c r="T48" s="215">
        <f t="shared" si="7"/>
        <v>0</v>
      </c>
      <c r="U48" s="215">
        <f t="shared" si="7"/>
        <v>0</v>
      </c>
      <c r="V48" s="215">
        <f t="shared" si="7"/>
        <v>0</v>
      </c>
      <c r="W48" s="215">
        <f>SUM(W32:W47)</f>
        <v>0</v>
      </c>
      <c r="X48" s="215">
        <f t="shared" si="7"/>
        <v>0</v>
      </c>
      <c r="Y48" s="216">
        <f t="shared" ref="Y48:AB48" si="8">SUM(Y32:Y47)</f>
        <v>0</v>
      </c>
      <c r="Z48" s="216">
        <f t="shared" si="8"/>
        <v>0</v>
      </c>
      <c r="AA48" s="216">
        <f t="shared" si="8"/>
        <v>0</v>
      </c>
      <c r="AB48" s="216">
        <f t="shared" si="8"/>
        <v>0</v>
      </c>
      <c r="AC48" s="217">
        <f>SUM(AC32:AC47)</f>
        <v>0</v>
      </c>
      <c r="AD48" s="170"/>
    </row>
    <row r="49" spans="1:30" ht="12" thickBot="1" x14ac:dyDescent="0.3">
      <c r="A49" s="183"/>
      <c r="B49" s="218"/>
      <c r="C49" s="218"/>
      <c r="D49" s="218"/>
      <c r="E49" s="219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220"/>
    </row>
    <row r="50" spans="1:30" ht="79.5" thickBot="1" x14ac:dyDescent="0.3">
      <c r="A50" s="8" t="s">
        <v>150</v>
      </c>
      <c r="B50" s="11"/>
      <c r="C50" s="11"/>
      <c r="D50" s="11"/>
      <c r="E50" s="1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7" t="s">
        <v>198</v>
      </c>
      <c r="Y50" s="18" t="s">
        <v>200</v>
      </c>
      <c r="Z50" s="19" t="s">
        <v>199</v>
      </c>
      <c r="AA50" s="18" t="s">
        <v>201</v>
      </c>
      <c r="AB50" s="18" t="s">
        <v>202</v>
      </c>
      <c r="AC50" s="13"/>
      <c r="AD50" s="170"/>
    </row>
    <row r="51" spans="1:30" x14ac:dyDescent="0.25">
      <c r="A51" s="204" t="s">
        <v>142</v>
      </c>
      <c r="B51" s="222">
        <v>0</v>
      </c>
      <c r="C51" s="222">
        <v>0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22">
        <v>0</v>
      </c>
      <c r="U51" s="222">
        <v>0</v>
      </c>
      <c r="V51" s="222">
        <v>0</v>
      </c>
      <c r="W51" s="222">
        <v>0</v>
      </c>
      <c r="X51" s="222">
        <v>0</v>
      </c>
      <c r="Y51" s="223">
        <v>0</v>
      </c>
      <c r="Z51" s="223">
        <v>0</v>
      </c>
      <c r="AA51" s="223">
        <v>0</v>
      </c>
      <c r="AB51" s="223">
        <v>0</v>
      </c>
      <c r="AC51" s="224">
        <f>SUM(B51:AB51)</f>
        <v>0</v>
      </c>
      <c r="AD51" s="170"/>
    </row>
    <row r="52" spans="1:30" x14ac:dyDescent="0.25">
      <c r="A52" s="208" t="s">
        <v>131</v>
      </c>
      <c r="B52" s="225">
        <v>0</v>
      </c>
      <c r="C52" s="225">
        <v>0</v>
      </c>
      <c r="D52" s="225">
        <v>0</v>
      </c>
      <c r="E52" s="225">
        <v>0</v>
      </c>
      <c r="F52" s="225">
        <v>0</v>
      </c>
      <c r="G52" s="225">
        <v>0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5">
        <v>0</v>
      </c>
      <c r="N52" s="225">
        <v>0</v>
      </c>
      <c r="O52" s="225">
        <v>0</v>
      </c>
      <c r="P52" s="225">
        <v>0</v>
      </c>
      <c r="Q52" s="225">
        <v>0</v>
      </c>
      <c r="R52" s="225">
        <v>0</v>
      </c>
      <c r="S52" s="225">
        <v>0</v>
      </c>
      <c r="T52" s="225">
        <v>0</v>
      </c>
      <c r="U52" s="225">
        <v>0</v>
      </c>
      <c r="V52" s="225">
        <v>0</v>
      </c>
      <c r="W52" s="225">
        <v>0</v>
      </c>
      <c r="X52" s="225">
        <v>0</v>
      </c>
      <c r="Y52" s="226">
        <v>0</v>
      </c>
      <c r="Z52" s="226">
        <v>0</v>
      </c>
      <c r="AA52" s="226">
        <v>0</v>
      </c>
      <c r="AB52" s="226">
        <v>0</v>
      </c>
      <c r="AC52" s="227">
        <f t="shared" ref="AC52:AC66" si="9">SUM(B52:AB52)</f>
        <v>0</v>
      </c>
      <c r="AD52" s="170"/>
    </row>
    <row r="53" spans="1:30" x14ac:dyDescent="0.25">
      <c r="A53" s="208" t="s">
        <v>132</v>
      </c>
      <c r="B53" s="225">
        <v>0</v>
      </c>
      <c r="C53" s="225">
        <v>0</v>
      </c>
      <c r="D53" s="225">
        <v>0</v>
      </c>
      <c r="E53" s="225">
        <v>0</v>
      </c>
      <c r="F53" s="225">
        <v>0</v>
      </c>
      <c r="G53" s="225">
        <v>0</v>
      </c>
      <c r="H53" s="225">
        <v>0</v>
      </c>
      <c r="I53" s="225">
        <v>0</v>
      </c>
      <c r="J53" s="225">
        <v>0</v>
      </c>
      <c r="K53" s="225">
        <v>0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  <c r="Q53" s="225">
        <v>0</v>
      </c>
      <c r="R53" s="225">
        <v>0</v>
      </c>
      <c r="S53" s="225">
        <v>0</v>
      </c>
      <c r="T53" s="225">
        <v>0</v>
      </c>
      <c r="U53" s="225">
        <v>0</v>
      </c>
      <c r="V53" s="225">
        <v>0</v>
      </c>
      <c r="W53" s="225">
        <v>0</v>
      </c>
      <c r="X53" s="225">
        <v>0</v>
      </c>
      <c r="Y53" s="226">
        <v>0</v>
      </c>
      <c r="Z53" s="226">
        <v>0</v>
      </c>
      <c r="AA53" s="226">
        <v>0</v>
      </c>
      <c r="AB53" s="226">
        <v>0</v>
      </c>
      <c r="AC53" s="227">
        <f t="shared" si="9"/>
        <v>0</v>
      </c>
      <c r="AD53" s="170"/>
    </row>
    <row r="54" spans="1:30" x14ac:dyDescent="0.25">
      <c r="A54" s="208" t="s">
        <v>133</v>
      </c>
      <c r="B54" s="225">
        <v>0</v>
      </c>
      <c r="C54" s="225">
        <v>0</v>
      </c>
      <c r="D54" s="225">
        <v>0</v>
      </c>
      <c r="E54" s="225">
        <v>0</v>
      </c>
      <c r="F54" s="225">
        <v>0</v>
      </c>
      <c r="G54" s="225">
        <v>0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  <c r="Q54" s="225">
        <v>0</v>
      </c>
      <c r="R54" s="225">
        <v>0</v>
      </c>
      <c r="S54" s="225">
        <v>0</v>
      </c>
      <c r="T54" s="225">
        <v>0</v>
      </c>
      <c r="U54" s="225">
        <v>0</v>
      </c>
      <c r="V54" s="225">
        <v>0</v>
      </c>
      <c r="W54" s="225">
        <v>0</v>
      </c>
      <c r="X54" s="225">
        <v>0</v>
      </c>
      <c r="Y54" s="226">
        <v>0</v>
      </c>
      <c r="Z54" s="226">
        <v>0</v>
      </c>
      <c r="AA54" s="226">
        <v>0</v>
      </c>
      <c r="AB54" s="226">
        <v>0</v>
      </c>
      <c r="AC54" s="227">
        <f>SUM(B54:AB54)</f>
        <v>0</v>
      </c>
      <c r="AD54" s="170"/>
    </row>
    <row r="55" spans="1:30" x14ac:dyDescent="0.25">
      <c r="A55" s="208" t="s">
        <v>134</v>
      </c>
      <c r="B55" s="225">
        <v>0</v>
      </c>
      <c r="C55" s="225">
        <v>0</v>
      </c>
      <c r="D55" s="225">
        <v>0</v>
      </c>
      <c r="E55" s="225">
        <v>0</v>
      </c>
      <c r="F55" s="225">
        <v>0</v>
      </c>
      <c r="G55" s="225">
        <v>0</v>
      </c>
      <c r="H55" s="225">
        <v>0</v>
      </c>
      <c r="I55" s="225">
        <v>0</v>
      </c>
      <c r="J55" s="225">
        <v>0</v>
      </c>
      <c r="K55" s="225">
        <v>0</v>
      </c>
      <c r="L55" s="225">
        <v>0</v>
      </c>
      <c r="M55" s="225">
        <v>0</v>
      </c>
      <c r="N55" s="225">
        <v>0</v>
      </c>
      <c r="O55" s="225">
        <v>0</v>
      </c>
      <c r="P55" s="225">
        <v>0</v>
      </c>
      <c r="Q55" s="225">
        <v>0</v>
      </c>
      <c r="R55" s="225">
        <v>0</v>
      </c>
      <c r="S55" s="225">
        <v>0</v>
      </c>
      <c r="T55" s="225">
        <v>0</v>
      </c>
      <c r="U55" s="225">
        <v>0</v>
      </c>
      <c r="V55" s="225">
        <v>0</v>
      </c>
      <c r="W55" s="225">
        <v>0</v>
      </c>
      <c r="X55" s="225">
        <v>0</v>
      </c>
      <c r="Y55" s="226">
        <v>0</v>
      </c>
      <c r="Z55" s="226">
        <v>0</v>
      </c>
      <c r="AA55" s="226">
        <v>0</v>
      </c>
      <c r="AB55" s="226">
        <v>0</v>
      </c>
      <c r="AC55" s="227">
        <f t="shared" si="9"/>
        <v>0</v>
      </c>
      <c r="AD55" s="170"/>
    </row>
    <row r="56" spans="1:30" x14ac:dyDescent="0.25">
      <c r="A56" s="208" t="s">
        <v>135</v>
      </c>
      <c r="B56" s="225">
        <v>0</v>
      </c>
      <c r="C56" s="225">
        <v>0</v>
      </c>
      <c r="D56" s="225">
        <v>0</v>
      </c>
      <c r="E56" s="225">
        <v>0</v>
      </c>
      <c r="F56" s="225">
        <v>0</v>
      </c>
      <c r="G56" s="225">
        <v>0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5">
        <v>0</v>
      </c>
      <c r="N56" s="225">
        <v>0</v>
      </c>
      <c r="O56" s="225">
        <v>0</v>
      </c>
      <c r="P56" s="225">
        <v>0</v>
      </c>
      <c r="Q56" s="225">
        <v>0</v>
      </c>
      <c r="R56" s="225">
        <v>0</v>
      </c>
      <c r="S56" s="225">
        <v>0</v>
      </c>
      <c r="T56" s="225">
        <v>0</v>
      </c>
      <c r="U56" s="225">
        <v>0</v>
      </c>
      <c r="V56" s="225">
        <v>0</v>
      </c>
      <c r="W56" s="225">
        <v>0</v>
      </c>
      <c r="X56" s="225">
        <v>0</v>
      </c>
      <c r="Y56" s="226">
        <v>0</v>
      </c>
      <c r="Z56" s="226">
        <v>0</v>
      </c>
      <c r="AA56" s="226">
        <v>0</v>
      </c>
      <c r="AB56" s="226">
        <v>0</v>
      </c>
      <c r="AC56" s="227">
        <f t="shared" si="9"/>
        <v>0</v>
      </c>
      <c r="AD56" s="170"/>
    </row>
    <row r="57" spans="1:30" x14ac:dyDescent="0.25">
      <c r="A57" s="208" t="s">
        <v>136</v>
      </c>
      <c r="B57" s="225">
        <v>0</v>
      </c>
      <c r="C57" s="225">
        <v>0</v>
      </c>
      <c r="D57" s="225">
        <v>0</v>
      </c>
      <c r="E57" s="225">
        <v>0</v>
      </c>
      <c r="F57" s="225">
        <v>0</v>
      </c>
      <c r="G57" s="225">
        <v>0</v>
      </c>
      <c r="H57" s="225">
        <v>0</v>
      </c>
      <c r="I57" s="225">
        <v>0</v>
      </c>
      <c r="J57" s="225">
        <v>0</v>
      </c>
      <c r="K57" s="225">
        <v>0</v>
      </c>
      <c r="L57" s="225">
        <v>0</v>
      </c>
      <c r="M57" s="225">
        <v>0</v>
      </c>
      <c r="N57" s="225">
        <v>0</v>
      </c>
      <c r="O57" s="225">
        <v>0</v>
      </c>
      <c r="P57" s="225">
        <v>0</v>
      </c>
      <c r="Q57" s="225">
        <v>0</v>
      </c>
      <c r="R57" s="225">
        <v>0</v>
      </c>
      <c r="S57" s="225">
        <v>0</v>
      </c>
      <c r="T57" s="225">
        <v>0</v>
      </c>
      <c r="U57" s="225">
        <v>0</v>
      </c>
      <c r="V57" s="225">
        <v>0</v>
      </c>
      <c r="W57" s="225">
        <v>0</v>
      </c>
      <c r="X57" s="225">
        <v>0</v>
      </c>
      <c r="Y57" s="226">
        <v>0</v>
      </c>
      <c r="Z57" s="226">
        <v>0</v>
      </c>
      <c r="AA57" s="226">
        <v>0</v>
      </c>
      <c r="AB57" s="226">
        <v>0</v>
      </c>
      <c r="AC57" s="227">
        <f t="shared" si="9"/>
        <v>0</v>
      </c>
      <c r="AD57" s="170"/>
    </row>
    <row r="58" spans="1:30" x14ac:dyDescent="0.25">
      <c r="A58" s="208" t="s">
        <v>137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  <c r="H58" s="225">
        <v>0</v>
      </c>
      <c r="I58" s="225">
        <v>0</v>
      </c>
      <c r="J58" s="225">
        <v>0</v>
      </c>
      <c r="K58" s="225">
        <v>0</v>
      </c>
      <c r="L58" s="225">
        <v>0</v>
      </c>
      <c r="M58" s="225">
        <v>0</v>
      </c>
      <c r="N58" s="225">
        <v>0</v>
      </c>
      <c r="O58" s="225">
        <v>0</v>
      </c>
      <c r="P58" s="225">
        <v>0</v>
      </c>
      <c r="Q58" s="225">
        <v>0</v>
      </c>
      <c r="R58" s="225">
        <v>0</v>
      </c>
      <c r="S58" s="225">
        <v>0</v>
      </c>
      <c r="T58" s="225">
        <v>0</v>
      </c>
      <c r="U58" s="225">
        <v>0</v>
      </c>
      <c r="V58" s="225">
        <v>0</v>
      </c>
      <c r="W58" s="225">
        <v>0</v>
      </c>
      <c r="X58" s="225">
        <v>0</v>
      </c>
      <c r="Y58" s="226">
        <v>0</v>
      </c>
      <c r="Z58" s="226">
        <v>0</v>
      </c>
      <c r="AA58" s="226">
        <v>0</v>
      </c>
      <c r="AB58" s="226">
        <v>0</v>
      </c>
      <c r="AC58" s="227">
        <f t="shared" si="9"/>
        <v>0</v>
      </c>
      <c r="AD58" s="170"/>
    </row>
    <row r="59" spans="1:30" x14ac:dyDescent="0.25">
      <c r="A59" s="208" t="s">
        <v>138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0</v>
      </c>
      <c r="P59" s="225">
        <v>0</v>
      </c>
      <c r="Q59" s="225">
        <v>0</v>
      </c>
      <c r="R59" s="225">
        <v>0</v>
      </c>
      <c r="S59" s="225">
        <v>0</v>
      </c>
      <c r="T59" s="225">
        <v>0</v>
      </c>
      <c r="U59" s="225">
        <v>0</v>
      </c>
      <c r="V59" s="225">
        <v>0</v>
      </c>
      <c r="W59" s="225">
        <v>0</v>
      </c>
      <c r="X59" s="225">
        <v>0</v>
      </c>
      <c r="Y59" s="226">
        <v>0</v>
      </c>
      <c r="Z59" s="226">
        <v>0</v>
      </c>
      <c r="AA59" s="226">
        <v>0</v>
      </c>
      <c r="AB59" s="226">
        <v>0</v>
      </c>
      <c r="AC59" s="227">
        <f t="shared" si="9"/>
        <v>0</v>
      </c>
      <c r="AD59" s="170"/>
    </row>
    <row r="60" spans="1:30" x14ac:dyDescent="0.25">
      <c r="A60" s="208" t="s">
        <v>139</v>
      </c>
      <c r="B60" s="225">
        <v>0</v>
      </c>
      <c r="C60" s="225">
        <v>0</v>
      </c>
      <c r="D60" s="225">
        <v>0</v>
      </c>
      <c r="E60" s="225">
        <v>0</v>
      </c>
      <c r="F60" s="225">
        <v>0</v>
      </c>
      <c r="G60" s="225">
        <v>0</v>
      </c>
      <c r="H60" s="225">
        <v>0</v>
      </c>
      <c r="I60" s="225">
        <v>0</v>
      </c>
      <c r="J60" s="225">
        <v>0</v>
      </c>
      <c r="K60" s="225">
        <v>0</v>
      </c>
      <c r="L60" s="225">
        <v>0</v>
      </c>
      <c r="M60" s="225">
        <v>0</v>
      </c>
      <c r="N60" s="225">
        <v>0</v>
      </c>
      <c r="O60" s="225">
        <v>0</v>
      </c>
      <c r="P60" s="225">
        <v>0</v>
      </c>
      <c r="Q60" s="225">
        <v>0</v>
      </c>
      <c r="R60" s="225">
        <v>0</v>
      </c>
      <c r="S60" s="225">
        <v>0</v>
      </c>
      <c r="T60" s="225">
        <v>0</v>
      </c>
      <c r="U60" s="225">
        <v>0</v>
      </c>
      <c r="V60" s="225">
        <v>0</v>
      </c>
      <c r="W60" s="225">
        <v>0</v>
      </c>
      <c r="X60" s="225">
        <v>0</v>
      </c>
      <c r="Y60" s="226">
        <v>0</v>
      </c>
      <c r="Z60" s="226">
        <v>0</v>
      </c>
      <c r="AA60" s="226">
        <v>0</v>
      </c>
      <c r="AB60" s="226">
        <v>0</v>
      </c>
      <c r="AC60" s="227">
        <f t="shared" si="9"/>
        <v>0</v>
      </c>
      <c r="AD60" s="170"/>
    </row>
    <row r="61" spans="1:30" x14ac:dyDescent="0.25">
      <c r="A61" s="208" t="s">
        <v>140</v>
      </c>
      <c r="B61" s="225">
        <v>0</v>
      </c>
      <c r="C61" s="225">
        <v>0</v>
      </c>
      <c r="D61" s="225">
        <v>0</v>
      </c>
      <c r="E61" s="225">
        <v>0</v>
      </c>
      <c r="F61" s="225">
        <v>0</v>
      </c>
      <c r="G61" s="225">
        <v>0</v>
      </c>
      <c r="H61" s="225">
        <v>0</v>
      </c>
      <c r="I61" s="225">
        <v>0</v>
      </c>
      <c r="J61" s="225">
        <v>0</v>
      </c>
      <c r="K61" s="225">
        <v>0</v>
      </c>
      <c r="L61" s="225">
        <v>0</v>
      </c>
      <c r="M61" s="225">
        <v>0</v>
      </c>
      <c r="N61" s="225">
        <v>0</v>
      </c>
      <c r="O61" s="225">
        <v>0</v>
      </c>
      <c r="P61" s="225">
        <v>0</v>
      </c>
      <c r="Q61" s="225">
        <v>0</v>
      </c>
      <c r="R61" s="225">
        <v>0</v>
      </c>
      <c r="S61" s="225">
        <v>0</v>
      </c>
      <c r="T61" s="225">
        <v>0</v>
      </c>
      <c r="U61" s="225">
        <v>0</v>
      </c>
      <c r="V61" s="225">
        <v>0</v>
      </c>
      <c r="W61" s="225">
        <v>0</v>
      </c>
      <c r="X61" s="225">
        <v>0</v>
      </c>
      <c r="Y61" s="226">
        <v>0</v>
      </c>
      <c r="Z61" s="226">
        <v>0</v>
      </c>
      <c r="AA61" s="226">
        <v>0</v>
      </c>
      <c r="AB61" s="226">
        <v>0</v>
      </c>
      <c r="AC61" s="227">
        <f t="shared" si="9"/>
        <v>0</v>
      </c>
      <c r="AD61" s="170"/>
    </row>
    <row r="62" spans="1:30" x14ac:dyDescent="0.25">
      <c r="A62" s="208" t="s">
        <v>141</v>
      </c>
      <c r="B62" s="225">
        <v>0</v>
      </c>
      <c r="C62" s="225">
        <v>0</v>
      </c>
      <c r="D62" s="225">
        <v>0</v>
      </c>
      <c r="E62" s="225">
        <v>0</v>
      </c>
      <c r="F62" s="225">
        <v>0</v>
      </c>
      <c r="G62" s="225">
        <v>0</v>
      </c>
      <c r="H62" s="225">
        <v>0</v>
      </c>
      <c r="I62" s="225">
        <v>0</v>
      </c>
      <c r="J62" s="225">
        <v>0</v>
      </c>
      <c r="K62" s="225">
        <v>0</v>
      </c>
      <c r="L62" s="225">
        <v>0</v>
      </c>
      <c r="M62" s="225">
        <v>0</v>
      </c>
      <c r="N62" s="225">
        <v>0</v>
      </c>
      <c r="O62" s="225">
        <v>0</v>
      </c>
      <c r="P62" s="225">
        <v>0</v>
      </c>
      <c r="Q62" s="225">
        <v>0</v>
      </c>
      <c r="R62" s="225">
        <v>0</v>
      </c>
      <c r="S62" s="225">
        <v>0</v>
      </c>
      <c r="T62" s="225">
        <v>0</v>
      </c>
      <c r="U62" s="225">
        <v>0</v>
      </c>
      <c r="V62" s="225">
        <v>0</v>
      </c>
      <c r="W62" s="225">
        <v>0</v>
      </c>
      <c r="X62" s="225">
        <v>0</v>
      </c>
      <c r="Y62" s="226">
        <v>0</v>
      </c>
      <c r="Z62" s="226">
        <v>0</v>
      </c>
      <c r="AA62" s="226">
        <v>0</v>
      </c>
      <c r="AB62" s="226">
        <v>0</v>
      </c>
      <c r="AC62" s="227">
        <f t="shared" si="9"/>
        <v>0</v>
      </c>
      <c r="AD62" s="170"/>
    </row>
    <row r="63" spans="1:30" x14ac:dyDescent="0.25">
      <c r="A63" s="208" t="s">
        <v>143</v>
      </c>
      <c r="B63" s="225">
        <v>0</v>
      </c>
      <c r="C63" s="225">
        <v>0</v>
      </c>
      <c r="D63" s="225">
        <v>0</v>
      </c>
      <c r="E63" s="225">
        <v>0</v>
      </c>
      <c r="F63" s="225">
        <v>0</v>
      </c>
      <c r="G63" s="225">
        <v>0</v>
      </c>
      <c r="H63" s="225">
        <v>0</v>
      </c>
      <c r="I63" s="225">
        <v>0</v>
      </c>
      <c r="J63" s="225">
        <v>0</v>
      </c>
      <c r="K63" s="225">
        <v>0</v>
      </c>
      <c r="L63" s="225">
        <v>0</v>
      </c>
      <c r="M63" s="225">
        <v>0</v>
      </c>
      <c r="N63" s="225">
        <v>0</v>
      </c>
      <c r="O63" s="225">
        <v>0</v>
      </c>
      <c r="P63" s="225">
        <v>0</v>
      </c>
      <c r="Q63" s="225">
        <v>0</v>
      </c>
      <c r="R63" s="225">
        <v>0</v>
      </c>
      <c r="S63" s="225">
        <v>0</v>
      </c>
      <c r="T63" s="225">
        <v>0</v>
      </c>
      <c r="U63" s="225">
        <v>0</v>
      </c>
      <c r="V63" s="225">
        <v>0</v>
      </c>
      <c r="W63" s="225">
        <v>0</v>
      </c>
      <c r="X63" s="225">
        <v>0</v>
      </c>
      <c r="Y63" s="226">
        <v>0</v>
      </c>
      <c r="Z63" s="226">
        <v>0</v>
      </c>
      <c r="AA63" s="226">
        <v>0</v>
      </c>
      <c r="AB63" s="226">
        <v>0</v>
      </c>
      <c r="AC63" s="227">
        <f t="shared" si="9"/>
        <v>0</v>
      </c>
      <c r="AD63" s="170"/>
    </row>
    <row r="64" spans="1:30" x14ac:dyDescent="0.25">
      <c r="A64" s="210" t="s">
        <v>61</v>
      </c>
      <c r="B64" s="225">
        <v>0</v>
      </c>
      <c r="C64" s="225">
        <v>0</v>
      </c>
      <c r="D64" s="225">
        <v>0</v>
      </c>
      <c r="E64" s="225">
        <v>0</v>
      </c>
      <c r="F64" s="225">
        <v>0</v>
      </c>
      <c r="G64" s="225">
        <v>0</v>
      </c>
      <c r="H64" s="225">
        <v>0</v>
      </c>
      <c r="I64" s="225">
        <v>0</v>
      </c>
      <c r="J64" s="225">
        <v>0</v>
      </c>
      <c r="K64" s="225">
        <v>0</v>
      </c>
      <c r="L64" s="225">
        <v>0</v>
      </c>
      <c r="M64" s="225">
        <v>0</v>
      </c>
      <c r="N64" s="225">
        <v>0</v>
      </c>
      <c r="O64" s="225">
        <v>0</v>
      </c>
      <c r="P64" s="225">
        <v>0</v>
      </c>
      <c r="Q64" s="225">
        <v>0</v>
      </c>
      <c r="R64" s="225">
        <v>0</v>
      </c>
      <c r="S64" s="225">
        <v>0</v>
      </c>
      <c r="T64" s="225">
        <v>0</v>
      </c>
      <c r="U64" s="225">
        <v>0</v>
      </c>
      <c r="V64" s="225">
        <v>0</v>
      </c>
      <c r="W64" s="225">
        <v>0</v>
      </c>
      <c r="X64" s="225">
        <v>0</v>
      </c>
      <c r="Y64" s="226">
        <v>0</v>
      </c>
      <c r="Z64" s="226">
        <v>0</v>
      </c>
      <c r="AA64" s="226">
        <v>0</v>
      </c>
      <c r="AB64" s="226">
        <v>0</v>
      </c>
      <c r="AC64" s="227">
        <f t="shared" si="9"/>
        <v>0</v>
      </c>
      <c r="AD64" s="170"/>
    </row>
    <row r="65" spans="1:30" x14ac:dyDescent="0.25">
      <c r="A65" s="210" t="s">
        <v>61</v>
      </c>
      <c r="B65" s="225">
        <v>0</v>
      </c>
      <c r="C65" s="225">
        <v>0</v>
      </c>
      <c r="D65" s="225">
        <v>0</v>
      </c>
      <c r="E65" s="225">
        <v>0</v>
      </c>
      <c r="F65" s="225">
        <v>0</v>
      </c>
      <c r="G65" s="225">
        <v>0</v>
      </c>
      <c r="H65" s="225">
        <v>0</v>
      </c>
      <c r="I65" s="225">
        <v>0</v>
      </c>
      <c r="J65" s="225">
        <v>0</v>
      </c>
      <c r="K65" s="225">
        <v>0</v>
      </c>
      <c r="L65" s="225">
        <v>0</v>
      </c>
      <c r="M65" s="225">
        <v>0</v>
      </c>
      <c r="N65" s="225">
        <v>0</v>
      </c>
      <c r="O65" s="225">
        <v>0</v>
      </c>
      <c r="P65" s="225">
        <v>0</v>
      </c>
      <c r="Q65" s="225">
        <v>0</v>
      </c>
      <c r="R65" s="225">
        <v>0</v>
      </c>
      <c r="S65" s="225">
        <v>0</v>
      </c>
      <c r="T65" s="225">
        <v>0</v>
      </c>
      <c r="U65" s="225">
        <v>0</v>
      </c>
      <c r="V65" s="225">
        <v>0</v>
      </c>
      <c r="W65" s="225">
        <v>0</v>
      </c>
      <c r="X65" s="225">
        <v>0</v>
      </c>
      <c r="Y65" s="226">
        <v>0</v>
      </c>
      <c r="Z65" s="226">
        <v>0</v>
      </c>
      <c r="AA65" s="226">
        <v>0</v>
      </c>
      <c r="AB65" s="226">
        <v>0</v>
      </c>
      <c r="AC65" s="227">
        <f t="shared" si="9"/>
        <v>0</v>
      </c>
      <c r="AD65" s="170"/>
    </row>
    <row r="66" spans="1:30" ht="12" thickBot="1" x14ac:dyDescent="0.3">
      <c r="A66" s="211" t="s">
        <v>211</v>
      </c>
      <c r="B66" s="228">
        <v>0</v>
      </c>
      <c r="C66" s="228">
        <v>0</v>
      </c>
      <c r="D66" s="228">
        <v>0</v>
      </c>
      <c r="E66" s="228">
        <v>0</v>
      </c>
      <c r="F66" s="228">
        <v>0</v>
      </c>
      <c r="G66" s="228">
        <v>0</v>
      </c>
      <c r="H66" s="228">
        <v>0</v>
      </c>
      <c r="I66" s="228">
        <v>0</v>
      </c>
      <c r="J66" s="228">
        <v>0</v>
      </c>
      <c r="K66" s="228">
        <v>0</v>
      </c>
      <c r="L66" s="228">
        <v>0</v>
      </c>
      <c r="M66" s="228">
        <v>0</v>
      </c>
      <c r="N66" s="228">
        <v>0</v>
      </c>
      <c r="O66" s="228">
        <v>0</v>
      </c>
      <c r="P66" s="228">
        <v>0</v>
      </c>
      <c r="Q66" s="228">
        <v>0</v>
      </c>
      <c r="R66" s="228">
        <v>0</v>
      </c>
      <c r="S66" s="228">
        <v>0</v>
      </c>
      <c r="T66" s="228">
        <v>0</v>
      </c>
      <c r="U66" s="228">
        <v>0</v>
      </c>
      <c r="V66" s="228">
        <v>0</v>
      </c>
      <c r="W66" s="228">
        <v>0</v>
      </c>
      <c r="X66" s="228">
        <v>0</v>
      </c>
      <c r="Y66" s="229">
        <v>0</v>
      </c>
      <c r="Z66" s="229">
        <v>0</v>
      </c>
      <c r="AA66" s="229">
        <v>0</v>
      </c>
      <c r="AB66" s="229">
        <v>0</v>
      </c>
      <c r="AC66" s="230">
        <f t="shared" si="9"/>
        <v>0</v>
      </c>
      <c r="AD66" s="170"/>
    </row>
    <row r="67" spans="1:30" ht="12" thickBot="1" x14ac:dyDescent="0.3">
      <c r="A67" s="214" t="s">
        <v>83</v>
      </c>
      <c r="B67" s="231">
        <f>SUM(B51:B66)</f>
        <v>0</v>
      </c>
      <c r="C67" s="231">
        <f t="shared" ref="C67:X67" si="10">SUM(C51:C66)</f>
        <v>0</v>
      </c>
      <c r="D67" s="231">
        <f t="shared" si="10"/>
        <v>0</v>
      </c>
      <c r="E67" s="231">
        <f t="shared" si="10"/>
        <v>0</v>
      </c>
      <c r="F67" s="231">
        <f t="shared" si="10"/>
        <v>0</v>
      </c>
      <c r="G67" s="231">
        <f t="shared" si="10"/>
        <v>0</v>
      </c>
      <c r="H67" s="231">
        <f t="shared" si="10"/>
        <v>0</v>
      </c>
      <c r="I67" s="231">
        <f t="shared" si="10"/>
        <v>0</v>
      </c>
      <c r="J67" s="231">
        <f t="shared" si="10"/>
        <v>0</v>
      </c>
      <c r="K67" s="231">
        <f t="shared" si="10"/>
        <v>0</v>
      </c>
      <c r="L67" s="231">
        <f t="shared" si="10"/>
        <v>0</v>
      </c>
      <c r="M67" s="231">
        <f t="shared" si="10"/>
        <v>0</v>
      </c>
      <c r="N67" s="231">
        <f t="shared" si="10"/>
        <v>0</v>
      </c>
      <c r="O67" s="231">
        <f t="shared" si="10"/>
        <v>0</v>
      </c>
      <c r="P67" s="231">
        <f t="shared" si="10"/>
        <v>0</v>
      </c>
      <c r="Q67" s="231">
        <f t="shared" si="10"/>
        <v>0</v>
      </c>
      <c r="R67" s="231">
        <f t="shared" si="10"/>
        <v>0</v>
      </c>
      <c r="S67" s="231">
        <f t="shared" si="10"/>
        <v>0</v>
      </c>
      <c r="T67" s="231">
        <f t="shared" si="10"/>
        <v>0</v>
      </c>
      <c r="U67" s="231">
        <f t="shared" si="10"/>
        <v>0</v>
      </c>
      <c r="V67" s="231">
        <f t="shared" si="10"/>
        <v>0</v>
      </c>
      <c r="W67" s="231">
        <f>SUM(W51:W66)</f>
        <v>0</v>
      </c>
      <c r="X67" s="231">
        <f t="shared" si="10"/>
        <v>0</v>
      </c>
      <c r="Y67" s="232">
        <f t="shared" ref="Y67:AB67" si="11">SUM(Y51:Y66)</f>
        <v>0</v>
      </c>
      <c r="Z67" s="232">
        <f t="shared" si="11"/>
        <v>0</v>
      </c>
      <c r="AA67" s="232">
        <f t="shared" si="11"/>
        <v>0</v>
      </c>
      <c r="AB67" s="232">
        <f t="shared" si="11"/>
        <v>0</v>
      </c>
      <c r="AC67" s="233">
        <f>SUM(AC51:AC66)</f>
        <v>0</v>
      </c>
      <c r="AD67" s="170"/>
    </row>
    <row r="68" spans="1:30" ht="12" thickBot="1" x14ac:dyDescent="0.3">
      <c r="A68" s="183"/>
      <c r="B68" s="218"/>
      <c r="C68" s="218"/>
      <c r="D68" s="218"/>
      <c r="E68" s="219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220"/>
    </row>
    <row r="69" spans="1:30" ht="79.5" thickBot="1" x14ac:dyDescent="0.3">
      <c r="A69" s="8" t="s">
        <v>153</v>
      </c>
      <c r="B69" s="11"/>
      <c r="C69" s="11"/>
      <c r="D69" s="11"/>
      <c r="E69" s="12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7" t="s">
        <v>198</v>
      </c>
      <c r="Y69" s="18" t="s">
        <v>200</v>
      </c>
      <c r="Z69" s="19" t="s">
        <v>199</v>
      </c>
      <c r="AA69" s="18" t="s">
        <v>201</v>
      </c>
      <c r="AB69" s="18" t="s">
        <v>202</v>
      </c>
      <c r="AC69" s="13"/>
      <c r="AD69" s="170"/>
    </row>
    <row r="70" spans="1:30" x14ac:dyDescent="0.25">
      <c r="A70" s="204" t="s">
        <v>142</v>
      </c>
      <c r="B70" s="205">
        <v>0</v>
      </c>
      <c r="C70" s="205">
        <v>0</v>
      </c>
      <c r="D70" s="205">
        <v>0</v>
      </c>
      <c r="E70" s="205">
        <v>0</v>
      </c>
      <c r="F70" s="205">
        <v>0</v>
      </c>
      <c r="G70" s="205">
        <v>0</v>
      </c>
      <c r="H70" s="205">
        <v>0</v>
      </c>
      <c r="I70" s="205">
        <v>0</v>
      </c>
      <c r="J70" s="205">
        <v>0</v>
      </c>
      <c r="K70" s="205">
        <v>0</v>
      </c>
      <c r="L70" s="205">
        <v>0</v>
      </c>
      <c r="M70" s="205">
        <v>0</v>
      </c>
      <c r="N70" s="205">
        <v>0</v>
      </c>
      <c r="O70" s="205">
        <v>0</v>
      </c>
      <c r="P70" s="205">
        <v>0</v>
      </c>
      <c r="Q70" s="205">
        <v>0</v>
      </c>
      <c r="R70" s="205">
        <v>0</v>
      </c>
      <c r="S70" s="205">
        <v>0</v>
      </c>
      <c r="T70" s="205">
        <v>0</v>
      </c>
      <c r="U70" s="205">
        <v>0</v>
      </c>
      <c r="V70" s="205">
        <v>0</v>
      </c>
      <c r="W70" s="205">
        <v>0</v>
      </c>
      <c r="X70" s="205">
        <v>0</v>
      </c>
      <c r="Y70" s="206">
        <v>0</v>
      </c>
      <c r="Z70" s="206">
        <v>0</v>
      </c>
      <c r="AA70" s="206">
        <v>0</v>
      </c>
      <c r="AB70" s="206">
        <v>0</v>
      </c>
      <c r="AC70" s="207">
        <f>SUM(B70:AB70)</f>
        <v>0</v>
      </c>
      <c r="AD70" s="170"/>
    </row>
    <row r="71" spans="1:30" x14ac:dyDescent="0.25">
      <c r="A71" s="208" t="s">
        <v>131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209">
        <v>0</v>
      </c>
      <c r="I71" s="209">
        <v>0</v>
      </c>
      <c r="J71" s="209">
        <v>0</v>
      </c>
      <c r="K71" s="209">
        <v>0</v>
      </c>
      <c r="L71" s="209">
        <v>0</v>
      </c>
      <c r="M71" s="209">
        <v>0</v>
      </c>
      <c r="N71" s="209">
        <v>0</v>
      </c>
      <c r="O71" s="209">
        <v>0</v>
      </c>
      <c r="P71" s="209">
        <v>0</v>
      </c>
      <c r="Q71" s="209">
        <v>0</v>
      </c>
      <c r="R71" s="209">
        <v>0</v>
      </c>
      <c r="S71" s="209">
        <v>0</v>
      </c>
      <c r="T71" s="209">
        <v>0</v>
      </c>
      <c r="U71" s="209">
        <v>0</v>
      </c>
      <c r="V71" s="209">
        <v>0</v>
      </c>
      <c r="W71" s="209">
        <v>0</v>
      </c>
      <c r="X71" s="209">
        <v>0</v>
      </c>
      <c r="Y71" s="206">
        <v>0</v>
      </c>
      <c r="Z71" s="206">
        <v>0</v>
      </c>
      <c r="AA71" s="206">
        <v>0</v>
      </c>
      <c r="AB71" s="206">
        <v>0</v>
      </c>
      <c r="AC71" s="207">
        <f t="shared" ref="AC71:AC85" si="12">SUM(B71:AB71)</f>
        <v>0</v>
      </c>
      <c r="AD71" s="170"/>
    </row>
    <row r="72" spans="1:30" x14ac:dyDescent="0.25">
      <c r="A72" s="208" t="s">
        <v>132</v>
      </c>
      <c r="B72" s="209">
        <v>0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209">
        <v>0</v>
      </c>
      <c r="I72" s="209">
        <v>0</v>
      </c>
      <c r="J72" s="209">
        <v>0</v>
      </c>
      <c r="K72" s="209">
        <v>0</v>
      </c>
      <c r="L72" s="209">
        <v>0</v>
      </c>
      <c r="M72" s="209">
        <v>0</v>
      </c>
      <c r="N72" s="209">
        <v>0</v>
      </c>
      <c r="O72" s="209">
        <v>0</v>
      </c>
      <c r="P72" s="209">
        <v>0</v>
      </c>
      <c r="Q72" s="209">
        <v>0</v>
      </c>
      <c r="R72" s="209">
        <v>0</v>
      </c>
      <c r="S72" s="209">
        <v>0</v>
      </c>
      <c r="T72" s="209">
        <v>0</v>
      </c>
      <c r="U72" s="209">
        <v>0</v>
      </c>
      <c r="V72" s="209">
        <v>0</v>
      </c>
      <c r="W72" s="209">
        <v>0</v>
      </c>
      <c r="X72" s="209">
        <v>0</v>
      </c>
      <c r="Y72" s="206">
        <v>0</v>
      </c>
      <c r="Z72" s="206">
        <v>0</v>
      </c>
      <c r="AA72" s="206">
        <v>0</v>
      </c>
      <c r="AB72" s="206">
        <v>0</v>
      </c>
      <c r="AC72" s="207">
        <f t="shared" si="12"/>
        <v>0</v>
      </c>
      <c r="AD72" s="170"/>
    </row>
    <row r="73" spans="1:30" x14ac:dyDescent="0.25">
      <c r="A73" s="208" t="s">
        <v>133</v>
      </c>
      <c r="B73" s="209">
        <v>0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  <c r="H73" s="209">
        <v>0</v>
      </c>
      <c r="I73" s="209">
        <v>0</v>
      </c>
      <c r="J73" s="209">
        <v>0</v>
      </c>
      <c r="K73" s="209">
        <v>0</v>
      </c>
      <c r="L73" s="209">
        <v>0</v>
      </c>
      <c r="M73" s="209">
        <v>0</v>
      </c>
      <c r="N73" s="209">
        <v>0</v>
      </c>
      <c r="O73" s="209">
        <v>0</v>
      </c>
      <c r="P73" s="209">
        <v>0</v>
      </c>
      <c r="Q73" s="209">
        <v>0</v>
      </c>
      <c r="R73" s="209">
        <v>0</v>
      </c>
      <c r="S73" s="209">
        <v>0</v>
      </c>
      <c r="T73" s="209">
        <v>0</v>
      </c>
      <c r="U73" s="209">
        <v>0</v>
      </c>
      <c r="V73" s="209">
        <v>0</v>
      </c>
      <c r="W73" s="209">
        <v>0</v>
      </c>
      <c r="X73" s="209">
        <v>0</v>
      </c>
      <c r="Y73" s="206">
        <v>0</v>
      </c>
      <c r="Z73" s="206">
        <v>0</v>
      </c>
      <c r="AA73" s="206">
        <v>0</v>
      </c>
      <c r="AB73" s="206">
        <v>0</v>
      </c>
      <c r="AC73" s="207">
        <f t="shared" si="12"/>
        <v>0</v>
      </c>
      <c r="AD73" s="170"/>
    </row>
    <row r="74" spans="1:30" x14ac:dyDescent="0.25">
      <c r="A74" s="208" t="s">
        <v>134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0</v>
      </c>
      <c r="I74" s="209">
        <v>0</v>
      </c>
      <c r="J74" s="209">
        <v>0</v>
      </c>
      <c r="K74" s="209">
        <v>0</v>
      </c>
      <c r="L74" s="209">
        <v>0</v>
      </c>
      <c r="M74" s="209">
        <v>0</v>
      </c>
      <c r="N74" s="209">
        <v>0</v>
      </c>
      <c r="O74" s="209">
        <v>0</v>
      </c>
      <c r="P74" s="209">
        <v>0</v>
      </c>
      <c r="Q74" s="209">
        <v>0</v>
      </c>
      <c r="R74" s="209">
        <v>0</v>
      </c>
      <c r="S74" s="209">
        <v>0</v>
      </c>
      <c r="T74" s="209">
        <v>0</v>
      </c>
      <c r="U74" s="209">
        <v>0</v>
      </c>
      <c r="V74" s="209">
        <v>0</v>
      </c>
      <c r="W74" s="209">
        <v>0</v>
      </c>
      <c r="X74" s="209">
        <v>0</v>
      </c>
      <c r="Y74" s="206">
        <v>0</v>
      </c>
      <c r="Z74" s="206">
        <v>0</v>
      </c>
      <c r="AA74" s="206">
        <v>0</v>
      </c>
      <c r="AB74" s="206">
        <v>0</v>
      </c>
      <c r="AC74" s="207">
        <f t="shared" si="12"/>
        <v>0</v>
      </c>
      <c r="AD74" s="170"/>
    </row>
    <row r="75" spans="1:30" x14ac:dyDescent="0.25">
      <c r="A75" s="208" t="s">
        <v>135</v>
      </c>
      <c r="B75" s="209">
        <v>0</v>
      </c>
      <c r="C75" s="209">
        <v>0</v>
      </c>
      <c r="D75" s="209">
        <v>0</v>
      </c>
      <c r="E75" s="209">
        <v>0</v>
      </c>
      <c r="F75" s="209">
        <v>0</v>
      </c>
      <c r="G75" s="209">
        <v>0</v>
      </c>
      <c r="H75" s="209">
        <v>0</v>
      </c>
      <c r="I75" s="209">
        <v>0</v>
      </c>
      <c r="J75" s="209">
        <v>0</v>
      </c>
      <c r="K75" s="209">
        <v>0</v>
      </c>
      <c r="L75" s="209">
        <v>0</v>
      </c>
      <c r="M75" s="209">
        <v>0</v>
      </c>
      <c r="N75" s="209">
        <v>0</v>
      </c>
      <c r="O75" s="209">
        <v>0</v>
      </c>
      <c r="P75" s="209">
        <v>0</v>
      </c>
      <c r="Q75" s="209">
        <v>0</v>
      </c>
      <c r="R75" s="209">
        <v>0</v>
      </c>
      <c r="S75" s="209">
        <v>0</v>
      </c>
      <c r="T75" s="209">
        <v>0</v>
      </c>
      <c r="U75" s="209">
        <v>0</v>
      </c>
      <c r="V75" s="209">
        <v>0</v>
      </c>
      <c r="W75" s="209">
        <v>0</v>
      </c>
      <c r="X75" s="209">
        <v>0</v>
      </c>
      <c r="Y75" s="206">
        <v>0</v>
      </c>
      <c r="Z75" s="206">
        <v>0</v>
      </c>
      <c r="AA75" s="206">
        <v>0</v>
      </c>
      <c r="AB75" s="206">
        <v>0</v>
      </c>
      <c r="AC75" s="207">
        <f t="shared" si="12"/>
        <v>0</v>
      </c>
      <c r="AD75" s="170"/>
    </row>
    <row r="76" spans="1:30" x14ac:dyDescent="0.25">
      <c r="A76" s="208" t="s">
        <v>136</v>
      </c>
      <c r="B76" s="209">
        <v>0</v>
      </c>
      <c r="C76" s="209">
        <v>0</v>
      </c>
      <c r="D76" s="209">
        <v>0</v>
      </c>
      <c r="E76" s="209">
        <v>0</v>
      </c>
      <c r="F76" s="209">
        <v>0</v>
      </c>
      <c r="G76" s="209">
        <v>0</v>
      </c>
      <c r="H76" s="209">
        <v>0</v>
      </c>
      <c r="I76" s="209">
        <v>0</v>
      </c>
      <c r="J76" s="209">
        <v>0</v>
      </c>
      <c r="K76" s="209">
        <v>0</v>
      </c>
      <c r="L76" s="209">
        <v>0</v>
      </c>
      <c r="M76" s="209">
        <v>0</v>
      </c>
      <c r="N76" s="209">
        <v>0</v>
      </c>
      <c r="O76" s="209">
        <v>0</v>
      </c>
      <c r="P76" s="209">
        <v>0</v>
      </c>
      <c r="Q76" s="209">
        <v>0</v>
      </c>
      <c r="R76" s="209">
        <v>0</v>
      </c>
      <c r="S76" s="209">
        <v>0</v>
      </c>
      <c r="T76" s="209">
        <v>0</v>
      </c>
      <c r="U76" s="209">
        <v>0</v>
      </c>
      <c r="V76" s="209">
        <v>0</v>
      </c>
      <c r="W76" s="209">
        <v>0</v>
      </c>
      <c r="X76" s="209">
        <v>0</v>
      </c>
      <c r="Y76" s="206">
        <v>0</v>
      </c>
      <c r="Z76" s="206">
        <v>0</v>
      </c>
      <c r="AA76" s="206">
        <v>0</v>
      </c>
      <c r="AB76" s="206">
        <v>0</v>
      </c>
      <c r="AC76" s="207">
        <f t="shared" si="12"/>
        <v>0</v>
      </c>
      <c r="AD76" s="170"/>
    </row>
    <row r="77" spans="1:30" x14ac:dyDescent="0.25">
      <c r="A77" s="208" t="s">
        <v>137</v>
      </c>
      <c r="B77" s="209">
        <v>0</v>
      </c>
      <c r="C77" s="209">
        <v>0</v>
      </c>
      <c r="D77" s="209">
        <v>0</v>
      </c>
      <c r="E77" s="209">
        <v>0</v>
      </c>
      <c r="F77" s="209">
        <v>0</v>
      </c>
      <c r="G77" s="209">
        <v>0</v>
      </c>
      <c r="H77" s="209">
        <v>0</v>
      </c>
      <c r="I77" s="209">
        <v>0</v>
      </c>
      <c r="J77" s="209">
        <v>0</v>
      </c>
      <c r="K77" s="209">
        <v>0</v>
      </c>
      <c r="L77" s="209">
        <v>0</v>
      </c>
      <c r="M77" s="209">
        <v>0</v>
      </c>
      <c r="N77" s="209">
        <v>0</v>
      </c>
      <c r="O77" s="209">
        <v>0</v>
      </c>
      <c r="P77" s="209">
        <v>0</v>
      </c>
      <c r="Q77" s="209">
        <v>0</v>
      </c>
      <c r="R77" s="209">
        <v>0</v>
      </c>
      <c r="S77" s="209">
        <v>0</v>
      </c>
      <c r="T77" s="209">
        <v>0</v>
      </c>
      <c r="U77" s="209">
        <v>0</v>
      </c>
      <c r="V77" s="209">
        <v>0</v>
      </c>
      <c r="W77" s="209">
        <v>0</v>
      </c>
      <c r="X77" s="209">
        <v>0</v>
      </c>
      <c r="Y77" s="206">
        <v>0</v>
      </c>
      <c r="Z77" s="206">
        <v>0</v>
      </c>
      <c r="AA77" s="206">
        <v>0</v>
      </c>
      <c r="AB77" s="206">
        <v>0</v>
      </c>
      <c r="AC77" s="207">
        <f t="shared" si="12"/>
        <v>0</v>
      </c>
      <c r="AD77" s="170"/>
    </row>
    <row r="78" spans="1:30" x14ac:dyDescent="0.25">
      <c r="A78" s="208" t="s">
        <v>138</v>
      </c>
      <c r="B78" s="209">
        <v>0</v>
      </c>
      <c r="C78" s="209">
        <v>0</v>
      </c>
      <c r="D78" s="209">
        <v>0</v>
      </c>
      <c r="E78" s="209">
        <v>0</v>
      </c>
      <c r="F78" s="209">
        <v>0</v>
      </c>
      <c r="G78" s="209">
        <v>0</v>
      </c>
      <c r="H78" s="209">
        <v>0</v>
      </c>
      <c r="I78" s="209">
        <v>0</v>
      </c>
      <c r="J78" s="209">
        <v>0</v>
      </c>
      <c r="K78" s="209">
        <v>0</v>
      </c>
      <c r="L78" s="209">
        <v>0</v>
      </c>
      <c r="M78" s="209">
        <v>0</v>
      </c>
      <c r="N78" s="209">
        <v>0</v>
      </c>
      <c r="O78" s="209">
        <v>0</v>
      </c>
      <c r="P78" s="209">
        <v>0</v>
      </c>
      <c r="Q78" s="209">
        <v>0</v>
      </c>
      <c r="R78" s="209">
        <v>0</v>
      </c>
      <c r="S78" s="209">
        <v>0</v>
      </c>
      <c r="T78" s="209">
        <v>0</v>
      </c>
      <c r="U78" s="209">
        <v>0</v>
      </c>
      <c r="V78" s="209">
        <v>0</v>
      </c>
      <c r="W78" s="209">
        <v>0</v>
      </c>
      <c r="X78" s="209">
        <v>0</v>
      </c>
      <c r="Y78" s="206">
        <v>0</v>
      </c>
      <c r="Z78" s="206">
        <v>0</v>
      </c>
      <c r="AA78" s="206">
        <v>0</v>
      </c>
      <c r="AB78" s="206">
        <v>0</v>
      </c>
      <c r="AC78" s="207">
        <f t="shared" si="12"/>
        <v>0</v>
      </c>
      <c r="AD78" s="170"/>
    </row>
    <row r="79" spans="1:30" x14ac:dyDescent="0.25">
      <c r="A79" s="208" t="s">
        <v>139</v>
      </c>
      <c r="B79" s="209">
        <v>0</v>
      </c>
      <c r="C79" s="209">
        <v>0</v>
      </c>
      <c r="D79" s="209">
        <v>0</v>
      </c>
      <c r="E79" s="209">
        <v>0</v>
      </c>
      <c r="F79" s="209">
        <v>0</v>
      </c>
      <c r="G79" s="209">
        <v>0</v>
      </c>
      <c r="H79" s="209">
        <v>0</v>
      </c>
      <c r="I79" s="209">
        <v>0</v>
      </c>
      <c r="J79" s="209">
        <v>0</v>
      </c>
      <c r="K79" s="209">
        <v>0</v>
      </c>
      <c r="L79" s="209">
        <v>0</v>
      </c>
      <c r="M79" s="209">
        <v>0</v>
      </c>
      <c r="N79" s="209">
        <v>0</v>
      </c>
      <c r="O79" s="209">
        <v>0</v>
      </c>
      <c r="P79" s="209">
        <v>0</v>
      </c>
      <c r="Q79" s="209">
        <v>0</v>
      </c>
      <c r="R79" s="209">
        <v>0</v>
      </c>
      <c r="S79" s="209">
        <v>0</v>
      </c>
      <c r="T79" s="209">
        <v>0</v>
      </c>
      <c r="U79" s="209">
        <v>0</v>
      </c>
      <c r="V79" s="209">
        <v>0</v>
      </c>
      <c r="W79" s="209">
        <v>0</v>
      </c>
      <c r="X79" s="209">
        <v>0</v>
      </c>
      <c r="Y79" s="206">
        <v>0</v>
      </c>
      <c r="Z79" s="206">
        <v>0</v>
      </c>
      <c r="AA79" s="206">
        <v>0</v>
      </c>
      <c r="AB79" s="206">
        <v>0</v>
      </c>
      <c r="AC79" s="207">
        <f t="shared" si="12"/>
        <v>0</v>
      </c>
      <c r="AD79" s="170"/>
    </row>
    <row r="80" spans="1:30" x14ac:dyDescent="0.25">
      <c r="A80" s="208" t="s">
        <v>140</v>
      </c>
      <c r="B80" s="209">
        <v>0</v>
      </c>
      <c r="C80" s="209">
        <v>0</v>
      </c>
      <c r="D80" s="209">
        <v>0</v>
      </c>
      <c r="E80" s="209">
        <v>0</v>
      </c>
      <c r="F80" s="209">
        <v>0</v>
      </c>
      <c r="G80" s="209">
        <v>0</v>
      </c>
      <c r="H80" s="209">
        <v>0</v>
      </c>
      <c r="I80" s="209">
        <v>0</v>
      </c>
      <c r="J80" s="209">
        <v>0</v>
      </c>
      <c r="K80" s="209">
        <v>0</v>
      </c>
      <c r="L80" s="209">
        <v>0</v>
      </c>
      <c r="M80" s="209">
        <v>0</v>
      </c>
      <c r="N80" s="209">
        <v>0</v>
      </c>
      <c r="O80" s="209">
        <v>0</v>
      </c>
      <c r="P80" s="209">
        <v>0</v>
      </c>
      <c r="Q80" s="209">
        <v>0</v>
      </c>
      <c r="R80" s="209">
        <v>0</v>
      </c>
      <c r="S80" s="209">
        <v>0</v>
      </c>
      <c r="T80" s="209">
        <v>0</v>
      </c>
      <c r="U80" s="209">
        <v>0</v>
      </c>
      <c r="V80" s="209">
        <v>0</v>
      </c>
      <c r="W80" s="209">
        <v>0</v>
      </c>
      <c r="X80" s="209">
        <v>0</v>
      </c>
      <c r="Y80" s="206">
        <v>0</v>
      </c>
      <c r="Z80" s="206">
        <v>0</v>
      </c>
      <c r="AA80" s="206">
        <v>0</v>
      </c>
      <c r="AB80" s="206">
        <v>0</v>
      </c>
      <c r="AC80" s="207">
        <f t="shared" si="12"/>
        <v>0</v>
      </c>
      <c r="AD80" s="170"/>
    </row>
    <row r="81" spans="1:30" x14ac:dyDescent="0.25">
      <c r="A81" s="208" t="s">
        <v>141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0</v>
      </c>
      <c r="H81" s="209">
        <v>0</v>
      </c>
      <c r="I81" s="209">
        <v>0</v>
      </c>
      <c r="J81" s="209">
        <v>0</v>
      </c>
      <c r="K81" s="209">
        <v>0</v>
      </c>
      <c r="L81" s="209">
        <v>0</v>
      </c>
      <c r="M81" s="209">
        <v>0</v>
      </c>
      <c r="N81" s="209">
        <v>0</v>
      </c>
      <c r="O81" s="209">
        <v>0</v>
      </c>
      <c r="P81" s="209">
        <v>0</v>
      </c>
      <c r="Q81" s="209">
        <v>0</v>
      </c>
      <c r="R81" s="209">
        <v>0</v>
      </c>
      <c r="S81" s="209">
        <v>0</v>
      </c>
      <c r="T81" s="209">
        <v>0</v>
      </c>
      <c r="U81" s="209">
        <v>0</v>
      </c>
      <c r="V81" s="209">
        <v>0</v>
      </c>
      <c r="W81" s="209">
        <v>0</v>
      </c>
      <c r="X81" s="209">
        <v>0</v>
      </c>
      <c r="Y81" s="206">
        <v>0</v>
      </c>
      <c r="Z81" s="206">
        <v>0</v>
      </c>
      <c r="AA81" s="206">
        <v>0</v>
      </c>
      <c r="AB81" s="206">
        <v>0</v>
      </c>
      <c r="AC81" s="207">
        <f t="shared" si="12"/>
        <v>0</v>
      </c>
      <c r="AD81" s="170"/>
    </row>
    <row r="82" spans="1:30" x14ac:dyDescent="0.25">
      <c r="A82" s="208" t="s">
        <v>143</v>
      </c>
      <c r="B82" s="209">
        <v>0</v>
      </c>
      <c r="C82" s="209">
        <v>0</v>
      </c>
      <c r="D82" s="209">
        <v>0</v>
      </c>
      <c r="E82" s="209">
        <v>0</v>
      </c>
      <c r="F82" s="209">
        <v>0</v>
      </c>
      <c r="G82" s="209">
        <v>0</v>
      </c>
      <c r="H82" s="209">
        <v>0</v>
      </c>
      <c r="I82" s="209">
        <v>0</v>
      </c>
      <c r="J82" s="209">
        <v>0</v>
      </c>
      <c r="K82" s="209">
        <v>0</v>
      </c>
      <c r="L82" s="209">
        <v>0</v>
      </c>
      <c r="M82" s="209">
        <v>0</v>
      </c>
      <c r="N82" s="209">
        <v>0</v>
      </c>
      <c r="O82" s="209">
        <v>0</v>
      </c>
      <c r="P82" s="209">
        <v>0</v>
      </c>
      <c r="Q82" s="209">
        <v>0</v>
      </c>
      <c r="R82" s="209">
        <v>0</v>
      </c>
      <c r="S82" s="209">
        <v>0</v>
      </c>
      <c r="T82" s="209">
        <v>0</v>
      </c>
      <c r="U82" s="209">
        <v>0</v>
      </c>
      <c r="V82" s="209">
        <v>0</v>
      </c>
      <c r="W82" s="209">
        <v>0</v>
      </c>
      <c r="X82" s="209">
        <v>0</v>
      </c>
      <c r="Y82" s="206">
        <v>0</v>
      </c>
      <c r="Z82" s="206">
        <v>0</v>
      </c>
      <c r="AA82" s="206">
        <v>0</v>
      </c>
      <c r="AB82" s="206">
        <v>0</v>
      </c>
      <c r="AC82" s="207">
        <f t="shared" si="12"/>
        <v>0</v>
      </c>
      <c r="AD82" s="170"/>
    </row>
    <row r="83" spans="1:30" x14ac:dyDescent="0.25">
      <c r="A83" s="210" t="s">
        <v>86</v>
      </c>
      <c r="B83" s="209">
        <v>0</v>
      </c>
      <c r="C83" s="209">
        <v>0</v>
      </c>
      <c r="D83" s="209">
        <v>0</v>
      </c>
      <c r="E83" s="209">
        <v>0</v>
      </c>
      <c r="F83" s="209">
        <v>0</v>
      </c>
      <c r="G83" s="209">
        <v>0</v>
      </c>
      <c r="H83" s="209">
        <v>0</v>
      </c>
      <c r="I83" s="209">
        <v>0</v>
      </c>
      <c r="J83" s="209">
        <v>0</v>
      </c>
      <c r="K83" s="209">
        <v>0</v>
      </c>
      <c r="L83" s="209">
        <v>0</v>
      </c>
      <c r="M83" s="209">
        <v>0</v>
      </c>
      <c r="N83" s="209">
        <v>0</v>
      </c>
      <c r="O83" s="209">
        <v>0</v>
      </c>
      <c r="P83" s="209">
        <v>0</v>
      </c>
      <c r="Q83" s="209">
        <v>0</v>
      </c>
      <c r="R83" s="209">
        <v>0</v>
      </c>
      <c r="S83" s="209">
        <v>0</v>
      </c>
      <c r="T83" s="209">
        <v>0</v>
      </c>
      <c r="U83" s="209">
        <v>0</v>
      </c>
      <c r="V83" s="209">
        <v>0</v>
      </c>
      <c r="W83" s="209">
        <v>0</v>
      </c>
      <c r="X83" s="209">
        <v>0</v>
      </c>
      <c r="Y83" s="206">
        <v>0</v>
      </c>
      <c r="Z83" s="206">
        <v>0</v>
      </c>
      <c r="AA83" s="206">
        <v>0</v>
      </c>
      <c r="AB83" s="206">
        <v>0</v>
      </c>
      <c r="AC83" s="207">
        <f t="shared" si="12"/>
        <v>0</v>
      </c>
      <c r="AD83" s="170"/>
    </row>
    <row r="84" spans="1:30" x14ac:dyDescent="0.25">
      <c r="A84" s="210" t="s">
        <v>86</v>
      </c>
      <c r="B84" s="209">
        <v>0</v>
      </c>
      <c r="C84" s="209">
        <v>0</v>
      </c>
      <c r="D84" s="209">
        <v>0</v>
      </c>
      <c r="E84" s="209">
        <v>0</v>
      </c>
      <c r="F84" s="209">
        <v>0</v>
      </c>
      <c r="G84" s="209">
        <v>0</v>
      </c>
      <c r="H84" s="209">
        <v>0</v>
      </c>
      <c r="I84" s="209">
        <v>0</v>
      </c>
      <c r="J84" s="209">
        <v>0</v>
      </c>
      <c r="K84" s="209">
        <v>0</v>
      </c>
      <c r="L84" s="209">
        <v>0</v>
      </c>
      <c r="M84" s="209">
        <v>0</v>
      </c>
      <c r="N84" s="209">
        <v>0</v>
      </c>
      <c r="O84" s="209">
        <v>0</v>
      </c>
      <c r="P84" s="209">
        <v>0</v>
      </c>
      <c r="Q84" s="209">
        <v>0</v>
      </c>
      <c r="R84" s="209">
        <v>0</v>
      </c>
      <c r="S84" s="209">
        <v>0</v>
      </c>
      <c r="T84" s="209">
        <v>0</v>
      </c>
      <c r="U84" s="209">
        <v>0</v>
      </c>
      <c r="V84" s="209">
        <v>0</v>
      </c>
      <c r="W84" s="209">
        <v>0</v>
      </c>
      <c r="X84" s="209">
        <v>0</v>
      </c>
      <c r="Y84" s="206">
        <v>0</v>
      </c>
      <c r="Z84" s="206">
        <v>0</v>
      </c>
      <c r="AA84" s="206">
        <v>0</v>
      </c>
      <c r="AB84" s="206">
        <v>0</v>
      </c>
      <c r="AC84" s="207">
        <f t="shared" si="12"/>
        <v>0</v>
      </c>
      <c r="AD84" s="170"/>
    </row>
    <row r="85" spans="1:30" ht="12" thickBot="1" x14ac:dyDescent="0.3">
      <c r="A85" s="211" t="s">
        <v>211</v>
      </c>
      <c r="B85" s="212">
        <v>0</v>
      </c>
      <c r="C85" s="212">
        <v>0</v>
      </c>
      <c r="D85" s="212">
        <v>0</v>
      </c>
      <c r="E85" s="212">
        <v>0</v>
      </c>
      <c r="F85" s="212">
        <v>0</v>
      </c>
      <c r="G85" s="212">
        <v>0</v>
      </c>
      <c r="H85" s="212">
        <v>0</v>
      </c>
      <c r="I85" s="212">
        <v>0</v>
      </c>
      <c r="J85" s="212">
        <v>0</v>
      </c>
      <c r="K85" s="212">
        <v>0</v>
      </c>
      <c r="L85" s="212">
        <v>0</v>
      </c>
      <c r="M85" s="212">
        <v>0</v>
      </c>
      <c r="N85" s="212">
        <v>0</v>
      </c>
      <c r="O85" s="212">
        <v>0</v>
      </c>
      <c r="P85" s="212">
        <v>0</v>
      </c>
      <c r="Q85" s="212">
        <v>0</v>
      </c>
      <c r="R85" s="212">
        <v>0</v>
      </c>
      <c r="S85" s="212">
        <v>0</v>
      </c>
      <c r="T85" s="212">
        <v>0</v>
      </c>
      <c r="U85" s="212">
        <v>0</v>
      </c>
      <c r="V85" s="212">
        <v>0</v>
      </c>
      <c r="W85" s="212">
        <v>0</v>
      </c>
      <c r="X85" s="212">
        <v>0</v>
      </c>
      <c r="Y85" s="213">
        <v>0</v>
      </c>
      <c r="Z85" s="213">
        <v>0</v>
      </c>
      <c r="AA85" s="213">
        <v>0</v>
      </c>
      <c r="AB85" s="213">
        <v>0</v>
      </c>
      <c r="AC85" s="221">
        <f t="shared" si="12"/>
        <v>0</v>
      </c>
      <c r="AD85" s="170"/>
    </row>
    <row r="86" spans="1:30" ht="12" thickBot="1" x14ac:dyDescent="0.3">
      <c r="A86" s="234" t="s">
        <v>84</v>
      </c>
      <c r="B86" s="235">
        <f>SUM(B70:B85)</f>
        <v>0</v>
      </c>
      <c r="C86" s="235">
        <f t="shared" ref="C86:X86" si="13">SUM(C70:C85)</f>
        <v>0</v>
      </c>
      <c r="D86" s="236">
        <f t="shared" si="13"/>
        <v>0</v>
      </c>
      <c r="E86" s="236">
        <f t="shared" si="13"/>
        <v>0</v>
      </c>
      <c r="F86" s="236">
        <f t="shared" si="13"/>
        <v>0</v>
      </c>
      <c r="G86" s="236">
        <f t="shared" si="13"/>
        <v>0</v>
      </c>
      <c r="H86" s="236">
        <f t="shared" si="13"/>
        <v>0</v>
      </c>
      <c r="I86" s="236">
        <f t="shared" si="13"/>
        <v>0</v>
      </c>
      <c r="J86" s="236">
        <f t="shared" si="13"/>
        <v>0</v>
      </c>
      <c r="K86" s="236">
        <f t="shared" si="13"/>
        <v>0</v>
      </c>
      <c r="L86" s="236">
        <f t="shared" si="13"/>
        <v>0</v>
      </c>
      <c r="M86" s="236">
        <f t="shared" si="13"/>
        <v>0</v>
      </c>
      <c r="N86" s="236">
        <f t="shared" si="13"/>
        <v>0</v>
      </c>
      <c r="O86" s="236">
        <f t="shared" si="13"/>
        <v>0</v>
      </c>
      <c r="P86" s="236">
        <f t="shared" si="13"/>
        <v>0</v>
      </c>
      <c r="Q86" s="236">
        <f t="shared" si="13"/>
        <v>0</v>
      </c>
      <c r="R86" s="236">
        <f t="shared" si="13"/>
        <v>0</v>
      </c>
      <c r="S86" s="236">
        <f t="shared" si="13"/>
        <v>0</v>
      </c>
      <c r="T86" s="236">
        <f t="shared" si="13"/>
        <v>0</v>
      </c>
      <c r="U86" s="236">
        <f t="shared" si="13"/>
        <v>0</v>
      </c>
      <c r="V86" s="236">
        <f t="shared" si="13"/>
        <v>0</v>
      </c>
      <c r="W86" s="236">
        <f>SUM(W70:W85)</f>
        <v>0</v>
      </c>
      <c r="X86" s="236">
        <f t="shared" si="13"/>
        <v>0</v>
      </c>
      <c r="Y86" s="237">
        <f t="shared" ref="Y86:AB86" si="14">SUM(Y70:Y85)</f>
        <v>0</v>
      </c>
      <c r="Z86" s="237">
        <f t="shared" si="14"/>
        <v>0</v>
      </c>
      <c r="AA86" s="237">
        <f t="shared" si="14"/>
        <v>0</v>
      </c>
      <c r="AB86" s="237">
        <f t="shared" si="14"/>
        <v>0</v>
      </c>
      <c r="AC86" s="238">
        <f>SUM(AC70:AC85)</f>
        <v>0</v>
      </c>
      <c r="AD86" s="170"/>
    </row>
    <row r="87" spans="1:30" s="242" customFormat="1" ht="12" thickBot="1" x14ac:dyDescent="0.3">
      <c r="A87" s="239"/>
      <c r="B87" s="240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1"/>
    </row>
    <row r="88" spans="1:30" ht="79.5" thickBot="1" x14ac:dyDescent="0.3">
      <c r="A88" s="8" t="s">
        <v>152</v>
      </c>
      <c r="B88" s="11"/>
      <c r="C88" s="11"/>
      <c r="D88" s="11"/>
      <c r="E88" s="1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7" t="s">
        <v>198</v>
      </c>
      <c r="Y88" s="18" t="s">
        <v>200</v>
      </c>
      <c r="Z88" s="19" t="s">
        <v>199</v>
      </c>
      <c r="AA88" s="18" t="s">
        <v>201</v>
      </c>
      <c r="AB88" s="18" t="s">
        <v>202</v>
      </c>
      <c r="AC88" s="13"/>
      <c r="AD88" s="170"/>
    </row>
    <row r="89" spans="1:30" x14ac:dyDescent="0.25">
      <c r="A89" s="204" t="s">
        <v>142</v>
      </c>
      <c r="B89" s="222">
        <v>0</v>
      </c>
      <c r="C89" s="222">
        <v>0</v>
      </c>
      <c r="D89" s="222">
        <v>0</v>
      </c>
      <c r="E89" s="222">
        <v>0</v>
      </c>
      <c r="F89" s="222">
        <v>0</v>
      </c>
      <c r="G89" s="222">
        <v>0</v>
      </c>
      <c r="H89" s="222">
        <v>0</v>
      </c>
      <c r="I89" s="222">
        <v>0</v>
      </c>
      <c r="J89" s="222">
        <v>0</v>
      </c>
      <c r="K89" s="222">
        <v>0</v>
      </c>
      <c r="L89" s="222">
        <v>0</v>
      </c>
      <c r="M89" s="222">
        <v>0</v>
      </c>
      <c r="N89" s="222">
        <v>0</v>
      </c>
      <c r="O89" s="222">
        <v>0</v>
      </c>
      <c r="P89" s="222">
        <v>0</v>
      </c>
      <c r="Q89" s="222">
        <v>0</v>
      </c>
      <c r="R89" s="222">
        <v>0</v>
      </c>
      <c r="S89" s="222">
        <v>0</v>
      </c>
      <c r="T89" s="222">
        <v>0</v>
      </c>
      <c r="U89" s="222">
        <v>0</v>
      </c>
      <c r="V89" s="222">
        <v>0</v>
      </c>
      <c r="W89" s="222">
        <v>0</v>
      </c>
      <c r="X89" s="222">
        <v>0</v>
      </c>
      <c r="Y89" s="223">
        <v>0</v>
      </c>
      <c r="Z89" s="223">
        <v>0</v>
      </c>
      <c r="AA89" s="223">
        <v>0</v>
      </c>
      <c r="AB89" s="223">
        <v>0</v>
      </c>
      <c r="AC89" s="224">
        <f>SUM(B89:AB89)</f>
        <v>0</v>
      </c>
      <c r="AD89" s="170"/>
    </row>
    <row r="90" spans="1:30" x14ac:dyDescent="0.25">
      <c r="A90" s="208" t="s">
        <v>131</v>
      </c>
      <c r="B90" s="225">
        <v>0</v>
      </c>
      <c r="C90" s="225">
        <v>0</v>
      </c>
      <c r="D90" s="225">
        <v>0</v>
      </c>
      <c r="E90" s="225">
        <v>0</v>
      </c>
      <c r="F90" s="225">
        <v>0</v>
      </c>
      <c r="G90" s="225">
        <v>0</v>
      </c>
      <c r="H90" s="225">
        <v>0</v>
      </c>
      <c r="I90" s="225">
        <v>0</v>
      </c>
      <c r="J90" s="225">
        <v>0</v>
      </c>
      <c r="K90" s="225">
        <v>0</v>
      </c>
      <c r="L90" s="225">
        <v>0</v>
      </c>
      <c r="M90" s="225">
        <v>0</v>
      </c>
      <c r="N90" s="225">
        <v>0</v>
      </c>
      <c r="O90" s="225">
        <v>0</v>
      </c>
      <c r="P90" s="225">
        <v>0</v>
      </c>
      <c r="Q90" s="225">
        <v>0</v>
      </c>
      <c r="R90" s="225">
        <v>0</v>
      </c>
      <c r="S90" s="225">
        <v>0</v>
      </c>
      <c r="T90" s="225">
        <v>0</v>
      </c>
      <c r="U90" s="225">
        <v>0</v>
      </c>
      <c r="V90" s="225">
        <v>0</v>
      </c>
      <c r="W90" s="225">
        <v>0</v>
      </c>
      <c r="X90" s="225">
        <v>0</v>
      </c>
      <c r="Y90" s="226">
        <v>0</v>
      </c>
      <c r="Z90" s="226">
        <v>0</v>
      </c>
      <c r="AA90" s="226">
        <v>0</v>
      </c>
      <c r="AB90" s="226">
        <v>0</v>
      </c>
      <c r="AC90" s="227">
        <f t="shared" ref="AC90:AC104" si="15">SUM(B90:AB90)</f>
        <v>0</v>
      </c>
      <c r="AD90" s="170"/>
    </row>
    <row r="91" spans="1:30" x14ac:dyDescent="0.25">
      <c r="A91" s="208" t="s">
        <v>132</v>
      </c>
      <c r="B91" s="225">
        <v>0</v>
      </c>
      <c r="C91" s="225">
        <v>0</v>
      </c>
      <c r="D91" s="225">
        <v>0</v>
      </c>
      <c r="E91" s="225">
        <v>0</v>
      </c>
      <c r="F91" s="225">
        <v>0</v>
      </c>
      <c r="G91" s="225">
        <v>0</v>
      </c>
      <c r="H91" s="225">
        <v>0</v>
      </c>
      <c r="I91" s="225">
        <v>0</v>
      </c>
      <c r="J91" s="225">
        <v>0</v>
      </c>
      <c r="K91" s="225">
        <v>0</v>
      </c>
      <c r="L91" s="225">
        <v>0</v>
      </c>
      <c r="M91" s="225">
        <v>0</v>
      </c>
      <c r="N91" s="225">
        <v>0</v>
      </c>
      <c r="O91" s="225">
        <v>0</v>
      </c>
      <c r="P91" s="225">
        <v>0</v>
      </c>
      <c r="Q91" s="225">
        <v>0</v>
      </c>
      <c r="R91" s="225">
        <v>0</v>
      </c>
      <c r="S91" s="225">
        <v>0</v>
      </c>
      <c r="T91" s="225">
        <v>0</v>
      </c>
      <c r="U91" s="225">
        <v>0</v>
      </c>
      <c r="V91" s="225">
        <v>0</v>
      </c>
      <c r="W91" s="225">
        <v>0</v>
      </c>
      <c r="X91" s="225">
        <v>0</v>
      </c>
      <c r="Y91" s="226">
        <v>0</v>
      </c>
      <c r="Z91" s="226">
        <v>0</v>
      </c>
      <c r="AA91" s="226">
        <v>0</v>
      </c>
      <c r="AB91" s="226">
        <v>0</v>
      </c>
      <c r="AC91" s="227">
        <f t="shared" si="15"/>
        <v>0</v>
      </c>
      <c r="AD91" s="170"/>
    </row>
    <row r="92" spans="1:30" x14ac:dyDescent="0.25">
      <c r="A92" s="208" t="s">
        <v>133</v>
      </c>
      <c r="B92" s="225">
        <v>0</v>
      </c>
      <c r="C92" s="225">
        <v>0</v>
      </c>
      <c r="D92" s="225">
        <v>0</v>
      </c>
      <c r="E92" s="225">
        <v>0</v>
      </c>
      <c r="F92" s="225">
        <v>0</v>
      </c>
      <c r="G92" s="225">
        <v>0</v>
      </c>
      <c r="H92" s="225">
        <v>0</v>
      </c>
      <c r="I92" s="225">
        <v>0</v>
      </c>
      <c r="J92" s="225">
        <v>0</v>
      </c>
      <c r="K92" s="225">
        <v>0</v>
      </c>
      <c r="L92" s="225">
        <v>0</v>
      </c>
      <c r="M92" s="225">
        <v>0</v>
      </c>
      <c r="N92" s="225">
        <v>0</v>
      </c>
      <c r="O92" s="225">
        <v>0</v>
      </c>
      <c r="P92" s="225">
        <v>0</v>
      </c>
      <c r="Q92" s="225">
        <v>0</v>
      </c>
      <c r="R92" s="225">
        <v>0</v>
      </c>
      <c r="S92" s="225">
        <v>0</v>
      </c>
      <c r="T92" s="225">
        <v>0</v>
      </c>
      <c r="U92" s="225">
        <v>0</v>
      </c>
      <c r="V92" s="225">
        <v>0</v>
      </c>
      <c r="W92" s="225">
        <v>0</v>
      </c>
      <c r="X92" s="225">
        <v>0</v>
      </c>
      <c r="Y92" s="226">
        <v>0</v>
      </c>
      <c r="Z92" s="226">
        <v>0</v>
      </c>
      <c r="AA92" s="226">
        <v>0</v>
      </c>
      <c r="AB92" s="226">
        <v>0</v>
      </c>
      <c r="AC92" s="227">
        <f t="shared" si="15"/>
        <v>0</v>
      </c>
      <c r="AD92" s="170"/>
    </row>
    <row r="93" spans="1:30" x14ac:dyDescent="0.25">
      <c r="A93" s="208" t="s">
        <v>134</v>
      </c>
      <c r="B93" s="225">
        <v>0</v>
      </c>
      <c r="C93" s="225">
        <v>0</v>
      </c>
      <c r="D93" s="225">
        <v>0</v>
      </c>
      <c r="E93" s="225">
        <v>0</v>
      </c>
      <c r="F93" s="225">
        <v>0</v>
      </c>
      <c r="G93" s="225">
        <v>0</v>
      </c>
      <c r="H93" s="225">
        <v>0</v>
      </c>
      <c r="I93" s="225">
        <v>0</v>
      </c>
      <c r="J93" s="225">
        <v>0</v>
      </c>
      <c r="K93" s="225">
        <v>0</v>
      </c>
      <c r="L93" s="225">
        <v>0</v>
      </c>
      <c r="M93" s="225">
        <v>0</v>
      </c>
      <c r="N93" s="225">
        <v>0</v>
      </c>
      <c r="O93" s="225">
        <v>0</v>
      </c>
      <c r="P93" s="225">
        <v>0</v>
      </c>
      <c r="Q93" s="225">
        <v>0</v>
      </c>
      <c r="R93" s="225">
        <v>0</v>
      </c>
      <c r="S93" s="225">
        <v>0</v>
      </c>
      <c r="T93" s="225">
        <v>0</v>
      </c>
      <c r="U93" s="225">
        <v>0</v>
      </c>
      <c r="V93" s="225">
        <v>0</v>
      </c>
      <c r="W93" s="225">
        <v>0</v>
      </c>
      <c r="X93" s="225">
        <v>0</v>
      </c>
      <c r="Y93" s="226">
        <v>0</v>
      </c>
      <c r="Z93" s="226">
        <v>0</v>
      </c>
      <c r="AA93" s="226">
        <v>0</v>
      </c>
      <c r="AB93" s="226">
        <v>0</v>
      </c>
      <c r="AC93" s="227">
        <f t="shared" si="15"/>
        <v>0</v>
      </c>
      <c r="AD93" s="170"/>
    </row>
    <row r="94" spans="1:30" x14ac:dyDescent="0.25">
      <c r="A94" s="208" t="s">
        <v>135</v>
      </c>
      <c r="B94" s="225">
        <v>0</v>
      </c>
      <c r="C94" s="225">
        <v>0</v>
      </c>
      <c r="D94" s="225">
        <v>0</v>
      </c>
      <c r="E94" s="225">
        <v>0</v>
      </c>
      <c r="F94" s="225">
        <v>0</v>
      </c>
      <c r="G94" s="225">
        <v>0</v>
      </c>
      <c r="H94" s="225">
        <v>0</v>
      </c>
      <c r="I94" s="225">
        <v>0</v>
      </c>
      <c r="J94" s="225">
        <v>0</v>
      </c>
      <c r="K94" s="225">
        <v>0</v>
      </c>
      <c r="L94" s="225">
        <v>0</v>
      </c>
      <c r="M94" s="225">
        <v>0</v>
      </c>
      <c r="N94" s="225">
        <v>0</v>
      </c>
      <c r="O94" s="225">
        <v>0</v>
      </c>
      <c r="P94" s="225">
        <v>0</v>
      </c>
      <c r="Q94" s="225">
        <v>0</v>
      </c>
      <c r="R94" s="225">
        <v>0</v>
      </c>
      <c r="S94" s="225">
        <v>0</v>
      </c>
      <c r="T94" s="225">
        <v>0</v>
      </c>
      <c r="U94" s="225">
        <v>0</v>
      </c>
      <c r="V94" s="225">
        <v>0</v>
      </c>
      <c r="W94" s="225">
        <v>0</v>
      </c>
      <c r="X94" s="225">
        <v>0</v>
      </c>
      <c r="Y94" s="226">
        <v>0</v>
      </c>
      <c r="Z94" s="226">
        <v>0</v>
      </c>
      <c r="AA94" s="226">
        <v>0</v>
      </c>
      <c r="AB94" s="226">
        <v>0</v>
      </c>
      <c r="AC94" s="227">
        <f t="shared" si="15"/>
        <v>0</v>
      </c>
      <c r="AD94" s="170"/>
    </row>
    <row r="95" spans="1:30" x14ac:dyDescent="0.25">
      <c r="A95" s="208" t="s">
        <v>136</v>
      </c>
      <c r="B95" s="225">
        <v>0</v>
      </c>
      <c r="C95" s="225">
        <v>0</v>
      </c>
      <c r="D95" s="225">
        <v>0</v>
      </c>
      <c r="E95" s="225">
        <v>0</v>
      </c>
      <c r="F95" s="225">
        <v>0</v>
      </c>
      <c r="G95" s="225">
        <v>0</v>
      </c>
      <c r="H95" s="225">
        <v>0</v>
      </c>
      <c r="I95" s="225">
        <v>0</v>
      </c>
      <c r="J95" s="225">
        <v>0</v>
      </c>
      <c r="K95" s="225">
        <v>0</v>
      </c>
      <c r="L95" s="225">
        <v>0</v>
      </c>
      <c r="M95" s="225">
        <v>0</v>
      </c>
      <c r="N95" s="225">
        <v>0</v>
      </c>
      <c r="O95" s="225">
        <v>0</v>
      </c>
      <c r="P95" s="225">
        <v>0</v>
      </c>
      <c r="Q95" s="225">
        <v>0</v>
      </c>
      <c r="R95" s="225">
        <v>0</v>
      </c>
      <c r="S95" s="225">
        <v>0</v>
      </c>
      <c r="T95" s="225">
        <v>0</v>
      </c>
      <c r="U95" s="225">
        <v>0</v>
      </c>
      <c r="V95" s="225">
        <v>0</v>
      </c>
      <c r="W95" s="225">
        <v>0</v>
      </c>
      <c r="X95" s="225">
        <v>0</v>
      </c>
      <c r="Y95" s="226">
        <v>0</v>
      </c>
      <c r="Z95" s="226">
        <v>0</v>
      </c>
      <c r="AA95" s="226">
        <v>0</v>
      </c>
      <c r="AB95" s="226">
        <v>0</v>
      </c>
      <c r="AC95" s="227">
        <f t="shared" si="15"/>
        <v>0</v>
      </c>
      <c r="AD95" s="170"/>
    </row>
    <row r="96" spans="1:30" x14ac:dyDescent="0.25">
      <c r="A96" s="208" t="s">
        <v>137</v>
      </c>
      <c r="B96" s="225">
        <v>0</v>
      </c>
      <c r="C96" s="225">
        <v>0</v>
      </c>
      <c r="D96" s="225">
        <v>0</v>
      </c>
      <c r="E96" s="225">
        <v>0</v>
      </c>
      <c r="F96" s="225">
        <v>0</v>
      </c>
      <c r="G96" s="225">
        <v>0</v>
      </c>
      <c r="H96" s="225">
        <v>0</v>
      </c>
      <c r="I96" s="225">
        <v>0</v>
      </c>
      <c r="J96" s="225">
        <v>0</v>
      </c>
      <c r="K96" s="225">
        <v>0</v>
      </c>
      <c r="L96" s="225">
        <v>0</v>
      </c>
      <c r="M96" s="225">
        <v>0</v>
      </c>
      <c r="N96" s="225">
        <v>0</v>
      </c>
      <c r="O96" s="225">
        <v>0</v>
      </c>
      <c r="P96" s="225">
        <v>0</v>
      </c>
      <c r="Q96" s="225">
        <v>0</v>
      </c>
      <c r="R96" s="225">
        <v>0</v>
      </c>
      <c r="S96" s="225">
        <v>0</v>
      </c>
      <c r="T96" s="225">
        <v>0</v>
      </c>
      <c r="U96" s="225">
        <v>0</v>
      </c>
      <c r="V96" s="225">
        <v>0</v>
      </c>
      <c r="W96" s="225">
        <v>0</v>
      </c>
      <c r="X96" s="225">
        <v>0</v>
      </c>
      <c r="Y96" s="226">
        <v>0</v>
      </c>
      <c r="Z96" s="226">
        <v>0</v>
      </c>
      <c r="AA96" s="226">
        <v>0</v>
      </c>
      <c r="AB96" s="226">
        <v>0</v>
      </c>
      <c r="AC96" s="227">
        <f t="shared" si="15"/>
        <v>0</v>
      </c>
      <c r="AD96" s="170"/>
    </row>
    <row r="97" spans="1:30" x14ac:dyDescent="0.25">
      <c r="A97" s="208" t="s">
        <v>138</v>
      </c>
      <c r="B97" s="225">
        <v>0</v>
      </c>
      <c r="C97" s="225">
        <v>0</v>
      </c>
      <c r="D97" s="225">
        <v>0</v>
      </c>
      <c r="E97" s="225">
        <v>0</v>
      </c>
      <c r="F97" s="225">
        <v>0</v>
      </c>
      <c r="G97" s="225">
        <v>0</v>
      </c>
      <c r="H97" s="225">
        <v>0</v>
      </c>
      <c r="I97" s="225">
        <v>0</v>
      </c>
      <c r="J97" s="225">
        <v>0</v>
      </c>
      <c r="K97" s="225">
        <v>0</v>
      </c>
      <c r="L97" s="225">
        <v>0</v>
      </c>
      <c r="M97" s="225">
        <v>0</v>
      </c>
      <c r="N97" s="225">
        <v>0</v>
      </c>
      <c r="O97" s="225">
        <v>0</v>
      </c>
      <c r="P97" s="225">
        <v>0</v>
      </c>
      <c r="Q97" s="225">
        <v>0</v>
      </c>
      <c r="R97" s="225">
        <v>0</v>
      </c>
      <c r="S97" s="225">
        <v>0</v>
      </c>
      <c r="T97" s="225">
        <v>0</v>
      </c>
      <c r="U97" s="225">
        <v>0</v>
      </c>
      <c r="V97" s="225">
        <v>0</v>
      </c>
      <c r="W97" s="225">
        <v>0</v>
      </c>
      <c r="X97" s="225">
        <v>0</v>
      </c>
      <c r="Y97" s="226">
        <v>0</v>
      </c>
      <c r="Z97" s="226">
        <v>0</v>
      </c>
      <c r="AA97" s="226">
        <v>0</v>
      </c>
      <c r="AB97" s="226">
        <v>0</v>
      </c>
      <c r="AC97" s="227">
        <f t="shared" si="15"/>
        <v>0</v>
      </c>
      <c r="AD97" s="170"/>
    </row>
    <row r="98" spans="1:30" x14ac:dyDescent="0.25">
      <c r="A98" s="208" t="s">
        <v>139</v>
      </c>
      <c r="B98" s="225">
        <v>0</v>
      </c>
      <c r="C98" s="225">
        <v>0</v>
      </c>
      <c r="D98" s="225">
        <v>0</v>
      </c>
      <c r="E98" s="225">
        <v>0</v>
      </c>
      <c r="F98" s="225">
        <v>0</v>
      </c>
      <c r="G98" s="225">
        <v>0</v>
      </c>
      <c r="H98" s="225">
        <v>0</v>
      </c>
      <c r="I98" s="225">
        <v>0</v>
      </c>
      <c r="J98" s="225">
        <v>0</v>
      </c>
      <c r="K98" s="225">
        <v>0</v>
      </c>
      <c r="L98" s="225">
        <v>0</v>
      </c>
      <c r="M98" s="225">
        <v>0</v>
      </c>
      <c r="N98" s="225">
        <v>0</v>
      </c>
      <c r="O98" s="225">
        <v>0</v>
      </c>
      <c r="P98" s="225">
        <v>0</v>
      </c>
      <c r="Q98" s="225">
        <v>0</v>
      </c>
      <c r="R98" s="225">
        <v>0</v>
      </c>
      <c r="S98" s="225">
        <v>0</v>
      </c>
      <c r="T98" s="225">
        <v>0</v>
      </c>
      <c r="U98" s="225">
        <v>0</v>
      </c>
      <c r="V98" s="225">
        <v>0</v>
      </c>
      <c r="W98" s="225">
        <v>0</v>
      </c>
      <c r="X98" s="225">
        <v>0</v>
      </c>
      <c r="Y98" s="226">
        <v>0</v>
      </c>
      <c r="Z98" s="226">
        <v>0</v>
      </c>
      <c r="AA98" s="226">
        <v>0</v>
      </c>
      <c r="AB98" s="226">
        <v>0</v>
      </c>
      <c r="AC98" s="227">
        <f t="shared" si="15"/>
        <v>0</v>
      </c>
      <c r="AD98" s="170"/>
    </row>
    <row r="99" spans="1:30" x14ac:dyDescent="0.25">
      <c r="A99" s="208" t="s">
        <v>140</v>
      </c>
      <c r="B99" s="225">
        <v>0</v>
      </c>
      <c r="C99" s="225">
        <v>0</v>
      </c>
      <c r="D99" s="225">
        <v>0</v>
      </c>
      <c r="E99" s="225">
        <v>0</v>
      </c>
      <c r="F99" s="225">
        <v>0</v>
      </c>
      <c r="G99" s="225">
        <v>0</v>
      </c>
      <c r="H99" s="225">
        <v>0</v>
      </c>
      <c r="I99" s="225">
        <v>0</v>
      </c>
      <c r="J99" s="225">
        <v>0</v>
      </c>
      <c r="K99" s="225">
        <v>0</v>
      </c>
      <c r="L99" s="225">
        <v>0</v>
      </c>
      <c r="M99" s="225">
        <v>0</v>
      </c>
      <c r="N99" s="225">
        <v>0</v>
      </c>
      <c r="O99" s="225">
        <v>0</v>
      </c>
      <c r="P99" s="225">
        <v>0</v>
      </c>
      <c r="Q99" s="225">
        <v>0</v>
      </c>
      <c r="R99" s="225">
        <v>0</v>
      </c>
      <c r="S99" s="225">
        <v>0</v>
      </c>
      <c r="T99" s="225">
        <v>0</v>
      </c>
      <c r="U99" s="225">
        <v>0</v>
      </c>
      <c r="V99" s="225">
        <v>0</v>
      </c>
      <c r="W99" s="225">
        <v>0</v>
      </c>
      <c r="X99" s="225">
        <v>0</v>
      </c>
      <c r="Y99" s="226">
        <v>0</v>
      </c>
      <c r="Z99" s="226">
        <v>0</v>
      </c>
      <c r="AA99" s="226">
        <v>0</v>
      </c>
      <c r="AB99" s="226">
        <v>0</v>
      </c>
      <c r="AC99" s="227">
        <f t="shared" si="15"/>
        <v>0</v>
      </c>
      <c r="AD99" s="170"/>
    </row>
    <row r="100" spans="1:30" x14ac:dyDescent="0.25">
      <c r="A100" s="208" t="s">
        <v>141</v>
      </c>
      <c r="B100" s="225">
        <v>0</v>
      </c>
      <c r="C100" s="225">
        <v>0</v>
      </c>
      <c r="D100" s="225">
        <v>0</v>
      </c>
      <c r="E100" s="225">
        <v>0</v>
      </c>
      <c r="F100" s="225">
        <v>0</v>
      </c>
      <c r="G100" s="225">
        <v>0</v>
      </c>
      <c r="H100" s="225">
        <v>0</v>
      </c>
      <c r="I100" s="225">
        <v>0</v>
      </c>
      <c r="J100" s="225">
        <v>0</v>
      </c>
      <c r="K100" s="225">
        <v>0</v>
      </c>
      <c r="L100" s="225">
        <v>0</v>
      </c>
      <c r="M100" s="225">
        <v>0</v>
      </c>
      <c r="N100" s="225">
        <v>0</v>
      </c>
      <c r="O100" s="225">
        <v>0</v>
      </c>
      <c r="P100" s="225">
        <v>0</v>
      </c>
      <c r="Q100" s="225">
        <v>0</v>
      </c>
      <c r="R100" s="225">
        <v>0</v>
      </c>
      <c r="S100" s="225">
        <v>0</v>
      </c>
      <c r="T100" s="225">
        <v>0</v>
      </c>
      <c r="U100" s="225">
        <v>0</v>
      </c>
      <c r="V100" s="225">
        <v>0</v>
      </c>
      <c r="W100" s="225">
        <v>0</v>
      </c>
      <c r="X100" s="225">
        <v>0</v>
      </c>
      <c r="Y100" s="226">
        <v>0</v>
      </c>
      <c r="Z100" s="226">
        <v>0</v>
      </c>
      <c r="AA100" s="226">
        <v>0</v>
      </c>
      <c r="AB100" s="226">
        <v>0</v>
      </c>
      <c r="AC100" s="227">
        <f t="shared" si="15"/>
        <v>0</v>
      </c>
      <c r="AD100" s="170"/>
    </row>
    <row r="101" spans="1:30" x14ac:dyDescent="0.25">
      <c r="A101" s="208" t="s">
        <v>143</v>
      </c>
      <c r="B101" s="225">
        <v>0</v>
      </c>
      <c r="C101" s="225">
        <v>0</v>
      </c>
      <c r="D101" s="225">
        <v>0</v>
      </c>
      <c r="E101" s="225">
        <v>0</v>
      </c>
      <c r="F101" s="225">
        <v>0</v>
      </c>
      <c r="G101" s="225">
        <v>0</v>
      </c>
      <c r="H101" s="225">
        <v>0</v>
      </c>
      <c r="I101" s="225">
        <v>0</v>
      </c>
      <c r="J101" s="225">
        <v>0</v>
      </c>
      <c r="K101" s="225">
        <v>0</v>
      </c>
      <c r="L101" s="225">
        <v>0</v>
      </c>
      <c r="M101" s="225">
        <v>0</v>
      </c>
      <c r="N101" s="225">
        <v>0</v>
      </c>
      <c r="O101" s="225">
        <v>0</v>
      </c>
      <c r="P101" s="225">
        <v>0</v>
      </c>
      <c r="Q101" s="225">
        <v>0</v>
      </c>
      <c r="R101" s="225">
        <v>0</v>
      </c>
      <c r="S101" s="225">
        <v>0</v>
      </c>
      <c r="T101" s="225">
        <v>0</v>
      </c>
      <c r="U101" s="225">
        <v>0</v>
      </c>
      <c r="V101" s="225">
        <v>0</v>
      </c>
      <c r="W101" s="225">
        <v>0</v>
      </c>
      <c r="X101" s="225">
        <v>0</v>
      </c>
      <c r="Y101" s="226">
        <v>0</v>
      </c>
      <c r="Z101" s="226">
        <v>0</v>
      </c>
      <c r="AA101" s="226">
        <v>0</v>
      </c>
      <c r="AB101" s="226">
        <v>0</v>
      </c>
      <c r="AC101" s="227">
        <f t="shared" si="15"/>
        <v>0</v>
      </c>
      <c r="AD101" s="170"/>
    </row>
    <row r="102" spans="1:30" x14ac:dyDescent="0.25">
      <c r="A102" s="210" t="s">
        <v>61</v>
      </c>
      <c r="B102" s="225">
        <v>0</v>
      </c>
      <c r="C102" s="225">
        <v>0</v>
      </c>
      <c r="D102" s="225">
        <v>0</v>
      </c>
      <c r="E102" s="225">
        <v>0</v>
      </c>
      <c r="F102" s="225">
        <v>0</v>
      </c>
      <c r="G102" s="225">
        <v>0</v>
      </c>
      <c r="H102" s="225">
        <v>0</v>
      </c>
      <c r="I102" s="225">
        <v>0</v>
      </c>
      <c r="J102" s="225">
        <v>0</v>
      </c>
      <c r="K102" s="225">
        <v>0</v>
      </c>
      <c r="L102" s="225">
        <v>0</v>
      </c>
      <c r="M102" s="225">
        <v>0</v>
      </c>
      <c r="N102" s="225">
        <v>0</v>
      </c>
      <c r="O102" s="225">
        <v>0</v>
      </c>
      <c r="P102" s="225">
        <v>0</v>
      </c>
      <c r="Q102" s="225">
        <v>0</v>
      </c>
      <c r="R102" s="225">
        <v>0</v>
      </c>
      <c r="S102" s="225">
        <v>0</v>
      </c>
      <c r="T102" s="225">
        <v>0</v>
      </c>
      <c r="U102" s="225">
        <v>0</v>
      </c>
      <c r="V102" s="225">
        <v>0</v>
      </c>
      <c r="W102" s="225">
        <v>0</v>
      </c>
      <c r="X102" s="225">
        <v>0</v>
      </c>
      <c r="Y102" s="226">
        <v>0</v>
      </c>
      <c r="Z102" s="226">
        <v>0</v>
      </c>
      <c r="AA102" s="226">
        <v>0</v>
      </c>
      <c r="AB102" s="226">
        <v>0</v>
      </c>
      <c r="AC102" s="227">
        <f t="shared" si="15"/>
        <v>0</v>
      </c>
      <c r="AD102" s="170"/>
    </row>
    <row r="103" spans="1:30" x14ac:dyDescent="0.25">
      <c r="A103" s="210" t="s">
        <v>61</v>
      </c>
      <c r="B103" s="225">
        <v>0</v>
      </c>
      <c r="C103" s="225">
        <v>0</v>
      </c>
      <c r="D103" s="225">
        <v>0</v>
      </c>
      <c r="E103" s="225">
        <v>0</v>
      </c>
      <c r="F103" s="225">
        <v>0</v>
      </c>
      <c r="G103" s="225">
        <v>0</v>
      </c>
      <c r="H103" s="225">
        <v>0</v>
      </c>
      <c r="I103" s="225">
        <v>0</v>
      </c>
      <c r="J103" s="225">
        <v>0</v>
      </c>
      <c r="K103" s="225">
        <v>0</v>
      </c>
      <c r="L103" s="225">
        <v>0</v>
      </c>
      <c r="M103" s="225">
        <v>0</v>
      </c>
      <c r="N103" s="225">
        <v>0</v>
      </c>
      <c r="O103" s="225">
        <v>0</v>
      </c>
      <c r="P103" s="225">
        <v>0</v>
      </c>
      <c r="Q103" s="225">
        <v>0</v>
      </c>
      <c r="R103" s="225">
        <v>0</v>
      </c>
      <c r="S103" s="225">
        <v>0</v>
      </c>
      <c r="T103" s="225">
        <v>0</v>
      </c>
      <c r="U103" s="225">
        <v>0</v>
      </c>
      <c r="V103" s="225">
        <v>0</v>
      </c>
      <c r="W103" s="225">
        <v>0</v>
      </c>
      <c r="X103" s="225">
        <v>0</v>
      </c>
      <c r="Y103" s="226">
        <v>0</v>
      </c>
      <c r="Z103" s="226">
        <v>0</v>
      </c>
      <c r="AA103" s="226">
        <v>0</v>
      </c>
      <c r="AB103" s="226">
        <v>0</v>
      </c>
      <c r="AC103" s="227">
        <f t="shared" si="15"/>
        <v>0</v>
      </c>
      <c r="AD103" s="170"/>
    </row>
    <row r="104" spans="1:30" ht="12" thickBot="1" x14ac:dyDescent="0.3">
      <c r="A104" s="211" t="s">
        <v>211</v>
      </c>
      <c r="B104" s="228">
        <v>0</v>
      </c>
      <c r="C104" s="228">
        <v>0</v>
      </c>
      <c r="D104" s="228">
        <v>0</v>
      </c>
      <c r="E104" s="228">
        <v>0</v>
      </c>
      <c r="F104" s="228">
        <v>0</v>
      </c>
      <c r="G104" s="228">
        <v>0</v>
      </c>
      <c r="H104" s="228">
        <v>0</v>
      </c>
      <c r="I104" s="228">
        <v>0</v>
      </c>
      <c r="J104" s="228">
        <v>0</v>
      </c>
      <c r="K104" s="228">
        <v>0</v>
      </c>
      <c r="L104" s="228">
        <v>0</v>
      </c>
      <c r="M104" s="228">
        <v>0</v>
      </c>
      <c r="N104" s="228">
        <v>0</v>
      </c>
      <c r="O104" s="228">
        <v>0</v>
      </c>
      <c r="P104" s="228">
        <v>0</v>
      </c>
      <c r="Q104" s="228">
        <v>0</v>
      </c>
      <c r="R104" s="228">
        <v>0</v>
      </c>
      <c r="S104" s="228">
        <v>0</v>
      </c>
      <c r="T104" s="228">
        <v>0</v>
      </c>
      <c r="U104" s="228">
        <v>0</v>
      </c>
      <c r="V104" s="228">
        <v>0</v>
      </c>
      <c r="W104" s="228">
        <v>0</v>
      </c>
      <c r="X104" s="228">
        <v>0</v>
      </c>
      <c r="Y104" s="229">
        <v>0</v>
      </c>
      <c r="Z104" s="229">
        <v>0</v>
      </c>
      <c r="AA104" s="229">
        <v>0</v>
      </c>
      <c r="AB104" s="229">
        <v>0</v>
      </c>
      <c r="AC104" s="230">
        <f t="shared" si="15"/>
        <v>0</v>
      </c>
      <c r="AD104" s="170"/>
    </row>
    <row r="105" spans="1:30" ht="12" thickBot="1" x14ac:dyDescent="0.3">
      <c r="A105" s="214" t="s">
        <v>154</v>
      </c>
      <c r="B105" s="231">
        <f>SUM(B89:B104)</f>
        <v>0</v>
      </c>
      <c r="C105" s="231">
        <f t="shared" ref="C105:X105" si="16">SUM(C89:C104)</f>
        <v>0</v>
      </c>
      <c r="D105" s="231">
        <f t="shared" si="16"/>
        <v>0</v>
      </c>
      <c r="E105" s="231">
        <f t="shared" si="16"/>
        <v>0</v>
      </c>
      <c r="F105" s="231">
        <f t="shared" si="16"/>
        <v>0</v>
      </c>
      <c r="G105" s="231">
        <f t="shared" si="16"/>
        <v>0</v>
      </c>
      <c r="H105" s="231">
        <f t="shared" si="16"/>
        <v>0</v>
      </c>
      <c r="I105" s="231">
        <f t="shared" si="16"/>
        <v>0</v>
      </c>
      <c r="J105" s="231">
        <f t="shared" si="16"/>
        <v>0</v>
      </c>
      <c r="K105" s="231">
        <f t="shared" si="16"/>
        <v>0</v>
      </c>
      <c r="L105" s="231">
        <f t="shared" si="16"/>
        <v>0</v>
      </c>
      <c r="M105" s="231">
        <f t="shared" si="16"/>
        <v>0</v>
      </c>
      <c r="N105" s="231">
        <f t="shared" si="16"/>
        <v>0</v>
      </c>
      <c r="O105" s="231">
        <f t="shared" si="16"/>
        <v>0</v>
      </c>
      <c r="P105" s="231">
        <f t="shared" si="16"/>
        <v>0</v>
      </c>
      <c r="Q105" s="231">
        <f t="shared" si="16"/>
        <v>0</v>
      </c>
      <c r="R105" s="231">
        <f t="shared" si="16"/>
        <v>0</v>
      </c>
      <c r="S105" s="231">
        <f t="shared" si="16"/>
        <v>0</v>
      </c>
      <c r="T105" s="231">
        <f t="shared" si="16"/>
        <v>0</v>
      </c>
      <c r="U105" s="231">
        <f t="shared" si="16"/>
        <v>0</v>
      </c>
      <c r="V105" s="231">
        <f t="shared" si="16"/>
        <v>0</v>
      </c>
      <c r="W105" s="231">
        <f>SUM(W89:W104)</f>
        <v>0</v>
      </c>
      <c r="X105" s="231">
        <f t="shared" si="16"/>
        <v>0</v>
      </c>
      <c r="Y105" s="232">
        <f t="shared" ref="Y105:AB105" si="17">SUM(Y89:Y104)</f>
        <v>0</v>
      </c>
      <c r="Z105" s="232">
        <f t="shared" si="17"/>
        <v>0</v>
      </c>
      <c r="AA105" s="232">
        <f t="shared" si="17"/>
        <v>0</v>
      </c>
      <c r="AB105" s="232">
        <f t="shared" si="17"/>
        <v>0</v>
      </c>
      <c r="AC105" s="233">
        <f>SUM(AC89:AC104)</f>
        <v>0</v>
      </c>
      <c r="AD105" s="170"/>
    </row>
    <row r="107" spans="1:30" x14ac:dyDescent="0.25">
      <c r="A107" s="176"/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243"/>
    </row>
  </sheetData>
  <sheetProtection algorithmName="SHA-512" hashValue="6bX0MHD74kS+x/ynEHfWyplbqLhg6ox9U/ijlBdwC6nKz27jlO/b1GYJn74T90YH2GvTRIx9fNHhkn5Tuvs7rA==" saltValue="x6gd6v8ulN2B3qlDSC90tg==" spinCount="100000" sheet="1" objects="1" scenarios="1"/>
  <mergeCells count="3">
    <mergeCell ref="X6:AB6"/>
    <mergeCell ref="X7:AB7"/>
    <mergeCell ref="X8:AB8"/>
  </mergeCells>
  <phoneticPr fontId="4" type="noConversion"/>
  <pageMargins left="0.25" right="0.25" top="0.75" bottom="0.75" header="0.3" footer="0.3"/>
  <pageSetup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1ABA-AFAB-4DCC-9DED-73814A8478FE}">
  <sheetPr>
    <pageSetUpPr fitToPage="1"/>
  </sheetPr>
  <dimension ref="A1:H26"/>
  <sheetViews>
    <sheetView zoomScaleNormal="100" workbookViewId="0"/>
  </sheetViews>
  <sheetFormatPr defaultRowHeight="12" customHeight="1" x14ac:dyDescent="0.25"/>
  <cols>
    <col min="1" max="1" width="74" style="157" customWidth="1"/>
    <col min="2" max="2" width="24.7109375" style="157" customWidth="1"/>
    <col min="3" max="5" width="9.140625" style="157"/>
    <col min="6" max="6" width="9.140625" style="157" customWidth="1"/>
    <col min="7" max="16384" width="9.140625" style="157"/>
  </cols>
  <sheetData>
    <row r="1" spans="1:8" ht="12" customHeight="1" thickBot="1" x14ac:dyDescent="0.3"/>
    <row r="2" spans="1:8" s="158" customFormat="1" ht="12" customHeight="1" thickBot="1" x14ac:dyDescent="0.3">
      <c r="A2" s="264" t="s">
        <v>227</v>
      </c>
      <c r="B2" s="265"/>
      <c r="C2" s="265"/>
      <c r="D2" s="265"/>
      <c r="E2" s="265"/>
      <c r="F2" s="265"/>
      <c r="G2" s="265"/>
      <c r="H2" s="266"/>
    </row>
    <row r="3" spans="1:8" s="158" customFormat="1" ht="12" customHeight="1" thickBot="1" x14ac:dyDescent="0.3">
      <c r="A3" s="159"/>
    </row>
    <row r="4" spans="1:8" s="161" customFormat="1" ht="12" customHeight="1" thickBot="1" x14ac:dyDescent="0.3">
      <c r="A4" s="14" t="s">
        <v>88</v>
      </c>
      <c r="B4" s="15"/>
      <c r="C4" s="160"/>
    </row>
    <row r="5" spans="1:8" s="161" customFormat="1" ht="12" customHeight="1" x14ac:dyDescent="0.25">
      <c r="A5" s="143" t="s">
        <v>35</v>
      </c>
      <c r="B5" s="162">
        <v>0</v>
      </c>
      <c r="C5" s="160"/>
    </row>
    <row r="6" spans="1:8" s="161" customFormat="1" ht="12" customHeight="1" x14ac:dyDescent="0.25">
      <c r="A6" s="131" t="s">
        <v>36</v>
      </c>
      <c r="B6" s="53">
        <v>0</v>
      </c>
      <c r="C6" s="160"/>
    </row>
    <row r="7" spans="1:8" s="161" customFormat="1" ht="12" customHeight="1" x14ac:dyDescent="0.25">
      <c r="A7" s="131" t="s">
        <v>55</v>
      </c>
      <c r="B7" s="53">
        <v>0</v>
      </c>
      <c r="C7" s="160"/>
    </row>
    <row r="8" spans="1:8" s="161" customFormat="1" ht="12" customHeight="1" x14ac:dyDescent="0.25">
      <c r="A8" s="131" t="s">
        <v>56</v>
      </c>
      <c r="B8" s="53">
        <v>0</v>
      </c>
      <c r="C8" s="160"/>
    </row>
    <row r="9" spans="1:8" s="161" customFormat="1" ht="12" customHeight="1" x14ac:dyDescent="0.25">
      <c r="A9" s="131" t="s">
        <v>37</v>
      </c>
      <c r="B9" s="53">
        <v>0</v>
      </c>
      <c r="C9" s="160"/>
    </row>
    <row r="10" spans="1:8" s="161" customFormat="1" ht="12" customHeight="1" x14ac:dyDescent="0.25">
      <c r="A10" s="131" t="s">
        <v>38</v>
      </c>
      <c r="B10" s="53">
        <v>0</v>
      </c>
      <c r="C10" s="160"/>
    </row>
    <row r="11" spans="1:8" s="161" customFormat="1" ht="12" customHeight="1" x14ac:dyDescent="0.25">
      <c r="A11" s="131" t="s">
        <v>57</v>
      </c>
      <c r="B11" s="53">
        <v>0</v>
      </c>
      <c r="C11" s="160"/>
    </row>
    <row r="12" spans="1:8" s="161" customFormat="1" ht="12" customHeight="1" x14ac:dyDescent="0.25">
      <c r="A12" s="131" t="s">
        <v>58</v>
      </c>
      <c r="B12" s="53">
        <v>0</v>
      </c>
      <c r="C12" s="160"/>
    </row>
    <row r="13" spans="1:8" s="161" customFormat="1" ht="12" customHeight="1" x14ac:dyDescent="0.25">
      <c r="A13" s="131" t="s">
        <v>39</v>
      </c>
      <c r="B13" s="53">
        <v>0</v>
      </c>
      <c r="C13" s="160"/>
    </row>
    <row r="14" spans="1:8" s="161" customFormat="1" ht="12" customHeight="1" x14ac:dyDescent="0.25">
      <c r="A14" s="131" t="s">
        <v>52</v>
      </c>
      <c r="B14" s="53">
        <v>0</v>
      </c>
      <c r="C14" s="160"/>
    </row>
    <row r="15" spans="1:8" s="161" customFormat="1" ht="12" customHeight="1" x14ac:dyDescent="0.25">
      <c r="A15" s="131" t="s">
        <v>40</v>
      </c>
      <c r="B15" s="53">
        <v>0</v>
      </c>
      <c r="C15" s="160"/>
    </row>
    <row r="16" spans="1:8" s="161" customFormat="1" ht="12" customHeight="1" x14ac:dyDescent="0.25">
      <c r="A16" s="131" t="s">
        <v>41</v>
      </c>
      <c r="B16" s="53">
        <v>0</v>
      </c>
      <c r="C16" s="160"/>
    </row>
    <row r="17" spans="1:3" s="161" customFormat="1" ht="12" customHeight="1" x14ac:dyDescent="0.25">
      <c r="A17" s="131" t="s">
        <v>42</v>
      </c>
      <c r="B17" s="53">
        <v>0</v>
      </c>
      <c r="C17" s="160"/>
    </row>
    <row r="18" spans="1:3" s="161" customFormat="1" ht="12" customHeight="1" x14ac:dyDescent="0.25">
      <c r="A18" s="131" t="s">
        <v>59</v>
      </c>
      <c r="B18" s="53">
        <v>0</v>
      </c>
      <c r="C18" s="160"/>
    </row>
    <row r="19" spans="1:3" s="161" customFormat="1" ht="12" customHeight="1" x14ac:dyDescent="0.25">
      <c r="A19" s="131" t="s">
        <v>60</v>
      </c>
      <c r="B19" s="53">
        <v>0</v>
      </c>
      <c r="C19" s="160"/>
    </row>
    <row r="20" spans="1:3" s="161" customFormat="1" ht="12" customHeight="1" x14ac:dyDescent="0.25">
      <c r="A20" s="131" t="s">
        <v>43</v>
      </c>
      <c r="B20" s="53">
        <v>0</v>
      </c>
      <c r="C20" s="160"/>
    </row>
    <row r="21" spans="1:3" s="161" customFormat="1" ht="12" customHeight="1" x14ac:dyDescent="0.25">
      <c r="A21" s="134" t="s">
        <v>166</v>
      </c>
      <c r="B21" s="53">
        <v>0</v>
      </c>
      <c r="C21" s="160"/>
    </row>
    <row r="22" spans="1:3" s="161" customFormat="1" ht="12" customHeight="1" x14ac:dyDescent="0.25">
      <c r="A22" s="146" t="s">
        <v>87</v>
      </c>
      <c r="B22" s="53">
        <v>0</v>
      </c>
      <c r="C22" s="160"/>
    </row>
    <row r="23" spans="1:3" s="161" customFormat="1" ht="12" customHeight="1" x14ac:dyDescent="0.25">
      <c r="A23" s="146" t="s">
        <v>87</v>
      </c>
      <c r="B23" s="53">
        <v>0</v>
      </c>
      <c r="C23" s="160"/>
    </row>
    <row r="24" spans="1:3" s="161" customFormat="1" ht="12" customHeight="1" x14ac:dyDescent="0.25">
      <c r="A24" s="146" t="s">
        <v>212</v>
      </c>
      <c r="B24" s="53">
        <v>0</v>
      </c>
      <c r="C24" s="160"/>
    </row>
    <row r="25" spans="1:3" s="161" customFormat="1" ht="12" customHeight="1" thickBot="1" x14ac:dyDescent="0.3">
      <c r="A25" s="135" t="s">
        <v>46</v>
      </c>
      <c r="B25" s="58">
        <v>0</v>
      </c>
      <c r="C25" s="160"/>
    </row>
    <row r="26" spans="1:3" s="161" customFormat="1" ht="12" customHeight="1" thickBot="1" x14ac:dyDescent="0.3">
      <c r="A26" s="59" t="s">
        <v>85</v>
      </c>
      <c r="B26" s="60">
        <f>SUM(B5:B25)</f>
        <v>0</v>
      </c>
      <c r="C26" s="160"/>
    </row>
  </sheetData>
  <sheetProtection algorithmName="SHA-512" hashValue="+suYQkqzdEUHmRbuFVCM3OOMK88k3EMm3Lt9rtlabaOP6mtGTxQR2ZtxHVvpm0pO0Zom94HFveOi+Ym423zxIw==" saltValue="tVKlDYF2/8ukIJfKW3e4Jw==" spinCount="100000" sheet="1" objects="1" scenarios="1"/>
  <mergeCells count="1">
    <mergeCell ref="A2:H2"/>
  </mergeCells>
  <pageMargins left="0.7" right="0.7" top="0.75" bottom="0.75" header="0.3" footer="0.3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365A-DEC9-4438-BBEA-38FF66A9D2A9}">
  <sheetPr>
    <pageSetUpPr fitToPage="1"/>
  </sheetPr>
  <dimension ref="A1:I66"/>
  <sheetViews>
    <sheetView zoomScaleNormal="100" workbookViewId="0"/>
  </sheetViews>
  <sheetFormatPr defaultRowHeight="11.25" x14ac:dyDescent="0.25"/>
  <cols>
    <col min="1" max="1" width="38.42578125" style="124" customWidth="1"/>
    <col min="2" max="9" width="18.7109375" style="124" customWidth="1"/>
    <col min="10" max="16384" width="9.140625" style="124"/>
  </cols>
  <sheetData>
    <row r="1" spans="1:9" ht="12" thickBot="1" x14ac:dyDescent="0.3"/>
    <row r="2" spans="1:9" ht="12" thickBot="1" x14ac:dyDescent="0.3">
      <c r="A2" s="5" t="s">
        <v>228</v>
      </c>
      <c r="B2" s="6"/>
      <c r="C2" s="6"/>
      <c r="D2" s="6"/>
      <c r="E2" s="6"/>
      <c r="F2" s="6"/>
      <c r="G2" s="6"/>
      <c r="H2" s="6"/>
      <c r="I2" s="7"/>
    </row>
    <row r="3" spans="1:9" s="21" customFormat="1" ht="12" thickBot="1" x14ac:dyDescent="0.3">
      <c r="A3" s="247" t="s">
        <v>204</v>
      </c>
      <c r="B3" s="125"/>
      <c r="C3" s="125"/>
      <c r="D3" s="125"/>
      <c r="E3" s="125"/>
      <c r="F3" s="125"/>
      <c r="G3" s="125"/>
      <c r="H3" s="126"/>
      <c r="I3" s="25"/>
    </row>
    <row r="4" spans="1:9" ht="12" thickBot="1" x14ac:dyDescent="0.3"/>
    <row r="5" spans="1:9" ht="12" thickBot="1" x14ac:dyDescent="0.3">
      <c r="A5" s="269" t="s">
        <v>95</v>
      </c>
      <c r="B5" s="270"/>
      <c r="C5" s="270"/>
      <c r="D5" s="270"/>
      <c r="E5" s="271"/>
    </row>
    <row r="6" spans="1:9" ht="33.75" x14ac:dyDescent="0.25">
      <c r="A6" s="127" t="s">
        <v>15</v>
      </c>
      <c r="B6" s="128" t="s">
        <v>148</v>
      </c>
      <c r="C6" s="129" t="s">
        <v>32</v>
      </c>
      <c r="D6" s="129" t="s">
        <v>30</v>
      </c>
      <c r="E6" s="130" t="s">
        <v>79</v>
      </c>
    </row>
    <row r="7" spans="1:9" x14ac:dyDescent="0.25">
      <c r="A7" s="131" t="s">
        <v>31</v>
      </c>
      <c r="B7" s="132">
        <v>0</v>
      </c>
      <c r="C7" s="132">
        <v>0</v>
      </c>
      <c r="D7" s="133">
        <v>0</v>
      </c>
      <c r="E7" s="68">
        <f>IFERROR(B7/D7,0)</f>
        <v>0</v>
      </c>
      <c r="F7" s="124" t="s">
        <v>107</v>
      </c>
    </row>
    <row r="8" spans="1:9" x14ac:dyDescent="0.25">
      <c r="A8" s="131" t="s">
        <v>63</v>
      </c>
      <c r="B8" s="132">
        <v>0</v>
      </c>
      <c r="C8" s="132">
        <v>0</v>
      </c>
      <c r="D8" s="133">
        <v>0</v>
      </c>
      <c r="E8" s="68">
        <f t="shared" ref="E8:E24" si="0">IFERROR(B8/D8,0)</f>
        <v>0</v>
      </c>
      <c r="F8" s="124" t="s">
        <v>107</v>
      </c>
    </row>
    <row r="9" spans="1:9" x14ac:dyDescent="0.25">
      <c r="A9" s="131" t="s">
        <v>64</v>
      </c>
      <c r="B9" s="132">
        <v>0</v>
      </c>
      <c r="C9" s="132">
        <v>0</v>
      </c>
      <c r="D9" s="133">
        <v>0</v>
      </c>
      <c r="E9" s="68">
        <f t="shared" si="0"/>
        <v>0</v>
      </c>
      <c r="F9" s="124" t="s">
        <v>107</v>
      </c>
    </row>
    <row r="10" spans="1:9" x14ac:dyDescent="0.25">
      <c r="A10" s="131" t="s">
        <v>65</v>
      </c>
      <c r="B10" s="132">
        <v>0</v>
      </c>
      <c r="C10" s="132">
        <v>0</v>
      </c>
      <c r="D10" s="133">
        <v>0</v>
      </c>
      <c r="E10" s="68">
        <f t="shared" si="0"/>
        <v>0</v>
      </c>
      <c r="F10" s="124" t="s">
        <v>107</v>
      </c>
    </row>
    <row r="11" spans="1:9" x14ac:dyDescent="0.25">
      <c r="A11" s="131" t="s">
        <v>66</v>
      </c>
      <c r="B11" s="132">
        <v>0</v>
      </c>
      <c r="C11" s="132">
        <v>0</v>
      </c>
      <c r="D11" s="133">
        <v>0</v>
      </c>
      <c r="E11" s="68">
        <f t="shared" si="0"/>
        <v>0</v>
      </c>
      <c r="F11" s="124" t="s">
        <v>107</v>
      </c>
    </row>
    <row r="12" spans="1:9" x14ac:dyDescent="0.25">
      <c r="A12" s="131" t="s">
        <v>67</v>
      </c>
      <c r="B12" s="132">
        <v>0</v>
      </c>
      <c r="C12" s="132">
        <v>0</v>
      </c>
      <c r="D12" s="133">
        <v>0</v>
      </c>
      <c r="E12" s="68">
        <f t="shared" si="0"/>
        <v>0</v>
      </c>
      <c r="F12" s="124" t="s">
        <v>107</v>
      </c>
    </row>
    <row r="13" spans="1:9" x14ac:dyDescent="0.25">
      <c r="A13" s="131" t="s">
        <v>68</v>
      </c>
      <c r="B13" s="132">
        <v>0</v>
      </c>
      <c r="C13" s="132">
        <v>0</v>
      </c>
      <c r="D13" s="133">
        <v>0</v>
      </c>
      <c r="E13" s="68">
        <f t="shared" si="0"/>
        <v>0</v>
      </c>
      <c r="F13" s="124" t="s">
        <v>107</v>
      </c>
    </row>
    <row r="14" spans="1:9" x14ac:dyDescent="0.25">
      <c r="A14" s="131" t="s">
        <v>69</v>
      </c>
      <c r="B14" s="132">
        <v>0</v>
      </c>
      <c r="C14" s="132">
        <v>0</v>
      </c>
      <c r="D14" s="133">
        <v>0</v>
      </c>
      <c r="E14" s="68">
        <f t="shared" si="0"/>
        <v>0</v>
      </c>
      <c r="F14" s="124" t="s">
        <v>107</v>
      </c>
    </row>
    <row r="15" spans="1:9" x14ac:dyDescent="0.25">
      <c r="A15" s="131" t="s">
        <v>70</v>
      </c>
      <c r="B15" s="132">
        <v>0</v>
      </c>
      <c r="C15" s="132">
        <v>0</v>
      </c>
      <c r="D15" s="133">
        <v>0</v>
      </c>
      <c r="E15" s="68">
        <f t="shared" si="0"/>
        <v>0</v>
      </c>
      <c r="F15" s="124" t="s">
        <v>107</v>
      </c>
    </row>
    <row r="16" spans="1:9" x14ac:dyDescent="0.25">
      <c r="A16" s="131" t="s">
        <v>71</v>
      </c>
      <c r="B16" s="132">
        <v>0</v>
      </c>
      <c r="C16" s="132">
        <v>0</v>
      </c>
      <c r="D16" s="133">
        <v>0</v>
      </c>
      <c r="E16" s="68">
        <f t="shared" si="0"/>
        <v>0</v>
      </c>
      <c r="F16" s="124" t="s">
        <v>107</v>
      </c>
    </row>
    <row r="17" spans="1:6" x14ac:dyDescent="0.25">
      <c r="A17" s="131" t="s">
        <v>72</v>
      </c>
      <c r="B17" s="132">
        <v>0</v>
      </c>
      <c r="C17" s="132">
        <v>0</v>
      </c>
      <c r="D17" s="133">
        <v>0</v>
      </c>
      <c r="E17" s="68">
        <f t="shared" si="0"/>
        <v>0</v>
      </c>
      <c r="F17" s="124" t="s">
        <v>107</v>
      </c>
    </row>
    <row r="18" spans="1:6" x14ac:dyDescent="0.25">
      <c r="A18" s="131" t="s">
        <v>73</v>
      </c>
      <c r="B18" s="132">
        <v>0</v>
      </c>
      <c r="C18" s="132">
        <v>0</v>
      </c>
      <c r="D18" s="133">
        <v>0</v>
      </c>
      <c r="E18" s="68">
        <f t="shared" si="0"/>
        <v>0</v>
      </c>
      <c r="F18" s="124" t="s">
        <v>107</v>
      </c>
    </row>
    <row r="19" spans="1:6" x14ac:dyDescent="0.25">
      <c r="A19" s="131" t="s">
        <v>74</v>
      </c>
      <c r="B19" s="132">
        <v>0</v>
      </c>
      <c r="C19" s="132">
        <v>0</v>
      </c>
      <c r="D19" s="133">
        <v>0</v>
      </c>
      <c r="E19" s="68">
        <f t="shared" si="0"/>
        <v>0</v>
      </c>
      <c r="F19" s="124" t="s">
        <v>107</v>
      </c>
    </row>
    <row r="20" spans="1:6" x14ac:dyDescent="0.25">
      <c r="A20" s="134" t="s">
        <v>61</v>
      </c>
      <c r="B20" s="132">
        <v>0</v>
      </c>
      <c r="C20" s="132">
        <v>0</v>
      </c>
      <c r="D20" s="133">
        <v>0</v>
      </c>
      <c r="E20" s="68">
        <f t="shared" si="0"/>
        <v>0</v>
      </c>
      <c r="F20" s="124" t="s">
        <v>107</v>
      </c>
    </row>
    <row r="21" spans="1:6" x14ac:dyDescent="0.25">
      <c r="A21" s="134" t="s">
        <v>61</v>
      </c>
      <c r="B21" s="132">
        <v>0</v>
      </c>
      <c r="C21" s="132">
        <v>0</v>
      </c>
      <c r="D21" s="133">
        <v>0</v>
      </c>
      <c r="E21" s="68">
        <f t="shared" si="0"/>
        <v>0</v>
      </c>
      <c r="F21" s="124" t="s">
        <v>107</v>
      </c>
    </row>
    <row r="22" spans="1:6" x14ac:dyDescent="0.25">
      <c r="A22" s="134" t="s">
        <v>61</v>
      </c>
      <c r="B22" s="132">
        <v>0</v>
      </c>
      <c r="C22" s="132">
        <v>0</v>
      </c>
      <c r="D22" s="133">
        <v>0</v>
      </c>
      <c r="E22" s="68">
        <f t="shared" si="0"/>
        <v>0</v>
      </c>
      <c r="F22" s="124" t="s">
        <v>107</v>
      </c>
    </row>
    <row r="23" spans="1:6" ht="12" thickBot="1" x14ac:dyDescent="0.3">
      <c r="A23" s="135" t="s">
        <v>211</v>
      </c>
      <c r="B23" s="136">
        <v>0</v>
      </c>
      <c r="C23" s="136">
        <v>0</v>
      </c>
      <c r="D23" s="137">
        <v>0</v>
      </c>
      <c r="E23" s="73">
        <f t="shared" si="0"/>
        <v>0</v>
      </c>
      <c r="F23" s="124" t="s">
        <v>107</v>
      </c>
    </row>
    <row r="24" spans="1:6" ht="12" thickBot="1" x14ac:dyDescent="0.3">
      <c r="A24" s="59" t="s">
        <v>75</v>
      </c>
      <c r="B24" s="74">
        <f>SUM(B7:B23)</f>
        <v>0</v>
      </c>
      <c r="C24" s="74">
        <f t="shared" ref="C24:D24" si="1">SUM(C7:C23)</f>
        <v>0</v>
      </c>
      <c r="D24" s="138">
        <f t="shared" si="1"/>
        <v>0</v>
      </c>
      <c r="E24" s="60">
        <f t="shared" si="0"/>
        <v>0</v>
      </c>
      <c r="F24" s="124" t="s">
        <v>107</v>
      </c>
    </row>
    <row r="25" spans="1:6" ht="12" thickBot="1" x14ac:dyDescent="0.3">
      <c r="B25" s="139"/>
    </row>
    <row r="26" spans="1:6" ht="12" thickBot="1" x14ac:dyDescent="0.3">
      <c r="A26" s="269" t="s">
        <v>76</v>
      </c>
      <c r="B26" s="271"/>
    </row>
    <row r="27" spans="1:6" x14ac:dyDescent="0.25">
      <c r="A27" s="127" t="s">
        <v>34</v>
      </c>
      <c r="B27" s="140" t="s">
        <v>29</v>
      </c>
    </row>
    <row r="28" spans="1:6" x14ac:dyDescent="0.25">
      <c r="A28" s="134" t="s">
        <v>77</v>
      </c>
      <c r="B28" s="53">
        <v>0</v>
      </c>
    </row>
    <row r="29" spans="1:6" x14ac:dyDescent="0.25">
      <c r="A29" s="134" t="s">
        <v>77</v>
      </c>
      <c r="B29" s="53">
        <v>0</v>
      </c>
    </row>
    <row r="30" spans="1:6" x14ac:dyDescent="0.25">
      <c r="A30" s="134" t="s">
        <v>77</v>
      </c>
      <c r="B30" s="53">
        <v>0</v>
      </c>
    </row>
    <row r="31" spans="1:6" x14ac:dyDescent="0.25">
      <c r="A31" s="134" t="s">
        <v>77</v>
      </c>
      <c r="B31" s="53">
        <v>0</v>
      </c>
    </row>
    <row r="32" spans="1:6" x14ac:dyDescent="0.25">
      <c r="A32" s="134" t="s">
        <v>77</v>
      </c>
      <c r="B32" s="53">
        <v>0</v>
      </c>
    </row>
    <row r="33" spans="1:3" ht="12" thickBot="1" x14ac:dyDescent="0.3">
      <c r="A33" s="135" t="s">
        <v>211</v>
      </c>
      <c r="B33" s="58">
        <v>0</v>
      </c>
    </row>
    <row r="34" spans="1:3" ht="12" thickBot="1" x14ac:dyDescent="0.3">
      <c r="A34" s="59" t="s">
        <v>109</v>
      </c>
      <c r="B34" s="141">
        <f>SUM(B28:B33)</f>
        <v>0</v>
      </c>
      <c r="C34" s="124" t="s">
        <v>107</v>
      </c>
    </row>
    <row r="35" spans="1:3" ht="12" thickBot="1" x14ac:dyDescent="0.3">
      <c r="B35" s="142"/>
    </row>
    <row r="36" spans="1:3" ht="24" customHeight="1" thickBot="1" x14ac:dyDescent="0.3">
      <c r="A36" s="267" t="s">
        <v>174</v>
      </c>
      <c r="B36" s="268"/>
    </row>
    <row r="37" spans="1:3" x14ac:dyDescent="0.25">
      <c r="A37" s="143" t="s">
        <v>35</v>
      </c>
      <c r="B37" s="144">
        <v>0</v>
      </c>
    </row>
    <row r="38" spans="1:3" x14ac:dyDescent="0.25">
      <c r="A38" s="131" t="s">
        <v>36</v>
      </c>
      <c r="B38" s="145">
        <v>0</v>
      </c>
    </row>
    <row r="39" spans="1:3" x14ac:dyDescent="0.25">
      <c r="A39" s="131" t="s">
        <v>55</v>
      </c>
      <c r="B39" s="145">
        <v>0</v>
      </c>
    </row>
    <row r="40" spans="1:3" x14ac:dyDescent="0.25">
      <c r="A40" s="131" t="s">
        <v>56</v>
      </c>
      <c r="B40" s="145">
        <v>0</v>
      </c>
    </row>
    <row r="41" spans="1:3" x14ac:dyDescent="0.25">
      <c r="A41" s="131" t="s">
        <v>37</v>
      </c>
      <c r="B41" s="145">
        <v>0</v>
      </c>
    </row>
    <row r="42" spans="1:3" x14ac:dyDescent="0.25">
      <c r="A42" s="131" t="s">
        <v>38</v>
      </c>
      <c r="B42" s="145">
        <v>0</v>
      </c>
    </row>
    <row r="43" spans="1:3" x14ac:dyDescent="0.25">
      <c r="A43" s="131" t="s">
        <v>57</v>
      </c>
      <c r="B43" s="145">
        <v>0</v>
      </c>
    </row>
    <row r="44" spans="1:3" x14ac:dyDescent="0.25">
      <c r="A44" s="131" t="s">
        <v>58</v>
      </c>
      <c r="B44" s="145">
        <v>0</v>
      </c>
    </row>
    <row r="45" spans="1:3" x14ac:dyDescent="0.25">
      <c r="A45" s="131" t="s">
        <v>39</v>
      </c>
      <c r="B45" s="145">
        <v>0</v>
      </c>
    </row>
    <row r="46" spans="1:3" x14ac:dyDescent="0.25">
      <c r="A46" s="131" t="s">
        <v>52</v>
      </c>
      <c r="B46" s="145">
        <v>0</v>
      </c>
    </row>
    <row r="47" spans="1:3" x14ac:dyDescent="0.25">
      <c r="A47" s="131" t="s">
        <v>40</v>
      </c>
      <c r="B47" s="145">
        <v>0</v>
      </c>
    </row>
    <row r="48" spans="1:3" x14ac:dyDescent="0.25">
      <c r="A48" s="131" t="s">
        <v>41</v>
      </c>
      <c r="B48" s="145">
        <v>0</v>
      </c>
    </row>
    <row r="49" spans="1:6" x14ac:dyDescent="0.25">
      <c r="A49" s="131" t="s">
        <v>42</v>
      </c>
      <c r="B49" s="145">
        <v>0</v>
      </c>
    </row>
    <row r="50" spans="1:6" x14ac:dyDescent="0.25">
      <c r="A50" s="131" t="s">
        <v>59</v>
      </c>
      <c r="B50" s="145">
        <v>0</v>
      </c>
    </row>
    <row r="51" spans="1:6" x14ac:dyDescent="0.25">
      <c r="A51" s="131" t="s">
        <v>60</v>
      </c>
      <c r="B51" s="145">
        <v>0</v>
      </c>
    </row>
    <row r="52" spans="1:6" x14ac:dyDescent="0.25">
      <c r="A52" s="131" t="s">
        <v>43</v>
      </c>
      <c r="B52" s="145">
        <v>0</v>
      </c>
    </row>
    <row r="53" spans="1:6" x14ac:dyDescent="0.25">
      <c r="A53" s="134" t="s">
        <v>166</v>
      </c>
      <c r="B53" s="145">
        <v>0</v>
      </c>
    </row>
    <row r="54" spans="1:6" x14ac:dyDescent="0.25">
      <c r="A54" s="146" t="s">
        <v>61</v>
      </c>
      <c r="B54" s="145">
        <v>0</v>
      </c>
    </row>
    <row r="55" spans="1:6" x14ac:dyDescent="0.25">
      <c r="A55" s="146" t="s">
        <v>61</v>
      </c>
      <c r="B55" s="145">
        <v>0</v>
      </c>
    </row>
    <row r="56" spans="1:6" x14ac:dyDescent="0.25">
      <c r="A56" s="146" t="s">
        <v>212</v>
      </c>
      <c r="B56" s="145">
        <v>0</v>
      </c>
    </row>
    <row r="57" spans="1:6" ht="12" thickBot="1" x14ac:dyDescent="0.3">
      <c r="A57" s="147" t="s">
        <v>46</v>
      </c>
      <c r="B57" s="148">
        <v>0</v>
      </c>
    </row>
    <row r="58" spans="1:6" ht="12" thickBot="1" x14ac:dyDescent="0.3">
      <c r="A58" s="59" t="s">
        <v>78</v>
      </c>
      <c r="B58" s="149">
        <f>SUM(B37:B57)</f>
        <v>0</v>
      </c>
      <c r="C58" s="124" t="s">
        <v>107</v>
      </c>
    </row>
    <row r="59" spans="1:6" ht="12" thickBot="1" x14ac:dyDescent="0.3"/>
    <row r="60" spans="1:6" ht="12" thickBot="1" x14ac:dyDescent="0.3">
      <c r="A60" s="5" t="s">
        <v>45</v>
      </c>
      <c r="B60" s="150"/>
      <c r="C60" s="150"/>
      <c r="D60" s="150"/>
      <c r="E60" s="105">
        <f>+B24+C24+B34+B58</f>
        <v>0</v>
      </c>
      <c r="F60" s="124" t="s">
        <v>107</v>
      </c>
    </row>
    <row r="61" spans="1:6" ht="12" thickBot="1" x14ac:dyDescent="0.3"/>
    <row r="62" spans="1:6" s="154" customFormat="1" ht="12" thickBot="1" x14ac:dyDescent="0.3">
      <c r="A62" s="151" t="s">
        <v>208</v>
      </c>
      <c r="B62" s="152"/>
      <c r="C62" s="152"/>
      <c r="D62" s="152"/>
      <c r="E62" s="153">
        <v>0</v>
      </c>
      <c r="F62" s="124" t="s">
        <v>91</v>
      </c>
    </row>
    <row r="63" spans="1:6" ht="12" thickBot="1" x14ac:dyDescent="0.3"/>
    <row r="64" spans="1:6" s="154" customFormat="1" ht="12" thickBot="1" x14ac:dyDescent="0.3">
      <c r="A64" s="5" t="s">
        <v>80</v>
      </c>
      <c r="B64" s="150"/>
      <c r="C64" s="150"/>
      <c r="D64" s="150"/>
      <c r="E64" s="155">
        <f>+E62-E60</f>
        <v>0</v>
      </c>
      <c r="F64" s="124" t="s">
        <v>107</v>
      </c>
    </row>
    <row r="65" spans="1:6" ht="12" thickBot="1" x14ac:dyDescent="0.3"/>
    <row r="66" spans="1:6" s="154" customFormat="1" ht="12" thickBot="1" x14ac:dyDescent="0.3">
      <c r="A66" s="5" t="s">
        <v>225</v>
      </c>
      <c r="B66" s="150"/>
      <c r="C66" s="150"/>
      <c r="D66" s="150"/>
      <c r="E66" s="156" t="e">
        <f>+E60/E64</f>
        <v>#DIV/0!</v>
      </c>
      <c r="F66" s="124" t="s">
        <v>107</v>
      </c>
    </row>
  </sheetData>
  <sheetProtection algorithmName="SHA-512" hashValue="jOmNyoRImuiMfJ5+KHNhXL2Z0ns7Bq7XbaJs+dFef1T6nQ+Htg3VG2Axw8HakXbaP/1UDXjVB0DLA/2hxDh4Jw==" saltValue="9RZHD9az1hAN2bsZSdVTmQ==" spinCount="100000" sheet="1" objects="1" scenarios="1"/>
  <mergeCells count="3">
    <mergeCell ref="A36:B36"/>
    <mergeCell ref="A5:E5"/>
    <mergeCell ref="A26:B26"/>
  </mergeCells>
  <pageMargins left="0.25" right="0.25" top="0.75" bottom="0.75" header="0.3" footer="0.3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56A80-A572-4653-B2AF-4B61F0AA6A54}">
  <sheetPr>
    <pageSetUpPr fitToPage="1"/>
  </sheetPr>
  <dimension ref="A1:H137"/>
  <sheetViews>
    <sheetView zoomScaleNormal="100" workbookViewId="0"/>
  </sheetViews>
  <sheetFormatPr defaultColWidth="15.7109375" defaultRowHeight="12" customHeight="1" x14ac:dyDescent="0.25"/>
  <cols>
    <col min="1" max="1" width="51.28515625" style="21" customWidth="1"/>
    <col min="2" max="7" width="18.7109375" style="21" customWidth="1"/>
    <col min="8" max="16384" width="15.7109375" style="21"/>
  </cols>
  <sheetData>
    <row r="1" spans="1:8" ht="12" customHeight="1" thickBot="1" x14ac:dyDescent="0.3">
      <c r="A1" s="244"/>
      <c r="B1" s="20"/>
      <c r="C1" s="20"/>
      <c r="D1" s="20"/>
      <c r="E1" s="20"/>
      <c r="F1" s="20"/>
      <c r="G1" s="20"/>
    </row>
    <row r="2" spans="1:8" ht="12" customHeight="1" thickBot="1" x14ac:dyDescent="0.3">
      <c r="A2" s="22" t="s">
        <v>203</v>
      </c>
      <c r="B2" s="23"/>
      <c r="C2" s="23"/>
      <c r="D2" s="23"/>
      <c r="E2" s="23"/>
      <c r="F2" s="23"/>
      <c r="G2" s="24"/>
      <c r="H2" s="25"/>
    </row>
    <row r="3" spans="1:8" ht="12" customHeight="1" thickBot="1" x14ac:dyDescent="0.3">
      <c r="A3" s="26" t="s">
        <v>167</v>
      </c>
      <c r="B3" s="27"/>
      <c r="C3" s="27"/>
      <c r="D3" s="28"/>
      <c r="E3" s="25"/>
    </row>
    <row r="4" spans="1:8" ht="12" customHeight="1" thickBot="1" x14ac:dyDescent="0.3">
      <c r="A4" s="29" t="s">
        <v>204</v>
      </c>
      <c r="B4" s="23"/>
      <c r="C4" s="23"/>
      <c r="D4" s="23"/>
      <c r="E4" s="23"/>
      <c r="F4" s="23"/>
      <c r="G4" s="24"/>
      <c r="H4" s="25"/>
    </row>
    <row r="5" spans="1:8" ht="12" customHeight="1" x14ac:dyDescent="0.25">
      <c r="A5" s="30"/>
      <c r="B5" s="31"/>
      <c r="C5" s="31"/>
      <c r="D5" s="31"/>
      <c r="E5" s="31"/>
      <c r="F5" s="31"/>
      <c r="G5" s="31"/>
    </row>
    <row r="6" spans="1:8" ht="12" customHeight="1" thickBot="1" x14ac:dyDescent="0.3">
      <c r="A6" s="20"/>
      <c r="B6" s="20"/>
    </row>
    <row r="7" spans="1:8" ht="12" customHeight="1" thickBot="1" x14ac:dyDescent="0.3">
      <c r="A7" s="32" t="s">
        <v>5</v>
      </c>
      <c r="B7" s="33" t="s">
        <v>0</v>
      </c>
      <c r="C7" s="34"/>
    </row>
    <row r="8" spans="1:8" ht="12" customHeight="1" x14ac:dyDescent="0.25">
      <c r="A8" s="35" t="s">
        <v>112</v>
      </c>
      <c r="B8" s="36" t="s">
        <v>18</v>
      </c>
      <c r="C8" s="34" t="s">
        <v>99</v>
      </c>
    </row>
    <row r="9" spans="1:8" ht="12" customHeight="1" x14ac:dyDescent="0.25">
      <c r="A9" s="37" t="s">
        <v>113</v>
      </c>
      <c r="B9" s="38" t="s">
        <v>18</v>
      </c>
      <c r="C9" s="34" t="s">
        <v>100</v>
      </c>
    </row>
    <row r="10" spans="1:8" ht="12" customHeight="1" x14ac:dyDescent="0.25">
      <c r="A10" s="37" t="s">
        <v>98</v>
      </c>
      <c r="B10" s="38" t="s">
        <v>18</v>
      </c>
      <c r="C10" s="34" t="s">
        <v>168</v>
      </c>
    </row>
    <row r="11" spans="1:8" ht="12" customHeight="1" x14ac:dyDescent="0.25">
      <c r="A11" s="37" t="s">
        <v>24</v>
      </c>
      <c r="B11" s="38" t="s">
        <v>18</v>
      </c>
      <c r="C11" s="34" t="s">
        <v>130</v>
      </c>
    </row>
    <row r="12" spans="1:8" ht="12" customHeight="1" x14ac:dyDescent="0.25">
      <c r="A12" s="37" t="s">
        <v>6</v>
      </c>
      <c r="B12" s="39"/>
      <c r="C12" s="34" t="s">
        <v>162</v>
      </c>
    </row>
    <row r="13" spans="1:8" ht="12" customHeight="1" x14ac:dyDescent="0.25">
      <c r="A13" s="37" t="s">
        <v>4</v>
      </c>
      <c r="B13" s="40">
        <v>999999</v>
      </c>
      <c r="C13" s="34" t="s">
        <v>110</v>
      </c>
    </row>
    <row r="14" spans="1:8" ht="12" customHeight="1" x14ac:dyDescent="0.25">
      <c r="A14" s="37" t="s">
        <v>7</v>
      </c>
      <c r="B14" s="41"/>
      <c r="C14" s="34" t="s">
        <v>144</v>
      </c>
    </row>
    <row r="15" spans="1:8" ht="12" customHeight="1" x14ac:dyDescent="0.25">
      <c r="A15" s="37" t="s">
        <v>8</v>
      </c>
      <c r="B15" s="41"/>
      <c r="C15" s="34" t="s">
        <v>144</v>
      </c>
    </row>
    <row r="16" spans="1:8" ht="12" customHeight="1" x14ac:dyDescent="0.25">
      <c r="A16" s="37" t="s">
        <v>9</v>
      </c>
      <c r="B16" s="42">
        <v>9999999999</v>
      </c>
      <c r="C16" s="34" t="s">
        <v>145</v>
      </c>
    </row>
    <row r="17" spans="1:3" ht="12" customHeight="1" x14ac:dyDescent="0.25">
      <c r="A17" s="37" t="s">
        <v>10</v>
      </c>
      <c r="B17" s="39"/>
      <c r="C17" s="34" t="s">
        <v>111</v>
      </c>
    </row>
    <row r="18" spans="1:3" ht="12" customHeight="1" thickBot="1" x14ac:dyDescent="0.3">
      <c r="A18" s="43" t="s">
        <v>11</v>
      </c>
      <c r="B18" s="44"/>
      <c r="C18" s="34" t="s">
        <v>205</v>
      </c>
    </row>
    <row r="19" spans="1:3" s="48" customFormat="1" ht="12" customHeight="1" thickBot="1" x14ac:dyDescent="0.3">
      <c r="A19" s="45"/>
      <c r="B19" s="46"/>
      <c r="C19" s="47"/>
    </row>
    <row r="20" spans="1:3" ht="12" customHeight="1" x14ac:dyDescent="0.25">
      <c r="A20" s="272" t="s">
        <v>163</v>
      </c>
      <c r="B20" s="273"/>
      <c r="C20" s="34"/>
    </row>
    <row r="21" spans="1:3" ht="12" customHeight="1" x14ac:dyDescent="0.25">
      <c r="A21" s="37" t="s">
        <v>164</v>
      </c>
      <c r="B21" s="49"/>
      <c r="C21" s="34" t="s">
        <v>127</v>
      </c>
    </row>
    <row r="22" spans="1:3" ht="12" customHeight="1" x14ac:dyDescent="0.25">
      <c r="A22" s="37" t="s">
        <v>14</v>
      </c>
      <c r="B22" s="39"/>
      <c r="C22" s="34" t="s">
        <v>33</v>
      </c>
    </row>
    <row r="23" spans="1:3" ht="12" customHeight="1" x14ac:dyDescent="0.25">
      <c r="A23" s="37" t="s">
        <v>12</v>
      </c>
      <c r="B23" s="50">
        <v>9999999999</v>
      </c>
      <c r="C23" s="34" t="s">
        <v>161</v>
      </c>
    </row>
    <row r="24" spans="1:3" ht="12" customHeight="1" thickBot="1" x14ac:dyDescent="0.3">
      <c r="A24" s="43" t="s">
        <v>13</v>
      </c>
      <c r="B24" s="51"/>
      <c r="C24" s="34" t="s">
        <v>101</v>
      </c>
    </row>
    <row r="25" spans="1:3" s="48" customFormat="1" ht="12" customHeight="1" thickBot="1" x14ac:dyDescent="0.3">
      <c r="A25" s="45"/>
      <c r="B25" s="52"/>
      <c r="C25" s="47"/>
    </row>
    <row r="26" spans="1:3" ht="12" customHeight="1" x14ac:dyDescent="0.25">
      <c r="A26" s="274" t="s">
        <v>169</v>
      </c>
      <c r="B26" s="275"/>
      <c r="C26" s="34"/>
    </row>
    <row r="27" spans="1:3" ht="45" customHeight="1" x14ac:dyDescent="0.25">
      <c r="A27" s="276" t="s">
        <v>165</v>
      </c>
      <c r="B27" s="277"/>
      <c r="C27" s="34" t="s">
        <v>170</v>
      </c>
    </row>
    <row r="28" spans="1:3" ht="12" customHeight="1" x14ac:dyDescent="0.25">
      <c r="A28" s="37" t="s">
        <v>164</v>
      </c>
      <c r="B28" s="49"/>
      <c r="C28" s="34" t="s">
        <v>102</v>
      </c>
    </row>
    <row r="29" spans="1:3" ht="12" customHeight="1" x14ac:dyDescent="0.25">
      <c r="A29" s="37" t="s">
        <v>15</v>
      </c>
      <c r="B29" s="39"/>
      <c r="C29" s="34" t="s">
        <v>33</v>
      </c>
    </row>
    <row r="30" spans="1:3" ht="12" customHeight="1" x14ac:dyDescent="0.25">
      <c r="A30" s="37" t="s">
        <v>16</v>
      </c>
      <c r="B30" s="39" t="s">
        <v>94</v>
      </c>
      <c r="C30" s="34" t="s">
        <v>3</v>
      </c>
    </row>
    <row r="31" spans="1:3" ht="12" customHeight="1" x14ac:dyDescent="0.25">
      <c r="A31" s="37" t="s">
        <v>17</v>
      </c>
      <c r="B31" s="53">
        <v>0</v>
      </c>
      <c r="C31" s="34" t="s">
        <v>206</v>
      </c>
    </row>
    <row r="32" spans="1:3" ht="12" customHeight="1" thickBot="1" x14ac:dyDescent="0.3">
      <c r="A32" s="43" t="s">
        <v>19</v>
      </c>
      <c r="B32" s="54">
        <v>0</v>
      </c>
      <c r="C32" s="34" t="s">
        <v>207</v>
      </c>
    </row>
    <row r="33" spans="1:6" ht="12" customHeight="1" thickBot="1" x14ac:dyDescent="0.3">
      <c r="A33" s="31"/>
      <c r="B33" s="31"/>
      <c r="C33" s="55"/>
    </row>
    <row r="34" spans="1:6" ht="12" customHeight="1" thickBot="1" x14ac:dyDescent="0.3">
      <c r="A34" s="269" t="s">
        <v>160</v>
      </c>
      <c r="B34" s="271"/>
      <c r="C34" s="34"/>
    </row>
    <row r="35" spans="1:6" ht="12" customHeight="1" x14ac:dyDescent="0.25">
      <c r="A35" s="35" t="s">
        <v>25</v>
      </c>
      <c r="B35" s="56">
        <v>0</v>
      </c>
      <c r="C35" s="34" t="s">
        <v>89</v>
      </c>
    </row>
    <row r="36" spans="1:6" ht="12" customHeight="1" x14ac:dyDescent="0.25">
      <c r="A36" s="37" t="s">
        <v>26</v>
      </c>
      <c r="B36" s="53">
        <v>0</v>
      </c>
      <c r="C36" s="34" t="s">
        <v>103</v>
      </c>
    </row>
    <row r="37" spans="1:6" ht="12" customHeight="1" x14ac:dyDescent="0.25">
      <c r="A37" s="37" t="s">
        <v>27</v>
      </c>
      <c r="B37" s="53">
        <v>0</v>
      </c>
      <c r="C37" s="34" t="s">
        <v>104</v>
      </c>
    </row>
    <row r="38" spans="1:6" ht="12" customHeight="1" x14ac:dyDescent="0.25">
      <c r="A38" s="253" t="s">
        <v>213</v>
      </c>
      <c r="B38" s="53">
        <v>0</v>
      </c>
      <c r="C38" s="47" t="s">
        <v>215</v>
      </c>
    </row>
    <row r="39" spans="1:6" ht="12" customHeight="1" x14ac:dyDescent="0.25">
      <c r="A39" s="253" t="s">
        <v>214</v>
      </c>
      <c r="B39" s="58">
        <v>0</v>
      </c>
      <c r="C39" s="47" t="s">
        <v>217</v>
      </c>
    </row>
    <row r="40" spans="1:6" ht="12" customHeight="1" thickBot="1" x14ac:dyDescent="0.3">
      <c r="A40" s="57" t="s">
        <v>218</v>
      </c>
      <c r="B40" s="53">
        <v>0</v>
      </c>
      <c r="C40" s="34" t="s">
        <v>216</v>
      </c>
    </row>
    <row r="41" spans="1:6" s="61" customFormat="1" ht="12" customHeight="1" thickBot="1" x14ac:dyDescent="0.3">
      <c r="A41" s="59" t="s">
        <v>28</v>
      </c>
      <c r="B41" s="60">
        <f>SUM(B35:B40)</f>
        <v>0</v>
      </c>
      <c r="C41" s="25" t="s">
        <v>107</v>
      </c>
    </row>
    <row r="42" spans="1:6" ht="12" customHeight="1" thickBot="1" x14ac:dyDescent="0.3">
      <c r="A42" s="31"/>
      <c r="B42" s="31"/>
    </row>
    <row r="43" spans="1:6" ht="12" customHeight="1" thickBot="1" x14ac:dyDescent="0.3">
      <c r="A43" s="269" t="s">
        <v>159</v>
      </c>
      <c r="B43" s="270"/>
      <c r="C43" s="270"/>
      <c r="D43" s="270"/>
      <c r="E43" s="271"/>
      <c r="F43" s="25"/>
    </row>
    <row r="44" spans="1:6" ht="12" customHeight="1" thickBot="1" x14ac:dyDescent="0.3">
      <c r="A44" s="248"/>
      <c r="B44" s="249"/>
      <c r="C44" s="249"/>
      <c r="D44" s="249"/>
      <c r="E44" s="250"/>
      <c r="F44" s="25"/>
    </row>
    <row r="45" spans="1:6" ht="12" customHeight="1" thickBot="1" x14ac:dyDescent="0.3">
      <c r="A45" s="269" t="s">
        <v>171</v>
      </c>
      <c r="B45" s="270"/>
      <c r="C45" s="270"/>
      <c r="D45" s="270"/>
      <c r="E45" s="271"/>
      <c r="F45" s="25"/>
    </row>
    <row r="46" spans="1:6" s="64" customFormat="1" ht="12" customHeight="1" x14ac:dyDescent="0.25">
      <c r="A46" s="251" t="s">
        <v>15</v>
      </c>
      <c r="B46" s="62" t="s">
        <v>156</v>
      </c>
      <c r="C46" s="62" t="s">
        <v>32</v>
      </c>
      <c r="D46" s="62" t="s">
        <v>30</v>
      </c>
      <c r="E46" s="252" t="s">
        <v>155</v>
      </c>
      <c r="F46" s="63"/>
    </row>
    <row r="47" spans="1:6" ht="12" customHeight="1" x14ac:dyDescent="0.25">
      <c r="A47" s="65" t="s">
        <v>142</v>
      </c>
      <c r="B47" s="66">
        <f>+'Service Level Data'!AC13</f>
        <v>0</v>
      </c>
      <c r="C47" s="66">
        <f>+'Service Level Data'!AC32</f>
        <v>0</v>
      </c>
      <c r="D47" s="67">
        <f>+'Service Level Data'!AC51</f>
        <v>0</v>
      </c>
      <c r="E47" s="68">
        <f>IFERROR(B47/D47,0)</f>
        <v>0</v>
      </c>
      <c r="F47" s="25"/>
    </row>
    <row r="48" spans="1:6" ht="12" customHeight="1" x14ac:dyDescent="0.25">
      <c r="A48" s="65" t="s">
        <v>131</v>
      </c>
      <c r="B48" s="66">
        <f>+'Service Level Data'!AC14</f>
        <v>0</v>
      </c>
      <c r="C48" s="66">
        <f>+'Service Level Data'!AC33</f>
        <v>0</v>
      </c>
      <c r="D48" s="67">
        <f>+'Service Level Data'!AC52</f>
        <v>0</v>
      </c>
      <c r="E48" s="68">
        <f t="shared" ref="E48:E63" si="0">IFERROR(B48/D48,0)</f>
        <v>0</v>
      </c>
      <c r="F48" s="25"/>
    </row>
    <row r="49" spans="1:6" ht="12" customHeight="1" x14ac:dyDescent="0.25">
      <c r="A49" s="65" t="s">
        <v>132</v>
      </c>
      <c r="B49" s="66">
        <f>+'Service Level Data'!AC15</f>
        <v>0</v>
      </c>
      <c r="C49" s="66">
        <f>+'Service Level Data'!AC34</f>
        <v>0</v>
      </c>
      <c r="D49" s="67">
        <f>+'Service Level Data'!AC53</f>
        <v>0</v>
      </c>
      <c r="E49" s="68">
        <f t="shared" si="0"/>
        <v>0</v>
      </c>
      <c r="F49" s="25"/>
    </row>
    <row r="50" spans="1:6" ht="12" customHeight="1" x14ac:dyDescent="0.25">
      <c r="A50" s="65" t="s">
        <v>133</v>
      </c>
      <c r="B50" s="66">
        <f>+'Service Level Data'!AC16</f>
        <v>0</v>
      </c>
      <c r="C50" s="66">
        <f>+'Service Level Data'!AC35</f>
        <v>0</v>
      </c>
      <c r="D50" s="67">
        <f>+'Service Level Data'!AC54</f>
        <v>0</v>
      </c>
      <c r="E50" s="68">
        <f t="shared" si="0"/>
        <v>0</v>
      </c>
      <c r="F50" s="25"/>
    </row>
    <row r="51" spans="1:6" ht="12" customHeight="1" x14ac:dyDescent="0.25">
      <c r="A51" s="65" t="s">
        <v>134</v>
      </c>
      <c r="B51" s="66">
        <f>+'Service Level Data'!AC17</f>
        <v>0</v>
      </c>
      <c r="C51" s="66">
        <f>+'Service Level Data'!AC36</f>
        <v>0</v>
      </c>
      <c r="D51" s="67">
        <f>+'Service Level Data'!AC55</f>
        <v>0</v>
      </c>
      <c r="E51" s="68">
        <f t="shared" si="0"/>
        <v>0</v>
      </c>
      <c r="F51" s="25"/>
    </row>
    <row r="52" spans="1:6" ht="12" customHeight="1" x14ac:dyDescent="0.25">
      <c r="A52" s="65" t="s">
        <v>135</v>
      </c>
      <c r="B52" s="66">
        <f>+'Service Level Data'!AC18</f>
        <v>0</v>
      </c>
      <c r="C52" s="66">
        <f>+'Service Level Data'!AC37</f>
        <v>0</v>
      </c>
      <c r="D52" s="67">
        <f>+'Service Level Data'!AC56</f>
        <v>0</v>
      </c>
      <c r="E52" s="68">
        <f t="shared" si="0"/>
        <v>0</v>
      </c>
      <c r="F52" s="25"/>
    </row>
    <row r="53" spans="1:6" ht="12" customHeight="1" x14ac:dyDescent="0.25">
      <c r="A53" s="65" t="s">
        <v>136</v>
      </c>
      <c r="B53" s="66">
        <f>+'Service Level Data'!AC19</f>
        <v>0</v>
      </c>
      <c r="C53" s="66">
        <f>+'Service Level Data'!AC38</f>
        <v>0</v>
      </c>
      <c r="D53" s="67">
        <f>+'Service Level Data'!AC57</f>
        <v>0</v>
      </c>
      <c r="E53" s="68">
        <f t="shared" si="0"/>
        <v>0</v>
      </c>
      <c r="F53" s="25"/>
    </row>
    <row r="54" spans="1:6" ht="12" customHeight="1" x14ac:dyDescent="0.25">
      <c r="A54" s="65" t="s">
        <v>137</v>
      </c>
      <c r="B54" s="66">
        <f>+'Service Level Data'!AC20</f>
        <v>0</v>
      </c>
      <c r="C54" s="66">
        <f>+'Service Level Data'!AC39</f>
        <v>0</v>
      </c>
      <c r="D54" s="67">
        <f>+'Service Level Data'!AC58</f>
        <v>0</v>
      </c>
      <c r="E54" s="68">
        <f t="shared" si="0"/>
        <v>0</v>
      </c>
      <c r="F54" s="25"/>
    </row>
    <row r="55" spans="1:6" ht="12" customHeight="1" x14ac:dyDescent="0.25">
      <c r="A55" s="65" t="s">
        <v>138</v>
      </c>
      <c r="B55" s="66">
        <f>+'Service Level Data'!AC21</f>
        <v>0</v>
      </c>
      <c r="C55" s="66">
        <f>+'Service Level Data'!AC40</f>
        <v>0</v>
      </c>
      <c r="D55" s="67">
        <f>+'Service Level Data'!AC59</f>
        <v>0</v>
      </c>
      <c r="E55" s="68">
        <f t="shared" si="0"/>
        <v>0</v>
      </c>
      <c r="F55" s="25"/>
    </row>
    <row r="56" spans="1:6" ht="12" customHeight="1" x14ac:dyDescent="0.25">
      <c r="A56" s="65" t="s">
        <v>139</v>
      </c>
      <c r="B56" s="66">
        <f>+'Service Level Data'!AC22</f>
        <v>0</v>
      </c>
      <c r="C56" s="66">
        <f>+'Service Level Data'!AC41</f>
        <v>0</v>
      </c>
      <c r="D56" s="67">
        <f>+'Service Level Data'!AC60</f>
        <v>0</v>
      </c>
      <c r="E56" s="68">
        <f t="shared" si="0"/>
        <v>0</v>
      </c>
      <c r="F56" s="25"/>
    </row>
    <row r="57" spans="1:6" ht="12" customHeight="1" x14ac:dyDescent="0.25">
      <c r="A57" s="65" t="s">
        <v>140</v>
      </c>
      <c r="B57" s="66">
        <f>+'Service Level Data'!AC23</f>
        <v>0</v>
      </c>
      <c r="C57" s="66">
        <f>+'Service Level Data'!AC42</f>
        <v>0</v>
      </c>
      <c r="D57" s="67">
        <f>+'Service Level Data'!AC61</f>
        <v>0</v>
      </c>
      <c r="E57" s="68">
        <f t="shared" si="0"/>
        <v>0</v>
      </c>
      <c r="F57" s="25"/>
    </row>
    <row r="58" spans="1:6" ht="12" customHeight="1" x14ac:dyDescent="0.25">
      <c r="A58" s="65" t="s">
        <v>141</v>
      </c>
      <c r="B58" s="66">
        <f>+'Service Level Data'!AC24</f>
        <v>0</v>
      </c>
      <c r="C58" s="66">
        <f>+'Service Level Data'!AC43</f>
        <v>0</v>
      </c>
      <c r="D58" s="67">
        <f>+'Service Level Data'!AC62</f>
        <v>0</v>
      </c>
      <c r="E58" s="68">
        <f t="shared" si="0"/>
        <v>0</v>
      </c>
      <c r="F58" s="25"/>
    </row>
    <row r="59" spans="1:6" ht="12" customHeight="1" x14ac:dyDescent="0.25">
      <c r="A59" s="65" t="s">
        <v>143</v>
      </c>
      <c r="B59" s="66">
        <f>+'Service Level Data'!AC25</f>
        <v>0</v>
      </c>
      <c r="C59" s="66">
        <f>+'Service Level Data'!AC44</f>
        <v>0</v>
      </c>
      <c r="D59" s="67">
        <f>+'Service Level Data'!AC63</f>
        <v>0</v>
      </c>
      <c r="E59" s="68">
        <f t="shared" si="0"/>
        <v>0</v>
      </c>
      <c r="F59" s="25"/>
    </row>
    <row r="60" spans="1:6" ht="12" customHeight="1" x14ac:dyDescent="0.25">
      <c r="A60" s="69" t="s">
        <v>219</v>
      </c>
      <c r="B60" s="66">
        <f>+'Service Level Data'!AC26</f>
        <v>0</v>
      </c>
      <c r="C60" s="66">
        <f>+'Service Level Data'!AC45</f>
        <v>0</v>
      </c>
      <c r="D60" s="67">
        <f>+'Service Level Data'!AC64</f>
        <v>0</v>
      </c>
      <c r="E60" s="68">
        <f t="shared" si="0"/>
        <v>0</v>
      </c>
      <c r="F60" s="25"/>
    </row>
    <row r="61" spans="1:6" ht="12" customHeight="1" x14ac:dyDescent="0.25">
      <c r="A61" s="69" t="s">
        <v>219</v>
      </c>
      <c r="B61" s="66">
        <f>+'Service Level Data'!AC27</f>
        <v>0</v>
      </c>
      <c r="C61" s="66">
        <f>+'Service Level Data'!AC46</f>
        <v>0</v>
      </c>
      <c r="D61" s="67">
        <f>+'Service Level Data'!AC65</f>
        <v>0</v>
      </c>
      <c r="E61" s="68">
        <f t="shared" si="0"/>
        <v>0</v>
      </c>
      <c r="F61" s="25"/>
    </row>
    <row r="62" spans="1:6" ht="12" customHeight="1" thickBot="1" x14ac:dyDescent="0.3">
      <c r="A62" s="70" t="s">
        <v>220</v>
      </c>
      <c r="B62" s="71">
        <f>+'Service Level Data'!AC28</f>
        <v>0</v>
      </c>
      <c r="C62" s="71">
        <f>+'Service Level Data'!AC47</f>
        <v>0</v>
      </c>
      <c r="D62" s="72">
        <f>+'Service Level Data'!AC66</f>
        <v>0</v>
      </c>
      <c r="E62" s="73">
        <f t="shared" si="0"/>
        <v>0</v>
      </c>
      <c r="F62" s="25"/>
    </row>
    <row r="63" spans="1:6" s="61" customFormat="1" ht="12" customHeight="1" thickBot="1" x14ac:dyDescent="0.3">
      <c r="A63" s="59" t="s">
        <v>105</v>
      </c>
      <c r="B63" s="74">
        <f>+'Service Level Data'!AC29</f>
        <v>0</v>
      </c>
      <c r="C63" s="74">
        <f>+'Service Level Data'!AC48</f>
        <v>0</v>
      </c>
      <c r="D63" s="75">
        <f>+'Service Level Data'!AC67</f>
        <v>0</v>
      </c>
      <c r="E63" s="60">
        <f t="shared" si="0"/>
        <v>0</v>
      </c>
      <c r="F63" s="76"/>
    </row>
    <row r="64" spans="1:6" s="80" customFormat="1" ht="12" customHeight="1" thickBot="1" x14ac:dyDescent="0.3">
      <c r="A64" s="77"/>
      <c r="B64" s="78"/>
      <c r="C64" s="78"/>
      <c r="D64" s="79"/>
      <c r="E64" s="78"/>
    </row>
    <row r="65" spans="1:6" ht="12" customHeight="1" thickBot="1" x14ac:dyDescent="0.3">
      <c r="A65" s="269" t="s">
        <v>172</v>
      </c>
      <c r="B65" s="270"/>
      <c r="C65" s="270"/>
      <c r="D65" s="271"/>
      <c r="E65" s="81"/>
      <c r="F65" s="25"/>
    </row>
    <row r="66" spans="1:6" s="64" customFormat="1" ht="12" customHeight="1" x14ac:dyDescent="0.25">
      <c r="A66" s="82" t="s">
        <v>15</v>
      </c>
      <c r="B66" s="83" t="s">
        <v>157</v>
      </c>
      <c r="C66" s="83" t="s">
        <v>30</v>
      </c>
      <c r="D66" s="84" t="s">
        <v>158</v>
      </c>
      <c r="E66" s="85"/>
      <c r="F66" s="63"/>
    </row>
    <row r="67" spans="1:6" ht="12" customHeight="1" x14ac:dyDescent="0.25">
      <c r="A67" s="65" t="s">
        <v>142</v>
      </c>
      <c r="B67" s="86">
        <f>'Service Level Data'!AC70</f>
        <v>0</v>
      </c>
      <c r="C67" s="87">
        <f>'Service Level Data'!AC89</f>
        <v>0</v>
      </c>
      <c r="D67" s="88">
        <f>IFERROR(B67/C67,0)</f>
        <v>0</v>
      </c>
      <c r="E67" s="81"/>
      <c r="F67" s="25"/>
    </row>
    <row r="68" spans="1:6" ht="12" customHeight="1" x14ac:dyDescent="0.25">
      <c r="A68" s="65" t="s">
        <v>131</v>
      </c>
      <c r="B68" s="86">
        <f>'Service Level Data'!AC71</f>
        <v>0</v>
      </c>
      <c r="C68" s="87">
        <f>'Service Level Data'!AC90</f>
        <v>0</v>
      </c>
      <c r="D68" s="88">
        <f t="shared" ref="D68:D83" si="1">IFERROR(B68/C68,0)</f>
        <v>0</v>
      </c>
      <c r="E68" s="81"/>
      <c r="F68" s="25"/>
    </row>
    <row r="69" spans="1:6" ht="12" customHeight="1" x14ac:dyDescent="0.25">
      <c r="A69" s="65" t="s">
        <v>132</v>
      </c>
      <c r="B69" s="86">
        <f>'Service Level Data'!AC72</f>
        <v>0</v>
      </c>
      <c r="C69" s="87">
        <f>'Service Level Data'!AC91</f>
        <v>0</v>
      </c>
      <c r="D69" s="88">
        <f t="shared" si="1"/>
        <v>0</v>
      </c>
      <c r="E69" s="81"/>
      <c r="F69" s="25"/>
    </row>
    <row r="70" spans="1:6" ht="12" customHeight="1" x14ac:dyDescent="0.25">
      <c r="A70" s="65" t="s">
        <v>133</v>
      </c>
      <c r="B70" s="86">
        <f>'Service Level Data'!AC73</f>
        <v>0</v>
      </c>
      <c r="C70" s="87">
        <f>'Service Level Data'!AC92</f>
        <v>0</v>
      </c>
      <c r="D70" s="88">
        <f t="shared" si="1"/>
        <v>0</v>
      </c>
      <c r="E70" s="81"/>
      <c r="F70" s="25"/>
    </row>
    <row r="71" spans="1:6" ht="12" customHeight="1" x14ac:dyDescent="0.25">
      <c r="A71" s="65" t="s">
        <v>134</v>
      </c>
      <c r="B71" s="86">
        <f>'Service Level Data'!AC74</f>
        <v>0</v>
      </c>
      <c r="C71" s="87">
        <f>'Service Level Data'!AC93</f>
        <v>0</v>
      </c>
      <c r="D71" s="88">
        <f t="shared" si="1"/>
        <v>0</v>
      </c>
      <c r="E71" s="81"/>
      <c r="F71" s="25"/>
    </row>
    <row r="72" spans="1:6" ht="12" customHeight="1" x14ac:dyDescent="0.25">
      <c r="A72" s="65" t="s">
        <v>135</v>
      </c>
      <c r="B72" s="86">
        <f>'Service Level Data'!AC75</f>
        <v>0</v>
      </c>
      <c r="C72" s="87">
        <f>'Service Level Data'!AC94</f>
        <v>0</v>
      </c>
      <c r="D72" s="88">
        <f t="shared" si="1"/>
        <v>0</v>
      </c>
      <c r="E72" s="81"/>
      <c r="F72" s="25"/>
    </row>
    <row r="73" spans="1:6" ht="12" customHeight="1" x14ac:dyDescent="0.25">
      <c r="A73" s="65" t="s">
        <v>136</v>
      </c>
      <c r="B73" s="86">
        <f>'Service Level Data'!AC76</f>
        <v>0</v>
      </c>
      <c r="C73" s="87">
        <f>'Service Level Data'!AC95</f>
        <v>0</v>
      </c>
      <c r="D73" s="88">
        <f t="shared" si="1"/>
        <v>0</v>
      </c>
      <c r="E73" s="81"/>
      <c r="F73" s="25"/>
    </row>
    <row r="74" spans="1:6" ht="12" customHeight="1" x14ac:dyDescent="0.25">
      <c r="A74" s="65" t="s">
        <v>137</v>
      </c>
      <c r="B74" s="86">
        <f>'Service Level Data'!AC77</f>
        <v>0</v>
      </c>
      <c r="C74" s="87">
        <f>'Service Level Data'!AC96</f>
        <v>0</v>
      </c>
      <c r="D74" s="88">
        <f t="shared" si="1"/>
        <v>0</v>
      </c>
      <c r="E74" s="81"/>
      <c r="F74" s="25"/>
    </row>
    <row r="75" spans="1:6" ht="12" customHeight="1" x14ac:dyDescent="0.25">
      <c r="A75" s="65" t="s">
        <v>138</v>
      </c>
      <c r="B75" s="86">
        <f>'Service Level Data'!AC78</f>
        <v>0</v>
      </c>
      <c r="C75" s="87">
        <f>'Service Level Data'!AC97</f>
        <v>0</v>
      </c>
      <c r="D75" s="88">
        <f t="shared" si="1"/>
        <v>0</v>
      </c>
      <c r="E75" s="81"/>
      <c r="F75" s="25"/>
    </row>
    <row r="76" spans="1:6" ht="12" customHeight="1" x14ac:dyDescent="0.25">
      <c r="A76" s="65" t="s">
        <v>139</v>
      </c>
      <c r="B76" s="86">
        <f>'Service Level Data'!AC79</f>
        <v>0</v>
      </c>
      <c r="C76" s="87">
        <f>'Service Level Data'!AC98</f>
        <v>0</v>
      </c>
      <c r="D76" s="88">
        <f t="shared" si="1"/>
        <v>0</v>
      </c>
      <c r="E76" s="81"/>
      <c r="F76" s="25"/>
    </row>
    <row r="77" spans="1:6" ht="12" customHeight="1" x14ac:dyDescent="0.25">
      <c r="A77" s="65" t="s">
        <v>140</v>
      </c>
      <c r="B77" s="86">
        <f>'Service Level Data'!AC80</f>
        <v>0</v>
      </c>
      <c r="C77" s="87">
        <f>'Service Level Data'!AC99</f>
        <v>0</v>
      </c>
      <c r="D77" s="88">
        <f t="shared" si="1"/>
        <v>0</v>
      </c>
      <c r="E77" s="81"/>
      <c r="F77" s="25"/>
    </row>
    <row r="78" spans="1:6" ht="12" customHeight="1" x14ac:dyDescent="0.25">
      <c r="A78" s="65" t="s">
        <v>141</v>
      </c>
      <c r="B78" s="86">
        <f>'Service Level Data'!AC81</f>
        <v>0</v>
      </c>
      <c r="C78" s="87">
        <f>'Service Level Data'!AC100</f>
        <v>0</v>
      </c>
      <c r="D78" s="88">
        <f t="shared" si="1"/>
        <v>0</v>
      </c>
      <c r="E78" s="81"/>
      <c r="F78" s="25"/>
    </row>
    <row r="79" spans="1:6" ht="12" customHeight="1" x14ac:dyDescent="0.25">
      <c r="A79" s="65" t="s">
        <v>143</v>
      </c>
      <c r="B79" s="86">
        <f>'Service Level Data'!AC82</f>
        <v>0</v>
      </c>
      <c r="C79" s="87">
        <f>'Service Level Data'!AC101</f>
        <v>0</v>
      </c>
      <c r="D79" s="88">
        <f t="shared" si="1"/>
        <v>0</v>
      </c>
      <c r="E79" s="81"/>
      <c r="F79" s="25"/>
    </row>
    <row r="80" spans="1:6" ht="12" customHeight="1" x14ac:dyDescent="0.25">
      <c r="A80" s="69" t="s">
        <v>221</v>
      </c>
      <c r="B80" s="86">
        <f>'Service Level Data'!AC83</f>
        <v>0</v>
      </c>
      <c r="C80" s="87">
        <f>'Service Level Data'!AC102</f>
        <v>0</v>
      </c>
      <c r="D80" s="88">
        <f t="shared" si="1"/>
        <v>0</v>
      </c>
      <c r="E80" s="81"/>
      <c r="F80" s="25"/>
    </row>
    <row r="81" spans="1:6" ht="12" customHeight="1" x14ac:dyDescent="0.25">
      <c r="A81" s="69" t="s">
        <v>221</v>
      </c>
      <c r="B81" s="86">
        <f>'Service Level Data'!AC84</f>
        <v>0</v>
      </c>
      <c r="C81" s="87">
        <f>'Service Level Data'!AC103</f>
        <v>0</v>
      </c>
      <c r="D81" s="88">
        <f t="shared" si="1"/>
        <v>0</v>
      </c>
      <c r="E81" s="81"/>
      <c r="F81" s="25"/>
    </row>
    <row r="82" spans="1:6" ht="12" customHeight="1" thickBot="1" x14ac:dyDescent="0.3">
      <c r="A82" s="70" t="s">
        <v>222</v>
      </c>
      <c r="B82" s="89">
        <f>'Service Level Data'!AC85</f>
        <v>0</v>
      </c>
      <c r="C82" s="90">
        <f>'Service Level Data'!AC104</f>
        <v>0</v>
      </c>
      <c r="D82" s="91">
        <f t="shared" si="1"/>
        <v>0</v>
      </c>
      <c r="E82" s="81"/>
      <c r="F82" s="25"/>
    </row>
    <row r="83" spans="1:6" ht="12" customHeight="1" thickBot="1" x14ac:dyDescent="0.3">
      <c r="A83" s="14" t="s">
        <v>84</v>
      </c>
      <c r="B83" s="92">
        <f>'Service Level Data'!AC86</f>
        <v>0</v>
      </c>
      <c r="C83" s="93">
        <f>'Service Level Data'!AC105</f>
        <v>0</v>
      </c>
      <c r="D83" s="94">
        <f t="shared" si="1"/>
        <v>0</v>
      </c>
      <c r="E83" s="81"/>
      <c r="F83" s="25"/>
    </row>
    <row r="84" spans="1:6" s="48" customFormat="1" ht="12" customHeight="1" thickBot="1" x14ac:dyDescent="0.3">
      <c r="A84" s="95"/>
      <c r="B84" s="96"/>
      <c r="C84" s="97"/>
      <c r="D84" s="98"/>
      <c r="E84" s="98"/>
    </row>
    <row r="85" spans="1:6" ht="12" customHeight="1" thickBot="1" x14ac:dyDescent="0.3">
      <c r="A85" s="267" t="s">
        <v>173</v>
      </c>
      <c r="B85" s="268"/>
      <c r="C85" s="81"/>
      <c r="D85" s="25"/>
    </row>
    <row r="86" spans="1:6" ht="12" customHeight="1" x14ac:dyDescent="0.25">
      <c r="A86" s="99" t="s">
        <v>114</v>
      </c>
      <c r="B86" s="100">
        <f>'OTPS '!B5</f>
        <v>0</v>
      </c>
      <c r="C86" s="101"/>
    </row>
    <row r="87" spans="1:6" ht="12" customHeight="1" x14ac:dyDescent="0.25">
      <c r="A87" s="65" t="s">
        <v>115</v>
      </c>
      <c r="B87" s="100">
        <f>'OTPS '!B6</f>
        <v>0</v>
      </c>
      <c r="C87" s="102"/>
    </row>
    <row r="88" spans="1:6" ht="12" customHeight="1" x14ac:dyDescent="0.25">
      <c r="A88" s="65" t="s">
        <v>116</v>
      </c>
      <c r="B88" s="100">
        <f>'OTPS '!B7</f>
        <v>0</v>
      </c>
      <c r="C88" s="102"/>
    </row>
    <row r="89" spans="1:6" ht="12" customHeight="1" x14ac:dyDescent="0.25">
      <c r="A89" s="65" t="s">
        <v>117</v>
      </c>
      <c r="B89" s="100">
        <f>'OTPS '!B8</f>
        <v>0</v>
      </c>
      <c r="C89" s="102"/>
    </row>
    <row r="90" spans="1:6" ht="12" customHeight="1" x14ac:dyDescent="0.25">
      <c r="A90" s="65" t="s">
        <v>118</v>
      </c>
      <c r="B90" s="100">
        <f>'OTPS '!B9</f>
        <v>0</v>
      </c>
      <c r="C90" s="102"/>
    </row>
    <row r="91" spans="1:6" ht="12" customHeight="1" x14ac:dyDescent="0.25">
      <c r="A91" s="65" t="s">
        <v>119</v>
      </c>
      <c r="B91" s="100">
        <f>'OTPS '!B10</f>
        <v>0</v>
      </c>
      <c r="C91" s="102"/>
    </row>
    <row r="92" spans="1:6" ht="12" customHeight="1" x14ac:dyDescent="0.25">
      <c r="A92" s="65" t="s">
        <v>120</v>
      </c>
      <c r="B92" s="100">
        <f>'OTPS '!B11</f>
        <v>0</v>
      </c>
      <c r="C92" s="102"/>
    </row>
    <row r="93" spans="1:6" ht="12" customHeight="1" x14ac:dyDescent="0.25">
      <c r="A93" s="65" t="s">
        <v>121</v>
      </c>
      <c r="B93" s="100">
        <f>'OTPS '!B12</f>
        <v>0</v>
      </c>
      <c r="C93" s="102"/>
    </row>
    <row r="94" spans="1:6" ht="12" customHeight="1" x14ac:dyDescent="0.25">
      <c r="A94" s="65" t="s">
        <v>122</v>
      </c>
      <c r="B94" s="100">
        <f>'OTPS '!B13</f>
        <v>0</v>
      </c>
      <c r="C94" s="102"/>
    </row>
    <row r="95" spans="1:6" ht="12" customHeight="1" x14ac:dyDescent="0.25">
      <c r="A95" s="65" t="s">
        <v>52</v>
      </c>
      <c r="B95" s="100">
        <f>'OTPS '!B14</f>
        <v>0</v>
      </c>
      <c r="C95" s="102"/>
    </row>
    <row r="96" spans="1:6" ht="12" customHeight="1" x14ac:dyDescent="0.25">
      <c r="A96" s="65" t="s">
        <v>40</v>
      </c>
      <c r="B96" s="100">
        <f>'OTPS '!B15</f>
        <v>0</v>
      </c>
      <c r="C96" s="102"/>
    </row>
    <row r="97" spans="1:4" ht="12" customHeight="1" x14ac:dyDescent="0.25">
      <c r="A97" s="65" t="s">
        <v>41</v>
      </c>
      <c r="B97" s="100">
        <f>'OTPS '!B16</f>
        <v>0</v>
      </c>
      <c r="C97" s="102"/>
    </row>
    <row r="98" spans="1:4" ht="12" customHeight="1" x14ac:dyDescent="0.25">
      <c r="A98" s="65" t="s">
        <v>42</v>
      </c>
      <c r="B98" s="100">
        <f>'OTPS '!B17</f>
        <v>0</v>
      </c>
      <c r="C98" s="102"/>
    </row>
    <row r="99" spans="1:4" ht="12" customHeight="1" x14ac:dyDescent="0.25">
      <c r="A99" s="65" t="s">
        <v>59</v>
      </c>
      <c r="B99" s="100">
        <f>'OTPS '!B18</f>
        <v>0</v>
      </c>
      <c r="C99" s="102"/>
    </row>
    <row r="100" spans="1:4" ht="12" customHeight="1" x14ac:dyDescent="0.25">
      <c r="A100" s="65" t="s">
        <v>60</v>
      </c>
      <c r="B100" s="100">
        <f>'OTPS '!B19</f>
        <v>0</v>
      </c>
      <c r="C100" s="102"/>
    </row>
    <row r="101" spans="1:4" ht="12" customHeight="1" x14ac:dyDescent="0.25">
      <c r="A101" s="65" t="s">
        <v>43</v>
      </c>
      <c r="B101" s="100">
        <f>'OTPS '!B20</f>
        <v>0</v>
      </c>
      <c r="C101" s="102"/>
    </row>
    <row r="102" spans="1:4" ht="12" customHeight="1" x14ac:dyDescent="0.25">
      <c r="A102" s="69" t="s">
        <v>44</v>
      </c>
      <c r="B102" s="100">
        <f>'OTPS '!B21</f>
        <v>0</v>
      </c>
      <c r="C102" s="102"/>
    </row>
    <row r="103" spans="1:4" ht="12" customHeight="1" x14ac:dyDescent="0.25">
      <c r="A103" s="69" t="s">
        <v>223</v>
      </c>
      <c r="B103" s="100">
        <f>'OTPS '!B22</f>
        <v>0</v>
      </c>
      <c r="C103" s="102"/>
    </row>
    <row r="104" spans="1:4" ht="12" customHeight="1" x14ac:dyDescent="0.25">
      <c r="A104" s="69" t="s">
        <v>223</v>
      </c>
      <c r="B104" s="100">
        <f>'OTPS '!B23</f>
        <v>0</v>
      </c>
      <c r="C104" s="102"/>
    </row>
    <row r="105" spans="1:4" ht="12" customHeight="1" x14ac:dyDescent="0.25">
      <c r="A105" s="69" t="s">
        <v>224</v>
      </c>
      <c r="B105" s="100">
        <f>'OTPS '!B24</f>
        <v>0</v>
      </c>
      <c r="C105" s="102"/>
    </row>
    <row r="106" spans="1:4" ht="12" customHeight="1" thickBot="1" x14ac:dyDescent="0.3">
      <c r="A106" s="70" t="s">
        <v>46</v>
      </c>
      <c r="B106" s="103">
        <f>'OTPS '!B25</f>
        <v>0</v>
      </c>
      <c r="C106" s="102"/>
    </row>
    <row r="107" spans="1:4" ht="12" customHeight="1" thickBot="1" x14ac:dyDescent="0.3">
      <c r="A107" s="59" t="s">
        <v>92</v>
      </c>
      <c r="B107" s="104">
        <f>'OTPS '!B26</f>
        <v>0</v>
      </c>
      <c r="C107" s="102"/>
    </row>
    <row r="108" spans="1:4" ht="12" customHeight="1" thickBot="1" x14ac:dyDescent="0.3">
      <c r="A108" s="31"/>
      <c r="B108" s="31"/>
      <c r="C108" s="31"/>
      <c r="D108" s="31"/>
    </row>
    <row r="109" spans="1:4" s="61" customFormat="1" ht="12" customHeight="1" thickBot="1" x14ac:dyDescent="0.3">
      <c r="A109" s="5" t="s">
        <v>226</v>
      </c>
      <c r="B109" s="105">
        <f>B63+C63+B83+B107</f>
        <v>0</v>
      </c>
      <c r="C109" s="25" t="s">
        <v>107</v>
      </c>
      <c r="D109" s="80"/>
    </row>
    <row r="110" spans="1:4" s="61" customFormat="1" ht="12" customHeight="1" thickBot="1" x14ac:dyDescent="0.3">
      <c r="A110" s="106"/>
      <c r="B110" s="106"/>
      <c r="C110" s="106"/>
      <c r="D110" s="21"/>
    </row>
    <row r="111" spans="1:4" s="61" customFormat="1" ht="12" customHeight="1" thickBot="1" x14ac:dyDescent="0.3">
      <c r="A111" s="5" t="s">
        <v>62</v>
      </c>
      <c r="B111" s="107" t="e">
        <f>+B109*'Agency Admin'!E66</f>
        <v>#DIV/0!</v>
      </c>
      <c r="C111" s="250" t="s">
        <v>90</v>
      </c>
      <c r="D111" s="25" t="s">
        <v>146</v>
      </c>
    </row>
    <row r="112" spans="1:4" s="61" customFormat="1" ht="12" customHeight="1" thickBot="1" x14ac:dyDescent="0.3">
      <c r="A112" s="106"/>
      <c r="B112" s="106"/>
      <c r="C112" s="106"/>
      <c r="D112" s="21"/>
    </row>
    <row r="113" spans="1:3" s="61" customFormat="1" ht="12" customHeight="1" thickBot="1" x14ac:dyDescent="0.3">
      <c r="A113" s="5" t="s">
        <v>93</v>
      </c>
      <c r="B113" s="105" t="e">
        <f>+B109+B111</f>
        <v>#DIV/0!</v>
      </c>
      <c r="C113" s="25" t="s">
        <v>107</v>
      </c>
    </row>
    <row r="114" spans="1:3" ht="12" customHeight="1" thickBot="1" x14ac:dyDescent="0.3">
      <c r="A114" s="31"/>
      <c r="B114" s="31"/>
      <c r="C114" s="31"/>
    </row>
    <row r="115" spans="1:3" ht="12" customHeight="1" thickBot="1" x14ac:dyDescent="0.3">
      <c r="A115" s="269" t="s">
        <v>108</v>
      </c>
      <c r="B115" s="271"/>
      <c r="C115" s="25"/>
    </row>
    <row r="116" spans="1:3" ht="12" customHeight="1" x14ac:dyDescent="0.25">
      <c r="A116" s="108"/>
      <c r="B116" s="109"/>
      <c r="C116" s="25"/>
    </row>
    <row r="117" spans="1:3" ht="12" customHeight="1" x14ac:dyDescent="0.25">
      <c r="A117" s="110" t="str">
        <f>"Revenue and Expense Summary for Period - "&amp;TEXT(B8,"mm/dd/yy")&amp;" to "&amp;TEXT(B9,"mm/dd/yy")</f>
        <v>Revenue and Expense Summary for Period - 99/99/99 to 99/99/99</v>
      </c>
      <c r="B117" s="111"/>
      <c r="C117" s="25"/>
    </row>
    <row r="118" spans="1:3" ht="12" customHeight="1" x14ac:dyDescent="0.25">
      <c r="A118" s="110"/>
      <c r="B118" s="111"/>
      <c r="C118" s="25"/>
    </row>
    <row r="119" spans="1:3" ht="12" customHeight="1" x14ac:dyDescent="0.25">
      <c r="A119" s="112" t="str">
        <f>+B7&amp;" Waiver"</f>
        <v>NHTD Waiver</v>
      </c>
      <c r="B119" s="111"/>
      <c r="C119" s="25"/>
    </row>
    <row r="120" spans="1:3" ht="12" customHeight="1" x14ac:dyDescent="0.25">
      <c r="A120" s="113">
        <f>+B12</f>
        <v>0</v>
      </c>
      <c r="B120" s="111"/>
      <c r="C120" s="25"/>
    </row>
    <row r="121" spans="1:3" ht="12" customHeight="1" x14ac:dyDescent="0.25">
      <c r="A121" s="114">
        <f>+B13</f>
        <v>999999</v>
      </c>
      <c r="B121" s="115"/>
      <c r="C121" s="25"/>
    </row>
    <row r="122" spans="1:3" ht="12" customHeight="1" x14ac:dyDescent="0.25">
      <c r="A122" s="116"/>
      <c r="B122" s="117"/>
      <c r="C122" s="25"/>
    </row>
    <row r="123" spans="1:3" ht="12" customHeight="1" x14ac:dyDescent="0.25">
      <c r="A123" s="118" t="s">
        <v>47</v>
      </c>
      <c r="B123" s="119">
        <f>+B35</f>
        <v>0</v>
      </c>
      <c r="C123" s="25"/>
    </row>
    <row r="124" spans="1:3" ht="12" customHeight="1" x14ac:dyDescent="0.25">
      <c r="A124" s="118" t="s">
        <v>48</v>
      </c>
      <c r="B124" s="119">
        <f>+B36+B37+B40+B38+B39</f>
        <v>0</v>
      </c>
      <c r="C124" s="25"/>
    </row>
    <row r="125" spans="1:3" ht="12" customHeight="1" x14ac:dyDescent="0.25">
      <c r="A125" s="118" t="s">
        <v>28</v>
      </c>
      <c r="B125" s="119">
        <f>+B123+B124</f>
        <v>0</v>
      </c>
      <c r="C125" s="25"/>
    </row>
    <row r="126" spans="1:3" ht="12" customHeight="1" x14ac:dyDescent="0.25">
      <c r="A126" s="118"/>
      <c r="B126" s="120"/>
      <c r="C126" s="25"/>
    </row>
    <row r="127" spans="1:3" ht="12" customHeight="1" x14ac:dyDescent="0.25">
      <c r="A127" s="118" t="s">
        <v>51</v>
      </c>
      <c r="B127" s="119">
        <f>+B63</f>
        <v>0</v>
      </c>
      <c r="C127" s="25"/>
    </row>
    <row r="128" spans="1:3" ht="12" customHeight="1" x14ac:dyDescent="0.25">
      <c r="A128" s="118" t="s">
        <v>32</v>
      </c>
      <c r="B128" s="119">
        <f>+C63</f>
        <v>0</v>
      </c>
      <c r="C128" s="25"/>
    </row>
    <row r="129" spans="1:3" ht="12" customHeight="1" x14ac:dyDescent="0.25">
      <c r="A129" s="118" t="s">
        <v>49</v>
      </c>
      <c r="B129" s="119">
        <f>+B83</f>
        <v>0</v>
      </c>
      <c r="C129" s="25"/>
    </row>
    <row r="130" spans="1:3" ht="12" customHeight="1" x14ac:dyDescent="0.25">
      <c r="A130" s="118" t="s">
        <v>96</v>
      </c>
      <c r="B130" s="119">
        <f>+B107</f>
        <v>0</v>
      </c>
      <c r="C130" s="25"/>
    </row>
    <row r="131" spans="1:3" ht="12" customHeight="1" x14ac:dyDescent="0.25">
      <c r="A131" s="118" t="s">
        <v>62</v>
      </c>
      <c r="B131" s="119" t="e">
        <f>+B111</f>
        <v>#DIV/0!</v>
      </c>
      <c r="C131" s="25"/>
    </row>
    <row r="132" spans="1:3" ht="12" customHeight="1" x14ac:dyDescent="0.25">
      <c r="A132" s="118" t="s">
        <v>93</v>
      </c>
      <c r="B132" s="119" t="e">
        <f>SUM(B127:B131)</f>
        <v>#DIV/0!</v>
      </c>
      <c r="C132" s="25"/>
    </row>
    <row r="133" spans="1:3" ht="12" customHeight="1" x14ac:dyDescent="0.25">
      <c r="A133" s="118"/>
      <c r="B133" s="120"/>
      <c r="C133" s="25"/>
    </row>
    <row r="134" spans="1:3" ht="12" customHeight="1" x14ac:dyDescent="0.25">
      <c r="A134" s="118" t="s">
        <v>50</v>
      </c>
      <c r="B134" s="119" t="e">
        <f>+B125-B132</f>
        <v>#DIV/0!</v>
      </c>
      <c r="C134" s="25"/>
    </row>
    <row r="135" spans="1:3" ht="12" customHeight="1" x14ac:dyDescent="0.25">
      <c r="A135" s="118" t="s">
        <v>97</v>
      </c>
      <c r="B135" s="121" t="e">
        <f>+B134/B132</f>
        <v>#DIV/0!</v>
      </c>
      <c r="C135" s="25"/>
    </row>
    <row r="136" spans="1:3" ht="12" customHeight="1" thickBot="1" x14ac:dyDescent="0.3">
      <c r="A136" s="122"/>
      <c r="B136" s="123"/>
      <c r="C136" s="25"/>
    </row>
    <row r="137" spans="1:3" ht="12" customHeight="1" x14ac:dyDescent="0.25">
      <c r="A137" s="48"/>
      <c r="B137" s="48"/>
      <c r="C137" s="48"/>
    </row>
  </sheetData>
  <sheetProtection algorithmName="SHA-512" hashValue="ujjOqXmB4cFlTeGkojxlFYnHl0TD6aXQPgmm7OhTXTEUYXZyMkyXqYb6e/10NIyCMQSB25/HcZBQOPd/gy7iKA==" saltValue="38R021YsvIgdTvMr5EHsIg==" spinCount="100000" sheet="1" objects="1" scenarios="1"/>
  <mergeCells count="9">
    <mergeCell ref="A85:B85"/>
    <mergeCell ref="A115:B115"/>
    <mergeCell ref="A43:E43"/>
    <mergeCell ref="A34:B34"/>
    <mergeCell ref="A20:B20"/>
    <mergeCell ref="A26:B26"/>
    <mergeCell ref="A27:B27"/>
    <mergeCell ref="A65:D65"/>
    <mergeCell ref="A45:E45"/>
  </mergeCells>
  <pageMargins left="0.45" right="0.2" top="0.7" bottom="0.5" header="0.3" footer="0.3"/>
  <pageSetup scale="5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4D2D11-3D72-4F11-97F3-99386144120D}">
          <x14:formula1>
            <xm:f>'Do Not Use'!$A$10:$A$13</xm:f>
          </x14:formula1>
          <xm:sqref>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C31D-27FF-47F4-B191-9A0CABB6662D}">
  <dimension ref="A2:A13"/>
  <sheetViews>
    <sheetView workbookViewId="0"/>
  </sheetViews>
  <sheetFormatPr defaultRowHeight="15" x14ac:dyDescent="0.25"/>
  <cols>
    <col min="1" max="1" width="14.28515625" customWidth="1"/>
  </cols>
  <sheetData>
    <row r="2" spans="1:1" x14ac:dyDescent="0.25">
      <c r="A2" t="s">
        <v>2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94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Service Level Data</vt:lpstr>
      <vt:lpstr>OTPS </vt:lpstr>
      <vt:lpstr>Agency Admin</vt:lpstr>
      <vt:lpstr>Summary Data</vt:lpstr>
      <vt:lpstr>Do Not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Alan.Maughan</dc:creator>
  <cp:lastModifiedBy>Kim Fraim</cp:lastModifiedBy>
  <cp:lastPrinted>2023-05-30T17:17:08Z</cp:lastPrinted>
  <dcterms:created xsi:type="dcterms:W3CDTF">2019-03-29T12:26:26Z</dcterms:created>
  <dcterms:modified xsi:type="dcterms:W3CDTF">2023-05-30T17:17:27Z</dcterms:modified>
</cp:coreProperties>
</file>