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HTD &amp; TBI Waivers\Cost Reports\New CR Templates\2024-25\"/>
    </mc:Choice>
  </mc:AlternateContent>
  <xr:revisionPtr revIDLastSave="0" documentId="13_ncr:1_{C979181E-9C03-4F4A-A026-CC0C534B458B}" xr6:coauthVersionLast="47" xr6:coauthVersionMax="47" xr10:uidLastSave="{00000000-0000-0000-0000-000000000000}"/>
  <workbookProtection workbookAlgorithmName="SHA-512" workbookHashValue="2WL/yxx19lpACt9/V6/W3tlbDtzfdQ5ko9LQGW9GoTgRfTxQYcQ4V0sAdm97oxYH6kRuL9BXxA0iHbEwW6kOkw==" workbookSaltValue="Z8qVrHW5vGHHcUz98UV8qg==" workbookSpinCount="100000" lockStructure="1"/>
  <bookViews>
    <workbookView xWindow="-110" yWindow="-110" windowWidth="19420" windowHeight="10420" xr2:uid="{4B532E2B-DFB3-46F6-9D02-9A6C21B27E0C}"/>
  </bookViews>
  <sheets>
    <sheet name="Service Level Data" sheetId="4" r:id="rId1"/>
    <sheet name="Agency Admin" sheetId="6" r:id="rId2"/>
    <sheet name="Summary Data" sheetId="2" r:id="rId3"/>
    <sheet name="Do Not Use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4" i="2" l="1"/>
  <c r="B91" i="2"/>
  <c r="B93" i="2"/>
  <c r="B94" i="2"/>
  <c r="B98" i="2"/>
  <c r="B103" i="2"/>
  <c r="B41" i="2"/>
  <c r="B58" i="6"/>
  <c r="B34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D24" i="6"/>
  <c r="C24" i="6"/>
  <c r="B24" i="6"/>
  <c r="E60" i="6" s="1"/>
  <c r="AC115" i="4"/>
  <c r="B87" i="2" s="1"/>
  <c r="AC116" i="4"/>
  <c r="B88" i="2" s="1"/>
  <c r="AC117" i="4"/>
  <c r="B89" i="2" s="1"/>
  <c r="AC118" i="4"/>
  <c r="B90" i="2" s="1"/>
  <c r="AC119" i="4"/>
  <c r="AC120" i="4"/>
  <c r="B92" i="2" s="1"/>
  <c r="AC121" i="4"/>
  <c r="AC122" i="4"/>
  <c r="AC123" i="4"/>
  <c r="B95" i="2" s="1"/>
  <c r="AC124" i="4"/>
  <c r="B96" i="2" s="1"/>
  <c r="AC125" i="4"/>
  <c r="B97" i="2" s="1"/>
  <c r="AC126" i="4"/>
  <c r="AC127" i="4"/>
  <c r="B99" i="2" s="1"/>
  <c r="AC128" i="4"/>
  <c r="B100" i="2" s="1"/>
  <c r="AC129" i="4"/>
  <c r="B101" i="2" s="1"/>
  <c r="AC130" i="4"/>
  <c r="B102" i="2" s="1"/>
  <c r="AC131" i="4"/>
  <c r="AC132" i="4"/>
  <c r="B104" i="2" s="1"/>
  <c r="AC133" i="4"/>
  <c r="B105" i="2" s="1"/>
  <c r="AC134" i="4"/>
  <c r="B106" i="2" s="1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B50" i="4"/>
  <c r="AC10" i="4"/>
  <c r="AC35" i="4"/>
  <c r="AC50" i="4" s="1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3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B135" i="4"/>
  <c r="AC114" i="4"/>
  <c r="B86" i="2" s="1"/>
  <c r="AC14" i="4"/>
  <c r="A119" i="2"/>
  <c r="E64" i="6" l="1"/>
  <c r="E66" i="6" s="1"/>
  <c r="AC135" i="4"/>
  <c r="B107" i="2" s="1"/>
  <c r="B123" i="2"/>
  <c r="B125" i="2" s="1"/>
  <c r="B30" i="4" l="1"/>
  <c r="AC30" i="4" s="1"/>
  <c r="AC94" i="4"/>
  <c r="AC110" i="4" s="1"/>
  <c r="AC74" i="4"/>
  <c r="AC90" i="4" s="1"/>
  <c r="AC54" i="4"/>
  <c r="AC70" i="4" s="1"/>
  <c r="B110" i="4" l="1"/>
  <c r="B90" i="4"/>
  <c r="B70" i="4"/>
  <c r="E7" i="6"/>
  <c r="A117" i="2" l="1"/>
  <c r="B130" i="2" l="1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83" i="2" l="1"/>
  <c r="B68" i="2" l="1"/>
  <c r="D68" i="2" s="1"/>
  <c r="B69" i="2"/>
  <c r="D69" i="2" s="1"/>
  <c r="B70" i="2"/>
  <c r="D70" i="2" s="1"/>
  <c r="B71" i="2"/>
  <c r="D71" i="2" s="1"/>
  <c r="B72" i="2"/>
  <c r="D72" i="2" s="1"/>
  <c r="B73" i="2"/>
  <c r="D73" i="2" s="1"/>
  <c r="B74" i="2"/>
  <c r="D74" i="2" s="1"/>
  <c r="B75" i="2"/>
  <c r="D75" i="2" s="1"/>
  <c r="B76" i="2"/>
  <c r="D76" i="2" s="1"/>
  <c r="B77" i="2"/>
  <c r="D77" i="2" s="1"/>
  <c r="B78" i="2"/>
  <c r="D78" i="2" s="1"/>
  <c r="B79" i="2"/>
  <c r="D79" i="2" s="1"/>
  <c r="B80" i="2"/>
  <c r="D80" i="2" s="1"/>
  <c r="B81" i="2"/>
  <c r="D81" i="2" s="1"/>
  <c r="B82" i="2"/>
  <c r="D82" i="2" s="1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E58" i="2" l="1"/>
  <c r="E50" i="2"/>
  <c r="E48" i="2"/>
  <c r="E56" i="2"/>
  <c r="E59" i="2"/>
  <c r="E51" i="2"/>
  <c r="E55" i="2"/>
  <c r="E61" i="2"/>
  <c r="E53" i="2"/>
  <c r="E52" i="2"/>
  <c r="E60" i="2"/>
  <c r="E62" i="2"/>
  <c r="E54" i="2"/>
  <c r="E57" i="2"/>
  <c r="E49" i="2"/>
  <c r="A120" i="2" l="1"/>
  <c r="A121" i="2"/>
  <c r="B47" i="2" l="1"/>
  <c r="B67" i="2" l="1"/>
  <c r="D67" i="2" s="1"/>
  <c r="B83" i="2" l="1"/>
  <c r="D83" i="2" s="1"/>
  <c r="D63" i="2"/>
  <c r="D47" i="2"/>
  <c r="E47" i="2" s="1"/>
  <c r="C63" i="2"/>
  <c r="C47" i="2"/>
  <c r="B129" i="2" l="1"/>
  <c r="E24" i="6"/>
  <c r="B128" i="2" l="1"/>
  <c r="B63" i="2" l="1"/>
  <c r="B109" i="2" l="1"/>
  <c r="B111" i="2" s="1"/>
  <c r="B127" i="2"/>
  <c r="E63" i="2"/>
  <c r="B131" i="2" l="1"/>
  <c r="B132" i="2" s="1"/>
  <c r="B134" i="2" s="1"/>
  <c r="B135" i="2" s="1"/>
  <c r="B113" i="2" l="1"/>
</calcChain>
</file>

<file path=xl/sharedStrings.xml><?xml version="1.0" encoding="utf-8"?>
<sst xmlns="http://schemas.openxmlformats.org/spreadsheetml/2006/main" count="596" uniqueCount="231">
  <si>
    <t>NHTD</t>
  </si>
  <si>
    <t>TBI</t>
  </si>
  <si>
    <t>Waivers:</t>
  </si>
  <si>
    <t>&lt; Select from drop-down.</t>
  </si>
  <si>
    <t>MMIS Provider ID</t>
  </si>
  <si>
    <t>Agency Name</t>
  </si>
  <si>
    <t>Agency Street</t>
  </si>
  <si>
    <t>Agency City</t>
  </si>
  <si>
    <t>Agency Zip+4</t>
  </si>
  <si>
    <t>Address County</t>
  </si>
  <si>
    <t>Operating Counties</t>
  </si>
  <si>
    <t>Contact Phone</t>
  </si>
  <si>
    <t>Contact e-mail</t>
  </si>
  <si>
    <t>Title (if any)</t>
  </si>
  <si>
    <t>Title</t>
  </si>
  <si>
    <t>Type of Agency</t>
  </si>
  <si>
    <t>Annual Salary</t>
  </si>
  <si>
    <t>Annual Fringe</t>
  </si>
  <si>
    <t>Agency Type:</t>
  </si>
  <si>
    <t>For-profit</t>
  </si>
  <si>
    <t>Not-for-profit</t>
  </si>
  <si>
    <t>Government</t>
  </si>
  <si>
    <t>Today's Date</t>
  </si>
  <si>
    <t>Medicaid</t>
  </si>
  <si>
    <t>State Aid</t>
  </si>
  <si>
    <t>Grants</t>
  </si>
  <si>
    <t>Total Revenues</t>
  </si>
  <si>
    <t>Paid Amount</t>
  </si>
  <si>
    <t>FTEs</t>
  </si>
  <si>
    <t>Owner/Operator</t>
  </si>
  <si>
    <t>Fringe</t>
  </si>
  <si>
    <t>&lt; If no title, indicate relationship to agency (e.g., owner).</t>
  </si>
  <si>
    <t>Type</t>
  </si>
  <si>
    <t>Building  - Rent</t>
  </si>
  <si>
    <t>Building  - Depreciation</t>
  </si>
  <si>
    <t>Vehicle  - Depreciation</t>
  </si>
  <si>
    <t>Vehicle  - Interest</t>
  </si>
  <si>
    <t>Equipment  - Interest</t>
  </si>
  <si>
    <t>Office Supplies</t>
  </si>
  <si>
    <t>Utilities</t>
  </si>
  <si>
    <t>Insurance</t>
  </si>
  <si>
    <t>Property Taxes</t>
  </si>
  <si>
    <t>Other Taxes</t>
  </si>
  <si>
    <t>Total Agency Admin</t>
  </si>
  <si>
    <t>Other (miscellaneous)</t>
  </si>
  <si>
    <t>Medicaid Revenues</t>
  </si>
  <si>
    <t>Other Revenues</t>
  </si>
  <si>
    <t>Expensed Equipment</t>
  </si>
  <si>
    <t>SERVICE TYPE</t>
  </si>
  <si>
    <t>Unit of Service</t>
  </si>
  <si>
    <t>Building  - Mortgage Interest</t>
  </si>
  <si>
    <t>Vehicle  - Lease</t>
  </si>
  <si>
    <t>Equipment  - Lease</t>
  </si>
  <si>
    <t>Equipment  - Depreciation</t>
  </si>
  <si>
    <t>Travel / Other Transportation Exp.</t>
  </si>
  <si>
    <t>Repairs and Maintenance</t>
  </si>
  <si>
    <t>Other (specify here)</t>
  </si>
  <si>
    <t>Executive Director/CEO</t>
  </si>
  <si>
    <t>Assistant Executive Director</t>
  </si>
  <si>
    <t>Comptroller/Controller/CFO</t>
  </si>
  <si>
    <t>Director of Division</t>
  </si>
  <si>
    <t>Office Worker</t>
  </si>
  <si>
    <t>Accountant</t>
  </si>
  <si>
    <t>Computer/Data Staff</t>
  </si>
  <si>
    <t>Community Relations</t>
  </si>
  <si>
    <t>Administrative Assistant</t>
  </si>
  <si>
    <t>Marketing Staff</t>
  </si>
  <si>
    <t>Training Staff</t>
  </si>
  <si>
    <t>Utilization Review/Quality Ctrl</t>
  </si>
  <si>
    <t>Contracted Agency Admin Staff:</t>
  </si>
  <si>
    <t>(Specify type here)</t>
  </si>
  <si>
    <t>Total Agency Admin OTPS</t>
  </si>
  <si>
    <t>Total Expenses Less Agency Admin</t>
  </si>
  <si>
    <t>Total Contracted Staffing</t>
  </si>
  <si>
    <t>Other Contracted Staff (specify here)</t>
  </si>
  <si>
    <t>Other OTPS (specify here)</t>
  </si>
  <si>
    <t>Allocation</t>
  </si>
  <si>
    <t>Select from Drop Down</t>
  </si>
  <si>
    <t>Non-Contracted Agency Admin Staff:</t>
  </si>
  <si>
    <t>&lt; Input start date of reporting period (pre-formatted).</t>
  </si>
  <si>
    <t>&lt; Input end date of reporting period (pre-formatted).</t>
  </si>
  <si>
    <t>&lt; For person above.</t>
  </si>
  <si>
    <t>&lt; Input name of proprietor/owner/executive director/COO/CEO.</t>
  </si>
  <si>
    <t>Total Non-Contracted Staffing</t>
  </si>
  <si>
    <t>&lt; Formula</t>
  </si>
  <si>
    <t>Self populates</t>
  </si>
  <si>
    <t>&lt; Input county name associated with address above.</t>
  </si>
  <si>
    <t>Reporting Period Start Date</t>
  </si>
  <si>
    <t>Reporting Period End Date</t>
  </si>
  <si>
    <t>Building - Rent</t>
  </si>
  <si>
    <t>Building - Depreciation</t>
  </si>
  <si>
    <t>Building - Mortgage Interest</t>
  </si>
  <si>
    <t>Vehicle - Lease</t>
  </si>
  <si>
    <t>Vehicle - Depreciation</t>
  </si>
  <si>
    <t>Vehicle - Interest</t>
  </si>
  <si>
    <t>Equipment - Lease</t>
  </si>
  <si>
    <t>Equipment - Depreciation</t>
  </si>
  <si>
    <t>Equipment - Interest</t>
  </si>
  <si>
    <t>Total Charges</t>
  </si>
  <si>
    <t>Total Billed Units of Service</t>
  </si>
  <si>
    <t>Yearly (1)</t>
  </si>
  <si>
    <t>Monthly (1)</t>
  </si>
  <si>
    <t>&lt; Contact name for cost report.</t>
  </si>
  <si>
    <t>Rate Code</t>
  </si>
  <si>
    <t>TOTALS
(Do not input to this column, formula)</t>
  </si>
  <si>
    <t>&lt; Input cost report completion/submission date (pre-formatted).</t>
  </si>
  <si>
    <t>CASAC (SAPS)</t>
  </si>
  <si>
    <t>Certified Service Coordinator (SC)</t>
  </si>
  <si>
    <t>Dietician/Nutritionist (Nutrition)</t>
  </si>
  <si>
    <t>Nurse Practitioner (Home Visits)</t>
  </si>
  <si>
    <t>Other Certified NHTD/TBI Waiver Provider (ILST &amp; SDP)</t>
  </si>
  <si>
    <t>PCA (Respite &amp; HCSS)</t>
  </si>
  <si>
    <t>Peer Mentor (Peer Mentor)</t>
  </si>
  <si>
    <t>Physician (Home Visits)</t>
  </si>
  <si>
    <t>Physician's Assistant (Home Visits)</t>
  </si>
  <si>
    <t>Program Administrator/Director (Any)</t>
  </si>
  <si>
    <t>Respiratory Therapist (Resp)</t>
  </si>
  <si>
    <t>Behavioral Specialist/Counselor (PBIS &amp; CIC)</t>
  </si>
  <si>
    <t>Registered Nurse (Respite, HCSS, Nurse/Wellness, Nursing Supervision)</t>
  </si>
  <si>
    <t>&lt; Main site or corporate headquarters.</t>
  </si>
  <si>
    <t>&lt; Main site or corporate headquarters (pre-formatted).</t>
  </si>
  <si>
    <t>&lt; Will self populate once Agency Admin tab is completed.</t>
  </si>
  <si>
    <t>Per Diem</t>
  </si>
  <si>
    <t>Salary/Wages Per FTE</t>
  </si>
  <si>
    <t>Salaries/Wages</t>
  </si>
  <si>
    <t>Compensation</t>
  </si>
  <si>
    <t>Compensation Per FTE</t>
  </si>
  <si>
    <t>Costs</t>
  </si>
  <si>
    <t>Revenues</t>
  </si>
  <si>
    <t>&lt; For person above. (Pre-formatted (type without () or -)).</t>
  </si>
  <si>
    <t>&lt; Input exact name under which agency bills Medicaid. If the name has changed within the last year please include both.</t>
  </si>
  <si>
    <t>Contact for Cost Report</t>
  </si>
  <si>
    <t>Name</t>
  </si>
  <si>
    <t>I hereby affirm that I have reviewed all material submitted as part of this report and that these documents contain accurate information to the best of my knowledge.</t>
  </si>
  <si>
    <t>Other Taxes (specify here)</t>
  </si>
  <si>
    <t>Head of Agency/CR Affirmation</t>
  </si>
  <si>
    <t>&lt; Completion of this section indicates affirmation of the CR certification statement.</t>
  </si>
  <si>
    <t>Agency Admin Other Than Personal Service (OTPS) (including agency admin capital &amp; equipment)</t>
  </si>
  <si>
    <t>Hourly</t>
  </si>
  <si>
    <t>NHTDWVR VEHICLE ADAPTATION-TOTAL CHARGES</t>
  </si>
  <si>
    <t>NHTDWVR ASSISTIVE TECHNOLOGY-TOTAL CHARGES</t>
  </si>
  <si>
    <t>NHTDWVR COMMUNITY INTEGRATION COUNSELING-HOURLY</t>
  </si>
  <si>
    <t>NHTDWVR INDPNDNT LVNG SKILLS/TRNG-HOURLY</t>
  </si>
  <si>
    <t>NHTDWVR POS BEHAV INTERV &amp; SUPP-HOURLY</t>
  </si>
  <si>
    <t>NHTDWVR COMM TRANSITIONAL SERVICES-TOTAL CHARGES</t>
  </si>
  <si>
    <t>NHTDWVR ENVIRONMENTAL MODS-TOTAL CHARGES</t>
  </si>
  <si>
    <t>NHTDWVR NUTRITIONAL CONSULT/ED-HOURLY</t>
  </si>
  <si>
    <t>NHTDWVR IN-HOME RESPITE-PER DIEM</t>
  </si>
  <si>
    <t>NHTDWVR SRV COORD/TRANS L1-INITIAL</t>
  </si>
  <si>
    <t>NHTDWVR SRV COORD/TRANS L2-INITIAL</t>
  </si>
  <si>
    <t>NHTDWVR SRV COORD/DIVERSION-INITIAL</t>
  </si>
  <si>
    <t>NHTDWVR SERVICE COORDINATION-MONTHLY</t>
  </si>
  <si>
    <t>NHTDWVR STRUCTURED DAY PROGRAM-HOURLY</t>
  </si>
  <si>
    <t>NHTDWVR PEER MENTOR SERVICES-HOURLY</t>
  </si>
  <si>
    <t>NHTDWVR CONG/HOME MEALS-TOTAL CHARGES</t>
  </si>
  <si>
    <t>NHTDWVR NURSE/WELLNESS COUNSELING-PER DIEM</t>
  </si>
  <si>
    <t>NHTDWVR HOME VISITS BY MEDICAL PERSONNEL</t>
  </si>
  <si>
    <t>NHTDWVR MOVING ASST PROG-TOTAL CHARGES</t>
  </si>
  <si>
    <t>NHTDWVR HCSS NURSE SUPERVISOR-HOURLY</t>
  </si>
  <si>
    <r>
      <rPr>
        <b/>
        <sz val="8"/>
        <rFont val="Arial"/>
        <family val="2"/>
      </rPr>
      <t>NYC Region</t>
    </r>
    <r>
      <rPr>
        <sz val="8"/>
        <rFont val="Arial"/>
        <family val="2"/>
      </rPr>
      <t xml:space="preserve"> (Bronx, Kings, NY, Queens, Richmond)</t>
    </r>
  </si>
  <si>
    <t>Rest of State Region</t>
  </si>
  <si>
    <r>
      <rPr>
        <b/>
        <sz val="8"/>
        <rFont val="Arial"/>
        <family val="2"/>
      </rPr>
      <t>Long Island Region</t>
    </r>
    <r>
      <rPr>
        <sz val="8"/>
        <rFont val="Arial"/>
        <family val="2"/>
      </rPr>
      <t xml:space="preserve"> (Nassau, Suffolk, Westchester)</t>
    </r>
  </si>
  <si>
    <r>
      <rPr>
        <b/>
        <sz val="8"/>
        <rFont val="Arial"/>
        <family val="2"/>
      </rPr>
      <t>Rockland Region</t>
    </r>
    <r>
      <rPr>
        <sz val="8"/>
        <rFont val="Arial"/>
        <family val="2"/>
      </rPr>
      <t xml:space="preserve"> (Rockland)</t>
    </r>
  </si>
  <si>
    <r>
      <rPr>
        <b/>
        <sz val="8"/>
        <rFont val="Arial"/>
        <family val="2"/>
      </rPr>
      <t>Rural Region</t>
    </r>
    <r>
      <rPr>
        <sz val="8"/>
        <rFont val="Arial"/>
        <family val="2"/>
      </rPr>
      <t xml:space="preserve"> (Allegany, Clinton, Delaware, Essex, Franklin, Hamilton, St Lawrence)</t>
    </r>
  </si>
  <si>
    <r>
      <t xml:space="preserve">Input </t>
    </r>
    <r>
      <rPr>
        <b/>
        <u/>
        <sz val="8"/>
        <rFont val="Arial"/>
        <family val="2"/>
      </rPr>
      <t>only</t>
    </r>
    <r>
      <rPr>
        <b/>
        <sz val="8"/>
        <rFont val="Arial"/>
        <family val="2"/>
      </rPr>
      <t xml:space="preserve"> to cells shaded in purple.  Do not add rows or columns, change column widths, or make any other modifications to this file.  Modified spreadsheets will be considered a non-submission.</t>
    </r>
  </si>
  <si>
    <r>
      <t xml:space="preserve">&lt; Input agency head's annual salary from all sources that have any Medicaid funding. </t>
    </r>
    <r>
      <rPr>
        <b/>
        <sz val="8"/>
        <rFont val="Arial"/>
        <family val="2"/>
      </rPr>
      <t>If, and only if, the agency is government-operated can this be left blank.</t>
    </r>
  </si>
  <si>
    <r>
      <t xml:space="preserve">&lt; Input agency head's annual fringe and other compensation from all sources that have any Medicaid funding. </t>
    </r>
    <r>
      <rPr>
        <b/>
        <sz val="8"/>
        <rFont val="Arial"/>
        <family val="2"/>
      </rPr>
      <t>If, and only if, the agency is government-operated can this be left blank.</t>
    </r>
  </si>
  <si>
    <r>
      <t xml:space="preserve">Total Expenses - for </t>
    </r>
    <r>
      <rPr>
        <b/>
        <u/>
        <sz val="8"/>
        <rFont val="Arial"/>
        <family val="2"/>
      </rPr>
      <t>all</t>
    </r>
    <r>
      <rPr>
        <b/>
        <sz val="8"/>
        <rFont val="Arial"/>
        <family val="2"/>
      </rPr>
      <t xml:space="preserve"> programs operated by agency (not just NHTD)</t>
    </r>
  </si>
  <si>
    <t>Do not include any expenses related to overall agency administration (those go on the Agency Admin tab in this file).</t>
  </si>
  <si>
    <t>Aggregate of any other titles not otherwise reported</t>
  </si>
  <si>
    <t>Aggregate of any other OTPS not otherwise reported</t>
  </si>
  <si>
    <t>ARPA/eFMAP Stipends</t>
  </si>
  <si>
    <t>Health Care Worker Bonuses</t>
  </si>
  <si>
    <t xml:space="preserve">All other revenues not otherwise reported </t>
  </si>
  <si>
    <t>Other</t>
  </si>
  <si>
    <t>All other titles not otherwise reported</t>
  </si>
  <si>
    <t>Other Contracted Staff</t>
  </si>
  <si>
    <t>All other contracted staff not otherwise reported</t>
  </si>
  <si>
    <t>Other OTPS</t>
  </si>
  <si>
    <t>All other OTPS not otherwise reported</t>
  </si>
  <si>
    <t>Admin to Operating Cost Factor</t>
  </si>
  <si>
    <t>Directions: Input the provider agency's overall administration expenses for the entire agency below. This is staff/expenses that benefit the entire operation as a whole, and not just NHTD.</t>
  </si>
  <si>
    <t>NHTDWVR STRUCTURED DAY PROGRAM-FACE/FACE-HOURLY</t>
  </si>
  <si>
    <t>NHTDWVR HOME RESPIRATORY CARE-HOURLY</t>
  </si>
  <si>
    <t>NHTDWVR HCSS-HOURLY</t>
  </si>
  <si>
    <t>Non-Contract Staff Fringe</t>
  </si>
  <si>
    <t>Contracted Staff Wages</t>
  </si>
  <si>
    <t>Program Surplus/(Loss)</t>
  </si>
  <si>
    <t>Program Percent Surplus/(Loss)</t>
  </si>
  <si>
    <r>
      <t xml:space="preserve">NOTES:  You must complete this cost report, in its's entirety, for </t>
    </r>
    <r>
      <rPr>
        <b/>
        <u/>
        <sz val="8"/>
        <rFont val="Arial"/>
        <family val="2"/>
      </rPr>
      <t>each</t>
    </r>
    <r>
      <rPr>
        <b/>
        <sz val="8"/>
        <rFont val="Arial"/>
        <family val="2"/>
      </rPr>
      <t xml:space="preserve"> waiver program (NHTD/TBI) you participate in. (If a provider bills for both NHTD and TBI services, you must submit two separate cost reports).</t>
    </r>
  </si>
  <si>
    <t>&lt; Input first date of waiver program service operation (pre-formatted). Approximate if unknown.</t>
  </si>
  <si>
    <t>Waiver Program Type</t>
  </si>
  <si>
    <t>Waiver Program Services Begin Date</t>
  </si>
  <si>
    <t>&lt; Input all Medicaid revenues received or anticipated for this waiver program for dates of service within the reporting period (i.e., accrual basis).</t>
  </si>
  <si>
    <t>&lt; Input any State aid received or anticipated, associated with this waiver program, for this reporting period.</t>
  </si>
  <si>
    <t>&lt; Input any other grant funds received or anticipated, associated with this waiver program, for this reporting period.</t>
  </si>
  <si>
    <t>&lt; Input LTC Workforce Retention and/or Training Stipends received or anticipated, associated with this waiver program, for this reporting period.</t>
  </si>
  <si>
    <t>&lt; Input HWB awards received, associated with this waiver program, for this reporting period.</t>
  </si>
  <si>
    <t>&lt; Input aggregate total of any other revenue received or anticipated, associated with this waiver program, for this reporting period.</t>
  </si>
  <si>
    <t>Total Contracted Staff Wages</t>
  </si>
  <si>
    <t>Total Contracted Staff FTEs</t>
  </si>
  <si>
    <r>
      <t xml:space="preserve">&lt; Input </t>
    </r>
    <r>
      <rPr>
        <u/>
        <sz val="8"/>
        <rFont val="Arial"/>
        <family val="2"/>
      </rPr>
      <t>all</t>
    </r>
    <r>
      <rPr>
        <sz val="8"/>
        <rFont val="Arial"/>
        <family val="2"/>
      </rPr>
      <t xml:space="preserve"> other counties of program operation.  Do not modify column width.</t>
    </r>
  </si>
  <si>
    <t>Non-Contracted Staff: Wages (by title)</t>
  </si>
  <si>
    <t>Non-Contracted Staff: Fringe Benefits (by title)</t>
  </si>
  <si>
    <t>Non-Contracted Staff: FTEs (by title)</t>
  </si>
  <si>
    <t>Contracted Staff: Wages (by title)</t>
  </si>
  <si>
    <t>Contracted Staff: FTEs (by title)</t>
  </si>
  <si>
    <t>Directions: Using accrual accounting, input billed units of service, non-contracted staff wages, fringe, and full time equivalents (FTEs); contracted staff wages and FTEs, and OTPS allocated to each service (rate code) for the reporting period.</t>
  </si>
  <si>
    <t>Total Non-Contracted Agency Admin Staff</t>
  </si>
  <si>
    <t>Total Non-Contracted Staff Wages</t>
  </si>
  <si>
    <t>Total Non-Contracted Staff Fringe</t>
  </si>
  <si>
    <t>Total Non-Contracted Staff FTEs</t>
  </si>
  <si>
    <t>Total NHTD Waiver OTPS</t>
  </si>
  <si>
    <t>Wages/Other Compensation (Excluding Fringe)</t>
  </si>
  <si>
    <t>Avg Wage
Per FTE</t>
  </si>
  <si>
    <t>Total Contracted Agency Admin Staff</t>
  </si>
  <si>
    <t>Other Than Personal Service (OTPS) - do not include any expenses related to agency administration</t>
  </si>
  <si>
    <t xml:space="preserve"> &lt; Input total expenses for the reporting period for all programs operated/administered by the agency.</t>
  </si>
  <si>
    <t>NHTD 2024/25 Cost Report Template</t>
  </si>
  <si>
    <t>You should complete the Service Level Data and Agency Admin tabs before completing the Summary Data tab.</t>
  </si>
  <si>
    <t>&lt; Provider Medicaid Billing ID for NHTD waiver program, 8 digits, begins with "0" (pre-formatted).  Do not input 10-digit NPI.</t>
  </si>
  <si>
    <t>Note: Non-Contracted Staff (from Service Level Data tab - do not input here).</t>
  </si>
  <si>
    <t>Note: Contracted Staff (from Service Level Data tab - do not input here).</t>
  </si>
  <si>
    <t>NHTD Waiver Program Operations OTPS: (from Service Level Data tab - do not input here).</t>
  </si>
  <si>
    <t>Total NHTD Waiver Program Operations OTPS</t>
  </si>
  <si>
    <t>Total NHTD Waiver Program Expenses (excluding Agency Admin)</t>
  </si>
  <si>
    <t>NHTD Waiver Program Administration</t>
  </si>
  <si>
    <t>Total NHTD Waiver Program Expenses</t>
  </si>
  <si>
    <t>Non-Contract Staff Wages</t>
  </si>
  <si>
    <t>NHTD Waiver Program Operations OTPS</t>
  </si>
  <si>
    <t>mm/dd/yy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</si>
</sst>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00000\-0000"/>
    <numFmt numFmtId="167" formatCode="0.000"/>
    <numFmt numFmtId="168" formatCode="[&lt;=9999999]###\-####;\(###\)\ ###\-####"/>
    <numFmt numFmtId="169" formatCode="0.0%"/>
    <numFmt numFmtId="170" formatCode="000#####"/>
    <numFmt numFmtId="171" formatCode="#,##0.000_);\(#,##0.000\)"/>
    <numFmt numFmtId="172" formatCode="#,##0.000"/>
    <numFmt numFmtId="173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u/>
      <sz val="8"/>
      <name val="Calibri"/>
      <family val="2"/>
      <scheme val="minor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3285D"/>
        <bgColor indexed="64"/>
      </patternFill>
    </fill>
    <fill>
      <patternFill patternType="solid">
        <fgColor rgb="FFFACE00"/>
        <bgColor indexed="64"/>
      </patternFill>
    </fill>
    <fill>
      <patternFill patternType="solid">
        <fgColor rgb="FFD3D5E3"/>
        <bgColor indexed="64"/>
      </patternFill>
    </fill>
    <fill>
      <patternFill patternType="solid">
        <fgColor rgb="FF8B7FA0"/>
        <bgColor indexed="64"/>
      </patternFill>
    </fill>
  </fills>
  <borders count="7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45">
    <xf numFmtId="0" fontId="0" fillId="0" borderId="0" xfId="0"/>
    <xf numFmtId="0" fontId="5" fillId="0" borderId="4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2" fillId="3" borderId="41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49" fontId="7" fillId="0" borderId="0" xfId="4" applyNumberFormat="1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42" fontId="2" fillId="0" borderId="16" xfId="1" applyNumberFormat="1" applyFont="1" applyFill="1" applyBorder="1" applyAlignment="1" applyProtection="1">
      <alignment vertical="center"/>
    </xf>
    <xf numFmtId="42" fontId="2" fillId="0" borderId="16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left" vertical="center"/>
    </xf>
    <xf numFmtId="42" fontId="5" fillId="0" borderId="20" xfId="1" applyNumberFormat="1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164" fontId="5" fillId="2" borderId="0" xfId="1" applyNumberFormat="1" applyFont="1" applyFill="1" applyAlignment="1" applyProtection="1">
      <alignment vertical="center"/>
    </xf>
    <xf numFmtId="164" fontId="5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61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2" fillId="5" borderId="13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</xf>
    <xf numFmtId="0" fontId="2" fillId="5" borderId="15" xfId="0" applyFont="1" applyFill="1" applyBorder="1" applyAlignment="1" applyProtection="1">
      <alignment horizontal="center" vertical="center"/>
    </xf>
    <xf numFmtId="0" fontId="2" fillId="6" borderId="13" xfId="0" applyFont="1" applyFill="1" applyBorder="1" applyAlignment="1" applyProtection="1">
      <alignment horizontal="center" vertical="center"/>
    </xf>
    <xf numFmtId="0" fontId="2" fillId="6" borderId="14" xfId="0" applyFont="1" applyFill="1" applyBorder="1" applyAlignment="1" applyProtection="1">
      <alignment horizontal="center" vertical="center"/>
    </xf>
    <xf numFmtId="0" fontId="2" fillId="6" borderId="15" xfId="0" applyFont="1" applyFill="1" applyBorder="1" applyAlignment="1" applyProtection="1">
      <alignment horizontal="center" vertical="center"/>
    </xf>
    <xf numFmtId="0" fontId="2" fillId="6" borderId="40" xfId="0" applyFont="1" applyFill="1" applyBorder="1" applyAlignment="1" applyProtection="1">
      <alignment horizontal="center" vertical="center"/>
    </xf>
    <xf numFmtId="0" fontId="2" fillId="7" borderId="21" xfId="0" applyFont="1" applyFill="1" applyBorder="1" applyAlignment="1" applyProtection="1">
      <alignment vertical="center"/>
    </xf>
    <xf numFmtId="165" fontId="5" fillId="7" borderId="23" xfId="0" applyNumberFormat="1" applyFont="1" applyFill="1" applyBorder="1" applyAlignment="1" applyProtection="1">
      <alignment horizontal="right" vertical="center"/>
      <protection locked="0"/>
    </xf>
    <xf numFmtId="0" fontId="2" fillId="7" borderId="24" xfId="0" applyFont="1" applyFill="1" applyBorder="1" applyAlignment="1" applyProtection="1">
      <alignment vertical="center"/>
    </xf>
    <xf numFmtId="165" fontId="5" fillId="7" borderId="25" xfId="0" applyNumberFormat="1" applyFont="1" applyFill="1" applyBorder="1" applyAlignment="1" applyProtection="1">
      <alignment horizontal="right" vertical="center"/>
      <protection locked="0"/>
    </xf>
    <xf numFmtId="49" fontId="5" fillId="7" borderId="25" xfId="0" applyNumberFormat="1" applyFont="1" applyFill="1" applyBorder="1" applyAlignment="1" applyProtection="1">
      <alignment horizontal="left" vertical="center"/>
      <protection locked="0"/>
    </xf>
    <xf numFmtId="170" fontId="5" fillId="7" borderId="25" xfId="0" applyNumberFormat="1" applyFont="1" applyFill="1" applyBorder="1" applyAlignment="1" applyProtection="1">
      <alignment horizontal="right" vertical="center"/>
      <protection locked="0"/>
    </xf>
    <xf numFmtId="49" fontId="5" fillId="7" borderId="25" xfId="0" applyNumberFormat="1" applyFont="1" applyFill="1" applyBorder="1" applyAlignment="1" applyProtection="1">
      <alignment vertical="center"/>
      <protection locked="0"/>
    </xf>
    <xf numFmtId="166" fontId="5" fillId="7" borderId="25" xfId="0" applyNumberFormat="1" applyFont="1" applyFill="1" applyBorder="1" applyAlignment="1" applyProtection="1">
      <alignment horizontal="right" vertical="center"/>
      <protection locked="0"/>
    </xf>
    <xf numFmtId="0" fontId="2" fillId="7" borderId="26" xfId="0" applyFont="1" applyFill="1" applyBorder="1" applyAlignment="1" applyProtection="1">
      <alignment vertical="center"/>
    </xf>
    <xf numFmtId="49" fontId="5" fillId="7" borderId="28" xfId="0" applyNumberFormat="1" applyFont="1" applyFill="1" applyBorder="1" applyAlignment="1" applyProtection="1">
      <alignment horizontal="left" vertical="center"/>
      <protection locked="0"/>
    </xf>
    <xf numFmtId="0" fontId="2" fillId="6" borderId="46" xfId="0" applyFont="1" applyFill="1" applyBorder="1" applyAlignment="1" applyProtection="1">
      <alignment horizontal="center" vertical="center"/>
    </xf>
    <xf numFmtId="0" fontId="2" fillId="6" borderId="47" xfId="0" applyFont="1" applyFill="1" applyBorder="1" applyAlignment="1" applyProtection="1">
      <alignment horizontal="center" vertical="center"/>
    </xf>
    <xf numFmtId="0" fontId="5" fillId="7" borderId="25" xfId="0" applyFont="1" applyFill="1" applyBorder="1" applyAlignment="1" applyProtection="1">
      <alignment vertical="center"/>
      <protection locked="0"/>
    </xf>
    <xf numFmtId="168" fontId="5" fillId="7" borderId="25" xfId="0" applyNumberFormat="1" applyFont="1" applyFill="1" applyBorder="1" applyAlignment="1" applyProtection="1">
      <alignment horizontal="right" vertical="center"/>
      <protection locked="0"/>
    </xf>
    <xf numFmtId="49" fontId="8" fillId="7" borderId="28" xfId="4" applyNumberFormat="1" applyFont="1" applyFill="1" applyBorder="1" applyAlignment="1" applyProtection="1">
      <alignment vertical="center"/>
      <protection locked="0"/>
    </xf>
    <xf numFmtId="0" fontId="2" fillId="6" borderId="21" xfId="0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center" vertical="center"/>
    </xf>
    <xf numFmtId="0" fontId="2" fillId="6" borderId="48" xfId="0" applyFont="1" applyFill="1" applyBorder="1" applyAlignment="1" applyProtection="1">
      <alignment horizontal="left" vertical="center" wrapText="1"/>
    </xf>
    <xf numFmtId="0" fontId="2" fillId="6" borderId="49" xfId="0" applyFont="1" applyFill="1" applyBorder="1" applyAlignment="1" applyProtection="1">
      <alignment horizontal="left" vertical="center" wrapText="1"/>
    </xf>
    <xf numFmtId="42" fontId="5" fillId="7" borderId="25" xfId="1" applyNumberFormat="1" applyFont="1" applyFill="1" applyBorder="1" applyAlignment="1" applyProtection="1">
      <alignment vertical="center"/>
      <protection locked="0"/>
    </xf>
    <xf numFmtId="42" fontId="5" fillId="7" borderId="28" xfId="1" applyNumberFormat="1" applyFont="1" applyFill="1" applyBorder="1" applyAlignment="1" applyProtection="1">
      <alignment vertical="center"/>
      <protection locked="0"/>
    </xf>
    <xf numFmtId="42" fontId="5" fillId="7" borderId="23" xfId="1" applyNumberFormat="1" applyFont="1" applyFill="1" applyBorder="1" applyAlignment="1" applyProtection="1">
      <alignment vertical="center"/>
      <protection locked="0"/>
    </xf>
    <xf numFmtId="0" fontId="2" fillId="7" borderId="36" xfId="0" applyFont="1" applyFill="1" applyBorder="1" applyAlignment="1" applyProtection="1">
      <alignment vertical="center"/>
    </xf>
    <xf numFmtId="42" fontId="5" fillId="7" borderId="38" xfId="1" applyNumberFormat="1" applyFont="1" applyFill="1" applyBorder="1" applyAlignment="1" applyProtection="1">
      <alignment vertical="center"/>
      <protection locked="0"/>
    </xf>
    <xf numFmtId="0" fontId="2" fillId="7" borderId="24" xfId="0" applyFont="1" applyFill="1" applyBorder="1" applyAlignment="1" applyProtection="1">
      <alignment vertical="center"/>
      <protection locked="0"/>
    </xf>
    <xf numFmtId="0" fontId="2" fillId="6" borderId="30" xfId="0" applyFont="1" applyFill="1" applyBorder="1" applyAlignment="1" applyProtection="1">
      <alignment vertical="center"/>
    </xf>
    <xf numFmtId="42" fontId="2" fillId="6" borderId="32" xfId="1" applyNumberFormat="1" applyFont="1" applyFill="1" applyBorder="1" applyAlignment="1" applyProtection="1">
      <alignment vertical="center"/>
    </xf>
    <xf numFmtId="0" fontId="2" fillId="6" borderId="13" xfId="0" applyFont="1" applyFill="1" applyBorder="1" applyAlignment="1" applyProtection="1">
      <alignment horizontal="center" vertical="center"/>
    </xf>
    <xf numFmtId="0" fontId="2" fillId="6" borderId="14" xfId="0" applyFont="1" applyFill="1" applyBorder="1" applyAlignment="1" applyProtection="1">
      <alignment horizontal="center" vertical="center"/>
    </xf>
    <xf numFmtId="0" fontId="2" fillId="6" borderId="15" xfId="0" applyFont="1" applyFill="1" applyBorder="1" applyAlignment="1" applyProtection="1">
      <alignment horizontal="center" vertical="center"/>
    </xf>
    <xf numFmtId="0" fontId="2" fillId="6" borderId="21" xfId="0" applyFont="1" applyFill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vertical="center"/>
    </xf>
    <xf numFmtId="42" fontId="5" fillId="6" borderId="9" xfId="1" applyNumberFormat="1" applyFont="1" applyFill="1" applyBorder="1" applyAlignment="1" applyProtection="1">
      <alignment vertical="center"/>
    </xf>
    <xf numFmtId="171" fontId="5" fillId="6" borderId="9" xfId="0" applyNumberFormat="1" applyFont="1" applyFill="1" applyBorder="1" applyAlignment="1" applyProtection="1">
      <alignment horizontal="right" vertical="center"/>
    </xf>
    <xf numFmtId="42" fontId="5" fillId="6" borderId="25" xfId="1" applyNumberFormat="1" applyFont="1" applyFill="1" applyBorder="1" applyAlignment="1" applyProtection="1">
      <alignment vertical="center"/>
    </xf>
    <xf numFmtId="0" fontId="5" fillId="6" borderId="24" xfId="0" applyFont="1" applyFill="1" applyBorder="1" applyAlignment="1" applyProtection="1">
      <alignment vertical="center"/>
      <protection locked="0"/>
    </xf>
    <xf numFmtId="0" fontId="5" fillId="6" borderId="36" xfId="0" applyFont="1" applyFill="1" applyBorder="1" applyAlignment="1" applyProtection="1">
      <alignment vertical="center"/>
      <protection locked="0"/>
    </xf>
    <xf numFmtId="42" fontId="5" fillId="6" borderId="37" xfId="1" applyNumberFormat="1" applyFont="1" applyFill="1" applyBorder="1" applyAlignment="1" applyProtection="1">
      <alignment vertical="center"/>
    </xf>
    <xf numFmtId="171" fontId="5" fillId="6" borderId="37" xfId="0" applyNumberFormat="1" applyFont="1" applyFill="1" applyBorder="1" applyAlignment="1" applyProtection="1">
      <alignment horizontal="right" vertical="center"/>
    </xf>
    <xf numFmtId="42" fontId="5" fillId="6" borderId="38" xfId="1" applyNumberFormat="1" applyFont="1" applyFill="1" applyBorder="1" applyAlignment="1" applyProtection="1">
      <alignment vertical="center"/>
    </xf>
    <xf numFmtId="42" fontId="2" fillId="6" borderId="31" xfId="1" applyNumberFormat="1" applyFont="1" applyFill="1" applyBorder="1" applyAlignment="1" applyProtection="1">
      <alignment vertical="center"/>
    </xf>
    <xf numFmtId="171" fontId="2" fillId="6" borderId="31" xfId="0" applyNumberFormat="1" applyFont="1" applyFill="1" applyBorder="1" applyAlignment="1" applyProtection="1">
      <alignment horizontal="right" vertical="center"/>
    </xf>
    <xf numFmtId="0" fontId="2" fillId="6" borderId="33" xfId="0" applyFont="1" applyFill="1" applyBorder="1" applyAlignment="1" applyProtection="1">
      <alignment horizontal="center" vertical="center"/>
    </xf>
    <xf numFmtId="0" fontId="2" fillId="6" borderId="34" xfId="0" applyFont="1" applyFill="1" applyBorder="1" applyAlignment="1" applyProtection="1">
      <alignment horizontal="center" vertical="center"/>
    </xf>
    <xf numFmtId="0" fontId="2" fillId="6" borderId="35" xfId="0" applyFont="1" applyFill="1" applyBorder="1" applyAlignment="1" applyProtection="1">
      <alignment horizontal="center" vertical="center"/>
    </xf>
    <xf numFmtId="44" fontId="5" fillId="6" borderId="9" xfId="1" applyNumberFormat="1" applyFont="1" applyFill="1" applyBorder="1" applyAlignment="1" applyProtection="1">
      <alignment vertical="center"/>
    </xf>
    <xf numFmtId="171" fontId="5" fillId="6" borderId="9" xfId="0" applyNumberFormat="1" applyFont="1" applyFill="1" applyBorder="1" applyAlignment="1" applyProtection="1">
      <alignment vertical="center"/>
    </xf>
    <xf numFmtId="44" fontId="5" fillId="6" borderId="25" xfId="0" applyNumberFormat="1" applyFont="1" applyFill="1" applyBorder="1" applyAlignment="1" applyProtection="1">
      <alignment vertical="center"/>
    </xf>
    <xf numFmtId="44" fontId="5" fillId="6" borderId="37" xfId="1" applyNumberFormat="1" applyFont="1" applyFill="1" applyBorder="1" applyAlignment="1" applyProtection="1">
      <alignment vertical="center"/>
    </xf>
    <xf numFmtId="171" fontId="5" fillId="6" borderId="37" xfId="0" applyNumberFormat="1" applyFont="1" applyFill="1" applyBorder="1" applyAlignment="1" applyProtection="1">
      <alignment vertical="center"/>
    </xf>
    <xf numFmtId="44" fontId="5" fillId="6" borderId="38" xfId="0" applyNumberFormat="1" applyFont="1" applyFill="1" applyBorder="1" applyAlignment="1" applyProtection="1">
      <alignment vertical="center"/>
    </xf>
    <xf numFmtId="0" fontId="2" fillId="6" borderId="30" xfId="0" applyFont="1" applyFill="1" applyBorder="1" applyAlignment="1" applyProtection="1">
      <alignment horizontal="left" vertical="center"/>
    </xf>
    <xf numFmtId="44" fontId="5" fillId="6" borderId="31" xfId="1" applyNumberFormat="1" applyFont="1" applyFill="1" applyBorder="1" applyAlignment="1" applyProtection="1">
      <alignment vertical="center"/>
    </xf>
    <xf numFmtId="171" fontId="5" fillId="6" borderId="31" xfId="0" applyNumberFormat="1" applyFont="1" applyFill="1" applyBorder="1" applyAlignment="1" applyProtection="1">
      <alignment vertical="center"/>
    </xf>
    <xf numFmtId="44" fontId="5" fillId="6" borderId="32" xfId="0" applyNumberFormat="1" applyFont="1" applyFill="1" applyBorder="1" applyAlignment="1" applyProtection="1">
      <alignment vertical="center"/>
    </xf>
    <xf numFmtId="0" fontId="2" fillId="6" borderId="13" xfId="0" applyFont="1" applyFill="1" applyBorder="1" applyAlignment="1" applyProtection="1">
      <alignment horizontal="center" vertical="center" wrapText="1"/>
    </xf>
    <xf numFmtId="0" fontId="2" fillId="6" borderId="15" xfId="0" applyFont="1" applyFill="1" applyBorder="1" applyAlignment="1" applyProtection="1">
      <alignment horizontal="center" vertical="center" wrapText="1"/>
    </xf>
    <xf numFmtId="0" fontId="5" fillId="6" borderId="33" xfId="0" applyFont="1" applyFill="1" applyBorder="1" applyAlignment="1" applyProtection="1">
      <alignment vertical="center"/>
    </xf>
    <xf numFmtId="42" fontId="5" fillId="6" borderId="35" xfId="1" applyNumberFormat="1" applyFont="1" applyFill="1" applyBorder="1" applyAlignment="1" applyProtection="1">
      <alignment vertical="center"/>
    </xf>
    <xf numFmtId="42" fontId="5" fillId="6" borderId="39" xfId="1" applyNumberFormat="1" applyFont="1" applyFill="1" applyBorder="1" applyAlignment="1" applyProtection="1">
      <alignment vertical="center"/>
    </xf>
    <xf numFmtId="42" fontId="5" fillId="6" borderId="32" xfId="1" applyNumberFormat="1" applyFont="1" applyFill="1" applyBorder="1" applyAlignment="1" applyProtection="1">
      <alignment vertical="center"/>
    </xf>
    <xf numFmtId="0" fontId="2" fillId="6" borderId="13" xfId="0" applyFont="1" applyFill="1" applyBorder="1" applyAlignment="1" applyProtection="1">
      <alignment vertical="center"/>
    </xf>
    <xf numFmtId="42" fontId="2" fillId="6" borderId="15" xfId="0" applyNumberFormat="1" applyFont="1" applyFill="1" applyBorder="1" applyAlignment="1" applyProtection="1">
      <alignment vertical="center"/>
    </xf>
    <xf numFmtId="42" fontId="2" fillId="6" borderId="14" xfId="0" applyNumberFormat="1" applyFont="1" applyFill="1" applyBorder="1" applyAlignment="1" applyProtection="1">
      <alignment vertical="center"/>
    </xf>
    <xf numFmtId="0" fontId="5" fillId="6" borderId="5" xfId="0" applyFont="1" applyFill="1" applyBorder="1" applyAlignment="1" applyProtection="1">
      <alignment vertical="center"/>
    </xf>
    <xf numFmtId="0" fontId="5" fillId="6" borderId="6" xfId="0" applyFont="1" applyFill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/>
    </xf>
    <xf numFmtId="0" fontId="5" fillId="6" borderId="8" xfId="0" applyFont="1" applyFill="1" applyBorder="1" applyAlignment="1" applyProtection="1">
      <alignment vertical="center"/>
    </xf>
    <xf numFmtId="0" fontId="2" fillId="6" borderId="7" xfId="0" applyNumberFormat="1" applyFont="1" applyFill="1" applyBorder="1" applyAlignment="1" applyProtection="1">
      <alignment horizontal="left" vertical="center"/>
    </xf>
    <xf numFmtId="49" fontId="2" fillId="6" borderId="7" xfId="0" applyNumberFormat="1" applyFont="1" applyFill="1" applyBorder="1" applyAlignment="1" applyProtection="1">
      <alignment horizontal="left" vertical="center"/>
    </xf>
    <xf numFmtId="170" fontId="2" fillId="6" borderId="7" xfId="0" applyNumberFormat="1" applyFont="1" applyFill="1" applyBorder="1" applyAlignment="1" applyProtection="1">
      <alignment horizontal="left" vertical="center"/>
    </xf>
    <xf numFmtId="49" fontId="2" fillId="6" borderId="8" xfId="0" applyNumberFormat="1" applyFont="1" applyFill="1" applyBorder="1" applyAlignment="1" applyProtection="1">
      <alignment vertical="center"/>
    </xf>
    <xf numFmtId="0" fontId="5" fillId="6" borderId="42" xfId="0" applyFont="1" applyFill="1" applyBorder="1" applyAlignment="1" applyProtection="1">
      <alignment horizontal="left" vertical="center"/>
    </xf>
    <xf numFmtId="0" fontId="5" fillId="6" borderId="44" xfId="0" applyFont="1" applyFill="1" applyBorder="1" applyAlignment="1" applyProtection="1">
      <alignment vertical="center"/>
    </xf>
    <xf numFmtId="0" fontId="2" fillId="6" borderId="24" xfId="0" applyFont="1" applyFill="1" applyBorder="1" applyAlignment="1" applyProtection="1">
      <alignment horizontal="left" vertical="center"/>
    </xf>
    <xf numFmtId="42" fontId="2" fillId="6" borderId="25" xfId="1" applyNumberFormat="1" applyFont="1" applyFill="1" applyBorder="1" applyAlignment="1" applyProtection="1">
      <alignment vertical="center"/>
    </xf>
    <xf numFmtId="0" fontId="2" fillId="6" borderId="25" xfId="0" applyFont="1" applyFill="1" applyBorder="1" applyAlignment="1" applyProtection="1">
      <alignment vertical="center"/>
    </xf>
    <xf numFmtId="169" fontId="2" fillId="6" borderId="25" xfId="3" applyNumberFormat="1" applyFont="1" applyFill="1" applyBorder="1" applyAlignment="1" applyProtection="1">
      <alignment vertical="center"/>
    </xf>
    <xf numFmtId="0" fontId="5" fillId="6" borderId="43" xfId="0" applyFont="1" applyFill="1" applyBorder="1" applyAlignment="1" applyProtection="1">
      <alignment vertical="center"/>
    </xf>
    <xf numFmtId="0" fontId="5" fillId="6" borderId="45" xfId="0" applyFont="1" applyFill="1" applyBorder="1" applyAlignment="1" applyProtection="1">
      <alignment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center" vertical="center" wrapText="1"/>
    </xf>
    <xf numFmtId="171" fontId="2" fillId="6" borderId="31" xfId="1" applyNumberFormat="1" applyFont="1" applyFill="1" applyBorder="1" applyAlignment="1" applyProtection="1">
      <alignment vertical="center"/>
    </xf>
    <xf numFmtId="0" fontId="2" fillId="7" borderId="21" xfId="0" applyFont="1" applyFill="1" applyBorder="1" applyAlignment="1" applyProtection="1">
      <alignment horizontal="center" vertical="center"/>
    </xf>
    <xf numFmtId="0" fontId="2" fillId="7" borderId="22" xfId="0" applyFont="1" applyFill="1" applyBorder="1" applyAlignment="1" applyProtection="1">
      <alignment horizontal="center" vertical="center" wrapText="1"/>
    </xf>
    <xf numFmtId="0" fontId="2" fillId="7" borderId="22" xfId="0" applyFont="1" applyFill="1" applyBorder="1" applyAlignment="1" applyProtection="1">
      <alignment horizontal="center" vertical="center"/>
    </xf>
    <xf numFmtId="0" fontId="5" fillId="7" borderId="24" xfId="0" applyFont="1" applyFill="1" applyBorder="1" applyAlignment="1" applyProtection="1">
      <alignment vertical="center"/>
    </xf>
    <xf numFmtId="42" fontId="5" fillId="7" borderId="9" xfId="1" applyNumberFormat="1" applyFont="1" applyFill="1" applyBorder="1" applyAlignment="1" applyProtection="1">
      <alignment vertical="center"/>
      <protection locked="0"/>
    </xf>
    <xf numFmtId="171" fontId="5" fillId="7" borderId="9" xfId="2" applyNumberFormat="1" applyFont="1" applyFill="1" applyBorder="1" applyAlignment="1" applyProtection="1">
      <alignment vertical="center"/>
      <protection locked="0"/>
    </xf>
    <xf numFmtId="0" fontId="5" fillId="7" borderId="24" xfId="0" applyFont="1" applyFill="1" applyBorder="1" applyAlignment="1" applyProtection="1">
      <alignment vertical="center"/>
      <protection locked="0"/>
    </xf>
    <xf numFmtId="0" fontId="5" fillId="7" borderId="36" xfId="0" applyFont="1" applyFill="1" applyBorder="1" applyAlignment="1" applyProtection="1">
      <alignment vertical="center"/>
      <protection locked="0"/>
    </xf>
    <xf numFmtId="42" fontId="5" fillId="7" borderId="37" xfId="1" applyNumberFormat="1" applyFont="1" applyFill="1" applyBorder="1" applyAlignment="1" applyProtection="1">
      <alignment vertical="center"/>
      <protection locked="0"/>
    </xf>
    <xf numFmtId="171" fontId="5" fillId="7" borderId="37" xfId="2" applyNumberFormat="1" applyFont="1" applyFill="1" applyBorder="1" applyAlignment="1" applyProtection="1">
      <alignment vertical="center"/>
      <protection locked="0"/>
    </xf>
    <xf numFmtId="0" fontId="2" fillId="7" borderId="23" xfId="0" applyFont="1" applyFill="1" applyBorder="1" applyAlignment="1" applyProtection="1">
      <alignment horizontal="center" vertical="center"/>
    </xf>
    <xf numFmtId="42" fontId="2" fillId="6" borderId="32" xfId="0" applyNumberFormat="1" applyFont="1" applyFill="1" applyBorder="1" applyAlignment="1" applyProtection="1">
      <alignment vertical="center"/>
    </xf>
    <xf numFmtId="0" fontId="5" fillId="7" borderId="33" xfId="0" applyFont="1" applyFill="1" applyBorder="1" applyAlignment="1" applyProtection="1">
      <alignment vertical="center"/>
    </xf>
    <xf numFmtId="164" fontId="5" fillId="7" borderId="35" xfId="1" applyNumberFormat="1" applyFont="1" applyFill="1" applyBorder="1" applyAlignment="1" applyProtection="1">
      <alignment vertical="center"/>
      <protection locked="0"/>
    </xf>
    <xf numFmtId="164" fontId="5" fillId="7" borderId="25" xfId="1" applyNumberFormat="1" applyFont="1" applyFill="1" applyBorder="1" applyAlignment="1" applyProtection="1">
      <alignment vertical="center"/>
      <protection locked="0"/>
    </xf>
    <xf numFmtId="0" fontId="5" fillId="7" borderId="24" xfId="0" applyFont="1" applyFill="1" applyBorder="1" applyAlignment="1" applyProtection="1">
      <alignment horizontal="left" vertical="center"/>
      <protection locked="0"/>
    </xf>
    <xf numFmtId="0" fontId="5" fillId="7" borderId="26" xfId="0" applyFont="1" applyFill="1" applyBorder="1" applyAlignment="1" applyProtection="1">
      <alignment vertical="center"/>
      <protection locked="0"/>
    </xf>
    <xf numFmtId="164" fontId="5" fillId="7" borderId="28" xfId="1" applyNumberFormat="1" applyFont="1" applyFill="1" applyBorder="1" applyAlignment="1" applyProtection="1">
      <alignment vertical="center"/>
      <protection locked="0"/>
    </xf>
    <xf numFmtId="164" fontId="2" fillId="6" borderId="32" xfId="1" applyNumberFormat="1" applyFont="1" applyFill="1" applyBorder="1" applyAlignment="1" applyProtection="1">
      <alignment vertical="center"/>
    </xf>
    <xf numFmtId="0" fontId="2" fillId="6" borderId="14" xfId="0" applyFont="1" applyFill="1" applyBorder="1" applyAlignment="1" applyProtection="1">
      <alignment vertical="center"/>
    </xf>
    <xf numFmtId="0" fontId="2" fillId="7" borderId="13" xfId="0" applyFont="1" applyFill="1" applyBorder="1" applyAlignment="1" applyProtection="1">
      <alignment vertical="center"/>
    </xf>
    <xf numFmtId="0" fontId="2" fillId="7" borderId="14" xfId="0" applyFont="1" applyFill="1" applyBorder="1" applyAlignment="1" applyProtection="1">
      <alignment vertical="center"/>
    </xf>
    <xf numFmtId="164" fontId="2" fillId="7" borderId="15" xfId="1" applyNumberFormat="1" applyFont="1" applyFill="1" applyBorder="1" applyAlignment="1" applyProtection="1">
      <alignment vertical="center"/>
      <protection locked="0"/>
    </xf>
    <xf numFmtId="164" fontId="2" fillId="6" borderId="15" xfId="0" applyNumberFormat="1" applyFont="1" applyFill="1" applyBorder="1" applyAlignment="1" applyProtection="1">
      <alignment vertical="center"/>
    </xf>
    <xf numFmtId="173" fontId="2" fillId="6" borderId="15" xfId="3" applyNumberFormat="1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29" xfId="0" applyFont="1" applyBorder="1" applyAlignment="1" applyProtection="1">
      <alignment vertical="center"/>
    </xf>
    <xf numFmtId="0" fontId="5" fillId="0" borderId="62" xfId="0" applyFont="1" applyBorder="1" applyAlignment="1" applyProtection="1">
      <alignment vertical="center"/>
    </xf>
    <xf numFmtId="0" fontId="2" fillId="0" borderId="63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vertical="center"/>
    </xf>
    <xf numFmtId="164" fontId="5" fillId="2" borderId="29" xfId="1" applyNumberFormat="1" applyFont="1" applyFill="1" applyBorder="1" applyAlignment="1" applyProtection="1">
      <alignment vertical="center"/>
    </xf>
    <xf numFmtId="167" fontId="5" fillId="2" borderId="29" xfId="0" applyNumberFormat="1" applyFont="1" applyFill="1" applyBorder="1" applyAlignment="1" applyProtection="1">
      <alignment horizontal="right" vertical="center"/>
    </xf>
    <xf numFmtId="164" fontId="2" fillId="0" borderId="29" xfId="0" applyNumberFormat="1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42" fontId="2" fillId="0" borderId="0" xfId="0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5" fillId="0" borderId="69" xfId="0" applyFont="1" applyBorder="1" applyAlignment="1" applyProtection="1">
      <alignment vertical="center"/>
    </xf>
    <xf numFmtId="0" fontId="2" fillId="6" borderId="50" xfId="0" applyFont="1" applyFill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54" xfId="0" applyFont="1" applyFill="1" applyBorder="1" applyAlignment="1" applyProtection="1">
      <alignment horizontal="center" vertical="center" wrapText="1"/>
    </xf>
    <xf numFmtId="0" fontId="5" fillId="6" borderId="24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5" fillId="6" borderId="25" xfId="0" applyFont="1" applyFill="1" applyBorder="1" applyAlignment="1" applyProtection="1">
      <alignment horizontal="center" vertical="center" wrapText="1"/>
    </xf>
    <xf numFmtId="0" fontId="2" fillId="6" borderId="47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2" fillId="6" borderId="5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55" xfId="0" applyFont="1" applyFill="1" applyBorder="1" applyAlignment="1" applyProtection="1">
      <alignment horizontal="center" vertical="center"/>
    </xf>
    <xf numFmtId="0" fontId="2" fillId="6" borderId="24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25" xfId="0" applyFont="1" applyFill="1" applyBorder="1" applyAlignment="1" applyProtection="1">
      <alignment horizontal="center" vertical="center" wrapText="1"/>
    </xf>
    <xf numFmtId="0" fontId="2" fillId="6" borderId="49" xfId="0" applyFont="1" applyFill="1" applyBorder="1" applyAlignment="1" applyProtection="1">
      <alignment horizontal="center" vertical="center" wrapText="1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52" xfId="0" applyFont="1" applyFill="1" applyBorder="1" applyAlignment="1" applyProtection="1">
      <alignment horizontal="center" vertic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27" xfId="0" quotePrefix="1" applyFont="1" applyFill="1" applyBorder="1" applyAlignment="1" applyProtection="1">
      <alignment horizontal="center" vertical="center"/>
    </xf>
    <xf numFmtId="0" fontId="2" fillId="6" borderId="56" xfId="0" applyFont="1" applyFill="1" applyBorder="1" applyAlignment="1" applyProtection="1">
      <alignment horizontal="center" vertical="center"/>
    </xf>
    <xf numFmtId="0" fontId="2" fillId="6" borderId="26" xfId="0" quotePrefix="1" applyFont="1" applyFill="1" applyBorder="1" applyAlignment="1" applyProtection="1">
      <alignment horizontal="center" vertical="center"/>
    </xf>
    <xf numFmtId="0" fontId="2" fillId="6" borderId="27" xfId="0" quotePrefix="1" applyFont="1" applyFill="1" applyBorder="1" applyAlignment="1" applyProtection="1">
      <alignment horizontal="center" vertical="center"/>
    </xf>
    <xf numFmtId="0" fontId="2" fillId="6" borderId="28" xfId="0" quotePrefix="1" applyFont="1" applyFill="1" applyBorder="1" applyAlignment="1" applyProtection="1">
      <alignment horizontal="center" vertical="center"/>
    </xf>
    <xf numFmtId="0" fontId="2" fillId="6" borderId="65" xfId="0" applyFont="1" applyFill="1" applyBorder="1" applyAlignment="1" applyProtection="1">
      <alignment horizontal="center" vertical="center"/>
    </xf>
    <xf numFmtId="0" fontId="2" fillId="6" borderId="66" xfId="0" applyFont="1" applyFill="1" applyBorder="1" applyAlignment="1" applyProtection="1">
      <alignment horizontal="center" vertical="center"/>
    </xf>
    <xf numFmtId="0" fontId="2" fillId="6" borderId="67" xfId="0" applyFont="1" applyFill="1" applyBorder="1" applyAlignment="1" applyProtection="1">
      <alignment horizontal="center" vertical="center"/>
    </xf>
    <xf numFmtId="0" fontId="2" fillId="6" borderId="68" xfId="0" applyFont="1" applyFill="1" applyBorder="1" applyAlignment="1" applyProtection="1">
      <alignment horizontal="center" vertical="center"/>
    </xf>
    <xf numFmtId="172" fontId="2" fillId="6" borderId="32" xfId="2" applyNumberFormat="1" applyFont="1" applyFill="1" applyBorder="1" applyAlignment="1" applyProtection="1">
      <alignment vertical="center"/>
    </xf>
    <xf numFmtId="0" fontId="2" fillId="7" borderId="30" xfId="0" applyFont="1" applyFill="1" applyBorder="1" applyAlignment="1" applyProtection="1">
      <alignment horizontal="left" vertical="center" wrapText="1"/>
    </xf>
    <xf numFmtId="172" fontId="2" fillId="7" borderId="53" xfId="0" applyNumberFormat="1" applyFont="1" applyFill="1" applyBorder="1" applyAlignment="1" applyProtection="1">
      <alignment horizontal="left" vertical="center" wrapText="1"/>
      <protection locked="0"/>
    </xf>
    <xf numFmtId="172" fontId="5" fillId="7" borderId="31" xfId="2" applyNumberFormat="1" applyFont="1" applyFill="1" applyBorder="1" applyAlignment="1" applyProtection="1">
      <alignment vertical="center"/>
      <protection locked="0"/>
    </xf>
    <xf numFmtId="172" fontId="5" fillId="7" borderId="57" xfId="2" applyNumberFormat="1" applyFont="1" applyFill="1" applyBorder="1" applyAlignment="1" applyProtection="1">
      <alignment vertical="center"/>
      <protection locked="0"/>
    </xf>
    <xf numFmtId="0" fontId="2" fillId="6" borderId="65" xfId="0" applyFont="1" applyFill="1" applyBorder="1" applyAlignment="1" applyProtection="1">
      <alignment vertical="center"/>
    </xf>
    <xf numFmtId="42" fontId="2" fillId="6" borderId="35" xfId="0" applyNumberFormat="1" applyFont="1" applyFill="1" applyBorder="1" applyAlignment="1" applyProtection="1">
      <alignment vertical="center"/>
    </xf>
    <xf numFmtId="0" fontId="2" fillId="6" borderId="64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 wrapText="1"/>
    </xf>
    <xf numFmtId="0" fontId="5" fillId="6" borderId="22" xfId="0" applyFont="1" applyFill="1" applyBorder="1" applyAlignment="1" applyProtection="1">
      <alignment horizontal="center" vertical="center" wrapText="1"/>
    </xf>
    <xf numFmtId="0" fontId="5" fillId="6" borderId="23" xfId="0" applyFont="1" applyFill="1" applyBorder="1" applyAlignment="1" applyProtection="1">
      <alignment horizontal="center" vertical="center" wrapText="1"/>
    </xf>
    <xf numFmtId="0" fontId="2" fillId="6" borderId="26" xfId="0" applyFont="1" applyFill="1" applyBorder="1" applyAlignment="1" applyProtection="1">
      <alignment horizontal="left" vertical="center"/>
    </xf>
    <xf numFmtId="0" fontId="2" fillId="6" borderId="52" xfId="0" applyFont="1" applyFill="1" applyBorder="1" applyAlignment="1" applyProtection="1">
      <alignment horizontal="center" vertical="center" wrapText="1"/>
    </xf>
    <xf numFmtId="0" fontId="2" fillId="6" borderId="26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8" xfId="0" applyFont="1" applyFill="1" applyBorder="1" applyAlignment="1" applyProtection="1">
      <alignment horizontal="center" vertical="center" wrapText="1"/>
    </xf>
    <xf numFmtId="42" fontId="5" fillId="7" borderId="34" xfId="1" applyNumberFormat="1" applyFont="1" applyFill="1" applyBorder="1" applyAlignment="1" applyProtection="1">
      <alignment vertical="center"/>
      <protection locked="0"/>
    </xf>
    <xf numFmtId="42" fontId="5" fillId="7" borderId="58" xfId="1" applyNumberFormat="1" applyFont="1" applyFill="1" applyBorder="1" applyAlignment="1" applyProtection="1">
      <alignment vertical="center"/>
      <protection locked="0"/>
    </xf>
    <xf numFmtId="42" fontId="5" fillId="7" borderId="59" xfId="1" applyNumberFormat="1" applyFont="1" applyFill="1" applyBorder="1" applyAlignment="1" applyProtection="1">
      <alignment vertical="center"/>
      <protection locked="0"/>
    </xf>
    <xf numFmtId="164" fontId="2" fillId="6" borderId="65" xfId="0" applyNumberFormat="1" applyFont="1" applyFill="1" applyBorder="1" applyAlignment="1" applyProtection="1">
      <alignment vertical="center"/>
    </xf>
    <xf numFmtId="171" fontId="2" fillId="6" borderId="35" xfId="2" applyNumberFormat="1" applyFont="1" applyFill="1" applyBorder="1" applyAlignment="1" applyProtection="1">
      <alignment vertical="center"/>
    </xf>
    <xf numFmtId="171" fontId="5" fillId="7" borderId="34" xfId="0" applyNumberFormat="1" applyFont="1" applyFill="1" applyBorder="1" applyAlignment="1" applyProtection="1">
      <alignment horizontal="right" vertical="center"/>
      <protection locked="0"/>
    </xf>
    <xf numFmtId="171" fontId="5" fillId="7" borderId="58" xfId="0" applyNumberFormat="1" applyFont="1" applyFill="1" applyBorder="1" applyAlignment="1" applyProtection="1">
      <alignment horizontal="right" vertical="center"/>
      <protection locked="0"/>
    </xf>
    <xf numFmtId="171" fontId="5" fillId="7" borderId="9" xfId="0" applyNumberFormat="1" applyFont="1" applyFill="1" applyBorder="1" applyAlignment="1" applyProtection="1">
      <alignment horizontal="right" vertical="center"/>
      <protection locked="0"/>
    </xf>
    <xf numFmtId="171" fontId="5" fillId="7" borderId="55" xfId="0" applyNumberFormat="1" applyFont="1" applyFill="1" applyBorder="1" applyAlignment="1" applyProtection="1">
      <alignment horizontal="right" vertical="center"/>
      <protection locked="0"/>
    </xf>
    <xf numFmtId="171" fontId="5" fillId="7" borderId="37" xfId="0" applyNumberFormat="1" applyFont="1" applyFill="1" applyBorder="1" applyAlignment="1" applyProtection="1">
      <alignment horizontal="right" vertical="center"/>
      <protection locked="0"/>
    </xf>
    <xf numFmtId="171" fontId="5" fillId="7" borderId="60" xfId="0" applyNumberFormat="1" applyFont="1" applyFill="1" applyBorder="1" applyAlignment="1" applyProtection="1">
      <alignment horizontal="right" vertical="center"/>
      <protection locked="0"/>
    </xf>
    <xf numFmtId="42" fontId="2" fillId="6" borderId="30" xfId="0" applyNumberFormat="1" applyFont="1" applyFill="1" applyBorder="1" applyAlignment="1" applyProtection="1">
      <alignment vertical="center"/>
    </xf>
    <xf numFmtId="0" fontId="2" fillId="6" borderId="13" xfId="0" applyFont="1" applyFill="1" applyBorder="1" applyAlignment="1" applyProtection="1">
      <alignment horizontal="left" vertical="center"/>
    </xf>
    <xf numFmtId="42" fontId="2" fillId="6" borderId="35" xfId="2" applyNumberFormat="1" applyFont="1" applyFill="1" applyBorder="1" applyAlignment="1" applyProtection="1">
      <alignment vertical="center"/>
    </xf>
    <xf numFmtId="42" fontId="2" fillId="6" borderId="25" xfId="2" applyNumberFormat="1" applyFont="1" applyFill="1" applyBorder="1" applyAlignment="1" applyProtection="1">
      <alignment vertical="center"/>
    </xf>
    <xf numFmtId="42" fontId="2" fillId="6" borderId="31" xfId="0" applyNumberFormat="1" applyFont="1" applyFill="1" applyBorder="1" applyAlignment="1" applyProtection="1">
      <alignment horizontal="right" vertical="center"/>
    </xf>
    <xf numFmtId="0" fontId="2" fillId="6" borderId="21" xfId="0" applyFont="1" applyFill="1" applyBorder="1" applyAlignment="1" applyProtection="1">
      <alignment horizontal="center" vertical="center" wrapText="1"/>
    </xf>
    <xf numFmtId="0" fontId="2" fillId="6" borderId="26" xfId="0" applyFont="1" applyFill="1" applyBorder="1" applyAlignment="1" applyProtection="1">
      <alignment horizontal="left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42" fontId="5" fillId="7" borderId="34" xfId="0" applyNumberFormat="1" applyFont="1" applyFill="1" applyBorder="1" applyAlignment="1" applyProtection="1">
      <alignment horizontal="right" vertical="center"/>
      <protection locked="0"/>
    </xf>
    <xf numFmtId="42" fontId="5" fillId="7" borderId="9" xfId="0" applyNumberFormat="1" applyFont="1" applyFill="1" applyBorder="1" applyAlignment="1" applyProtection="1">
      <alignment horizontal="right" vertical="center"/>
      <protection locked="0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8B7FA0"/>
      <color rgb="FFD3D5E3"/>
      <color rgb="FFFACE00"/>
      <color rgb="FF43285D"/>
      <color rgb="FFE7C4FC"/>
      <color rgb="FFD8A0FA"/>
      <color rgb="FF7F0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380DB-C9DD-4255-B8AB-6ADB11B050C9}">
  <dimension ref="A1:AD135"/>
  <sheetViews>
    <sheetView tabSelected="1" zoomScaleNormal="100" workbookViewId="0">
      <selection sqref="A1:I1"/>
    </sheetView>
  </sheetViews>
  <sheetFormatPr defaultColWidth="12.7265625" defaultRowHeight="10.5" x14ac:dyDescent="0.35"/>
  <cols>
    <col min="1" max="1" width="52" style="157" customWidth="1"/>
    <col min="2" max="28" width="14.7265625" style="157" customWidth="1"/>
    <col min="29" max="29" width="14.7265625" style="158" customWidth="1"/>
    <col min="30" max="16384" width="12.7265625" style="157"/>
  </cols>
  <sheetData>
    <row r="1" spans="1:30" s="2" customFormat="1" ht="18.5" thickBot="1" x14ac:dyDescent="0.4">
      <c r="A1" s="126" t="s">
        <v>218</v>
      </c>
      <c r="B1" s="127"/>
      <c r="C1" s="127"/>
      <c r="D1" s="127"/>
      <c r="E1" s="127"/>
      <c r="F1" s="127"/>
      <c r="G1" s="127"/>
      <c r="H1" s="127"/>
      <c r="I1" s="128"/>
      <c r="J1" s="35"/>
      <c r="K1" s="1"/>
    </row>
    <row r="2" spans="1:30" ht="11" thickBot="1" x14ac:dyDescent="0.4">
      <c r="A2" s="37" t="s">
        <v>207</v>
      </c>
      <c r="B2" s="38"/>
      <c r="C2" s="38"/>
      <c r="D2" s="38"/>
      <c r="E2" s="38"/>
      <c r="F2" s="38"/>
      <c r="G2" s="38"/>
      <c r="H2" s="38"/>
      <c r="I2" s="39"/>
      <c r="J2" s="22"/>
      <c r="K2" s="22"/>
      <c r="L2" s="22"/>
      <c r="M2" s="22"/>
      <c r="N2" s="22"/>
      <c r="O2" s="159"/>
      <c r="X2" s="158"/>
      <c r="Y2" s="158"/>
      <c r="Z2" s="158"/>
      <c r="AA2" s="158"/>
      <c r="AB2" s="158"/>
      <c r="AC2" s="157"/>
    </row>
    <row r="3" spans="1:30" ht="11" thickBot="1" x14ac:dyDescent="0.4">
      <c r="A3" s="40" t="s">
        <v>168</v>
      </c>
      <c r="B3" s="41"/>
      <c r="C3" s="41"/>
      <c r="D3" s="41"/>
      <c r="E3" s="41"/>
      <c r="F3" s="41"/>
      <c r="G3" s="41"/>
      <c r="H3" s="41"/>
      <c r="I3" s="42"/>
      <c r="J3" s="179"/>
      <c r="K3" s="161"/>
      <c r="L3" s="160"/>
      <c r="M3" s="160"/>
      <c r="N3" s="160"/>
      <c r="P3" s="158"/>
      <c r="AC3" s="157"/>
    </row>
    <row r="4" spans="1:30" s="2" customFormat="1" ht="11" thickBot="1" x14ac:dyDescent="0.4">
      <c r="A4" s="37" t="s">
        <v>164</v>
      </c>
      <c r="B4" s="38"/>
      <c r="C4" s="38"/>
      <c r="D4" s="38"/>
      <c r="E4" s="38"/>
      <c r="F4" s="38"/>
      <c r="G4" s="38"/>
      <c r="H4" s="38"/>
      <c r="I4" s="39"/>
      <c r="J4" s="22"/>
      <c r="K4" s="22"/>
      <c r="L4" s="3"/>
      <c r="X4" s="1"/>
      <c r="Y4" s="1"/>
      <c r="Z4" s="1"/>
      <c r="AA4" s="1"/>
      <c r="AB4" s="1"/>
    </row>
    <row r="5" spans="1:30" ht="11" thickBot="1" x14ac:dyDescent="0.4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56"/>
      <c r="P5" s="156"/>
      <c r="Q5" s="156"/>
      <c r="R5" s="156"/>
      <c r="S5" s="156"/>
      <c r="T5" s="156"/>
      <c r="U5" s="156"/>
      <c r="V5" s="156"/>
      <c r="W5" s="162"/>
      <c r="X5" s="205" t="s">
        <v>184</v>
      </c>
      <c r="Y5" s="206"/>
      <c r="Z5" s="206"/>
      <c r="AA5" s="206"/>
      <c r="AB5" s="207"/>
      <c r="AC5" s="163"/>
    </row>
    <row r="6" spans="1:30" s="158" customFormat="1" ht="52.5" x14ac:dyDescent="0.35">
      <c r="A6" s="74" t="s">
        <v>48</v>
      </c>
      <c r="B6" s="180" t="s">
        <v>182</v>
      </c>
      <c r="C6" s="181" t="s">
        <v>139</v>
      </c>
      <c r="D6" s="181" t="s">
        <v>140</v>
      </c>
      <c r="E6" s="181" t="s">
        <v>141</v>
      </c>
      <c r="F6" s="181" t="s">
        <v>142</v>
      </c>
      <c r="G6" s="181" t="s">
        <v>143</v>
      </c>
      <c r="H6" s="181" t="s">
        <v>144</v>
      </c>
      <c r="I6" s="181" t="s">
        <v>145</v>
      </c>
      <c r="J6" s="181" t="s">
        <v>146</v>
      </c>
      <c r="K6" s="181" t="s">
        <v>147</v>
      </c>
      <c r="L6" s="181" t="s">
        <v>183</v>
      </c>
      <c r="M6" s="181" t="s">
        <v>148</v>
      </c>
      <c r="N6" s="181" t="s">
        <v>149</v>
      </c>
      <c r="O6" s="181" t="s">
        <v>150</v>
      </c>
      <c r="P6" s="181" t="s">
        <v>151</v>
      </c>
      <c r="Q6" s="181" t="s">
        <v>152</v>
      </c>
      <c r="R6" s="181" t="s">
        <v>153</v>
      </c>
      <c r="S6" s="181" t="s">
        <v>154</v>
      </c>
      <c r="T6" s="181" t="s">
        <v>155</v>
      </c>
      <c r="U6" s="181" t="s">
        <v>156</v>
      </c>
      <c r="V6" s="181" t="s">
        <v>157</v>
      </c>
      <c r="W6" s="182" t="s">
        <v>158</v>
      </c>
      <c r="X6" s="183" t="s">
        <v>159</v>
      </c>
      <c r="Y6" s="184" t="s">
        <v>161</v>
      </c>
      <c r="Z6" s="185" t="s">
        <v>160</v>
      </c>
      <c r="AA6" s="184" t="s">
        <v>162</v>
      </c>
      <c r="AB6" s="186" t="s">
        <v>163</v>
      </c>
      <c r="AC6" s="187" t="s">
        <v>104</v>
      </c>
      <c r="AD6" s="164"/>
    </row>
    <row r="7" spans="1:30" s="158" customFormat="1" x14ac:dyDescent="0.35">
      <c r="A7" s="188" t="s">
        <v>103</v>
      </c>
      <c r="B7" s="189">
        <v>9749</v>
      </c>
      <c r="C7" s="190">
        <v>9750</v>
      </c>
      <c r="D7" s="190">
        <v>9752</v>
      </c>
      <c r="E7" s="190">
        <v>9755</v>
      </c>
      <c r="F7" s="190">
        <v>9756</v>
      </c>
      <c r="G7" s="190">
        <v>9757</v>
      </c>
      <c r="H7" s="190">
        <v>9758</v>
      </c>
      <c r="I7" s="190">
        <v>9762</v>
      </c>
      <c r="J7" s="190">
        <v>9763</v>
      </c>
      <c r="K7" s="190">
        <v>9768</v>
      </c>
      <c r="L7" s="190">
        <v>9769</v>
      </c>
      <c r="M7" s="190">
        <v>9772</v>
      </c>
      <c r="N7" s="190">
        <v>9773</v>
      </c>
      <c r="O7" s="190">
        <v>9774</v>
      </c>
      <c r="P7" s="190">
        <v>9775</v>
      </c>
      <c r="Q7" s="190">
        <v>9777</v>
      </c>
      <c r="R7" s="190">
        <v>9780</v>
      </c>
      <c r="S7" s="190">
        <v>9781</v>
      </c>
      <c r="T7" s="190">
        <v>9785</v>
      </c>
      <c r="U7" s="190">
        <v>9786</v>
      </c>
      <c r="V7" s="190">
        <v>9787</v>
      </c>
      <c r="W7" s="191">
        <v>9799</v>
      </c>
      <c r="X7" s="192">
        <v>9795</v>
      </c>
      <c r="Y7" s="193"/>
      <c r="Z7" s="193"/>
      <c r="AA7" s="193"/>
      <c r="AB7" s="194"/>
      <c r="AC7" s="195"/>
      <c r="AD7" s="164"/>
    </row>
    <row r="8" spans="1:30" s="166" customFormat="1" ht="11" thickBot="1" x14ac:dyDescent="0.4">
      <c r="A8" s="196" t="s">
        <v>49</v>
      </c>
      <c r="B8" s="197" t="s">
        <v>138</v>
      </c>
      <c r="C8" s="198" t="s">
        <v>98</v>
      </c>
      <c r="D8" s="198" t="s">
        <v>98</v>
      </c>
      <c r="E8" s="199" t="s">
        <v>138</v>
      </c>
      <c r="F8" s="198" t="s">
        <v>138</v>
      </c>
      <c r="G8" s="198" t="s">
        <v>138</v>
      </c>
      <c r="H8" s="198" t="s">
        <v>98</v>
      </c>
      <c r="I8" s="198" t="s">
        <v>98</v>
      </c>
      <c r="J8" s="198" t="s">
        <v>138</v>
      </c>
      <c r="K8" s="198" t="s">
        <v>122</v>
      </c>
      <c r="L8" s="198" t="s">
        <v>138</v>
      </c>
      <c r="M8" s="198" t="s">
        <v>100</v>
      </c>
      <c r="N8" s="198" t="s">
        <v>100</v>
      </c>
      <c r="O8" s="198" t="s">
        <v>100</v>
      </c>
      <c r="P8" s="198" t="s">
        <v>101</v>
      </c>
      <c r="Q8" s="198" t="s">
        <v>138</v>
      </c>
      <c r="R8" s="198" t="s">
        <v>138</v>
      </c>
      <c r="S8" s="198" t="s">
        <v>98</v>
      </c>
      <c r="T8" s="198" t="s">
        <v>122</v>
      </c>
      <c r="U8" s="199" t="s">
        <v>138</v>
      </c>
      <c r="V8" s="198" t="s">
        <v>98</v>
      </c>
      <c r="W8" s="200" t="s">
        <v>122</v>
      </c>
      <c r="X8" s="201" t="s">
        <v>138</v>
      </c>
      <c r="Y8" s="202"/>
      <c r="Z8" s="202"/>
      <c r="AA8" s="202"/>
      <c r="AB8" s="203"/>
      <c r="AC8" s="204"/>
      <c r="AD8" s="165"/>
    </row>
    <row r="9" spans="1:30" ht="11" thickBot="1" x14ac:dyDescent="0.4">
      <c r="A9" s="167"/>
      <c r="B9" s="167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9"/>
    </row>
    <row r="10" spans="1:30" ht="11" thickBot="1" x14ac:dyDescent="0.4">
      <c r="A10" s="209" t="s">
        <v>99</v>
      </c>
      <c r="B10" s="210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2"/>
      <c r="Z10" s="212"/>
      <c r="AA10" s="212"/>
      <c r="AB10" s="212"/>
      <c r="AC10" s="208">
        <f>SUM(B10:AB10)</f>
        <v>0</v>
      </c>
      <c r="AD10" s="159"/>
    </row>
    <row r="11" spans="1:30" ht="11" thickBot="1" x14ac:dyDescent="0.4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70"/>
    </row>
    <row r="12" spans="1:30" ht="52.5" x14ac:dyDescent="0.35">
      <c r="A12" s="215" t="s">
        <v>202</v>
      </c>
      <c r="B12" s="180" t="s">
        <v>182</v>
      </c>
      <c r="C12" s="181" t="s">
        <v>139</v>
      </c>
      <c r="D12" s="181" t="s">
        <v>140</v>
      </c>
      <c r="E12" s="181" t="s">
        <v>141</v>
      </c>
      <c r="F12" s="181" t="s">
        <v>142</v>
      </c>
      <c r="G12" s="181" t="s">
        <v>143</v>
      </c>
      <c r="H12" s="181" t="s">
        <v>144</v>
      </c>
      <c r="I12" s="181" t="s">
        <v>145</v>
      </c>
      <c r="J12" s="181" t="s">
        <v>146</v>
      </c>
      <c r="K12" s="181" t="s">
        <v>147</v>
      </c>
      <c r="L12" s="181" t="s">
        <v>183</v>
      </c>
      <c r="M12" s="181" t="s">
        <v>148</v>
      </c>
      <c r="N12" s="181" t="s">
        <v>149</v>
      </c>
      <c r="O12" s="181" t="s">
        <v>150</v>
      </c>
      <c r="P12" s="181" t="s">
        <v>151</v>
      </c>
      <c r="Q12" s="181" t="s">
        <v>152</v>
      </c>
      <c r="R12" s="181" t="s">
        <v>153</v>
      </c>
      <c r="S12" s="181" t="s">
        <v>154</v>
      </c>
      <c r="T12" s="181" t="s">
        <v>155</v>
      </c>
      <c r="U12" s="181" t="s">
        <v>156</v>
      </c>
      <c r="V12" s="181" t="s">
        <v>157</v>
      </c>
      <c r="W12" s="182" t="s">
        <v>158</v>
      </c>
      <c r="X12" s="216" t="s">
        <v>159</v>
      </c>
      <c r="Y12" s="217" t="s">
        <v>161</v>
      </c>
      <c r="Z12" s="181" t="s">
        <v>160</v>
      </c>
      <c r="AA12" s="217" t="s">
        <v>162</v>
      </c>
      <c r="AB12" s="218" t="s">
        <v>163</v>
      </c>
      <c r="AC12" s="187" t="s">
        <v>104</v>
      </c>
      <c r="AD12" s="159"/>
    </row>
    <row r="13" spans="1:30" ht="11" thickBot="1" x14ac:dyDescent="0.4">
      <c r="A13" s="219"/>
      <c r="B13" s="220">
        <v>9749</v>
      </c>
      <c r="C13" s="198">
        <v>9750</v>
      </c>
      <c r="D13" s="198">
        <v>9752</v>
      </c>
      <c r="E13" s="198">
        <v>9755</v>
      </c>
      <c r="F13" s="198">
        <v>9756</v>
      </c>
      <c r="G13" s="198">
        <v>9757</v>
      </c>
      <c r="H13" s="198">
        <v>9758</v>
      </c>
      <c r="I13" s="198">
        <v>9762</v>
      </c>
      <c r="J13" s="198">
        <v>9763</v>
      </c>
      <c r="K13" s="198">
        <v>9768</v>
      </c>
      <c r="L13" s="198">
        <v>9769</v>
      </c>
      <c r="M13" s="198">
        <v>9772</v>
      </c>
      <c r="N13" s="198">
        <v>9773</v>
      </c>
      <c r="O13" s="198">
        <v>9774</v>
      </c>
      <c r="P13" s="198">
        <v>9775</v>
      </c>
      <c r="Q13" s="198">
        <v>9777</v>
      </c>
      <c r="R13" s="198">
        <v>9780</v>
      </c>
      <c r="S13" s="198">
        <v>9781</v>
      </c>
      <c r="T13" s="198">
        <v>9785</v>
      </c>
      <c r="U13" s="198">
        <v>9786</v>
      </c>
      <c r="V13" s="198">
        <v>9787</v>
      </c>
      <c r="W13" s="200">
        <v>9799</v>
      </c>
      <c r="X13" s="221">
        <v>9795</v>
      </c>
      <c r="Y13" s="222"/>
      <c r="Z13" s="222"/>
      <c r="AA13" s="222"/>
      <c r="AB13" s="223"/>
      <c r="AC13" s="213"/>
      <c r="AD13" s="159"/>
    </row>
    <row r="14" spans="1:30" x14ac:dyDescent="0.35">
      <c r="A14" s="143" t="s">
        <v>117</v>
      </c>
      <c r="B14" s="224">
        <v>0</v>
      </c>
      <c r="C14" s="224">
        <v>0</v>
      </c>
      <c r="D14" s="224">
        <v>0</v>
      </c>
      <c r="E14" s="224">
        <v>0</v>
      </c>
      <c r="F14" s="224">
        <v>0</v>
      </c>
      <c r="G14" s="224">
        <v>0</v>
      </c>
      <c r="H14" s="224">
        <v>0</v>
      </c>
      <c r="I14" s="224">
        <v>0</v>
      </c>
      <c r="J14" s="224">
        <v>0</v>
      </c>
      <c r="K14" s="224">
        <v>0</v>
      </c>
      <c r="L14" s="224">
        <v>0</v>
      </c>
      <c r="M14" s="224">
        <v>0</v>
      </c>
      <c r="N14" s="224">
        <v>0</v>
      </c>
      <c r="O14" s="224">
        <v>0</v>
      </c>
      <c r="P14" s="224">
        <v>0</v>
      </c>
      <c r="Q14" s="224">
        <v>0</v>
      </c>
      <c r="R14" s="224">
        <v>0</v>
      </c>
      <c r="S14" s="224">
        <v>0</v>
      </c>
      <c r="T14" s="224">
        <v>0</v>
      </c>
      <c r="U14" s="224">
        <v>0</v>
      </c>
      <c r="V14" s="224">
        <v>0</v>
      </c>
      <c r="W14" s="224">
        <v>0</v>
      </c>
      <c r="X14" s="224">
        <v>0</v>
      </c>
      <c r="Y14" s="225">
        <v>0</v>
      </c>
      <c r="Z14" s="225">
        <v>0</v>
      </c>
      <c r="AA14" s="225">
        <v>0</v>
      </c>
      <c r="AB14" s="225">
        <v>0</v>
      </c>
      <c r="AC14" s="214">
        <f>SUM(B14:AB14)</f>
        <v>0</v>
      </c>
      <c r="AD14" s="159"/>
    </row>
    <row r="15" spans="1:30" x14ac:dyDescent="0.35">
      <c r="A15" s="134" t="s">
        <v>106</v>
      </c>
      <c r="B15" s="135">
        <v>0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225">
        <v>0</v>
      </c>
      <c r="Z15" s="225">
        <v>0</v>
      </c>
      <c r="AA15" s="225">
        <v>0</v>
      </c>
      <c r="AB15" s="225">
        <v>0</v>
      </c>
      <c r="AC15" s="214">
        <f t="shared" ref="AC15:AC29" si="0">SUM(B15:AB15)</f>
        <v>0</v>
      </c>
      <c r="AD15" s="159"/>
    </row>
    <row r="16" spans="1:30" x14ac:dyDescent="0.35">
      <c r="A16" s="134" t="s">
        <v>107</v>
      </c>
      <c r="B16" s="135">
        <v>0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225">
        <v>0</v>
      </c>
      <c r="Z16" s="225">
        <v>0</v>
      </c>
      <c r="AA16" s="225">
        <v>0</v>
      </c>
      <c r="AB16" s="225">
        <v>0</v>
      </c>
      <c r="AC16" s="214">
        <f t="shared" si="0"/>
        <v>0</v>
      </c>
      <c r="AD16" s="159"/>
    </row>
    <row r="17" spans="1:30" x14ac:dyDescent="0.35">
      <c r="A17" s="134" t="s">
        <v>108</v>
      </c>
      <c r="B17" s="135">
        <v>0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225">
        <v>0</v>
      </c>
      <c r="Z17" s="225">
        <v>0</v>
      </c>
      <c r="AA17" s="225">
        <v>0</v>
      </c>
      <c r="AB17" s="225">
        <v>0</v>
      </c>
      <c r="AC17" s="214">
        <f t="shared" si="0"/>
        <v>0</v>
      </c>
      <c r="AD17" s="159"/>
    </row>
    <row r="18" spans="1:30" x14ac:dyDescent="0.35">
      <c r="A18" s="134" t="s">
        <v>109</v>
      </c>
      <c r="B18" s="135">
        <v>0</v>
      </c>
      <c r="C18" s="135">
        <v>0</v>
      </c>
      <c r="D18" s="135">
        <v>0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  <c r="W18" s="135">
        <v>0</v>
      </c>
      <c r="X18" s="135">
        <v>0</v>
      </c>
      <c r="Y18" s="225">
        <v>0</v>
      </c>
      <c r="Z18" s="225">
        <v>0</v>
      </c>
      <c r="AA18" s="225">
        <v>0</v>
      </c>
      <c r="AB18" s="225">
        <v>0</v>
      </c>
      <c r="AC18" s="214">
        <f t="shared" si="0"/>
        <v>0</v>
      </c>
      <c r="AD18" s="159"/>
    </row>
    <row r="19" spans="1:30" x14ac:dyDescent="0.35">
      <c r="A19" s="134" t="s">
        <v>110</v>
      </c>
      <c r="B19" s="135">
        <v>0</v>
      </c>
      <c r="C19" s="135">
        <v>0</v>
      </c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225">
        <v>0</v>
      </c>
      <c r="Z19" s="225">
        <v>0</v>
      </c>
      <c r="AA19" s="225">
        <v>0</v>
      </c>
      <c r="AB19" s="225">
        <v>0</v>
      </c>
      <c r="AC19" s="214">
        <f t="shared" si="0"/>
        <v>0</v>
      </c>
      <c r="AD19" s="159"/>
    </row>
    <row r="20" spans="1:30" x14ac:dyDescent="0.35">
      <c r="A20" s="134" t="s">
        <v>111</v>
      </c>
      <c r="B20" s="135">
        <v>0</v>
      </c>
      <c r="C20" s="135">
        <v>0</v>
      </c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225">
        <v>0</v>
      </c>
      <c r="Z20" s="225">
        <v>0</v>
      </c>
      <c r="AA20" s="225">
        <v>0</v>
      </c>
      <c r="AB20" s="225">
        <v>0</v>
      </c>
      <c r="AC20" s="214">
        <f t="shared" si="0"/>
        <v>0</v>
      </c>
      <c r="AD20" s="159"/>
    </row>
    <row r="21" spans="1:30" x14ac:dyDescent="0.35">
      <c r="A21" s="134" t="s">
        <v>112</v>
      </c>
      <c r="B21" s="135">
        <v>0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225">
        <v>0</v>
      </c>
      <c r="Z21" s="225">
        <v>0</v>
      </c>
      <c r="AA21" s="225">
        <v>0</v>
      </c>
      <c r="AB21" s="225">
        <v>0</v>
      </c>
      <c r="AC21" s="214">
        <f t="shared" si="0"/>
        <v>0</v>
      </c>
      <c r="AD21" s="159"/>
    </row>
    <row r="22" spans="1:30" x14ac:dyDescent="0.35">
      <c r="A22" s="134" t="s">
        <v>113</v>
      </c>
      <c r="B22" s="135">
        <v>0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225">
        <v>0</v>
      </c>
      <c r="Z22" s="225">
        <v>0</v>
      </c>
      <c r="AA22" s="225">
        <v>0</v>
      </c>
      <c r="AB22" s="225">
        <v>0</v>
      </c>
      <c r="AC22" s="214">
        <f t="shared" si="0"/>
        <v>0</v>
      </c>
      <c r="AD22" s="159"/>
    </row>
    <row r="23" spans="1:30" x14ac:dyDescent="0.35">
      <c r="A23" s="134" t="s">
        <v>114</v>
      </c>
      <c r="B23" s="135">
        <v>0</v>
      </c>
      <c r="C23" s="135">
        <v>0</v>
      </c>
      <c r="D23" s="135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5">
        <v>0</v>
      </c>
      <c r="W23" s="135">
        <v>0</v>
      </c>
      <c r="X23" s="135">
        <v>0</v>
      </c>
      <c r="Y23" s="225">
        <v>0</v>
      </c>
      <c r="Z23" s="225">
        <v>0</v>
      </c>
      <c r="AA23" s="225">
        <v>0</v>
      </c>
      <c r="AB23" s="225">
        <v>0</v>
      </c>
      <c r="AC23" s="214">
        <f t="shared" si="0"/>
        <v>0</v>
      </c>
      <c r="AD23" s="159"/>
    </row>
    <row r="24" spans="1:30" x14ac:dyDescent="0.35">
      <c r="A24" s="134" t="s">
        <v>115</v>
      </c>
      <c r="B24" s="135">
        <v>0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5">
        <v>0</v>
      </c>
      <c r="S24" s="135">
        <v>0</v>
      </c>
      <c r="T24" s="135">
        <v>0</v>
      </c>
      <c r="U24" s="135">
        <v>0</v>
      </c>
      <c r="V24" s="135">
        <v>0</v>
      </c>
      <c r="W24" s="135">
        <v>0</v>
      </c>
      <c r="X24" s="135">
        <v>0</v>
      </c>
      <c r="Y24" s="225">
        <v>0</v>
      </c>
      <c r="Z24" s="225">
        <v>0</v>
      </c>
      <c r="AA24" s="225">
        <v>0</v>
      </c>
      <c r="AB24" s="225">
        <v>0</v>
      </c>
      <c r="AC24" s="214">
        <f t="shared" si="0"/>
        <v>0</v>
      </c>
      <c r="AD24" s="159"/>
    </row>
    <row r="25" spans="1:30" x14ac:dyDescent="0.35">
      <c r="A25" s="134" t="s">
        <v>116</v>
      </c>
      <c r="B25" s="135">
        <v>0</v>
      </c>
      <c r="C25" s="135">
        <v>0</v>
      </c>
      <c r="D25" s="135">
        <v>0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225">
        <v>0</v>
      </c>
      <c r="Z25" s="225">
        <v>0</v>
      </c>
      <c r="AA25" s="225">
        <v>0</v>
      </c>
      <c r="AB25" s="225">
        <v>0</v>
      </c>
      <c r="AC25" s="214">
        <f t="shared" si="0"/>
        <v>0</v>
      </c>
      <c r="AD25" s="159"/>
    </row>
    <row r="26" spans="1:30" x14ac:dyDescent="0.35">
      <c r="A26" s="134" t="s">
        <v>118</v>
      </c>
      <c r="B26" s="135">
        <v>0</v>
      </c>
      <c r="C26" s="135">
        <v>0</v>
      </c>
      <c r="D26" s="135">
        <v>0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225">
        <v>0</v>
      </c>
      <c r="Z26" s="225">
        <v>0</v>
      </c>
      <c r="AA26" s="225">
        <v>0</v>
      </c>
      <c r="AB26" s="225">
        <v>0</v>
      </c>
      <c r="AC26" s="214">
        <f t="shared" si="0"/>
        <v>0</v>
      </c>
      <c r="AD26" s="159"/>
    </row>
    <row r="27" spans="1:30" x14ac:dyDescent="0.35">
      <c r="A27" s="137" t="s">
        <v>56</v>
      </c>
      <c r="B27" s="135">
        <v>0</v>
      </c>
      <c r="C27" s="135">
        <v>0</v>
      </c>
      <c r="D27" s="135">
        <v>0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225">
        <v>0</v>
      </c>
      <c r="Z27" s="225">
        <v>0</v>
      </c>
      <c r="AA27" s="225">
        <v>0</v>
      </c>
      <c r="AB27" s="225">
        <v>0</v>
      </c>
      <c r="AC27" s="214">
        <f t="shared" si="0"/>
        <v>0</v>
      </c>
      <c r="AD27" s="159"/>
    </row>
    <row r="28" spans="1:30" x14ac:dyDescent="0.35">
      <c r="A28" s="137" t="s">
        <v>56</v>
      </c>
      <c r="B28" s="135">
        <v>0</v>
      </c>
      <c r="C28" s="135">
        <v>0</v>
      </c>
      <c r="D28" s="135">
        <v>0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225">
        <v>0</v>
      </c>
      <c r="Z28" s="225">
        <v>0</v>
      </c>
      <c r="AA28" s="225">
        <v>0</v>
      </c>
      <c r="AB28" s="225">
        <v>0</v>
      </c>
      <c r="AC28" s="214">
        <f t="shared" si="0"/>
        <v>0</v>
      </c>
      <c r="AD28" s="159"/>
    </row>
    <row r="29" spans="1:30" ht="11" thickBot="1" x14ac:dyDescent="0.4">
      <c r="A29" s="138" t="s">
        <v>169</v>
      </c>
      <c r="B29" s="139">
        <v>0</v>
      </c>
      <c r="C29" s="139">
        <v>0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226">
        <v>0</v>
      </c>
      <c r="Z29" s="226">
        <v>0</v>
      </c>
      <c r="AA29" s="226">
        <v>0</v>
      </c>
      <c r="AB29" s="226">
        <v>0</v>
      </c>
      <c r="AC29" s="214">
        <f t="shared" si="0"/>
        <v>0</v>
      </c>
      <c r="AD29" s="159"/>
    </row>
    <row r="30" spans="1:30" ht="11" thickBot="1" x14ac:dyDescent="0.4">
      <c r="A30" s="69" t="s">
        <v>209</v>
      </c>
      <c r="B30" s="86">
        <f>SUM(B14:B29)</f>
        <v>0</v>
      </c>
      <c r="C30" s="86">
        <f t="shared" ref="C30:AB30" si="1">SUM(C14:C29)</f>
        <v>0</v>
      </c>
      <c r="D30" s="86">
        <f t="shared" si="1"/>
        <v>0</v>
      </c>
      <c r="E30" s="86">
        <f t="shared" si="1"/>
        <v>0</v>
      </c>
      <c r="F30" s="86">
        <f t="shared" si="1"/>
        <v>0</v>
      </c>
      <c r="G30" s="86">
        <f t="shared" si="1"/>
        <v>0</v>
      </c>
      <c r="H30" s="86">
        <f t="shared" si="1"/>
        <v>0</v>
      </c>
      <c r="I30" s="86">
        <f t="shared" si="1"/>
        <v>0</v>
      </c>
      <c r="J30" s="86">
        <f t="shared" si="1"/>
        <v>0</v>
      </c>
      <c r="K30" s="86">
        <f t="shared" si="1"/>
        <v>0</v>
      </c>
      <c r="L30" s="86">
        <f t="shared" si="1"/>
        <v>0</v>
      </c>
      <c r="M30" s="86">
        <f t="shared" si="1"/>
        <v>0</v>
      </c>
      <c r="N30" s="86">
        <f t="shared" si="1"/>
        <v>0</v>
      </c>
      <c r="O30" s="86">
        <f t="shared" si="1"/>
        <v>0</v>
      </c>
      <c r="P30" s="86">
        <f t="shared" si="1"/>
        <v>0</v>
      </c>
      <c r="Q30" s="86">
        <f t="shared" si="1"/>
        <v>0</v>
      </c>
      <c r="R30" s="86">
        <f t="shared" si="1"/>
        <v>0</v>
      </c>
      <c r="S30" s="86">
        <f t="shared" si="1"/>
        <v>0</v>
      </c>
      <c r="T30" s="86">
        <f t="shared" si="1"/>
        <v>0</v>
      </c>
      <c r="U30" s="86">
        <f t="shared" si="1"/>
        <v>0</v>
      </c>
      <c r="V30" s="86">
        <f t="shared" si="1"/>
        <v>0</v>
      </c>
      <c r="W30" s="86">
        <f t="shared" si="1"/>
        <v>0</v>
      </c>
      <c r="X30" s="86">
        <f t="shared" si="1"/>
        <v>0</v>
      </c>
      <c r="Y30" s="86">
        <f t="shared" si="1"/>
        <v>0</v>
      </c>
      <c r="Z30" s="86">
        <f t="shared" si="1"/>
        <v>0</v>
      </c>
      <c r="AA30" s="86">
        <f t="shared" si="1"/>
        <v>0</v>
      </c>
      <c r="AB30" s="86">
        <f t="shared" si="1"/>
        <v>0</v>
      </c>
      <c r="AC30" s="70">
        <f>SUM(B30:AB30)</f>
        <v>0</v>
      </c>
      <c r="AD30" s="159"/>
    </row>
    <row r="31" spans="1:30" ht="11" thickBot="1" x14ac:dyDescent="0.4">
      <c r="A31" s="161"/>
      <c r="B31" s="171"/>
      <c r="C31" s="171"/>
      <c r="D31" s="171"/>
      <c r="E31" s="172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73"/>
    </row>
    <row r="32" spans="1:30" ht="52.5" x14ac:dyDescent="0.35">
      <c r="A32" s="74" t="s">
        <v>203</v>
      </c>
      <c r="B32" s="180" t="s">
        <v>182</v>
      </c>
      <c r="C32" s="181" t="s">
        <v>139</v>
      </c>
      <c r="D32" s="181" t="s">
        <v>140</v>
      </c>
      <c r="E32" s="181" t="s">
        <v>141</v>
      </c>
      <c r="F32" s="181" t="s">
        <v>142</v>
      </c>
      <c r="G32" s="181" t="s">
        <v>143</v>
      </c>
      <c r="H32" s="181" t="s">
        <v>144</v>
      </c>
      <c r="I32" s="181" t="s">
        <v>145</v>
      </c>
      <c r="J32" s="181" t="s">
        <v>146</v>
      </c>
      <c r="K32" s="181" t="s">
        <v>147</v>
      </c>
      <c r="L32" s="181" t="s">
        <v>183</v>
      </c>
      <c r="M32" s="181" t="s">
        <v>148</v>
      </c>
      <c r="N32" s="181" t="s">
        <v>149</v>
      </c>
      <c r="O32" s="181" t="s">
        <v>150</v>
      </c>
      <c r="P32" s="181" t="s">
        <v>151</v>
      </c>
      <c r="Q32" s="181" t="s">
        <v>152</v>
      </c>
      <c r="R32" s="181" t="s">
        <v>153</v>
      </c>
      <c r="S32" s="181" t="s">
        <v>154</v>
      </c>
      <c r="T32" s="181" t="s">
        <v>155</v>
      </c>
      <c r="U32" s="181" t="s">
        <v>156</v>
      </c>
      <c r="V32" s="181" t="s">
        <v>157</v>
      </c>
      <c r="W32" s="182" t="s">
        <v>158</v>
      </c>
      <c r="X32" s="216" t="s">
        <v>159</v>
      </c>
      <c r="Y32" s="217" t="s">
        <v>161</v>
      </c>
      <c r="Z32" s="181" t="s">
        <v>160</v>
      </c>
      <c r="AA32" s="217" t="s">
        <v>162</v>
      </c>
      <c r="AB32" s="218" t="s">
        <v>163</v>
      </c>
      <c r="AC32" s="187" t="s">
        <v>104</v>
      </c>
      <c r="AD32" s="159"/>
    </row>
    <row r="33" spans="1:30" ht="11" thickBot="1" x14ac:dyDescent="0.4">
      <c r="A33" s="219"/>
      <c r="B33" s="220">
        <v>9749</v>
      </c>
      <c r="C33" s="198">
        <v>9750</v>
      </c>
      <c r="D33" s="198">
        <v>9752</v>
      </c>
      <c r="E33" s="198">
        <v>9755</v>
      </c>
      <c r="F33" s="198">
        <v>9756</v>
      </c>
      <c r="G33" s="198">
        <v>9757</v>
      </c>
      <c r="H33" s="198">
        <v>9758</v>
      </c>
      <c r="I33" s="198">
        <v>9762</v>
      </c>
      <c r="J33" s="198">
        <v>9763</v>
      </c>
      <c r="K33" s="198">
        <v>9768</v>
      </c>
      <c r="L33" s="198">
        <v>9769</v>
      </c>
      <c r="M33" s="198">
        <v>9772</v>
      </c>
      <c r="N33" s="198">
        <v>9773</v>
      </c>
      <c r="O33" s="198">
        <v>9774</v>
      </c>
      <c r="P33" s="198">
        <v>9775</v>
      </c>
      <c r="Q33" s="198">
        <v>9777</v>
      </c>
      <c r="R33" s="198">
        <v>9780</v>
      </c>
      <c r="S33" s="198">
        <v>9781</v>
      </c>
      <c r="T33" s="198">
        <v>9785</v>
      </c>
      <c r="U33" s="198">
        <v>9786</v>
      </c>
      <c r="V33" s="198">
        <v>9787</v>
      </c>
      <c r="W33" s="200">
        <v>9799</v>
      </c>
      <c r="X33" s="221">
        <v>9795</v>
      </c>
      <c r="Y33" s="222"/>
      <c r="Z33" s="222"/>
      <c r="AA33" s="222"/>
      <c r="AB33" s="223"/>
      <c r="AC33" s="227"/>
      <c r="AD33" s="159"/>
    </row>
    <row r="34" spans="1:30" x14ac:dyDescent="0.35">
      <c r="A34" s="143" t="s">
        <v>117</v>
      </c>
      <c r="B34" s="224">
        <v>0</v>
      </c>
      <c r="C34" s="224">
        <v>0</v>
      </c>
      <c r="D34" s="224">
        <v>0</v>
      </c>
      <c r="E34" s="224">
        <v>0</v>
      </c>
      <c r="F34" s="224">
        <v>0</v>
      </c>
      <c r="G34" s="224">
        <v>0</v>
      </c>
      <c r="H34" s="224">
        <v>0</v>
      </c>
      <c r="I34" s="224">
        <v>0</v>
      </c>
      <c r="J34" s="224">
        <v>0</v>
      </c>
      <c r="K34" s="224">
        <v>0</v>
      </c>
      <c r="L34" s="224">
        <v>0</v>
      </c>
      <c r="M34" s="224">
        <v>0</v>
      </c>
      <c r="N34" s="224">
        <v>0</v>
      </c>
      <c r="O34" s="224">
        <v>0</v>
      </c>
      <c r="P34" s="224">
        <v>0</v>
      </c>
      <c r="Q34" s="224">
        <v>0</v>
      </c>
      <c r="R34" s="224">
        <v>0</v>
      </c>
      <c r="S34" s="224">
        <v>0</v>
      </c>
      <c r="T34" s="224">
        <v>0</v>
      </c>
      <c r="U34" s="224">
        <v>0</v>
      </c>
      <c r="V34" s="224">
        <v>0</v>
      </c>
      <c r="W34" s="224">
        <v>0</v>
      </c>
      <c r="X34" s="224">
        <v>0</v>
      </c>
      <c r="Y34" s="225">
        <v>0</v>
      </c>
      <c r="Z34" s="225">
        <v>0</v>
      </c>
      <c r="AA34" s="225">
        <v>0</v>
      </c>
      <c r="AB34" s="225">
        <v>0</v>
      </c>
      <c r="AC34" s="214">
        <f>SUM(B34:AB34)</f>
        <v>0</v>
      </c>
      <c r="AD34" s="159"/>
    </row>
    <row r="35" spans="1:30" x14ac:dyDescent="0.35">
      <c r="A35" s="134" t="s">
        <v>106</v>
      </c>
      <c r="B35" s="135">
        <v>0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225">
        <v>0</v>
      </c>
      <c r="Z35" s="225">
        <v>0</v>
      </c>
      <c r="AA35" s="225">
        <v>0</v>
      </c>
      <c r="AB35" s="225">
        <v>0</v>
      </c>
      <c r="AC35" s="214">
        <f t="shared" ref="AC35:AC49" si="2">SUM(B35:AB35)</f>
        <v>0</v>
      </c>
      <c r="AD35" s="159"/>
    </row>
    <row r="36" spans="1:30" x14ac:dyDescent="0.35">
      <c r="A36" s="134" t="s">
        <v>107</v>
      </c>
      <c r="B36" s="135">
        <v>0</v>
      </c>
      <c r="C36" s="135">
        <v>0</v>
      </c>
      <c r="D36" s="135">
        <v>0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225">
        <v>0</v>
      </c>
      <c r="Z36" s="225">
        <v>0</v>
      </c>
      <c r="AA36" s="225">
        <v>0</v>
      </c>
      <c r="AB36" s="225">
        <v>0</v>
      </c>
      <c r="AC36" s="214">
        <f t="shared" si="2"/>
        <v>0</v>
      </c>
      <c r="AD36" s="159"/>
    </row>
    <row r="37" spans="1:30" x14ac:dyDescent="0.35">
      <c r="A37" s="134" t="s">
        <v>108</v>
      </c>
      <c r="B37" s="135">
        <v>0</v>
      </c>
      <c r="C37" s="135">
        <v>0</v>
      </c>
      <c r="D37" s="135">
        <v>0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225">
        <v>0</v>
      </c>
      <c r="Z37" s="225">
        <v>0</v>
      </c>
      <c r="AA37" s="225">
        <v>0</v>
      </c>
      <c r="AB37" s="225">
        <v>0</v>
      </c>
      <c r="AC37" s="214">
        <f t="shared" si="2"/>
        <v>0</v>
      </c>
      <c r="AD37" s="159"/>
    </row>
    <row r="38" spans="1:30" x14ac:dyDescent="0.35">
      <c r="A38" s="134" t="s">
        <v>109</v>
      </c>
      <c r="B38" s="135">
        <v>0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225">
        <v>0</v>
      </c>
      <c r="Z38" s="225">
        <v>0</v>
      </c>
      <c r="AA38" s="225">
        <v>0</v>
      </c>
      <c r="AB38" s="225">
        <v>0</v>
      </c>
      <c r="AC38" s="214">
        <f t="shared" si="2"/>
        <v>0</v>
      </c>
      <c r="AD38" s="159"/>
    </row>
    <row r="39" spans="1:30" x14ac:dyDescent="0.35">
      <c r="A39" s="134" t="s">
        <v>110</v>
      </c>
      <c r="B39" s="135">
        <v>0</v>
      </c>
      <c r="C39" s="135">
        <v>0</v>
      </c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225">
        <v>0</v>
      </c>
      <c r="Z39" s="225">
        <v>0</v>
      </c>
      <c r="AA39" s="225">
        <v>0</v>
      </c>
      <c r="AB39" s="225">
        <v>0</v>
      </c>
      <c r="AC39" s="214">
        <f t="shared" si="2"/>
        <v>0</v>
      </c>
      <c r="AD39" s="159"/>
    </row>
    <row r="40" spans="1:30" x14ac:dyDescent="0.35">
      <c r="A40" s="134" t="s">
        <v>111</v>
      </c>
      <c r="B40" s="135">
        <v>0</v>
      </c>
      <c r="C40" s="135">
        <v>0</v>
      </c>
      <c r="D40" s="135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225">
        <v>0</v>
      </c>
      <c r="Z40" s="225">
        <v>0</v>
      </c>
      <c r="AA40" s="225">
        <v>0</v>
      </c>
      <c r="AB40" s="225">
        <v>0</v>
      </c>
      <c r="AC40" s="214">
        <f t="shared" si="2"/>
        <v>0</v>
      </c>
      <c r="AD40" s="159"/>
    </row>
    <row r="41" spans="1:30" x14ac:dyDescent="0.35">
      <c r="A41" s="134" t="s">
        <v>112</v>
      </c>
      <c r="B41" s="135">
        <v>0</v>
      </c>
      <c r="C41" s="135">
        <v>0</v>
      </c>
      <c r="D41" s="135">
        <v>0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  <c r="Y41" s="225">
        <v>0</v>
      </c>
      <c r="Z41" s="225">
        <v>0</v>
      </c>
      <c r="AA41" s="225">
        <v>0</v>
      </c>
      <c r="AB41" s="225">
        <v>0</v>
      </c>
      <c r="AC41" s="214">
        <f t="shared" si="2"/>
        <v>0</v>
      </c>
      <c r="AD41" s="159"/>
    </row>
    <row r="42" spans="1:30" x14ac:dyDescent="0.35">
      <c r="A42" s="134" t="s">
        <v>113</v>
      </c>
      <c r="B42" s="135">
        <v>0</v>
      </c>
      <c r="C42" s="135">
        <v>0</v>
      </c>
      <c r="D42" s="135">
        <v>0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225">
        <v>0</v>
      </c>
      <c r="Z42" s="225">
        <v>0</v>
      </c>
      <c r="AA42" s="225">
        <v>0</v>
      </c>
      <c r="AB42" s="225">
        <v>0</v>
      </c>
      <c r="AC42" s="214">
        <f t="shared" si="2"/>
        <v>0</v>
      </c>
      <c r="AD42" s="159"/>
    </row>
    <row r="43" spans="1:30" x14ac:dyDescent="0.35">
      <c r="A43" s="134" t="s">
        <v>114</v>
      </c>
      <c r="B43" s="135">
        <v>0</v>
      </c>
      <c r="C43" s="135">
        <v>0</v>
      </c>
      <c r="D43" s="135">
        <v>0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225">
        <v>0</v>
      </c>
      <c r="Z43" s="225">
        <v>0</v>
      </c>
      <c r="AA43" s="225">
        <v>0</v>
      </c>
      <c r="AB43" s="225">
        <v>0</v>
      </c>
      <c r="AC43" s="214">
        <f t="shared" si="2"/>
        <v>0</v>
      </c>
      <c r="AD43" s="159"/>
    </row>
    <row r="44" spans="1:30" x14ac:dyDescent="0.35">
      <c r="A44" s="134" t="s">
        <v>115</v>
      </c>
      <c r="B44" s="135">
        <v>0</v>
      </c>
      <c r="C44" s="135">
        <v>0</v>
      </c>
      <c r="D44" s="135">
        <v>0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225">
        <v>0</v>
      </c>
      <c r="Z44" s="225">
        <v>0</v>
      </c>
      <c r="AA44" s="225">
        <v>0</v>
      </c>
      <c r="AB44" s="225">
        <v>0</v>
      </c>
      <c r="AC44" s="214">
        <f t="shared" si="2"/>
        <v>0</v>
      </c>
      <c r="AD44" s="159"/>
    </row>
    <row r="45" spans="1:30" x14ac:dyDescent="0.35">
      <c r="A45" s="134" t="s">
        <v>116</v>
      </c>
      <c r="B45" s="135">
        <v>0</v>
      </c>
      <c r="C45" s="135">
        <v>0</v>
      </c>
      <c r="D45" s="135">
        <v>0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225">
        <v>0</v>
      </c>
      <c r="Z45" s="225">
        <v>0</v>
      </c>
      <c r="AA45" s="225">
        <v>0</v>
      </c>
      <c r="AB45" s="225">
        <v>0</v>
      </c>
      <c r="AC45" s="214">
        <f t="shared" si="2"/>
        <v>0</v>
      </c>
      <c r="AD45" s="159"/>
    </row>
    <row r="46" spans="1:30" x14ac:dyDescent="0.35">
      <c r="A46" s="134" t="s">
        <v>118</v>
      </c>
      <c r="B46" s="135">
        <v>0</v>
      </c>
      <c r="C46" s="135">
        <v>0</v>
      </c>
      <c r="D46" s="135">
        <v>0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225">
        <v>0</v>
      </c>
      <c r="Z46" s="225">
        <v>0</v>
      </c>
      <c r="AA46" s="225">
        <v>0</v>
      </c>
      <c r="AB46" s="225">
        <v>0</v>
      </c>
      <c r="AC46" s="214">
        <f t="shared" si="2"/>
        <v>0</v>
      </c>
      <c r="AD46" s="159"/>
    </row>
    <row r="47" spans="1:30" x14ac:dyDescent="0.35">
      <c r="A47" s="137" t="s">
        <v>56</v>
      </c>
      <c r="B47" s="135">
        <v>0</v>
      </c>
      <c r="C47" s="135">
        <v>0</v>
      </c>
      <c r="D47" s="135">
        <v>0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225">
        <v>0</v>
      </c>
      <c r="Z47" s="225">
        <v>0</v>
      </c>
      <c r="AA47" s="225">
        <v>0</v>
      </c>
      <c r="AB47" s="225">
        <v>0</v>
      </c>
      <c r="AC47" s="214">
        <f t="shared" si="2"/>
        <v>0</v>
      </c>
      <c r="AD47" s="159"/>
    </row>
    <row r="48" spans="1:30" x14ac:dyDescent="0.35">
      <c r="A48" s="137" t="s">
        <v>56</v>
      </c>
      <c r="B48" s="135">
        <v>0</v>
      </c>
      <c r="C48" s="135">
        <v>0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225">
        <v>0</v>
      </c>
      <c r="Z48" s="225">
        <v>0</v>
      </c>
      <c r="AA48" s="225">
        <v>0</v>
      </c>
      <c r="AB48" s="225">
        <v>0</v>
      </c>
      <c r="AC48" s="214">
        <f t="shared" si="2"/>
        <v>0</v>
      </c>
      <c r="AD48" s="159"/>
    </row>
    <row r="49" spans="1:30" ht="11" thickBot="1" x14ac:dyDescent="0.4">
      <c r="A49" s="138" t="s">
        <v>169</v>
      </c>
      <c r="B49" s="139">
        <v>0</v>
      </c>
      <c r="C49" s="139">
        <v>0</v>
      </c>
      <c r="D49" s="139">
        <v>0</v>
      </c>
      <c r="E49" s="139">
        <v>0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39">
        <v>0</v>
      </c>
      <c r="W49" s="139">
        <v>0</v>
      </c>
      <c r="X49" s="139">
        <v>0</v>
      </c>
      <c r="Y49" s="226">
        <v>0</v>
      </c>
      <c r="Z49" s="226">
        <v>0</v>
      </c>
      <c r="AA49" s="226">
        <v>0</v>
      </c>
      <c r="AB49" s="226">
        <v>0</v>
      </c>
      <c r="AC49" s="214">
        <f t="shared" si="2"/>
        <v>0</v>
      </c>
      <c r="AD49" s="159"/>
    </row>
    <row r="50" spans="1:30" ht="11" thickBot="1" x14ac:dyDescent="0.4">
      <c r="A50" s="69" t="s">
        <v>210</v>
      </c>
      <c r="B50" s="86">
        <f>SUM(B34:B49)</f>
        <v>0</v>
      </c>
      <c r="C50" s="86">
        <f t="shared" ref="C50:AC50" si="3">SUM(C34:C49)</f>
        <v>0</v>
      </c>
      <c r="D50" s="86">
        <f t="shared" si="3"/>
        <v>0</v>
      </c>
      <c r="E50" s="86">
        <f t="shared" si="3"/>
        <v>0</v>
      </c>
      <c r="F50" s="86">
        <f t="shared" si="3"/>
        <v>0</v>
      </c>
      <c r="G50" s="86">
        <f t="shared" si="3"/>
        <v>0</v>
      </c>
      <c r="H50" s="86">
        <f t="shared" si="3"/>
        <v>0</v>
      </c>
      <c r="I50" s="86">
        <f t="shared" si="3"/>
        <v>0</v>
      </c>
      <c r="J50" s="86">
        <f t="shared" si="3"/>
        <v>0</v>
      </c>
      <c r="K50" s="86">
        <f t="shared" si="3"/>
        <v>0</v>
      </c>
      <c r="L50" s="86">
        <f t="shared" si="3"/>
        <v>0</v>
      </c>
      <c r="M50" s="86">
        <f t="shared" si="3"/>
        <v>0</v>
      </c>
      <c r="N50" s="86">
        <f t="shared" si="3"/>
        <v>0</v>
      </c>
      <c r="O50" s="86">
        <f t="shared" si="3"/>
        <v>0</v>
      </c>
      <c r="P50" s="86">
        <f t="shared" si="3"/>
        <v>0</v>
      </c>
      <c r="Q50" s="86">
        <f t="shared" si="3"/>
        <v>0</v>
      </c>
      <c r="R50" s="86">
        <f t="shared" si="3"/>
        <v>0</v>
      </c>
      <c r="S50" s="86">
        <f t="shared" si="3"/>
        <v>0</v>
      </c>
      <c r="T50" s="86">
        <f t="shared" si="3"/>
        <v>0</v>
      </c>
      <c r="U50" s="86">
        <f t="shared" si="3"/>
        <v>0</v>
      </c>
      <c r="V50" s="86">
        <f t="shared" si="3"/>
        <v>0</v>
      </c>
      <c r="W50" s="86">
        <f t="shared" si="3"/>
        <v>0</v>
      </c>
      <c r="X50" s="86">
        <f t="shared" si="3"/>
        <v>0</v>
      </c>
      <c r="Y50" s="86">
        <f t="shared" si="3"/>
        <v>0</v>
      </c>
      <c r="Z50" s="86">
        <f t="shared" si="3"/>
        <v>0</v>
      </c>
      <c r="AA50" s="86">
        <f t="shared" si="3"/>
        <v>0</v>
      </c>
      <c r="AB50" s="86">
        <f t="shared" si="3"/>
        <v>0</v>
      </c>
      <c r="AC50" s="70">
        <f t="shared" si="3"/>
        <v>0</v>
      </c>
      <c r="AD50" s="159"/>
    </row>
    <row r="51" spans="1:30" ht="11" thickBot="1" x14ac:dyDescent="0.4">
      <c r="A51" s="161"/>
      <c r="B51" s="171"/>
      <c r="C51" s="171"/>
      <c r="D51" s="171"/>
      <c r="E51" s="172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73"/>
    </row>
    <row r="52" spans="1:30" ht="52.5" x14ac:dyDescent="0.35">
      <c r="A52" s="74" t="s">
        <v>204</v>
      </c>
      <c r="B52" s="180" t="s">
        <v>182</v>
      </c>
      <c r="C52" s="181" t="s">
        <v>139</v>
      </c>
      <c r="D52" s="181" t="s">
        <v>140</v>
      </c>
      <c r="E52" s="181" t="s">
        <v>141</v>
      </c>
      <c r="F52" s="181" t="s">
        <v>142</v>
      </c>
      <c r="G52" s="181" t="s">
        <v>143</v>
      </c>
      <c r="H52" s="181" t="s">
        <v>144</v>
      </c>
      <c r="I52" s="181" t="s">
        <v>145</v>
      </c>
      <c r="J52" s="181" t="s">
        <v>146</v>
      </c>
      <c r="K52" s="181" t="s">
        <v>147</v>
      </c>
      <c r="L52" s="181" t="s">
        <v>183</v>
      </c>
      <c r="M52" s="181" t="s">
        <v>148</v>
      </c>
      <c r="N52" s="181" t="s">
        <v>149</v>
      </c>
      <c r="O52" s="181" t="s">
        <v>150</v>
      </c>
      <c r="P52" s="181" t="s">
        <v>151</v>
      </c>
      <c r="Q52" s="181" t="s">
        <v>152</v>
      </c>
      <c r="R52" s="181" t="s">
        <v>153</v>
      </c>
      <c r="S52" s="181" t="s">
        <v>154</v>
      </c>
      <c r="T52" s="181" t="s">
        <v>155</v>
      </c>
      <c r="U52" s="181" t="s">
        <v>156</v>
      </c>
      <c r="V52" s="181" t="s">
        <v>157</v>
      </c>
      <c r="W52" s="182" t="s">
        <v>158</v>
      </c>
      <c r="X52" s="216" t="s">
        <v>159</v>
      </c>
      <c r="Y52" s="217" t="s">
        <v>161</v>
      </c>
      <c r="Z52" s="181" t="s">
        <v>160</v>
      </c>
      <c r="AA52" s="217" t="s">
        <v>162</v>
      </c>
      <c r="AB52" s="218" t="s">
        <v>163</v>
      </c>
      <c r="AC52" s="187" t="s">
        <v>104</v>
      </c>
      <c r="AD52" s="159"/>
    </row>
    <row r="53" spans="1:30" ht="11" thickBot="1" x14ac:dyDescent="0.4">
      <c r="A53" s="219"/>
      <c r="B53" s="220">
        <v>9749</v>
      </c>
      <c r="C53" s="198">
        <v>9750</v>
      </c>
      <c r="D53" s="198">
        <v>9752</v>
      </c>
      <c r="E53" s="198">
        <v>9755</v>
      </c>
      <c r="F53" s="198">
        <v>9756</v>
      </c>
      <c r="G53" s="198">
        <v>9757</v>
      </c>
      <c r="H53" s="198">
        <v>9758</v>
      </c>
      <c r="I53" s="198">
        <v>9762</v>
      </c>
      <c r="J53" s="198">
        <v>9763</v>
      </c>
      <c r="K53" s="198">
        <v>9768</v>
      </c>
      <c r="L53" s="198">
        <v>9769</v>
      </c>
      <c r="M53" s="198">
        <v>9772</v>
      </c>
      <c r="N53" s="198">
        <v>9773</v>
      </c>
      <c r="O53" s="198">
        <v>9774</v>
      </c>
      <c r="P53" s="198">
        <v>9775</v>
      </c>
      <c r="Q53" s="198">
        <v>9777</v>
      </c>
      <c r="R53" s="198">
        <v>9780</v>
      </c>
      <c r="S53" s="198">
        <v>9781</v>
      </c>
      <c r="T53" s="198">
        <v>9785</v>
      </c>
      <c r="U53" s="198">
        <v>9786</v>
      </c>
      <c r="V53" s="198">
        <v>9787</v>
      </c>
      <c r="W53" s="200">
        <v>9799</v>
      </c>
      <c r="X53" s="221">
        <v>9795</v>
      </c>
      <c r="Y53" s="222"/>
      <c r="Z53" s="222"/>
      <c r="AA53" s="222"/>
      <c r="AB53" s="223"/>
      <c r="AC53" s="227"/>
      <c r="AD53" s="159"/>
    </row>
    <row r="54" spans="1:30" x14ac:dyDescent="0.35">
      <c r="A54" s="143" t="s">
        <v>117</v>
      </c>
      <c r="B54" s="229">
        <v>0</v>
      </c>
      <c r="C54" s="229">
        <v>0</v>
      </c>
      <c r="D54" s="229">
        <v>0</v>
      </c>
      <c r="E54" s="229">
        <v>0</v>
      </c>
      <c r="F54" s="229">
        <v>0</v>
      </c>
      <c r="G54" s="229">
        <v>0</v>
      </c>
      <c r="H54" s="229">
        <v>0</v>
      </c>
      <c r="I54" s="229">
        <v>0</v>
      </c>
      <c r="J54" s="229">
        <v>0</v>
      </c>
      <c r="K54" s="229">
        <v>0</v>
      </c>
      <c r="L54" s="229">
        <v>0</v>
      </c>
      <c r="M54" s="229">
        <v>0</v>
      </c>
      <c r="N54" s="229">
        <v>0</v>
      </c>
      <c r="O54" s="229">
        <v>0</v>
      </c>
      <c r="P54" s="229">
        <v>0</v>
      </c>
      <c r="Q54" s="229">
        <v>0</v>
      </c>
      <c r="R54" s="229">
        <v>0</v>
      </c>
      <c r="S54" s="229">
        <v>0</v>
      </c>
      <c r="T54" s="229">
        <v>0</v>
      </c>
      <c r="U54" s="229">
        <v>0</v>
      </c>
      <c r="V54" s="229">
        <v>0</v>
      </c>
      <c r="W54" s="229">
        <v>0</v>
      </c>
      <c r="X54" s="229">
        <v>0</v>
      </c>
      <c r="Y54" s="230">
        <v>0</v>
      </c>
      <c r="Z54" s="230">
        <v>0</v>
      </c>
      <c r="AA54" s="230">
        <v>0</v>
      </c>
      <c r="AB54" s="230">
        <v>0</v>
      </c>
      <c r="AC54" s="228">
        <f>SUM(B54:AB54)</f>
        <v>0</v>
      </c>
      <c r="AD54" s="159"/>
    </row>
    <row r="55" spans="1:30" x14ac:dyDescent="0.35">
      <c r="A55" s="134" t="s">
        <v>106</v>
      </c>
      <c r="B55" s="231">
        <v>0</v>
      </c>
      <c r="C55" s="231">
        <v>0</v>
      </c>
      <c r="D55" s="231">
        <v>0</v>
      </c>
      <c r="E55" s="231">
        <v>0</v>
      </c>
      <c r="F55" s="231">
        <v>0</v>
      </c>
      <c r="G55" s="231">
        <v>0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2">
        <v>0</v>
      </c>
      <c r="Z55" s="232">
        <v>0</v>
      </c>
      <c r="AA55" s="232">
        <v>0</v>
      </c>
      <c r="AB55" s="232">
        <v>0</v>
      </c>
      <c r="AC55" s="228">
        <f t="shared" ref="AC55:AC69" si="4">SUM(B55:AB55)</f>
        <v>0</v>
      </c>
      <c r="AD55" s="159"/>
    </row>
    <row r="56" spans="1:30" x14ac:dyDescent="0.35">
      <c r="A56" s="134" t="s">
        <v>107</v>
      </c>
      <c r="B56" s="231">
        <v>0</v>
      </c>
      <c r="C56" s="231">
        <v>0</v>
      </c>
      <c r="D56" s="231">
        <v>0</v>
      </c>
      <c r="E56" s="231">
        <v>0</v>
      </c>
      <c r="F56" s="231">
        <v>0</v>
      </c>
      <c r="G56" s="231">
        <v>0</v>
      </c>
      <c r="H56" s="231">
        <v>0</v>
      </c>
      <c r="I56" s="231">
        <v>0</v>
      </c>
      <c r="J56" s="231">
        <v>0</v>
      </c>
      <c r="K56" s="231">
        <v>0</v>
      </c>
      <c r="L56" s="231">
        <v>0</v>
      </c>
      <c r="M56" s="231">
        <v>0</v>
      </c>
      <c r="N56" s="231">
        <v>0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2">
        <v>0</v>
      </c>
      <c r="Z56" s="232">
        <v>0</v>
      </c>
      <c r="AA56" s="232">
        <v>0</v>
      </c>
      <c r="AB56" s="232">
        <v>0</v>
      </c>
      <c r="AC56" s="228">
        <f t="shared" si="4"/>
        <v>0</v>
      </c>
      <c r="AD56" s="159"/>
    </row>
    <row r="57" spans="1:30" x14ac:dyDescent="0.35">
      <c r="A57" s="134" t="s">
        <v>108</v>
      </c>
      <c r="B57" s="231">
        <v>0</v>
      </c>
      <c r="C57" s="231">
        <v>0</v>
      </c>
      <c r="D57" s="231">
        <v>0</v>
      </c>
      <c r="E57" s="231">
        <v>0</v>
      </c>
      <c r="F57" s="231">
        <v>0</v>
      </c>
      <c r="G57" s="231">
        <v>0</v>
      </c>
      <c r="H57" s="231">
        <v>0</v>
      </c>
      <c r="I57" s="231">
        <v>0</v>
      </c>
      <c r="J57" s="231">
        <v>0</v>
      </c>
      <c r="K57" s="231">
        <v>0</v>
      </c>
      <c r="L57" s="231">
        <v>0</v>
      </c>
      <c r="M57" s="231">
        <v>0</v>
      </c>
      <c r="N57" s="231">
        <v>0</v>
      </c>
      <c r="O57" s="231">
        <v>0</v>
      </c>
      <c r="P57" s="231">
        <v>0</v>
      </c>
      <c r="Q57" s="231">
        <v>0</v>
      </c>
      <c r="R57" s="231">
        <v>0</v>
      </c>
      <c r="S57" s="231">
        <v>0</v>
      </c>
      <c r="T57" s="231">
        <v>0</v>
      </c>
      <c r="U57" s="231">
        <v>0</v>
      </c>
      <c r="V57" s="231">
        <v>0</v>
      </c>
      <c r="W57" s="231">
        <v>0</v>
      </c>
      <c r="X57" s="231">
        <v>0</v>
      </c>
      <c r="Y57" s="232">
        <v>0</v>
      </c>
      <c r="Z57" s="232">
        <v>0</v>
      </c>
      <c r="AA57" s="232">
        <v>0</v>
      </c>
      <c r="AB57" s="232">
        <v>0</v>
      </c>
      <c r="AC57" s="228">
        <f t="shared" si="4"/>
        <v>0</v>
      </c>
      <c r="AD57" s="159"/>
    </row>
    <row r="58" spans="1:30" x14ac:dyDescent="0.35">
      <c r="A58" s="134" t="s">
        <v>109</v>
      </c>
      <c r="B58" s="231">
        <v>0</v>
      </c>
      <c r="C58" s="231">
        <v>0</v>
      </c>
      <c r="D58" s="231">
        <v>0</v>
      </c>
      <c r="E58" s="231">
        <v>0</v>
      </c>
      <c r="F58" s="231">
        <v>0</v>
      </c>
      <c r="G58" s="231">
        <v>0</v>
      </c>
      <c r="H58" s="231">
        <v>0</v>
      </c>
      <c r="I58" s="231">
        <v>0</v>
      </c>
      <c r="J58" s="231">
        <v>0</v>
      </c>
      <c r="K58" s="231">
        <v>0</v>
      </c>
      <c r="L58" s="231">
        <v>0</v>
      </c>
      <c r="M58" s="231">
        <v>0</v>
      </c>
      <c r="N58" s="231">
        <v>0</v>
      </c>
      <c r="O58" s="231">
        <v>0</v>
      </c>
      <c r="P58" s="231">
        <v>0</v>
      </c>
      <c r="Q58" s="231">
        <v>0</v>
      </c>
      <c r="R58" s="231">
        <v>0</v>
      </c>
      <c r="S58" s="231">
        <v>0</v>
      </c>
      <c r="T58" s="231">
        <v>0</v>
      </c>
      <c r="U58" s="231">
        <v>0</v>
      </c>
      <c r="V58" s="231">
        <v>0</v>
      </c>
      <c r="W58" s="231">
        <v>0</v>
      </c>
      <c r="X58" s="231">
        <v>0</v>
      </c>
      <c r="Y58" s="232">
        <v>0</v>
      </c>
      <c r="Z58" s="232">
        <v>0</v>
      </c>
      <c r="AA58" s="232">
        <v>0</v>
      </c>
      <c r="AB58" s="232">
        <v>0</v>
      </c>
      <c r="AC58" s="228">
        <f t="shared" si="4"/>
        <v>0</v>
      </c>
      <c r="AD58" s="159"/>
    </row>
    <row r="59" spans="1:30" x14ac:dyDescent="0.35">
      <c r="A59" s="134" t="s">
        <v>110</v>
      </c>
      <c r="B59" s="231">
        <v>0</v>
      </c>
      <c r="C59" s="231">
        <v>0</v>
      </c>
      <c r="D59" s="231">
        <v>0</v>
      </c>
      <c r="E59" s="231">
        <v>0</v>
      </c>
      <c r="F59" s="231">
        <v>0</v>
      </c>
      <c r="G59" s="231">
        <v>0</v>
      </c>
      <c r="H59" s="231">
        <v>0</v>
      </c>
      <c r="I59" s="231">
        <v>0</v>
      </c>
      <c r="J59" s="231">
        <v>0</v>
      </c>
      <c r="K59" s="231">
        <v>0</v>
      </c>
      <c r="L59" s="231">
        <v>0</v>
      </c>
      <c r="M59" s="231">
        <v>0</v>
      </c>
      <c r="N59" s="231">
        <v>0</v>
      </c>
      <c r="O59" s="231">
        <v>0</v>
      </c>
      <c r="P59" s="231">
        <v>0</v>
      </c>
      <c r="Q59" s="231">
        <v>0</v>
      </c>
      <c r="R59" s="231">
        <v>0</v>
      </c>
      <c r="S59" s="231">
        <v>0</v>
      </c>
      <c r="T59" s="231">
        <v>0</v>
      </c>
      <c r="U59" s="231">
        <v>0</v>
      </c>
      <c r="V59" s="231">
        <v>0</v>
      </c>
      <c r="W59" s="231">
        <v>0</v>
      </c>
      <c r="X59" s="231">
        <v>0</v>
      </c>
      <c r="Y59" s="232">
        <v>0</v>
      </c>
      <c r="Z59" s="232">
        <v>0</v>
      </c>
      <c r="AA59" s="232">
        <v>0</v>
      </c>
      <c r="AB59" s="232">
        <v>0</v>
      </c>
      <c r="AC59" s="228">
        <f t="shared" si="4"/>
        <v>0</v>
      </c>
      <c r="AD59" s="159"/>
    </row>
    <row r="60" spans="1:30" x14ac:dyDescent="0.35">
      <c r="A60" s="134" t="s">
        <v>111</v>
      </c>
      <c r="B60" s="231">
        <v>0</v>
      </c>
      <c r="C60" s="231">
        <v>0</v>
      </c>
      <c r="D60" s="231">
        <v>0</v>
      </c>
      <c r="E60" s="231">
        <v>0</v>
      </c>
      <c r="F60" s="231">
        <v>0</v>
      </c>
      <c r="G60" s="231">
        <v>0</v>
      </c>
      <c r="H60" s="231">
        <v>0</v>
      </c>
      <c r="I60" s="231">
        <v>0</v>
      </c>
      <c r="J60" s="231">
        <v>0</v>
      </c>
      <c r="K60" s="231">
        <v>0</v>
      </c>
      <c r="L60" s="231">
        <v>0</v>
      </c>
      <c r="M60" s="231">
        <v>0</v>
      </c>
      <c r="N60" s="231">
        <v>0</v>
      </c>
      <c r="O60" s="231">
        <v>0</v>
      </c>
      <c r="P60" s="231">
        <v>0</v>
      </c>
      <c r="Q60" s="231">
        <v>0</v>
      </c>
      <c r="R60" s="231">
        <v>0</v>
      </c>
      <c r="S60" s="231">
        <v>0</v>
      </c>
      <c r="T60" s="231">
        <v>0</v>
      </c>
      <c r="U60" s="231">
        <v>0</v>
      </c>
      <c r="V60" s="231">
        <v>0</v>
      </c>
      <c r="W60" s="231">
        <v>0</v>
      </c>
      <c r="X60" s="231">
        <v>0</v>
      </c>
      <c r="Y60" s="232">
        <v>0</v>
      </c>
      <c r="Z60" s="232">
        <v>0</v>
      </c>
      <c r="AA60" s="232">
        <v>0</v>
      </c>
      <c r="AB60" s="232">
        <v>0</v>
      </c>
      <c r="AC60" s="228">
        <f t="shared" si="4"/>
        <v>0</v>
      </c>
      <c r="AD60" s="159"/>
    </row>
    <row r="61" spans="1:30" x14ac:dyDescent="0.35">
      <c r="A61" s="134" t="s">
        <v>112</v>
      </c>
      <c r="B61" s="231">
        <v>0</v>
      </c>
      <c r="C61" s="231">
        <v>0</v>
      </c>
      <c r="D61" s="231">
        <v>0</v>
      </c>
      <c r="E61" s="231">
        <v>0</v>
      </c>
      <c r="F61" s="231">
        <v>0</v>
      </c>
      <c r="G61" s="231">
        <v>0</v>
      </c>
      <c r="H61" s="231">
        <v>0</v>
      </c>
      <c r="I61" s="231">
        <v>0</v>
      </c>
      <c r="J61" s="231">
        <v>0</v>
      </c>
      <c r="K61" s="231">
        <v>0</v>
      </c>
      <c r="L61" s="231">
        <v>0</v>
      </c>
      <c r="M61" s="231">
        <v>0</v>
      </c>
      <c r="N61" s="231">
        <v>0</v>
      </c>
      <c r="O61" s="231">
        <v>0</v>
      </c>
      <c r="P61" s="231">
        <v>0</v>
      </c>
      <c r="Q61" s="231">
        <v>0</v>
      </c>
      <c r="R61" s="231">
        <v>0</v>
      </c>
      <c r="S61" s="231">
        <v>0</v>
      </c>
      <c r="T61" s="231">
        <v>0</v>
      </c>
      <c r="U61" s="231">
        <v>0</v>
      </c>
      <c r="V61" s="231">
        <v>0</v>
      </c>
      <c r="W61" s="231">
        <v>0</v>
      </c>
      <c r="X61" s="231">
        <v>0</v>
      </c>
      <c r="Y61" s="232">
        <v>0</v>
      </c>
      <c r="Z61" s="232">
        <v>0</v>
      </c>
      <c r="AA61" s="232">
        <v>0</v>
      </c>
      <c r="AB61" s="232">
        <v>0</v>
      </c>
      <c r="AC61" s="228">
        <f t="shared" si="4"/>
        <v>0</v>
      </c>
      <c r="AD61" s="159"/>
    </row>
    <row r="62" spans="1:30" x14ac:dyDescent="0.35">
      <c r="A62" s="134" t="s">
        <v>113</v>
      </c>
      <c r="B62" s="231">
        <v>0</v>
      </c>
      <c r="C62" s="231">
        <v>0</v>
      </c>
      <c r="D62" s="231">
        <v>0</v>
      </c>
      <c r="E62" s="231">
        <v>0</v>
      </c>
      <c r="F62" s="231">
        <v>0</v>
      </c>
      <c r="G62" s="231">
        <v>0</v>
      </c>
      <c r="H62" s="231">
        <v>0</v>
      </c>
      <c r="I62" s="231">
        <v>0</v>
      </c>
      <c r="J62" s="231">
        <v>0</v>
      </c>
      <c r="K62" s="231">
        <v>0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0</v>
      </c>
      <c r="S62" s="231">
        <v>0</v>
      </c>
      <c r="T62" s="231">
        <v>0</v>
      </c>
      <c r="U62" s="231">
        <v>0</v>
      </c>
      <c r="V62" s="231">
        <v>0</v>
      </c>
      <c r="W62" s="231">
        <v>0</v>
      </c>
      <c r="X62" s="231">
        <v>0</v>
      </c>
      <c r="Y62" s="232">
        <v>0</v>
      </c>
      <c r="Z62" s="232">
        <v>0</v>
      </c>
      <c r="AA62" s="232">
        <v>0</v>
      </c>
      <c r="AB62" s="232">
        <v>0</v>
      </c>
      <c r="AC62" s="228">
        <f t="shared" si="4"/>
        <v>0</v>
      </c>
      <c r="AD62" s="159"/>
    </row>
    <row r="63" spans="1:30" x14ac:dyDescent="0.35">
      <c r="A63" s="134" t="s">
        <v>114</v>
      </c>
      <c r="B63" s="231">
        <v>0</v>
      </c>
      <c r="C63" s="231">
        <v>0</v>
      </c>
      <c r="D63" s="231">
        <v>0</v>
      </c>
      <c r="E63" s="231">
        <v>0</v>
      </c>
      <c r="F63" s="231">
        <v>0</v>
      </c>
      <c r="G63" s="231">
        <v>0</v>
      </c>
      <c r="H63" s="231">
        <v>0</v>
      </c>
      <c r="I63" s="231">
        <v>0</v>
      </c>
      <c r="J63" s="231">
        <v>0</v>
      </c>
      <c r="K63" s="231">
        <v>0</v>
      </c>
      <c r="L63" s="231">
        <v>0</v>
      </c>
      <c r="M63" s="231">
        <v>0</v>
      </c>
      <c r="N63" s="231">
        <v>0</v>
      </c>
      <c r="O63" s="231">
        <v>0</v>
      </c>
      <c r="P63" s="231">
        <v>0</v>
      </c>
      <c r="Q63" s="231">
        <v>0</v>
      </c>
      <c r="R63" s="231">
        <v>0</v>
      </c>
      <c r="S63" s="231">
        <v>0</v>
      </c>
      <c r="T63" s="231">
        <v>0</v>
      </c>
      <c r="U63" s="231">
        <v>0</v>
      </c>
      <c r="V63" s="231">
        <v>0</v>
      </c>
      <c r="W63" s="231">
        <v>0</v>
      </c>
      <c r="X63" s="231">
        <v>0</v>
      </c>
      <c r="Y63" s="232">
        <v>0</v>
      </c>
      <c r="Z63" s="232">
        <v>0</v>
      </c>
      <c r="AA63" s="232">
        <v>0</v>
      </c>
      <c r="AB63" s="232">
        <v>0</v>
      </c>
      <c r="AC63" s="228">
        <f t="shared" si="4"/>
        <v>0</v>
      </c>
      <c r="AD63" s="159"/>
    </row>
    <row r="64" spans="1:30" x14ac:dyDescent="0.35">
      <c r="A64" s="134" t="s">
        <v>115</v>
      </c>
      <c r="B64" s="231">
        <v>0</v>
      </c>
      <c r="C64" s="231">
        <v>0</v>
      </c>
      <c r="D64" s="231">
        <v>0</v>
      </c>
      <c r="E64" s="231">
        <v>0</v>
      </c>
      <c r="F64" s="231">
        <v>0</v>
      </c>
      <c r="G64" s="231">
        <v>0</v>
      </c>
      <c r="H64" s="231">
        <v>0</v>
      </c>
      <c r="I64" s="231">
        <v>0</v>
      </c>
      <c r="J64" s="231">
        <v>0</v>
      </c>
      <c r="K64" s="231">
        <v>0</v>
      </c>
      <c r="L64" s="231">
        <v>0</v>
      </c>
      <c r="M64" s="231">
        <v>0</v>
      </c>
      <c r="N64" s="231">
        <v>0</v>
      </c>
      <c r="O64" s="231">
        <v>0</v>
      </c>
      <c r="P64" s="231">
        <v>0</v>
      </c>
      <c r="Q64" s="231">
        <v>0</v>
      </c>
      <c r="R64" s="231">
        <v>0</v>
      </c>
      <c r="S64" s="231">
        <v>0</v>
      </c>
      <c r="T64" s="231">
        <v>0</v>
      </c>
      <c r="U64" s="231">
        <v>0</v>
      </c>
      <c r="V64" s="231">
        <v>0</v>
      </c>
      <c r="W64" s="231">
        <v>0</v>
      </c>
      <c r="X64" s="231">
        <v>0</v>
      </c>
      <c r="Y64" s="232">
        <v>0</v>
      </c>
      <c r="Z64" s="232">
        <v>0</v>
      </c>
      <c r="AA64" s="232">
        <v>0</v>
      </c>
      <c r="AB64" s="232">
        <v>0</v>
      </c>
      <c r="AC64" s="228">
        <f t="shared" si="4"/>
        <v>0</v>
      </c>
      <c r="AD64" s="159"/>
    </row>
    <row r="65" spans="1:30" x14ac:dyDescent="0.35">
      <c r="A65" s="134" t="s">
        <v>116</v>
      </c>
      <c r="B65" s="231">
        <v>0</v>
      </c>
      <c r="C65" s="231">
        <v>0</v>
      </c>
      <c r="D65" s="231">
        <v>0</v>
      </c>
      <c r="E65" s="231">
        <v>0</v>
      </c>
      <c r="F65" s="231">
        <v>0</v>
      </c>
      <c r="G65" s="231">
        <v>0</v>
      </c>
      <c r="H65" s="231">
        <v>0</v>
      </c>
      <c r="I65" s="231">
        <v>0</v>
      </c>
      <c r="J65" s="231">
        <v>0</v>
      </c>
      <c r="K65" s="231">
        <v>0</v>
      </c>
      <c r="L65" s="231">
        <v>0</v>
      </c>
      <c r="M65" s="231">
        <v>0</v>
      </c>
      <c r="N65" s="231">
        <v>0</v>
      </c>
      <c r="O65" s="231">
        <v>0</v>
      </c>
      <c r="P65" s="231">
        <v>0</v>
      </c>
      <c r="Q65" s="231">
        <v>0</v>
      </c>
      <c r="R65" s="231">
        <v>0</v>
      </c>
      <c r="S65" s="231">
        <v>0</v>
      </c>
      <c r="T65" s="231">
        <v>0</v>
      </c>
      <c r="U65" s="231">
        <v>0</v>
      </c>
      <c r="V65" s="231">
        <v>0</v>
      </c>
      <c r="W65" s="231">
        <v>0</v>
      </c>
      <c r="X65" s="231">
        <v>0</v>
      </c>
      <c r="Y65" s="232">
        <v>0</v>
      </c>
      <c r="Z65" s="232">
        <v>0</v>
      </c>
      <c r="AA65" s="232">
        <v>0</v>
      </c>
      <c r="AB65" s="232">
        <v>0</v>
      </c>
      <c r="AC65" s="228">
        <f t="shared" si="4"/>
        <v>0</v>
      </c>
      <c r="AD65" s="159"/>
    </row>
    <row r="66" spans="1:30" x14ac:dyDescent="0.35">
      <c r="A66" s="134" t="s">
        <v>118</v>
      </c>
      <c r="B66" s="231">
        <v>0</v>
      </c>
      <c r="C66" s="231">
        <v>0</v>
      </c>
      <c r="D66" s="231">
        <v>0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0</v>
      </c>
      <c r="P66" s="231">
        <v>0</v>
      </c>
      <c r="Q66" s="231">
        <v>0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2">
        <v>0</v>
      </c>
      <c r="Z66" s="232">
        <v>0</v>
      </c>
      <c r="AA66" s="232">
        <v>0</v>
      </c>
      <c r="AB66" s="232">
        <v>0</v>
      </c>
      <c r="AC66" s="228">
        <f t="shared" si="4"/>
        <v>0</v>
      </c>
      <c r="AD66" s="159"/>
    </row>
    <row r="67" spans="1:30" x14ac:dyDescent="0.35">
      <c r="A67" s="137" t="s">
        <v>56</v>
      </c>
      <c r="B67" s="231">
        <v>0</v>
      </c>
      <c r="C67" s="231">
        <v>0</v>
      </c>
      <c r="D67" s="231">
        <v>0</v>
      </c>
      <c r="E67" s="231">
        <v>0</v>
      </c>
      <c r="F67" s="231">
        <v>0</v>
      </c>
      <c r="G67" s="231">
        <v>0</v>
      </c>
      <c r="H67" s="231">
        <v>0</v>
      </c>
      <c r="I67" s="231">
        <v>0</v>
      </c>
      <c r="J67" s="231">
        <v>0</v>
      </c>
      <c r="K67" s="231">
        <v>0</v>
      </c>
      <c r="L67" s="231">
        <v>0</v>
      </c>
      <c r="M67" s="231">
        <v>0</v>
      </c>
      <c r="N67" s="231">
        <v>0</v>
      </c>
      <c r="O67" s="231">
        <v>0</v>
      </c>
      <c r="P67" s="231">
        <v>0</v>
      </c>
      <c r="Q67" s="231">
        <v>0</v>
      </c>
      <c r="R67" s="231">
        <v>0</v>
      </c>
      <c r="S67" s="231">
        <v>0</v>
      </c>
      <c r="T67" s="231">
        <v>0</v>
      </c>
      <c r="U67" s="231">
        <v>0</v>
      </c>
      <c r="V67" s="231">
        <v>0</v>
      </c>
      <c r="W67" s="231">
        <v>0</v>
      </c>
      <c r="X67" s="231">
        <v>0</v>
      </c>
      <c r="Y67" s="232">
        <v>0</v>
      </c>
      <c r="Z67" s="232">
        <v>0</v>
      </c>
      <c r="AA67" s="232">
        <v>0</v>
      </c>
      <c r="AB67" s="232">
        <v>0</v>
      </c>
      <c r="AC67" s="228">
        <f t="shared" si="4"/>
        <v>0</v>
      </c>
      <c r="AD67" s="159"/>
    </row>
    <row r="68" spans="1:30" x14ac:dyDescent="0.35">
      <c r="A68" s="137" t="s">
        <v>56</v>
      </c>
      <c r="B68" s="231">
        <v>0</v>
      </c>
      <c r="C68" s="231">
        <v>0</v>
      </c>
      <c r="D68" s="231">
        <v>0</v>
      </c>
      <c r="E68" s="231">
        <v>0</v>
      </c>
      <c r="F68" s="231">
        <v>0</v>
      </c>
      <c r="G68" s="231">
        <v>0</v>
      </c>
      <c r="H68" s="231">
        <v>0</v>
      </c>
      <c r="I68" s="231">
        <v>0</v>
      </c>
      <c r="J68" s="231">
        <v>0</v>
      </c>
      <c r="K68" s="231">
        <v>0</v>
      </c>
      <c r="L68" s="231">
        <v>0</v>
      </c>
      <c r="M68" s="231">
        <v>0</v>
      </c>
      <c r="N68" s="231">
        <v>0</v>
      </c>
      <c r="O68" s="231">
        <v>0</v>
      </c>
      <c r="P68" s="231">
        <v>0</v>
      </c>
      <c r="Q68" s="231">
        <v>0</v>
      </c>
      <c r="R68" s="231">
        <v>0</v>
      </c>
      <c r="S68" s="231">
        <v>0</v>
      </c>
      <c r="T68" s="231">
        <v>0</v>
      </c>
      <c r="U68" s="231">
        <v>0</v>
      </c>
      <c r="V68" s="231">
        <v>0</v>
      </c>
      <c r="W68" s="231">
        <v>0</v>
      </c>
      <c r="X68" s="231">
        <v>0</v>
      </c>
      <c r="Y68" s="232">
        <v>0</v>
      </c>
      <c r="Z68" s="232">
        <v>0</v>
      </c>
      <c r="AA68" s="232">
        <v>0</v>
      </c>
      <c r="AB68" s="232">
        <v>0</v>
      </c>
      <c r="AC68" s="228">
        <f t="shared" si="4"/>
        <v>0</v>
      </c>
      <c r="AD68" s="159"/>
    </row>
    <row r="69" spans="1:30" ht="11" thickBot="1" x14ac:dyDescent="0.4">
      <c r="A69" s="138" t="s">
        <v>169</v>
      </c>
      <c r="B69" s="233">
        <v>0</v>
      </c>
      <c r="C69" s="233">
        <v>0</v>
      </c>
      <c r="D69" s="233">
        <v>0</v>
      </c>
      <c r="E69" s="233">
        <v>0</v>
      </c>
      <c r="F69" s="233">
        <v>0</v>
      </c>
      <c r="G69" s="233">
        <v>0</v>
      </c>
      <c r="H69" s="233">
        <v>0</v>
      </c>
      <c r="I69" s="233">
        <v>0</v>
      </c>
      <c r="J69" s="233">
        <v>0</v>
      </c>
      <c r="K69" s="233">
        <v>0</v>
      </c>
      <c r="L69" s="233">
        <v>0</v>
      </c>
      <c r="M69" s="233">
        <v>0</v>
      </c>
      <c r="N69" s="233">
        <v>0</v>
      </c>
      <c r="O69" s="233">
        <v>0</v>
      </c>
      <c r="P69" s="233">
        <v>0</v>
      </c>
      <c r="Q69" s="233">
        <v>0</v>
      </c>
      <c r="R69" s="233">
        <v>0</v>
      </c>
      <c r="S69" s="233">
        <v>0</v>
      </c>
      <c r="T69" s="233">
        <v>0</v>
      </c>
      <c r="U69" s="233">
        <v>0</v>
      </c>
      <c r="V69" s="233">
        <v>0</v>
      </c>
      <c r="W69" s="233">
        <v>0</v>
      </c>
      <c r="X69" s="233">
        <v>0</v>
      </c>
      <c r="Y69" s="234">
        <v>0</v>
      </c>
      <c r="Z69" s="234">
        <v>0</v>
      </c>
      <c r="AA69" s="234">
        <v>0</v>
      </c>
      <c r="AB69" s="234">
        <v>0</v>
      </c>
      <c r="AC69" s="228">
        <f t="shared" si="4"/>
        <v>0</v>
      </c>
      <c r="AD69" s="159"/>
    </row>
    <row r="70" spans="1:30" ht="11" thickBot="1" x14ac:dyDescent="0.4">
      <c r="A70" s="69" t="s">
        <v>211</v>
      </c>
      <c r="B70" s="87">
        <f>SUM(B54:B69)</f>
        <v>0</v>
      </c>
      <c r="C70" s="87">
        <f t="shared" ref="C70:AC70" si="5">SUM(C54:C69)</f>
        <v>0</v>
      </c>
      <c r="D70" s="87">
        <f t="shared" si="5"/>
        <v>0</v>
      </c>
      <c r="E70" s="87">
        <f t="shared" si="5"/>
        <v>0</v>
      </c>
      <c r="F70" s="87">
        <f t="shared" si="5"/>
        <v>0</v>
      </c>
      <c r="G70" s="87">
        <f t="shared" si="5"/>
        <v>0</v>
      </c>
      <c r="H70" s="87">
        <f t="shared" si="5"/>
        <v>0</v>
      </c>
      <c r="I70" s="87">
        <f t="shared" si="5"/>
        <v>0</v>
      </c>
      <c r="J70" s="87">
        <f t="shared" si="5"/>
        <v>0</v>
      </c>
      <c r="K70" s="87">
        <f t="shared" si="5"/>
        <v>0</v>
      </c>
      <c r="L70" s="87">
        <f t="shared" si="5"/>
        <v>0</v>
      </c>
      <c r="M70" s="87">
        <f t="shared" si="5"/>
        <v>0</v>
      </c>
      <c r="N70" s="87">
        <f t="shared" si="5"/>
        <v>0</v>
      </c>
      <c r="O70" s="87">
        <f t="shared" si="5"/>
        <v>0</v>
      </c>
      <c r="P70" s="87">
        <f t="shared" si="5"/>
        <v>0</v>
      </c>
      <c r="Q70" s="87">
        <f t="shared" si="5"/>
        <v>0</v>
      </c>
      <c r="R70" s="87">
        <f t="shared" si="5"/>
        <v>0</v>
      </c>
      <c r="S70" s="87">
        <f t="shared" si="5"/>
        <v>0</v>
      </c>
      <c r="T70" s="87">
        <f t="shared" si="5"/>
        <v>0</v>
      </c>
      <c r="U70" s="87">
        <f t="shared" si="5"/>
        <v>0</v>
      </c>
      <c r="V70" s="87">
        <f t="shared" si="5"/>
        <v>0</v>
      </c>
      <c r="W70" s="87">
        <f t="shared" si="5"/>
        <v>0</v>
      </c>
      <c r="X70" s="87">
        <f t="shared" si="5"/>
        <v>0</v>
      </c>
      <c r="Y70" s="87">
        <f t="shared" si="5"/>
        <v>0</v>
      </c>
      <c r="Z70" s="87">
        <f t="shared" si="5"/>
        <v>0</v>
      </c>
      <c r="AA70" s="87">
        <f t="shared" si="5"/>
        <v>0</v>
      </c>
      <c r="AB70" s="87">
        <f t="shared" si="5"/>
        <v>0</v>
      </c>
      <c r="AC70" s="87">
        <f t="shared" si="5"/>
        <v>0</v>
      </c>
      <c r="AD70" s="159"/>
    </row>
    <row r="71" spans="1:30" ht="11" thickBot="1" x14ac:dyDescent="0.4">
      <c r="A71" s="161"/>
      <c r="B71" s="171"/>
      <c r="C71" s="171"/>
      <c r="D71" s="171"/>
      <c r="E71" s="172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73"/>
    </row>
    <row r="72" spans="1:30" ht="52.5" x14ac:dyDescent="0.35">
      <c r="A72" s="74" t="s">
        <v>205</v>
      </c>
      <c r="B72" s="180" t="s">
        <v>182</v>
      </c>
      <c r="C72" s="181" t="s">
        <v>139</v>
      </c>
      <c r="D72" s="181" t="s">
        <v>140</v>
      </c>
      <c r="E72" s="181" t="s">
        <v>141</v>
      </c>
      <c r="F72" s="181" t="s">
        <v>142</v>
      </c>
      <c r="G72" s="181" t="s">
        <v>143</v>
      </c>
      <c r="H72" s="181" t="s">
        <v>144</v>
      </c>
      <c r="I72" s="181" t="s">
        <v>145</v>
      </c>
      <c r="J72" s="181" t="s">
        <v>146</v>
      </c>
      <c r="K72" s="181" t="s">
        <v>147</v>
      </c>
      <c r="L72" s="181" t="s">
        <v>183</v>
      </c>
      <c r="M72" s="181" t="s">
        <v>148</v>
      </c>
      <c r="N72" s="181" t="s">
        <v>149</v>
      </c>
      <c r="O72" s="181" t="s">
        <v>150</v>
      </c>
      <c r="P72" s="181" t="s">
        <v>151</v>
      </c>
      <c r="Q72" s="181" t="s">
        <v>152</v>
      </c>
      <c r="R72" s="181" t="s">
        <v>153</v>
      </c>
      <c r="S72" s="181" t="s">
        <v>154</v>
      </c>
      <c r="T72" s="181" t="s">
        <v>155</v>
      </c>
      <c r="U72" s="181" t="s">
        <v>156</v>
      </c>
      <c r="V72" s="181" t="s">
        <v>157</v>
      </c>
      <c r="W72" s="182" t="s">
        <v>158</v>
      </c>
      <c r="X72" s="216" t="s">
        <v>159</v>
      </c>
      <c r="Y72" s="217" t="s">
        <v>161</v>
      </c>
      <c r="Z72" s="181" t="s">
        <v>160</v>
      </c>
      <c r="AA72" s="217" t="s">
        <v>162</v>
      </c>
      <c r="AB72" s="218" t="s">
        <v>163</v>
      </c>
      <c r="AC72" s="187" t="s">
        <v>104</v>
      </c>
      <c r="AD72" s="159"/>
    </row>
    <row r="73" spans="1:30" ht="11" thickBot="1" x14ac:dyDescent="0.4">
      <c r="A73" s="219"/>
      <c r="B73" s="220">
        <v>9749</v>
      </c>
      <c r="C73" s="198">
        <v>9750</v>
      </c>
      <c r="D73" s="198">
        <v>9752</v>
      </c>
      <c r="E73" s="198">
        <v>9755</v>
      </c>
      <c r="F73" s="198">
        <v>9756</v>
      </c>
      <c r="G73" s="198">
        <v>9757</v>
      </c>
      <c r="H73" s="198">
        <v>9758</v>
      </c>
      <c r="I73" s="198">
        <v>9762</v>
      </c>
      <c r="J73" s="198">
        <v>9763</v>
      </c>
      <c r="K73" s="198">
        <v>9768</v>
      </c>
      <c r="L73" s="198">
        <v>9769</v>
      </c>
      <c r="M73" s="198">
        <v>9772</v>
      </c>
      <c r="N73" s="198">
        <v>9773</v>
      </c>
      <c r="O73" s="198">
        <v>9774</v>
      </c>
      <c r="P73" s="198">
        <v>9775</v>
      </c>
      <c r="Q73" s="198">
        <v>9777</v>
      </c>
      <c r="R73" s="198">
        <v>9780</v>
      </c>
      <c r="S73" s="198">
        <v>9781</v>
      </c>
      <c r="T73" s="198">
        <v>9785</v>
      </c>
      <c r="U73" s="198">
        <v>9786</v>
      </c>
      <c r="V73" s="198">
        <v>9787</v>
      </c>
      <c r="W73" s="200">
        <v>9799</v>
      </c>
      <c r="X73" s="221">
        <v>9795</v>
      </c>
      <c r="Y73" s="222"/>
      <c r="Z73" s="222"/>
      <c r="AA73" s="222"/>
      <c r="AB73" s="223"/>
      <c r="AC73" s="227"/>
      <c r="AD73" s="159"/>
    </row>
    <row r="74" spans="1:30" x14ac:dyDescent="0.35">
      <c r="A74" s="143" t="s">
        <v>117</v>
      </c>
      <c r="B74" s="224">
        <v>0</v>
      </c>
      <c r="C74" s="224">
        <v>0</v>
      </c>
      <c r="D74" s="224">
        <v>0</v>
      </c>
      <c r="E74" s="224">
        <v>0</v>
      </c>
      <c r="F74" s="224">
        <v>0</v>
      </c>
      <c r="G74" s="224">
        <v>0</v>
      </c>
      <c r="H74" s="224">
        <v>0</v>
      </c>
      <c r="I74" s="224">
        <v>0</v>
      </c>
      <c r="J74" s="224">
        <v>0</v>
      </c>
      <c r="K74" s="224">
        <v>0</v>
      </c>
      <c r="L74" s="224">
        <v>0</v>
      </c>
      <c r="M74" s="224">
        <v>0</v>
      </c>
      <c r="N74" s="224">
        <v>0</v>
      </c>
      <c r="O74" s="224">
        <v>0</v>
      </c>
      <c r="P74" s="224">
        <v>0</v>
      </c>
      <c r="Q74" s="224">
        <v>0</v>
      </c>
      <c r="R74" s="224">
        <v>0</v>
      </c>
      <c r="S74" s="224">
        <v>0</v>
      </c>
      <c r="T74" s="224">
        <v>0</v>
      </c>
      <c r="U74" s="224">
        <v>0</v>
      </c>
      <c r="V74" s="224">
        <v>0</v>
      </c>
      <c r="W74" s="224">
        <v>0</v>
      </c>
      <c r="X74" s="224">
        <v>0</v>
      </c>
      <c r="Y74" s="225">
        <v>0</v>
      </c>
      <c r="Z74" s="225">
        <v>0</v>
      </c>
      <c r="AA74" s="225">
        <v>0</v>
      </c>
      <c r="AB74" s="225">
        <v>0</v>
      </c>
      <c r="AC74" s="214">
        <f>SUM(B74:AB74)</f>
        <v>0</v>
      </c>
      <c r="AD74" s="159"/>
    </row>
    <row r="75" spans="1:30" x14ac:dyDescent="0.35">
      <c r="A75" s="134" t="s">
        <v>106</v>
      </c>
      <c r="B75" s="135">
        <v>0</v>
      </c>
      <c r="C75" s="135">
        <v>0</v>
      </c>
      <c r="D75" s="135">
        <v>0</v>
      </c>
      <c r="E75" s="135">
        <v>0</v>
      </c>
      <c r="F75" s="135">
        <v>0</v>
      </c>
      <c r="G75" s="135">
        <v>0</v>
      </c>
      <c r="H75" s="135">
        <v>0</v>
      </c>
      <c r="I75" s="135">
        <v>0</v>
      </c>
      <c r="J75" s="135">
        <v>0</v>
      </c>
      <c r="K75" s="135">
        <v>0</v>
      </c>
      <c r="L75" s="135">
        <v>0</v>
      </c>
      <c r="M75" s="135">
        <v>0</v>
      </c>
      <c r="N75" s="135">
        <v>0</v>
      </c>
      <c r="O75" s="135">
        <v>0</v>
      </c>
      <c r="P75" s="135">
        <v>0</v>
      </c>
      <c r="Q75" s="135">
        <v>0</v>
      </c>
      <c r="R75" s="135">
        <v>0</v>
      </c>
      <c r="S75" s="135">
        <v>0</v>
      </c>
      <c r="T75" s="135">
        <v>0</v>
      </c>
      <c r="U75" s="135">
        <v>0</v>
      </c>
      <c r="V75" s="135">
        <v>0</v>
      </c>
      <c r="W75" s="135">
        <v>0</v>
      </c>
      <c r="X75" s="135">
        <v>0</v>
      </c>
      <c r="Y75" s="225">
        <v>0</v>
      </c>
      <c r="Z75" s="225">
        <v>0</v>
      </c>
      <c r="AA75" s="225">
        <v>0</v>
      </c>
      <c r="AB75" s="225">
        <v>0</v>
      </c>
      <c r="AC75" s="214">
        <f t="shared" ref="AC75:AC89" si="6">SUM(B75:AB75)</f>
        <v>0</v>
      </c>
      <c r="AD75" s="159"/>
    </row>
    <row r="76" spans="1:30" x14ac:dyDescent="0.35">
      <c r="A76" s="134" t="s">
        <v>107</v>
      </c>
      <c r="B76" s="135">
        <v>0</v>
      </c>
      <c r="C76" s="135">
        <v>0</v>
      </c>
      <c r="D76" s="135">
        <v>0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  <c r="X76" s="135">
        <v>0</v>
      </c>
      <c r="Y76" s="225">
        <v>0</v>
      </c>
      <c r="Z76" s="225">
        <v>0</v>
      </c>
      <c r="AA76" s="225">
        <v>0</v>
      </c>
      <c r="AB76" s="225">
        <v>0</v>
      </c>
      <c r="AC76" s="214">
        <f t="shared" si="6"/>
        <v>0</v>
      </c>
      <c r="AD76" s="159"/>
    </row>
    <row r="77" spans="1:30" x14ac:dyDescent="0.35">
      <c r="A77" s="134" t="s">
        <v>108</v>
      </c>
      <c r="B77" s="135">
        <v>0</v>
      </c>
      <c r="C77" s="135">
        <v>0</v>
      </c>
      <c r="D77" s="135">
        <v>0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225">
        <v>0</v>
      </c>
      <c r="Z77" s="225">
        <v>0</v>
      </c>
      <c r="AA77" s="225">
        <v>0</v>
      </c>
      <c r="AB77" s="225">
        <v>0</v>
      </c>
      <c r="AC77" s="214">
        <f t="shared" si="6"/>
        <v>0</v>
      </c>
      <c r="AD77" s="159"/>
    </row>
    <row r="78" spans="1:30" x14ac:dyDescent="0.35">
      <c r="A78" s="134" t="s">
        <v>109</v>
      </c>
      <c r="B78" s="135">
        <v>0</v>
      </c>
      <c r="C78" s="135">
        <v>0</v>
      </c>
      <c r="D78" s="135">
        <v>0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5">
        <v>0</v>
      </c>
      <c r="W78" s="135">
        <v>0</v>
      </c>
      <c r="X78" s="135">
        <v>0</v>
      </c>
      <c r="Y78" s="225">
        <v>0</v>
      </c>
      <c r="Z78" s="225">
        <v>0</v>
      </c>
      <c r="AA78" s="225">
        <v>0</v>
      </c>
      <c r="AB78" s="225">
        <v>0</v>
      </c>
      <c r="AC78" s="214">
        <f t="shared" si="6"/>
        <v>0</v>
      </c>
      <c r="AD78" s="159"/>
    </row>
    <row r="79" spans="1:30" x14ac:dyDescent="0.35">
      <c r="A79" s="134" t="s">
        <v>110</v>
      </c>
      <c r="B79" s="135">
        <v>0</v>
      </c>
      <c r="C79" s="135">
        <v>0</v>
      </c>
      <c r="D79" s="135">
        <v>0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0</v>
      </c>
      <c r="X79" s="135">
        <v>0</v>
      </c>
      <c r="Y79" s="225">
        <v>0</v>
      </c>
      <c r="Z79" s="225">
        <v>0</v>
      </c>
      <c r="AA79" s="225">
        <v>0</v>
      </c>
      <c r="AB79" s="225">
        <v>0</v>
      </c>
      <c r="AC79" s="214">
        <f t="shared" si="6"/>
        <v>0</v>
      </c>
      <c r="AD79" s="159"/>
    </row>
    <row r="80" spans="1:30" x14ac:dyDescent="0.35">
      <c r="A80" s="134" t="s">
        <v>111</v>
      </c>
      <c r="B80" s="135">
        <v>0</v>
      </c>
      <c r="C80" s="135">
        <v>0</v>
      </c>
      <c r="D80" s="135">
        <v>0</v>
      </c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  <c r="X80" s="135">
        <v>0</v>
      </c>
      <c r="Y80" s="225">
        <v>0</v>
      </c>
      <c r="Z80" s="225">
        <v>0</v>
      </c>
      <c r="AA80" s="225">
        <v>0</v>
      </c>
      <c r="AB80" s="225">
        <v>0</v>
      </c>
      <c r="AC80" s="214">
        <f t="shared" si="6"/>
        <v>0</v>
      </c>
      <c r="AD80" s="159"/>
    </row>
    <row r="81" spans="1:30" x14ac:dyDescent="0.35">
      <c r="A81" s="134" t="s">
        <v>112</v>
      </c>
      <c r="B81" s="135">
        <v>0</v>
      </c>
      <c r="C81" s="135">
        <v>0</v>
      </c>
      <c r="D81" s="135">
        <v>0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  <c r="X81" s="135">
        <v>0</v>
      </c>
      <c r="Y81" s="225">
        <v>0</v>
      </c>
      <c r="Z81" s="225">
        <v>0</v>
      </c>
      <c r="AA81" s="225">
        <v>0</v>
      </c>
      <c r="AB81" s="225">
        <v>0</v>
      </c>
      <c r="AC81" s="214">
        <f t="shared" si="6"/>
        <v>0</v>
      </c>
      <c r="AD81" s="159"/>
    </row>
    <row r="82" spans="1:30" x14ac:dyDescent="0.35">
      <c r="A82" s="134" t="s">
        <v>113</v>
      </c>
      <c r="B82" s="135">
        <v>0</v>
      </c>
      <c r="C82" s="135">
        <v>0</v>
      </c>
      <c r="D82" s="135">
        <v>0</v>
      </c>
      <c r="E82" s="135">
        <v>0</v>
      </c>
      <c r="F82" s="135">
        <v>0</v>
      </c>
      <c r="G82" s="135">
        <v>0</v>
      </c>
      <c r="H82" s="135">
        <v>0</v>
      </c>
      <c r="I82" s="135">
        <v>0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  <c r="X82" s="135">
        <v>0</v>
      </c>
      <c r="Y82" s="225">
        <v>0</v>
      </c>
      <c r="Z82" s="225">
        <v>0</v>
      </c>
      <c r="AA82" s="225">
        <v>0</v>
      </c>
      <c r="AB82" s="225">
        <v>0</v>
      </c>
      <c r="AC82" s="214">
        <f t="shared" si="6"/>
        <v>0</v>
      </c>
      <c r="AD82" s="159"/>
    </row>
    <row r="83" spans="1:30" x14ac:dyDescent="0.35">
      <c r="A83" s="134" t="s">
        <v>114</v>
      </c>
      <c r="B83" s="135">
        <v>0</v>
      </c>
      <c r="C83" s="135">
        <v>0</v>
      </c>
      <c r="D83" s="135">
        <v>0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225">
        <v>0</v>
      </c>
      <c r="Z83" s="225">
        <v>0</v>
      </c>
      <c r="AA83" s="225">
        <v>0</v>
      </c>
      <c r="AB83" s="225">
        <v>0</v>
      </c>
      <c r="AC83" s="214">
        <f t="shared" si="6"/>
        <v>0</v>
      </c>
      <c r="AD83" s="159"/>
    </row>
    <row r="84" spans="1:30" x14ac:dyDescent="0.35">
      <c r="A84" s="134" t="s">
        <v>115</v>
      </c>
      <c r="B84" s="135">
        <v>0</v>
      </c>
      <c r="C84" s="135">
        <v>0</v>
      </c>
      <c r="D84" s="135">
        <v>0</v>
      </c>
      <c r="E84" s="135">
        <v>0</v>
      </c>
      <c r="F84" s="135">
        <v>0</v>
      </c>
      <c r="G84" s="135">
        <v>0</v>
      </c>
      <c r="H84" s="135">
        <v>0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  <c r="X84" s="135">
        <v>0</v>
      </c>
      <c r="Y84" s="225">
        <v>0</v>
      </c>
      <c r="Z84" s="225">
        <v>0</v>
      </c>
      <c r="AA84" s="225">
        <v>0</v>
      </c>
      <c r="AB84" s="225">
        <v>0</v>
      </c>
      <c r="AC84" s="214">
        <f t="shared" si="6"/>
        <v>0</v>
      </c>
      <c r="AD84" s="159"/>
    </row>
    <row r="85" spans="1:30" x14ac:dyDescent="0.35">
      <c r="A85" s="134" t="s">
        <v>116</v>
      </c>
      <c r="B85" s="135">
        <v>0</v>
      </c>
      <c r="C85" s="135">
        <v>0</v>
      </c>
      <c r="D85" s="135">
        <v>0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  <c r="X85" s="135">
        <v>0</v>
      </c>
      <c r="Y85" s="225">
        <v>0</v>
      </c>
      <c r="Z85" s="225">
        <v>0</v>
      </c>
      <c r="AA85" s="225">
        <v>0</v>
      </c>
      <c r="AB85" s="225">
        <v>0</v>
      </c>
      <c r="AC85" s="214">
        <f t="shared" si="6"/>
        <v>0</v>
      </c>
      <c r="AD85" s="159"/>
    </row>
    <row r="86" spans="1:30" x14ac:dyDescent="0.35">
      <c r="A86" s="134" t="s">
        <v>118</v>
      </c>
      <c r="B86" s="135">
        <v>0</v>
      </c>
      <c r="C86" s="135">
        <v>0</v>
      </c>
      <c r="D86" s="135">
        <v>0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225">
        <v>0</v>
      </c>
      <c r="Z86" s="225">
        <v>0</v>
      </c>
      <c r="AA86" s="225">
        <v>0</v>
      </c>
      <c r="AB86" s="225">
        <v>0</v>
      </c>
      <c r="AC86" s="214">
        <f t="shared" si="6"/>
        <v>0</v>
      </c>
      <c r="AD86" s="159"/>
    </row>
    <row r="87" spans="1:30" x14ac:dyDescent="0.35">
      <c r="A87" s="137" t="s">
        <v>74</v>
      </c>
      <c r="B87" s="135">
        <v>0</v>
      </c>
      <c r="C87" s="135">
        <v>0</v>
      </c>
      <c r="D87" s="135">
        <v>0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225">
        <v>0</v>
      </c>
      <c r="Z87" s="225">
        <v>0</v>
      </c>
      <c r="AA87" s="225">
        <v>0</v>
      </c>
      <c r="AB87" s="225">
        <v>0</v>
      </c>
      <c r="AC87" s="214">
        <f t="shared" si="6"/>
        <v>0</v>
      </c>
      <c r="AD87" s="159"/>
    </row>
    <row r="88" spans="1:30" x14ac:dyDescent="0.35">
      <c r="A88" s="137" t="s">
        <v>74</v>
      </c>
      <c r="B88" s="135">
        <v>0</v>
      </c>
      <c r="C88" s="135">
        <v>0</v>
      </c>
      <c r="D88" s="135">
        <v>0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225">
        <v>0</v>
      </c>
      <c r="Z88" s="225">
        <v>0</v>
      </c>
      <c r="AA88" s="225">
        <v>0</v>
      </c>
      <c r="AB88" s="225">
        <v>0</v>
      </c>
      <c r="AC88" s="214">
        <f t="shared" si="6"/>
        <v>0</v>
      </c>
      <c r="AD88" s="159"/>
    </row>
    <row r="89" spans="1:30" ht="11" thickBot="1" x14ac:dyDescent="0.4">
      <c r="A89" s="138" t="s">
        <v>169</v>
      </c>
      <c r="B89" s="139">
        <v>0</v>
      </c>
      <c r="C89" s="139">
        <v>0</v>
      </c>
      <c r="D89" s="139">
        <v>0</v>
      </c>
      <c r="E89" s="139">
        <v>0</v>
      </c>
      <c r="F89" s="139">
        <v>0</v>
      </c>
      <c r="G89" s="139">
        <v>0</v>
      </c>
      <c r="H89" s="139">
        <v>0</v>
      </c>
      <c r="I89" s="139">
        <v>0</v>
      </c>
      <c r="J89" s="139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39">
        <v>0</v>
      </c>
      <c r="T89" s="139">
        <v>0</v>
      </c>
      <c r="U89" s="139">
        <v>0</v>
      </c>
      <c r="V89" s="139">
        <v>0</v>
      </c>
      <c r="W89" s="139">
        <v>0</v>
      </c>
      <c r="X89" s="139">
        <v>0</v>
      </c>
      <c r="Y89" s="226">
        <v>0</v>
      </c>
      <c r="Z89" s="226">
        <v>0</v>
      </c>
      <c r="AA89" s="226">
        <v>0</v>
      </c>
      <c r="AB89" s="226">
        <v>0</v>
      </c>
      <c r="AC89" s="214">
        <f t="shared" si="6"/>
        <v>0</v>
      </c>
      <c r="AD89" s="159"/>
    </row>
    <row r="90" spans="1:30" ht="11" thickBot="1" x14ac:dyDescent="0.4">
      <c r="A90" s="236" t="s">
        <v>199</v>
      </c>
      <c r="B90" s="235">
        <f>SUM(B74:B89)</f>
        <v>0</v>
      </c>
      <c r="C90" s="235">
        <f t="shared" ref="C90:AC90" si="7">SUM(C74:C89)</f>
        <v>0</v>
      </c>
      <c r="D90" s="235">
        <f t="shared" si="7"/>
        <v>0</v>
      </c>
      <c r="E90" s="235">
        <f t="shared" si="7"/>
        <v>0</v>
      </c>
      <c r="F90" s="235">
        <f t="shared" si="7"/>
        <v>0</v>
      </c>
      <c r="G90" s="235">
        <f t="shared" si="7"/>
        <v>0</v>
      </c>
      <c r="H90" s="235">
        <f t="shared" si="7"/>
        <v>0</v>
      </c>
      <c r="I90" s="235">
        <f t="shared" si="7"/>
        <v>0</v>
      </c>
      <c r="J90" s="235">
        <f t="shared" si="7"/>
        <v>0</v>
      </c>
      <c r="K90" s="235">
        <f t="shared" si="7"/>
        <v>0</v>
      </c>
      <c r="L90" s="235">
        <f t="shared" si="7"/>
        <v>0</v>
      </c>
      <c r="M90" s="235">
        <f t="shared" si="7"/>
        <v>0</v>
      </c>
      <c r="N90" s="235">
        <f t="shared" si="7"/>
        <v>0</v>
      </c>
      <c r="O90" s="235">
        <f t="shared" si="7"/>
        <v>0</v>
      </c>
      <c r="P90" s="235">
        <f t="shared" si="7"/>
        <v>0</v>
      </c>
      <c r="Q90" s="235">
        <f t="shared" si="7"/>
        <v>0</v>
      </c>
      <c r="R90" s="235">
        <f t="shared" si="7"/>
        <v>0</v>
      </c>
      <c r="S90" s="235">
        <f t="shared" si="7"/>
        <v>0</v>
      </c>
      <c r="T90" s="235">
        <f t="shared" si="7"/>
        <v>0</v>
      </c>
      <c r="U90" s="235">
        <f t="shared" si="7"/>
        <v>0</v>
      </c>
      <c r="V90" s="235">
        <f t="shared" si="7"/>
        <v>0</v>
      </c>
      <c r="W90" s="235">
        <f t="shared" si="7"/>
        <v>0</v>
      </c>
      <c r="X90" s="235">
        <f t="shared" si="7"/>
        <v>0</v>
      </c>
      <c r="Y90" s="235">
        <f t="shared" si="7"/>
        <v>0</v>
      </c>
      <c r="Z90" s="235">
        <f t="shared" si="7"/>
        <v>0</v>
      </c>
      <c r="AA90" s="235">
        <f t="shared" si="7"/>
        <v>0</v>
      </c>
      <c r="AB90" s="235">
        <f t="shared" si="7"/>
        <v>0</v>
      </c>
      <c r="AC90" s="235">
        <f t="shared" si="7"/>
        <v>0</v>
      </c>
      <c r="AD90" s="159"/>
    </row>
    <row r="91" spans="1:30" s="177" customFormat="1" ht="11" thickBot="1" x14ac:dyDescent="0.4">
      <c r="A91" s="174"/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6"/>
    </row>
    <row r="92" spans="1:30" ht="52.5" x14ac:dyDescent="0.35">
      <c r="A92" s="74" t="s">
        <v>206</v>
      </c>
      <c r="B92" s="180" t="s">
        <v>182</v>
      </c>
      <c r="C92" s="181" t="s">
        <v>139</v>
      </c>
      <c r="D92" s="181" t="s">
        <v>140</v>
      </c>
      <c r="E92" s="181" t="s">
        <v>141</v>
      </c>
      <c r="F92" s="181" t="s">
        <v>142</v>
      </c>
      <c r="G92" s="181" t="s">
        <v>143</v>
      </c>
      <c r="H92" s="181" t="s">
        <v>144</v>
      </c>
      <c r="I92" s="181" t="s">
        <v>145</v>
      </c>
      <c r="J92" s="181" t="s">
        <v>146</v>
      </c>
      <c r="K92" s="181" t="s">
        <v>147</v>
      </c>
      <c r="L92" s="181" t="s">
        <v>183</v>
      </c>
      <c r="M92" s="181" t="s">
        <v>148</v>
      </c>
      <c r="N92" s="181" t="s">
        <v>149</v>
      </c>
      <c r="O92" s="181" t="s">
        <v>150</v>
      </c>
      <c r="P92" s="181" t="s">
        <v>151</v>
      </c>
      <c r="Q92" s="181" t="s">
        <v>152</v>
      </c>
      <c r="R92" s="181" t="s">
        <v>153</v>
      </c>
      <c r="S92" s="181" t="s">
        <v>154</v>
      </c>
      <c r="T92" s="181" t="s">
        <v>155</v>
      </c>
      <c r="U92" s="181" t="s">
        <v>156</v>
      </c>
      <c r="V92" s="181" t="s">
        <v>157</v>
      </c>
      <c r="W92" s="182" t="s">
        <v>158</v>
      </c>
      <c r="X92" s="216" t="s">
        <v>159</v>
      </c>
      <c r="Y92" s="217" t="s">
        <v>161</v>
      </c>
      <c r="Z92" s="181" t="s">
        <v>160</v>
      </c>
      <c r="AA92" s="217" t="s">
        <v>162</v>
      </c>
      <c r="AB92" s="218" t="s">
        <v>163</v>
      </c>
      <c r="AC92" s="187" t="s">
        <v>104</v>
      </c>
      <c r="AD92" s="159"/>
    </row>
    <row r="93" spans="1:30" ht="11" thickBot="1" x14ac:dyDescent="0.4">
      <c r="A93" s="219"/>
      <c r="B93" s="220">
        <v>9749</v>
      </c>
      <c r="C93" s="198">
        <v>9750</v>
      </c>
      <c r="D93" s="198">
        <v>9752</v>
      </c>
      <c r="E93" s="198">
        <v>9755</v>
      </c>
      <c r="F93" s="198">
        <v>9756</v>
      </c>
      <c r="G93" s="198">
        <v>9757</v>
      </c>
      <c r="H93" s="198">
        <v>9758</v>
      </c>
      <c r="I93" s="198">
        <v>9762</v>
      </c>
      <c r="J93" s="198">
        <v>9763</v>
      </c>
      <c r="K93" s="198">
        <v>9768</v>
      </c>
      <c r="L93" s="198">
        <v>9769</v>
      </c>
      <c r="M93" s="198">
        <v>9772</v>
      </c>
      <c r="N93" s="198">
        <v>9773</v>
      </c>
      <c r="O93" s="198">
        <v>9774</v>
      </c>
      <c r="P93" s="198">
        <v>9775</v>
      </c>
      <c r="Q93" s="198">
        <v>9777</v>
      </c>
      <c r="R93" s="198">
        <v>9780</v>
      </c>
      <c r="S93" s="198">
        <v>9781</v>
      </c>
      <c r="T93" s="198">
        <v>9785</v>
      </c>
      <c r="U93" s="198">
        <v>9786</v>
      </c>
      <c r="V93" s="198">
        <v>9787</v>
      </c>
      <c r="W93" s="200">
        <v>9799</v>
      </c>
      <c r="X93" s="221">
        <v>9795</v>
      </c>
      <c r="Y93" s="222"/>
      <c r="Z93" s="222"/>
      <c r="AA93" s="222"/>
      <c r="AB93" s="223"/>
      <c r="AC93" s="227"/>
      <c r="AD93" s="159"/>
    </row>
    <row r="94" spans="1:30" x14ac:dyDescent="0.35">
      <c r="A94" s="143" t="s">
        <v>117</v>
      </c>
      <c r="B94" s="229">
        <v>0</v>
      </c>
      <c r="C94" s="229">
        <v>0</v>
      </c>
      <c r="D94" s="229">
        <v>0</v>
      </c>
      <c r="E94" s="229">
        <v>0</v>
      </c>
      <c r="F94" s="229">
        <v>0</v>
      </c>
      <c r="G94" s="229">
        <v>0</v>
      </c>
      <c r="H94" s="229">
        <v>0</v>
      </c>
      <c r="I94" s="229">
        <v>0</v>
      </c>
      <c r="J94" s="229">
        <v>0</v>
      </c>
      <c r="K94" s="229">
        <v>0</v>
      </c>
      <c r="L94" s="229">
        <v>0</v>
      </c>
      <c r="M94" s="229">
        <v>0</v>
      </c>
      <c r="N94" s="229">
        <v>0</v>
      </c>
      <c r="O94" s="229">
        <v>0</v>
      </c>
      <c r="P94" s="229">
        <v>0</v>
      </c>
      <c r="Q94" s="229">
        <v>0</v>
      </c>
      <c r="R94" s="229">
        <v>0</v>
      </c>
      <c r="S94" s="229">
        <v>0</v>
      </c>
      <c r="T94" s="229">
        <v>0</v>
      </c>
      <c r="U94" s="229">
        <v>0</v>
      </c>
      <c r="V94" s="229">
        <v>0</v>
      </c>
      <c r="W94" s="229">
        <v>0</v>
      </c>
      <c r="X94" s="229">
        <v>0</v>
      </c>
      <c r="Y94" s="230">
        <v>0</v>
      </c>
      <c r="Z94" s="230">
        <v>0</v>
      </c>
      <c r="AA94" s="230">
        <v>0</v>
      </c>
      <c r="AB94" s="230">
        <v>0</v>
      </c>
      <c r="AC94" s="228">
        <f>SUM(B94:AB94)</f>
        <v>0</v>
      </c>
      <c r="AD94" s="159"/>
    </row>
    <row r="95" spans="1:30" x14ac:dyDescent="0.35">
      <c r="A95" s="134" t="s">
        <v>106</v>
      </c>
      <c r="B95" s="231">
        <v>0</v>
      </c>
      <c r="C95" s="231">
        <v>0</v>
      </c>
      <c r="D95" s="231">
        <v>0</v>
      </c>
      <c r="E95" s="231">
        <v>0</v>
      </c>
      <c r="F95" s="231">
        <v>0</v>
      </c>
      <c r="G95" s="231">
        <v>0</v>
      </c>
      <c r="H95" s="231">
        <v>0</v>
      </c>
      <c r="I95" s="231">
        <v>0</v>
      </c>
      <c r="J95" s="231">
        <v>0</v>
      </c>
      <c r="K95" s="231">
        <v>0</v>
      </c>
      <c r="L95" s="231">
        <v>0</v>
      </c>
      <c r="M95" s="231">
        <v>0</v>
      </c>
      <c r="N95" s="231">
        <v>0</v>
      </c>
      <c r="O95" s="231">
        <v>0</v>
      </c>
      <c r="P95" s="231">
        <v>0</v>
      </c>
      <c r="Q95" s="231">
        <v>0</v>
      </c>
      <c r="R95" s="231">
        <v>0</v>
      </c>
      <c r="S95" s="231">
        <v>0</v>
      </c>
      <c r="T95" s="231">
        <v>0</v>
      </c>
      <c r="U95" s="231">
        <v>0</v>
      </c>
      <c r="V95" s="231">
        <v>0</v>
      </c>
      <c r="W95" s="231">
        <v>0</v>
      </c>
      <c r="X95" s="231">
        <v>0</v>
      </c>
      <c r="Y95" s="232">
        <v>0</v>
      </c>
      <c r="Z95" s="232">
        <v>0</v>
      </c>
      <c r="AA95" s="232">
        <v>0</v>
      </c>
      <c r="AB95" s="232">
        <v>0</v>
      </c>
      <c r="AC95" s="228">
        <f t="shared" ref="AC95:AC109" si="8">SUM(B95:AB95)</f>
        <v>0</v>
      </c>
      <c r="AD95" s="159"/>
    </row>
    <row r="96" spans="1:30" x14ac:dyDescent="0.35">
      <c r="A96" s="134" t="s">
        <v>107</v>
      </c>
      <c r="B96" s="231">
        <v>0</v>
      </c>
      <c r="C96" s="231">
        <v>0</v>
      </c>
      <c r="D96" s="231">
        <v>0</v>
      </c>
      <c r="E96" s="231">
        <v>0</v>
      </c>
      <c r="F96" s="231">
        <v>0</v>
      </c>
      <c r="G96" s="231">
        <v>0</v>
      </c>
      <c r="H96" s="231">
        <v>0</v>
      </c>
      <c r="I96" s="231">
        <v>0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0</v>
      </c>
      <c r="P96" s="231">
        <v>0</v>
      </c>
      <c r="Q96" s="231">
        <v>0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2">
        <v>0</v>
      </c>
      <c r="Z96" s="232">
        <v>0</v>
      </c>
      <c r="AA96" s="232">
        <v>0</v>
      </c>
      <c r="AB96" s="232">
        <v>0</v>
      </c>
      <c r="AC96" s="228">
        <f t="shared" si="8"/>
        <v>0</v>
      </c>
      <c r="AD96" s="159"/>
    </row>
    <row r="97" spans="1:30" x14ac:dyDescent="0.35">
      <c r="A97" s="134" t="s">
        <v>108</v>
      </c>
      <c r="B97" s="231">
        <v>0</v>
      </c>
      <c r="C97" s="231">
        <v>0</v>
      </c>
      <c r="D97" s="231">
        <v>0</v>
      </c>
      <c r="E97" s="231">
        <v>0</v>
      </c>
      <c r="F97" s="231">
        <v>0</v>
      </c>
      <c r="G97" s="231">
        <v>0</v>
      </c>
      <c r="H97" s="231">
        <v>0</v>
      </c>
      <c r="I97" s="231">
        <v>0</v>
      </c>
      <c r="J97" s="231">
        <v>0</v>
      </c>
      <c r="K97" s="231">
        <v>0</v>
      </c>
      <c r="L97" s="231">
        <v>0</v>
      </c>
      <c r="M97" s="231">
        <v>0</v>
      </c>
      <c r="N97" s="231">
        <v>0</v>
      </c>
      <c r="O97" s="231">
        <v>0</v>
      </c>
      <c r="P97" s="231">
        <v>0</v>
      </c>
      <c r="Q97" s="231">
        <v>0</v>
      </c>
      <c r="R97" s="231">
        <v>0</v>
      </c>
      <c r="S97" s="231">
        <v>0</v>
      </c>
      <c r="T97" s="231">
        <v>0</v>
      </c>
      <c r="U97" s="231">
        <v>0</v>
      </c>
      <c r="V97" s="231">
        <v>0</v>
      </c>
      <c r="W97" s="231">
        <v>0</v>
      </c>
      <c r="X97" s="231">
        <v>0</v>
      </c>
      <c r="Y97" s="232">
        <v>0</v>
      </c>
      <c r="Z97" s="232">
        <v>0</v>
      </c>
      <c r="AA97" s="232">
        <v>0</v>
      </c>
      <c r="AB97" s="232">
        <v>0</v>
      </c>
      <c r="AC97" s="228">
        <f t="shared" si="8"/>
        <v>0</v>
      </c>
      <c r="AD97" s="159"/>
    </row>
    <row r="98" spans="1:30" x14ac:dyDescent="0.35">
      <c r="A98" s="134" t="s">
        <v>109</v>
      </c>
      <c r="B98" s="231">
        <v>0</v>
      </c>
      <c r="C98" s="231">
        <v>0</v>
      </c>
      <c r="D98" s="231">
        <v>0</v>
      </c>
      <c r="E98" s="231">
        <v>0</v>
      </c>
      <c r="F98" s="231">
        <v>0</v>
      </c>
      <c r="G98" s="231">
        <v>0</v>
      </c>
      <c r="H98" s="231">
        <v>0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0</v>
      </c>
      <c r="O98" s="231">
        <v>0</v>
      </c>
      <c r="P98" s="231">
        <v>0</v>
      </c>
      <c r="Q98" s="231">
        <v>0</v>
      </c>
      <c r="R98" s="231">
        <v>0</v>
      </c>
      <c r="S98" s="231">
        <v>0</v>
      </c>
      <c r="T98" s="231">
        <v>0</v>
      </c>
      <c r="U98" s="231">
        <v>0</v>
      </c>
      <c r="V98" s="231">
        <v>0</v>
      </c>
      <c r="W98" s="231">
        <v>0</v>
      </c>
      <c r="X98" s="231">
        <v>0</v>
      </c>
      <c r="Y98" s="232">
        <v>0</v>
      </c>
      <c r="Z98" s="232">
        <v>0</v>
      </c>
      <c r="AA98" s="232">
        <v>0</v>
      </c>
      <c r="AB98" s="232">
        <v>0</v>
      </c>
      <c r="AC98" s="228">
        <f t="shared" si="8"/>
        <v>0</v>
      </c>
      <c r="AD98" s="159"/>
    </row>
    <row r="99" spans="1:30" x14ac:dyDescent="0.35">
      <c r="A99" s="134" t="s">
        <v>110</v>
      </c>
      <c r="B99" s="231">
        <v>0</v>
      </c>
      <c r="C99" s="231">
        <v>0</v>
      </c>
      <c r="D99" s="231">
        <v>0</v>
      </c>
      <c r="E99" s="231">
        <v>0</v>
      </c>
      <c r="F99" s="231">
        <v>0</v>
      </c>
      <c r="G99" s="231">
        <v>0</v>
      </c>
      <c r="H99" s="231">
        <v>0</v>
      </c>
      <c r="I99" s="231">
        <v>0</v>
      </c>
      <c r="J99" s="231">
        <v>0</v>
      </c>
      <c r="K99" s="231">
        <v>0</v>
      </c>
      <c r="L99" s="231">
        <v>0</v>
      </c>
      <c r="M99" s="231">
        <v>0</v>
      </c>
      <c r="N99" s="231">
        <v>0</v>
      </c>
      <c r="O99" s="231">
        <v>0</v>
      </c>
      <c r="P99" s="231">
        <v>0</v>
      </c>
      <c r="Q99" s="231">
        <v>0</v>
      </c>
      <c r="R99" s="231">
        <v>0</v>
      </c>
      <c r="S99" s="231">
        <v>0</v>
      </c>
      <c r="T99" s="231">
        <v>0</v>
      </c>
      <c r="U99" s="231">
        <v>0</v>
      </c>
      <c r="V99" s="231">
        <v>0</v>
      </c>
      <c r="W99" s="231">
        <v>0</v>
      </c>
      <c r="X99" s="231">
        <v>0</v>
      </c>
      <c r="Y99" s="232">
        <v>0</v>
      </c>
      <c r="Z99" s="232">
        <v>0</v>
      </c>
      <c r="AA99" s="232">
        <v>0</v>
      </c>
      <c r="AB99" s="232">
        <v>0</v>
      </c>
      <c r="AC99" s="228">
        <f t="shared" si="8"/>
        <v>0</v>
      </c>
      <c r="AD99" s="159"/>
    </row>
    <row r="100" spans="1:30" x14ac:dyDescent="0.35">
      <c r="A100" s="134" t="s">
        <v>111</v>
      </c>
      <c r="B100" s="231">
        <v>0</v>
      </c>
      <c r="C100" s="231">
        <v>0</v>
      </c>
      <c r="D100" s="231">
        <v>0</v>
      </c>
      <c r="E100" s="231">
        <v>0</v>
      </c>
      <c r="F100" s="231">
        <v>0</v>
      </c>
      <c r="G100" s="231">
        <v>0</v>
      </c>
      <c r="H100" s="231">
        <v>0</v>
      </c>
      <c r="I100" s="231">
        <v>0</v>
      </c>
      <c r="J100" s="231">
        <v>0</v>
      </c>
      <c r="K100" s="231">
        <v>0</v>
      </c>
      <c r="L100" s="231">
        <v>0</v>
      </c>
      <c r="M100" s="231">
        <v>0</v>
      </c>
      <c r="N100" s="231">
        <v>0</v>
      </c>
      <c r="O100" s="231">
        <v>0</v>
      </c>
      <c r="P100" s="231">
        <v>0</v>
      </c>
      <c r="Q100" s="231">
        <v>0</v>
      </c>
      <c r="R100" s="231">
        <v>0</v>
      </c>
      <c r="S100" s="231">
        <v>0</v>
      </c>
      <c r="T100" s="231">
        <v>0</v>
      </c>
      <c r="U100" s="231">
        <v>0</v>
      </c>
      <c r="V100" s="231">
        <v>0</v>
      </c>
      <c r="W100" s="231">
        <v>0</v>
      </c>
      <c r="X100" s="231">
        <v>0</v>
      </c>
      <c r="Y100" s="232">
        <v>0</v>
      </c>
      <c r="Z100" s="232">
        <v>0</v>
      </c>
      <c r="AA100" s="232">
        <v>0</v>
      </c>
      <c r="AB100" s="232">
        <v>0</v>
      </c>
      <c r="AC100" s="228">
        <f t="shared" si="8"/>
        <v>0</v>
      </c>
      <c r="AD100" s="159"/>
    </row>
    <row r="101" spans="1:30" x14ac:dyDescent="0.35">
      <c r="A101" s="134" t="s">
        <v>112</v>
      </c>
      <c r="B101" s="231">
        <v>0</v>
      </c>
      <c r="C101" s="231">
        <v>0</v>
      </c>
      <c r="D101" s="231">
        <v>0</v>
      </c>
      <c r="E101" s="231">
        <v>0</v>
      </c>
      <c r="F101" s="231">
        <v>0</v>
      </c>
      <c r="G101" s="231">
        <v>0</v>
      </c>
      <c r="H101" s="231">
        <v>0</v>
      </c>
      <c r="I101" s="231">
        <v>0</v>
      </c>
      <c r="J101" s="231">
        <v>0</v>
      </c>
      <c r="K101" s="231">
        <v>0</v>
      </c>
      <c r="L101" s="231">
        <v>0</v>
      </c>
      <c r="M101" s="231">
        <v>0</v>
      </c>
      <c r="N101" s="231">
        <v>0</v>
      </c>
      <c r="O101" s="231">
        <v>0</v>
      </c>
      <c r="P101" s="231">
        <v>0</v>
      </c>
      <c r="Q101" s="231">
        <v>0</v>
      </c>
      <c r="R101" s="231">
        <v>0</v>
      </c>
      <c r="S101" s="231">
        <v>0</v>
      </c>
      <c r="T101" s="231">
        <v>0</v>
      </c>
      <c r="U101" s="231">
        <v>0</v>
      </c>
      <c r="V101" s="231">
        <v>0</v>
      </c>
      <c r="W101" s="231">
        <v>0</v>
      </c>
      <c r="X101" s="231">
        <v>0</v>
      </c>
      <c r="Y101" s="232">
        <v>0</v>
      </c>
      <c r="Z101" s="232">
        <v>0</v>
      </c>
      <c r="AA101" s="232">
        <v>0</v>
      </c>
      <c r="AB101" s="232">
        <v>0</v>
      </c>
      <c r="AC101" s="228">
        <f t="shared" si="8"/>
        <v>0</v>
      </c>
      <c r="AD101" s="159"/>
    </row>
    <row r="102" spans="1:30" x14ac:dyDescent="0.35">
      <c r="A102" s="134" t="s">
        <v>113</v>
      </c>
      <c r="B102" s="231">
        <v>0</v>
      </c>
      <c r="C102" s="231">
        <v>0</v>
      </c>
      <c r="D102" s="231">
        <v>0</v>
      </c>
      <c r="E102" s="231">
        <v>0</v>
      </c>
      <c r="F102" s="231">
        <v>0</v>
      </c>
      <c r="G102" s="231">
        <v>0</v>
      </c>
      <c r="H102" s="231">
        <v>0</v>
      </c>
      <c r="I102" s="231">
        <v>0</v>
      </c>
      <c r="J102" s="231">
        <v>0</v>
      </c>
      <c r="K102" s="231">
        <v>0</v>
      </c>
      <c r="L102" s="231">
        <v>0</v>
      </c>
      <c r="M102" s="231">
        <v>0</v>
      </c>
      <c r="N102" s="231">
        <v>0</v>
      </c>
      <c r="O102" s="231">
        <v>0</v>
      </c>
      <c r="P102" s="231">
        <v>0</v>
      </c>
      <c r="Q102" s="231">
        <v>0</v>
      </c>
      <c r="R102" s="231">
        <v>0</v>
      </c>
      <c r="S102" s="231">
        <v>0</v>
      </c>
      <c r="T102" s="231">
        <v>0</v>
      </c>
      <c r="U102" s="231">
        <v>0</v>
      </c>
      <c r="V102" s="231">
        <v>0</v>
      </c>
      <c r="W102" s="231">
        <v>0</v>
      </c>
      <c r="X102" s="231">
        <v>0</v>
      </c>
      <c r="Y102" s="232">
        <v>0</v>
      </c>
      <c r="Z102" s="232">
        <v>0</v>
      </c>
      <c r="AA102" s="232">
        <v>0</v>
      </c>
      <c r="AB102" s="232">
        <v>0</v>
      </c>
      <c r="AC102" s="228">
        <f t="shared" si="8"/>
        <v>0</v>
      </c>
      <c r="AD102" s="159"/>
    </row>
    <row r="103" spans="1:30" x14ac:dyDescent="0.35">
      <c r="A103" s="134" t="s">
        <v>114</v>
      </c>
      <c r="B103" s="231">
        <v>0</v>
      </c>
      <c r="C103" s="231">
        <v>0</v>
      </c>
      <c r="D103" s="231">
        <v>0</v>
      </c>
      <c r="E103" s="231">
        <v>0</v>
      </c>
      <c r="F103" s="231">
        <v>0</v>
      </c>
      <c r="G103" s="231">
        <v>0</v>
      </c>
      <c r="H103" s="231">
        <v>0</v>
      </c>
      <c r="I103" s="231">
        <v>0</v>
      </c>
      <c r="J103" s="231">
        <v>0</v>
      </c>
      <c r="K103" s="231">
        <v>0</v>
      </c>
      <c r="L103" s="231">
        <v>0</v>
      </c>
      <c r="M103" s="231">
        <v>0</v>
      </c>
      <c r="N103" s="231">
        <v>0</v>
      </c>
      <c r="O103" s="231">
        <v>0</v>
      </c>
      <c r="P103" s="231">
        <v>0</v>
      </c>
      <c r="Q103" s="231">
        <v>0</v>
      </c>
      <c r="R103" s="231">
        <v>0</v>
      </c>
      <c r="S103" s="231">
        <v>0</v>
      </c>
      <c r="T103" s="231">
        <v>0</v>
      </c>
      <c r="U103" s="231">
        <v>0</v>
      </c>
      <c r="V103" s="231">
        <v>0</v>
      </c>
      <c r="W103" s="231">
        <v>0</v>
      </c>
      <c r="X103" s="231">
        <v>0</v>
      </c>
      <c r="Y103" s="232">
        <v>0</v>
      </c>
      <c r="Z103" s="232">
        <v>0</v>
      </c>
      <c r="AA103" s="232">
        <v>0</v>
      </c>
      <c r="AB103" s="232">
        <v>0</v>
      </c>
      <c r="AC103" s="228">
        <f t="shared" si="8"/>
        <v>0</v>
      </c>
      <c r="AD103" s="159"/>
    </row>
    <row r="104" spans="1:30" x14ac:dyDescent="0.35">
      <c r="A104" s="134" t="s">
        <v>115</v>
      </c>
      <c r="B104" s="231">
        <v>0</v>
      </c>
      <c r="C104" s="231">
        <v>0</v>
      </c>
      <c r="D104" s="231">
        <v>0</v>
      </c>
      <c r="E104" s="231">
        <v>0</v>
      </c>
      <c r="F104" s="231">
        <v>0</v>
      </c>
      <c r="G104" s="231">
        <v>0</v>
      </c>
      <c r="H104" s="231">
        <v>0</v>
      </c>
      <c r="I104" s="231">
        <v>0</v>
      </c>
      <c r="J104" s="231">
        <v>0</v>
      </c>
      <c r="K104" s="231">
        <v>0</v>
      </c>
      <c r="L104" s="231">
        <v>0</v>
      </c>
      <c r="M104" s="231">
        <v>0</v>
      </c>
      <c r="N104" s="231">
        <v>0</v>
      </c>
      <c r="O104" s="231">
        <v>0</v>
      </c>
      <c r="P104" s="231">
        <v>0</v>
      </c>
      <c r="Q104" s="231">
        <v>0</v>
      </c>
      <c r="R104" s="231">
        <v>0</v>
      </c>
      <c r="S104" s="231">
        <v>0</v>
      </c>
      <c r="T104" s="231">
        <v>0</v>
      </c>
      <c r="U104" s="231">
        <v>0</v>
      </c>
      <c r="V104" s="231">
        <v>0</v>
      </c>
      <c r="W104" s="231">
        <v>0</v>
      </c>
      <c r="X104" s="231">
        <v>0</v>
      </c>
      <c r="Y104" s="232">
        <v>0</v>
      </c>
      <c r="Z104" s="232">
        <v>0</v>
      </c>
      <c r="AA104" s="232">
        <v>0</v>
      </c>
      <c r="AB104" s="232">
        <v>0</v>
      </c>
      <c r="AC104" s="228">
        <f t="shared" si="8"/>
        <v>0</v>
      </c>
      <c r="AD104" s="159"/>
    </row>
    <row r="105" spans="1:30" x14ac:dyDescent="0.35">
      <c r="A105" s="134" t="s">
        <v>116</v>
      </c>
      <c r="B105" s="231">
        <v>0</v>
      </c>
      <c r="C105" s="231">
        <v>0</v>
      </c>
      <c r="D105" s="231">
        <v>0</v>
      </c>
      <c r="E105" s="231">
        <v>0</v>
      </c>
      <c r="F105" s="231">
        <v>0</v>
      </c>
      <c r="G105" s="231">
        <v>0</v>
      </c>
      <c r="H105" s="231">
        <v>0</v>
      </c>
      <c r="I105" s="231">
        <v>0</v>
      </c>
      <c r="J105" s="231">
        <v>0</v>
      </c>
      <c r="K105" s="231">
        <v>0</v>
      </c>
      <c r="L105" s="231">
        <v>0</v>
      </c>
      <c r="M105" s="231">
        <v>0</v>
      </c>
      <c r="N105" s="231">
        <v>0</v>
      </c>
      <c r="O105" s="231">
        <v>0</v>
      </c>
      <c r="P105" s="231">
        <v>0</v>
      </c>
      <c r="Q105" s="231">
        <v>0</v>
      </c>
      <c r="R105" s="231">
        <v>0</v>
      </c>
      <c r="S105" s="231">
        <v>0</v>
      </c>
      <c r="T105" s="231">
        <v>0</v>
      </c>
      <c r="U105" s="231">
        <v>0</v>
      </c>
      <c r="V105" s="231">
        <v>0</v>
      </c>
      <c r="W105" s="231">
        <v>0</v>
      </c>
      <c r="X105" s="231">
        <v>0</v>
      </c>
      <c r="Y105" s="232">
        <v>0</v>
      </c>
      <c r="Z105" s="232">
        <v>0</v>
      </c>
      <c r="AA105" s="232">
        <v>0</v>
      </c>
      <c r="AB105" s="232">
        <v>0</v>
      </c>
      <c r="AC105" s="228">
        <f t="shared" si="8"/>
        <v>0</v>
      </c>
      <c r="AD105" s="159"/>
    </row>
    <row r="106" spans="1:30" x14ac:dyDescent="0.35">
      <c r="A106" s="134" t="s">
        <v>118</v>
      </c>
      <c r="B106" s="231">
        <v>0</v>
      </c>
      <c r="C106" s="231">
        <v>0</v>
      </c>
      <c r="D106" s="231">
        <v>0</v>
      </c>
      <c r="E106" s="231">
        <v>0</v>
      </c>
      <c r="F106" s="231">
        <v>0</v>
      </c>
      <c r="G106" s="231">
        <v>0</v>
      </c>
      <c r="H106" s="231">
        <v>0</v>
      </c>
      <c r="I106" s="231">
        <v>0</v>
      </c>
      <c r="J106" s="231">
        <v>0</v>
      </c>
      <c r="K106" s="231">
        <v>0</v>
      </c>
      <c r="L106" s="231">
        <v>0</v>
      </c>
      <c r="M106" s="231">
        <v>0</v>
      </c>
      <c r="N106" s="231">
        <v>0</v>
      </c>
      <c r="O106" s="231">
        <v>0</v>
      </c>
      <c r="P106" s="231">
        <v>0</v>
      </c>
      <c r="Q106" s="231">
        <v>0</v>
      </c>
      <c r="R106" s="231">
        <v>0</v>
      </c>
      <c r="S106" s="231">
        <v>0</v>
      </c>
      <c r="T106" s="231">
        <v>0</v>
      </c>
      <c r="U106" s="231">
        <v>0</v>
      </c>
      <c r="V106" s="231">
        <v>0</v>
      </c>
      <c r="W106" s="231">
        <v>0</v>
      </c>
      <c r="X106" s="231">
        <v>0</v>
      </c>
      <c r="Y106" s="232">
        <v>0</v>
      </c>
      <c r="Z106" s="232">
        <v>0</v>
      </c>
      <c r="AA106" s="232">
        <v>0</v>
      </c>
      <c r="AB106" s="232">
        <v>0</v>
      </c>
      <c r="AC106" s="228">
        <f t="shared" si="8"/>
        <v>0</v>
      </c>
      <c r="AD106" s="159"/>
    </row>
    <row r="107" spans="1:30" x14ac:dyDescent="0.35">
      <c r="A107" s="137" t="s">
        <v>56</v>
      </c>
      <c r="B107" s="231">
        <v>0</v>
      </c>
      <c r="C107" s="231">
        <v>0</v>
      </c>
      <c r="D107" s="231">
        <v>0</v>
      </c>
      <c r="E107" s="231">
        <v>0</v>
      </c>
      <c r="F107" s="231">
        <v>0</v>
      </c>
      <c r="G107" s="231">
        <v>0</v>
      </c>
      <c r="H107" s="231">
        <v>0</v>
      </c>
      <c r="I107" s="231">
        <v>0</v>
      </c>
      <c r="J107" s="231">
        <v>0</v>
      </c>
      <c r="K107" s="231">
        <v>0</v>
      </c>
      <c r="L107" s="231">
        <v>0</v>
      </c>
      <c r="M107" s="231">
        <v>0</v>
      </c>
      <c r="N107" s="231">
        <v>0</v>
      </c>
      <c r="O107" s="231">
        <v>0</v>
      </c>
      <c r="P107" s="231">
        <v>0</v>
      </c>
      <c r="Q107" s="231">
        <v>0</v>
      </c>
      <c r="R107" s="231">
        <v>0</v>
      </c>
      <c r="S107" s="231">
        <v>0</v>
      </c>
      <c r="T107" s="231">
        <v>0</v>
      </c>
      <c r="U107" s="231">
        <v>0</v>
      </c>
      <c r="V107" s="231">
        <v>0</v>
      </c>
      <c r="W107" s="231">
        <v>0</v>
      </c>
      <c r="X107" s="231">
        <v>0</v>
      </c>
      <c r="Y107" s="232">
        <v>0</v>
      </c>
      <c r="Z107" s="232">
        <v>0</v>
      </c>
      <c r="AA107" s="232">
        <v>0</v>
      </c>
      <c r="AB107" s="232">
        <v>0</v>
      </c>
      <c r="AC107" s="228">
        <f t="shared" si="8"/>
        <v>0</v>
      </c>
      <c r="AD107" s="159"/>
    </row>
    <row r="108" spans="1:30" x14ac:dyDescent="0.35">
      <c r="A108" s="137" t="s">
        <v>56</v>
      </c>
      <c r="B108" s="231">
        <v>0</v>
      </c>
      <c r="C108" s="231">
        <v>0</v>
      </c>
      <c r="D108" s="231">
        <v>0</v>
      </c>
      <c r="E108" s="231">
        <v>0</v>
      </c>
      <c r="F108" s="231">
        <v>0</v>
      </c>
      <c r="G108" s="231">
        <v>0</v>
      </c>
      <c r="H108" s="231">
        <v>0</v>
      </c>
      <c r="I108" s="231">
        <v>0</v>
      </c>
      <c r="J108" s="231">
        <v>0</v>
      </c>
      <c r="K108" s="231">
        <v>0</v>
      </c>
      <c r="L108" s="231">
        <v>0</v>
      </c>
      <c r="M108" s="231">
        <v>0</v>
      </c>
      <c r="N108" s="231">
        <v>0</v>
      </c>
      <c r="O108" s="231">
        <v>0</v>
      </c>
      <c r="P108" s="231">
        <v>0</v>
      </c>
      <c r="Q108" s="231">
        <v>0</v>
      </c>
      <c r="R108" s="231">
        <v>0</v>
      </c>
      <c r="S108" s="231">
        <v>0</v>
      </c>
      <c r="T108" s="231">
        <v>0</v>
      </c>
      <c r="U108" s="231">
        <v>0</v>
      </c>
      <c r="V108" s="231">
        <v>0</v>
      </c>
      <c r="W108" s="231">
        <v>0</v>
      </c>
      <c r="X108" s="231">
        <v>0</v>
      </c>
      <c r="Y108" s="232">
        <v>0</v>
      </c>
      <c r="Z108" s="232">
        <v>0</v>
      </c>
      <c r="AA108" s="232">
        <v>0</v>
      </c>
      <c r="AB108" s="232">
        <v>0</v>
      </c>
      <c r="AC108" s="228">
        <f t="shared" si="8"/>
        <v>0</v>
      </c>
      <c r="AD108" s="159"/>
    </row>
    <row r="109" spans="1:30" ht="11" thickBot="1" x14ac:dyDescent="0.4">
      <c r="A109" s="138" t="s">
        <v>169</v>
      </c>
      <c r="B109" s="233">
        <v>0</v>
      </c>
      <c r="C109" s="233">
        <v>0</v>
      </c>
      <c r="D109" s="233">
        <v>0</v>
      </c>
      <c r="E109" s="233">
        <v>0</v>
      </c>
      <c r="F109" s="233">
        <v>0</v>
      </c>
      <c r="G109" s="233">
        <v>0</v>
      </c>
      <c r="H109" s="233">
        <v>0</v>
      </c>
      <c r="I109" s="233">
        <v>0</v>
      </c>
      <c r="J109" s="233">
        <v>0</v>
      </c>
      <c r="K109" s="233">
        <v>0</v>
      </c>
      <c r="L109" s="233">
        <v>0</v>
      </c>
      <c r="M109" s="233">
        <v>0</v>
      </c>
      <c r="N109" s="233">
        <v>0</v>
      </c>
      <c r="O109" s="233">
        <v>0</v>
      </c>
      <c r="P109" s="233">
        <v>0</v>
      </c>
      <c r="Q109" s="233">
        <v>0</v>
      </c>
      <c r="R109" s="233">
        <v>0</v>
      </c>
      <c r="S109" s="233">
        <v>0</v>
      </c>
      <c r="T109" s="233">
        <v>0</v>
      </c>
      <c r="U109" s="233">
        <v>0</v>
      </c>
      <c r="V109" s="233">
        <v>0</v>
      </c>
      <c r="W109" s="233">
        <v>0</v>
      </c>
      <c r="X109" s="233">
        <v>0</v>
      </c>
      <c r="Y109" s="234">
        <v>0</v>
      </c>
      <c r="Z109" s="234">
        <v>0</v>
      </c>
      <c r="AA109" s="234">
        <v>0</v>
      </c>
      <c r="AB109" s="234">
        <v>0</v>
      </c>
      <c r="AC109" s="228">
        <f t="shared" si="8"/>
        <v>0</v>
      </c>
      <c r="AD109" s="159"/>
    </row>
    <row r="110" spans="1:30" ht="11" thickBot="1" x14ac:dyDescent="0.4">
      <c r="A110" s="69" t="s">
        <v>200</v>
      </c>
      <c r="B110" s="87">
        <f>SUM(B94:B109)</f>
        <v>0</v>
      </c>
      <c r="C110" s="87">
        <f t="shared" ref="C110:AC110" si="9">SUM(C94:C109)</f>
        <v>0</v>
      </c>
      <c r="D110" s="87">
        <f t="shared" si="9"/>
        <v>0</v>
      </c>
      <c r="E110" s="87">
        <f t="shared" si="9"/>
        <v>0</v>
      </c>
      <c r="F110" s="87">
        <f t="shared" si="9"/>
        <v>0</v>
      </c>
      <c r="G110" s="87">
        <f t="shared" si="9"/>
        <v>0</v>
      </c>
      <c r="H110" s="87">
        <f t="shared" si="9"/>
        <v>0</v>
      </c>
      <c r="I110" s="87">
        <f t="shared" si="9"/>
        <v>0</v>
      </c>
      <c r="J110" s="87">
        <f t="shared" si="9"/>
        <v>0</v>
      </c>
      <c r="K110" s="87">
        <f t="shared" si="9"/>
        <v>0</v>
      </c>
      <c r="L110" s="87">
        <f t="shared" si="9"/>
        <v>0</v>
      </c>
      <c r="M110" s="87">
        <f t="shared" si="9"/>
        <v>0</v>
      </c>
      <c r="N110" s="87">
        <f t="shared" si="9"/>
        <v>0</v>
      </c>
      <c r="O110" s="87">
        <f t="shared" si="9"/>
        <v>0</v>
      </c>
      <c r="P110" s="87">
        <f t="shared" si="9"/>
        <v>0</v>
      </c>
      <c r="Q110" s="87">
        <f t="shared" si="9"/>
        <v>0</v>
      </c>
      <c r="R110" s="87">
        <f t="shared" si="9"/>
        <v>0</v>
      </c>
      <c r="S110" s="87">
        <f t="shared" si="9"/>
        <v>0</v>
      </c>
      <c r="T110" s="87">
        <f t="shared" si="9"/>
        <v>0</v>
      </c>
      <c r="U110" s="87">
        <f t="shared" si="9"/>
        <v>0</v>
      </c>
      <c r="V110" s="87">
        <f t="shared" si="9"/>
        <v>0</v>
      </c>
      <c r="W110" s="87">
        <f t="shared" si="9"/>
        <v>0</v>
      </c>
      <c r="X110" s="87">
        <f t="shared" si="9"/>
        <v>0</v>
      </c>
      <c r="Y110" s="87">
        <f t="shared" si="9"/>
        <v>0</v>
      </c>
      <c r="Z110" s="87">
        <f t="shared" si="9"/>
        <v>0</v>
      </c>
      <c r="AA110" s="87">
        <f t="shared" si="9"/>
        <v>0</v>
      </c>
      <c r="AB110" s="87">
        <f t="shared" si="9"/>
        <v>0</v>
      </c>
      <c r="AC110" s="87">
        <f t="shared" si="9"/>
        <v>0</v>
      </c>
      <c r="AD110" s="159"/>
    </row>
    <row r="111" spans="1:30" ht="11" thickBot="1" x14ac:dyDescent="0.4">
      <c r="A111" s="156"/>
      <c r="B111" s="156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78"/>
    </row>
    <row r="112" spans="1:30" ht="52.5" x14ac:dyDescent="0.35">
      <c r="A112" s="240" t="s">
        <v>216</v>
      </c>
      <c r="B112" s="181" t="s">
        <v>182</v>
      </c>
      <c r="C112" s="181" t="s">
        <v>139</v>
      </c>
      <c r="D112" s="181" t="s">
        <v>140</v>
      </c>
      <c r="E112" s="181" t="s">
        <v>141</v>
      </c>
      <c r="F112" s="181" t="s">
        <v>142</v>
      </c>
      <c r="G112" s="181" t="s">
        <v>143</v>
      </c>
      <c r="H112" s="181" t="s">
        <v>144</v>
      </c>
      <c r="I112" s="181" t="s">
        <v>145</v>
      </c>
      <c r="J112" s="181" t="s">
        <v>146</v>
      </c>
      <c r="K112" s="181" t="s">
        <v>147</v>
      </c>
      <c r="L112" s="181" t="s">
        <v>183</v>
      </c>
      <c r="M112" s="181" t="s">
        <v>148</v>
      </c>
      <c r="N112" s="181" t="s">
        <v>149</v>
      </c>
      <c r="O112" s="181" t="s">
        <v>150</v>
      </c>
      <c r="P112" s="181" t="s">
        <v>151</v>
      </c>
      <c r="Q112" s="181" t="s">
        <v>152</v>
      </c>
      <c r="R112" s="181" t="s">
        <v>153</v>
      </c>
      <c r="S112" s="181" t="s">
        <v>154</v>
      </c>
      <c r="T112" s="181" t="s">
        <v>155</v>
      </c>
      <c r="U112" s="181" t="s">
        <v>156</v>
      </c>
      <c r="V112" s="181" t="s">
        <v>157</v>
      </c>
      <c r="W112" s="182" t="s">
        <v>158</v>
      </c>
      <c r="X112" s="216" t="s">
        <v>159</v>
      </c>
      <c r="Y112" s="217" t="s">
        <v>161</v>
      </c>
      <c r="Z112" s="181" t="s">
        <v>160</v>
      </c>
      <c r="AA112" s="217" t="s">
        <v>162</v>
      </c>
      <c r="AB112" s="218" t="s">
        <v>163</v>
      </c>
      <c r="AC112" s="187" t="s">
        <v>104</v>
      </c>
      <c r="AD112" s="159"/>
    </row>
    <row r="113" spans="1:30" ht="11" thickBot="1" x14ac:dyDescent="0.4">
      <c r="A113" s="241"/>
      <c r="B113" s="242">
        <v>9749</v>
      </c>
      <c r="C113" s="198">
        <v>9750</v>
      </c>
      <c r="D113" s="198">
        <v>9752</v>
      </c>
      <c r="E113" s="198">
        <v>9755</v>
      </c>
      <c r="F113" s="198">
        <v>9756</v>
      </c>
      <c r="G113" s="198">
        <v>9757</v>
      </c>
      <c r="H113" s="198">
        <v>9758</v>
      </c>
      <c r="I113" s="198">
        <v>9762</v>
      </c>
      <c r="J113" s="198">
        <v>9763</v>
      </c>
      <c r="K113" s="198">
        <v>9768</v>
      </c>
      <c r="L113" s="198">
        <v>9769</v>
      </c>
      <c r="M113" s="198">
        <v>9772</v>
      </c>
      <c r="N113" s="198">
        <v>9773</v>
      </c>
      <c r="O113" s="198">
        <v>9774</v>
      </c>
      <c r="P113" s="198">
        <v>9775</v>
      </c>
      <c r="Q113" s="198">
        <v>9777</v>
      </c>
      <c r="R113" s="198">
        <v>9780</v>
      </c>
      <c r="S113" s="198">
        <v>9781</v>
      </c>
      <c r="T113" s="198">
        <v>9785</v>
      </c>
      <c r="U113" s="198">
        <v>9786</v>
      </c>
      <c r="V113" s="198">
        <v>9787</v>
      </c>
      <c r="W113" s="200">
        <v>9799</v>
      </c>
      <c r="X113" s="221">
        <v>9795</v>
      </c>
      <c r="Y113" s="222"/>
      <c r="Z113" s="222"/>
      <c r="AA113" s="222"/>
      <c r="AB113" s="223"/>
      <c r="AC113" s="227"/>
      <c r="AD113" s="159"/>
    </row>
    <row r="114" spans="1:30" x14ac:dyDescent="0.35">
      <c r="A114" s="143" t="s">
        <v>33</v>
      </c>
      <c r="B114" s="243">
        <v>0</v>
      </c>
      <c r="C114" s="243">
        <v>0</v>
      </c>
      <c r="D114" s="243">
        <v>0</v>
      </c>
      <c r="E114" s="243">
        <v>0</v>
      </c>
      <c r="F114" s="243">
        <v>0</v>
      </c>
      <c r="G114" s="243">
        <v>0</v>
      </c>
      <c r="H114" s="243">
        <v>0</v>
      </c>
      <c r="I114" s="243">
        <v>0</v>
      </c>
      <c r="J114" s="243">
        <v>0</v>
      </c>
      <c r="K114" s="243">
        <v>0</v>
      </c>
      <c r="L114" s="243">
        <v>0</v>
      </c>
      <c r="M114" s="243">
        <v>0</v>
      </c>
      <c r="N114" s="243">
        <v>0</v>
      </c>
      <c r="O114" s="243">
        <v>0</v>
      </c>
      <c r="P114" s="243">
        <v>0</v>
      </c>
      <c r="Q114" s="243">
        <v>0</v>
      </c>
      <c r="R114" s="243">
        <v>0</v>
      </c>
      <c r="S114" s="243">
        <v>0</v>
      </c>
      <c r="T114" s="243">
        <v>0</v>
      </c>
      <c r="U114" s="243">
        <v>0</v>
      </c>
      <c r="V114" s="243">
        <v>0</v>
      </c>
      <c r="W114" s="243">
        <v>0</v>
      </c>
      <c r="X114" s="243">
        <v>0</v>
      </c>
      <c r="Y114" s="243">
        <v>0</v>
      </c>
      <c r="Z114" s="243">
        <v>0</v>
      </c>
      <c r="AA114" s="243">
        <v>0</v>
      </c>
      <c r="AB114" s="243">
        <v>0</v>
      </c>
      <c r="AC114" s="237">
        <f>SUM(B114:AB114)</f>
        <v>0</v>
      </c>
      <c r="AD114" s="159"/>
    </row>
    <row r="115" spans="1:30" x14ac:dyDescent="0.35">
      <c r="A115" s="134" t="s">
        <v>34</v>
      </c>
      <c r="B115" s="244">
        <v>0</v>
      </c>
      <c r="C115" s="244">
        <v>0</v>
      </c>
      <c r="D115" s="244">
        <v>0</v>
      </c>
      <c r="E115" s="244">
        <v>0</v>
      </c>
      <c r="F115" s="244">
        <v>0</v>
      </c>
      <c r="G115" s="244">
        <v>0</v>
      </c>
      <c r="H115" s="244">
        <v>0</v>
      </c>
      <c r="I115" s="244">
        <v>0</v>
      </c>
      <c r="J115" s="244">
        <v>0</v>
      </c>
      <c r="K115" s="244">
        <v>0</v>
      </c>
      <c r="L115" s="244">
        <v>0</v>
      </c>
      <c r="M115" s="244">
        <v>0</v>
      </c>
      <c r="N115" s="244">
        <v>0</v>
      </c>
      <c r="O115" s="244">
        <v>0</v>
      </c>
      <c r="P115" s="244">
        <v>0</v>
      </c>
      <c r="Q115" s="244">
        <v>0</v>
      </c>
      <c r="R115" s="244">
        <v>0</v>
      </c>
      <c r="S115" s="244">
        <v>0</v>
      </c>
      <c r="T115" s="244">
        <v>0</v>
      </c>
      <c r="U115" s="244">
        <v>0</v>
      </c>
      <c r="V115" s="244">
        <v>0</v>
      </c>
      <c r="W115" s="244">
        <v>0</v>
      </c>
      <c r="X115" s="244">
        <v>0</v>
      </c>
      <c r="Y115" s="244">
        <v>0</v>
      </c>
      <c r="Z115" s="244">
        <v>0</v>
      </c>
      <c r="AA115" s="244">
        <v>0</v>
      </c>
      <c r="AB115" s="244">
        <v>0</v>
      </c>
      <c r="AC115" s="238">
        <f t="shared" ref="AC115:AC134" si="10">SUM(B115:AB115)</f>
        <v>0</v>
      </c>
      <c r="AD115" s="159"/>
    </row>
    <row r="116" spans="1:30" x14ac:dyDescent="0.35">
      <c r="A116" s="134" t="s">
        <v>50</v>
      </c>
      <c r="B116" s="244">
        <v>0</v>
      </c>
      <c r="C116" s="244">
        <v>0</v>
      </c>
      <c r="D116" s="244">
        <v>0</v>
      </c>
      <c r="E116" s="244">
        <v>0</v>
      </c>
      <c r="F116" s="244">
        <v>0</v>
      </c>
      <c r="G116" s="244">
        <v>0</v>
      </c>
      <c r="H116" s="244">
        <v>0</v>
      </c>
      <c r="I116" s="244">
        <v>0</v>
      </c>
      <c r="J116" s="244">
        <v>0</v>
      </c>
      <c r="K116" s="244">
        <v>0</v>
      </c>
      <c r="L116" s="244">
        <v>0</v>
      </c>
      <c r="M116" s="244">
        <v>0</v>
      </c>
      <c r="N116" s="244">
        <v>0</v>
      </c>
      <c r="O116" s="244">
        <v>0</v>
      </c>
      <c r="P116" s="244">
        <v>0</v>
      </c>
      <c r="Q116" s="244">
        <v>0</v>
      </c>
      <c r="R116" s="244">
        <v>0</v>
      </c>
      <c r="S116" s="244">
        <v>0</v>
      </c>
      <c r="T116" s="244">
        <v>0</v>
      </c>
      <c r="U116" s="244">
        <v>0</v>
      </c>
      <c r="V116" s="244">
        <v>0</v>
      </c>
      <c r="W116" s="244">
        <v>0</v>
      </c>
      <c r="X116" s="244">
        <v>0</v>
      </c>
      <c r="Y116" s="244">
        <v>0</v>
      </c>
      <c r="Z116" s="244">
        <v>0</v>
      </c>
      <c r="AA116" s="244">
        <v>0</v>
      </c>
      <c r="AB116" s="244">
        <v>0</v>
      </c>
      <c r="AC116" s="238">
        <f t="shared" si="10"/>
        <v>0</v>
      </c>
      <c r="AD116" s="159"/>
    </row>
    <row r="117" spans="1:30" x14ac:dyDescent="0.35">
      <c r="A117" s="134" t="s">
        <v>51</v>
      </c>
      <c r="B117" s="244">
        <v>0</v>
      </c>
      <c r="C117" s="244">
        <v>0</v>
      </c>
      <c r="D117" s="244">
        <v>0</v>
      </c>
      <c r="E117" s="244">
        <v>0</v>
      </c>
      <c r="F117" s="244">
        <v>0</v>
      </c>
      <c r="G117" s="244">
        <v>0</v>
      </c>
      <c r="H117" s="244">
        <v>0</v>
      </c>
      <c r="I117" s="244">
        <v>0</v>
      </c>
      <c r="J117" s="244">
        <v>0</v>
      </c>
      <c r="K117" s="244">
        <v>0</v>
      </c>
      <c r="L117" s="244">
        <v>0</v>
      </c>
      <c r="M117" s="244">
        <v>0</v>
      </c>
      <c r="N117" s="244">
        <v>0</v>
      </c>
      <c r="O117" s="244">
        <v>0</v>
      </c>
      <c r="P117" s="244">
        <v>0</v>
      </c>
      <c r="Q117" s="244">
        <v>0</v>
      </c>
      <c r="R117" s="244">
        <v>0</v>
      </c>
      <c r="S117" s="244">
        <v>0</v>
      </c>
      <c r="T117" s="244">
        <v>0</v>
      </c>
      <c r="U117" s="244">
        <v>0</v>
      </c>
      <c r="V117" s="244">
        <v>0</v>
      </c>
      <c r="W117" s="244">
        <v>0</v>
      </c>
      <c r="X117" s="244">
        <v>0</v>
      </c>
      <c r="Y117" s="244">
        <v>0</v>
      </c>
      <c r="Z117" s="244">
        <v>0</v>
      </c>
      <c r="AA117" s="244">
        <v>0</v>
      </c>
      <c r="AB117" s="244">
        <v>0</v>
      </c>
      <c r="AC117" s="238">
        <f t="shared" si="10"/>
        <v>0</v>
      </c>
      <c r="AD117" s="159"/>
    </row>
    <row r="118" spans="1:30" x14ac:dyDescent="0.35">
      <c r="A118" s="134" t="s">
        <v>35</v>
      </c>
      <c r="B118" s="244">
        <v>0</v>
      </c>
      <c r="C118" s="244">
        <v>0</v>
      </c>
      <c r="D118" s="244">
        <v>0</v>
      </c>
      <c r="E118" s="244">
        <v>0</v>
      </c>
      <c r="F118" s="244">
        <v>0</v>
      </c>
      <c r="G118" s="244">
        <v>0</v>
      </c>
      <c r="H118" s="244">
        <v>0</v>
      </c>
      <c r="I118" s="244">
        <v>0</v>
      </c>
      <c r="J118" s="244">
        <v>0</v>
      </c>
      <c r="K118" s="244">
        <v>0</v>
      </c>
      <c r="L118" s="244">
        <v>0</v>
      </c>
      <c r="M118" s="244">
        <v>0</v>
      </c>
      <c r="N118" s="244">
        <v>0</v>
      </c>
      <c r="O118" s="244">
        <v>0</v>
      </c>
      <c r="P118" s="244">
        <v>0</v>
      </c>
      <c r="Q118" s="244">
        <v>0</v>
      </c>
      <c r="R118" s="244">
        <v>0</v>
      </c>
      <c r="S118" s="244">
        <v>0</v>
      </c>
      <c r="T118" s="244">
        <v>0</v>
      </c>
      <c r="U118" s="244">
        <v>0</v>
      </c>
      <c r="V118" s="244">
        <v>0</v>
      </c>
      <c r="W118" s="244">
        <v>0</v>
      </c>
      <c r="X118" s="244">
        <v>0</v>
      </c>
      <c r="Y118" s="244">
        <v>0</v>
      </c>
      <c r="Z118" s="244">
        <v>0</v>
      </c>
      <c r="AA118" s="244">
        <v>0</v>
      </c>
      <c r="AB118" s="244">
        <v>0</v>
      </c>
      <c r="AC118" s="238">
        <f t="shared" si="10"/>
        <v>0</v>
      </c>
      <c r="AD118" s="159"/>
    </row>
    <row r="119" spans="1:30" x14ac:dyDescent="0.35">
      <c r="A119" s="134" t="s">
        <v>36</v>
      </c>
      <c r="B119" s="244">
        <v>0</v>
      </c>
      <c r="C119" s="244">
        <v>0</v>
      </c>
      <c r="D119" s="244">
        <v>0</v>
      </c>
      <c r="E119" s="244">
        <v>0</v>
      </c>
      <c r="F119" s="244">
        <v>0</v>
      </c>
      <c r="G119" s="244">
        <v>0</v>
      </c>
      <c r="H119" s="244">
        <v>0</v>
      </c>
      <c r="I119" s="244">
        <v>0</v>
      </c>
      <c r="J119" s="244">
        <v>0</v>
      </c>
      <c r="K119" s="244">
        <v>0</v>
      </c>
      <c r="L119" s="244">
        <v>0</v>
      </c>
      <c r="M119" s="244">
        <v>0</v>
      </c>
      <c r="N119" s="244">
        <v>0</v>
      </c>
      <c r="O119" s="244">
        <v>0</v>
      </c>
      <c r="P119" s="244">
        <v>0</v>
      </c>
      <c r="Q119" s="244">
        <v>0</v>
      </c>
      <c r="R119" s="244">
        <v>0</v>
      </c>
      <c r="S119" s="244">
        <v>0</v>
      </c>
      <c r="T119" s="244">
        <v>0</v>
      </c>
      <c r="U119" s="244">
        <v>0</v>
      </c>
      <c r="V119" s="244">
        <v>0</v>
      </c>
      <c r="W119" s="244">
        <v>0</v>
      </c>
      <c r="X119" s="244">
        <v>0</v>
      </c>
      <c r="Y119" s="244">
        <v>0</v>
      </c>
      <c r="Z119" s="244">
        <v>0</v>
      </c>
      <c r="AA119" s="244">
        <v>0</v>
      </c>
      <c r="AB119" s="244">
        <v>0</v>
      </c>
      <c r="AC119" s="238">
        <f t="shared" si="10"/>
        <v>0</v>
      </c>
      <c r="AD119" s="159"/>
    </row>
    <row r="120" spans="1:30" x14ac:dyDescent="0.35">
      <c r="A120" s="134" t="s">
        <v>52</v>
      </c>
      <c r="B120" s="244">
        <v>0</v>
      </c>
      <c r="C120" s="244">
        <v>0</v>
      </c>
      <c r="D120" s="244">
        <v>0</v>
      </c>
      <c r="E120" s="244">
        <v>0</v>
      </c>
      <c r="F120" s="244">
        <v>0</v>
      </c>
      <c r="G120" s="244">
        <v>0</v>
      </c>
      <c r="H120" s="244">
        <v>0</v>
      </c>
      <c r="I120" s="244">
        <v>0</v>
      </c>
      <c r="J120" s="244">
        <v>0</v>
      </c>
      <c r="K120" s="244">
        <v>0</v>
      </c>
      <c r="L120" s="244">
        <v>0</v>
      </c>
      <c r="M120" s="244">
        <v>0</v>
      </c>
      <c r="N120" s="244">
        <v>0</v>
      </c>
      <c r="O120" s="244">
        <v>0</v>
      </c>
      <c r="P120" s="244">
        <v>0</v>
      </c>
      <c r="Q120" s="244">
        <v>0</v>
      </c>
      <c r="R120" s="244">
        <v>0</v>
      </c>
      <c r="S120" s="244">
        <v>0</v>
      </c>
      <c r="T120" s="244">
        <v>0</v>
      </c>
      <c r="U120" s="244">
        <v>0</v>
      </c>
      <c r="V120" s="244">
        <v>0</v>
      </c>
      <c r="W120" s="244">
        <v>0</v>
      </c>
      <c r="X120" s="244">
        <v>0</v>
      </c>
      <c r="Y120" s="244">
        <v>0</v>
      </c>
      <c r="Z120" s="244">
        <v>0</v>
      </c>
      <c r="AA120" s="244">
        <v>0</v>
      </c>
      <c r="AB120" s="244">
        <v>0</v>
      </c>
      <c r="AC120" s="238">
        <f t="shared" si="10"/>
        <v>0</v>
      </c>
      <c r="AD120" s="159"/>
    </row>
    <row r="121" spans="1:30" x14ac:dyDescent="0.35">
      <c r="A121" s="134" t="s">
        <v>53</v>
      </c>
      <c r="B121" s="244">
        <v>0</v>
      </c>
      <c r="C121" s="244">
        <v>0</v>
      </c>
      <c r="D121" s="244">
        <v>0</v>
      </c>
      <c r="E121" s="244">
        <v>0</v>
      </c>
      <c r="F121" s="244">
        <v>0</v>
      </c>
      <c r="G121" s="244">
        <v>0</v>
      </c>
      <c r="H121" s="244">
        <v>0</v>
      </c>
      <c r="I121" s="244">
        <v>0</v>
      </c>
      <c r="J121" s="244">
        <v>0</v>
      </c>
      <c r="K121" s="244">
        <v>0</v>
      </c>
      <c r="L121" s="244">
        <v>0</v>
      </c>
      <c r="M121" s="244">
        <v>0</v>
      </c>
      <c r="N121" s="244">
        <v>0</v>
      </c>
      <c r="O121" s="244">
        <v>0</v>
      </c>
      <c r="P121" s="244">
        <v>0</v>
      </c>
      <c r="Q121" s="244">
        <v>0</v>
      </c>
      <c r="R121" s="244">
        <v>0</v>
      </c>
      <c r="S121" s="244">
        <v>0</v>
      </c>
      <c r="T121" s="244">
        <v>0</v>
      </c>
      <c r="U121" s="244">
        <v>0</v>
      </c>
      <c r="V121" s="244">
        <v>0</v>
      </c>
      <c r="W121" s="244">
        <v>0</v>
      </c>
      <c r="X121" s="244">
        <v>0</v>
      </c>
      <c r="Y121" s="244">
        <v>0</v>
      </c>
      <c r="Z121" s="244">
        <v>0</v>
      </c>
      <c r="AA121" s="244">
        <v>0</v>
      </c>
      <c r="AB121" s="244">
        <v>0</v>
      </c>
      <c r="AC121" s="238">
        <f t="shared" si="10"/>
        <v>0</v>
      </c>
      <c r="AD121" s="159"/>
    </row>
    <row r="122" spans="1:30" x14ac:dyDescent="0.35">
      <c r="A122" s="134" t="s">
        <v>37</v>
      </c>
      <c r="B122" s="244">
        <v>0</v>
      </c>
      <c r="C122" s="244">
        <v>0</v>
      </c>
      <c r="D122" s="244">
        <v>0</v>
      </c>
      <c r="E122" s="244">
        <v>0</v>
      </c>
      <c r="F122" s="244">
        <v>0</v>
      </c>
      <c r="G122" s="244">
        <v>0</v>
      </c>
      <c r="H122" s="244">
        <v>0</v>
      </c>
      <c r="I122" s="244">
        <v>0</v>
      </c>
      <c r="J122" s="244">
        <v>0</v>
      </c>
      <c r="K122" s="244">
        <v>0</v>
      </c>
      <c r="L122" s="244">
        <v>0</v>
      </c>
      <c r="M122" s="244">
        <v>0</v>
      </c>
      <c r="N122" s="244">
        <v>0</v>
      </c>
      <c r="O122" s="244">
        <v>0</v>
      </c>
      <c r="P122" s="244">
        <v>0</v>
      </c>
      <c r="Q122" s="244">
        <v>0</v>
      </c>
      <c r="R122" s="244">
        <v>0</v>
      </c>
      <c r="S122" s="244">
        <v>0</v>
      </c>
      <c r="T122" s="244">
        <v>0</v>
      </c>
      <c r="U122" s="244">
        <v>0</v>
      </c>
      <c r="V122" s="244">
        <v>0</v>
      </c>
      <c r="W122" s="244">
        <v>0</v>
      </c>
      <c r="X122" s="244">
        <v>0</v>
      </c>
      <c r="Y122" s="244">
        <v>0</v>
      </c>
      <c r="Z122" s="244">
        <v>0</v>
      </c>
      <c r="AA122" s="244">
        <v>0</v>
      </c>
      <c r="AB122" s="244">
        <v>0</v>
      </c>
      <c r="AC122" s="238">
        <f t="shared" si="10"/>
        <v>0</v>
      </c>
      <c r="AD122" s="159"/>
    </row>
    <row r="123" spans="1:30" x14ac:dyDescent="0.35">
      <c r="A123" s="134" t="s">
        <v>47</v>
      </c>
      <c r="B123" s="244">
        <v>0</v>
      </c>
      <c r="C123" s="244">
        <v>0</v>
      </c>
      <c r="D123" s="244">
        <v>0</v>
      </c>
      <c r="E123" s="244">
        <v>0</v>
      </c>
      <c r="F123" s="244">
        <v>0</v>
      </c>
      <c r="G123" s="244">
        <v>0</v>
      </c>
      <c r="H123" s="244">
        <v>0</v>
      </c>
      <c r="I123" s="244">
        <v>0</v>
      </c>
      <c r="J123" s="244">
        <v>0</v>
      </c>
      <c r="K123" s="244">
        <v>0</v>
      </c>
      <c r="L123" s="244">
        <v>0</v>
      </c>
      <c r="M123" s="244">
        <v>0</v>
      </c>
      <c r="N123" s="244">
        <v>0</v>
      </c>
      <c r="O123" s="244">
        <v>0</v>
      </c>
      <c r="P123" s="244">
        <v>0</v>
      </c>
      <c r="Q123" s="244">
        <v>0</v>
      </c>
      <c r="R123" s="244">
        <v>0</v>
      </c>
      <c r="S123" s="244">
        <v>0</v>
      </c>
      <c r="T123" s="244">
        <v>0</v>
      </c>
      <c r="U123" s="244">
        <v>0</v>
      </c>
      <c r="V123" s="244">
        <v>0</v>
      </c>
      <c r="W123" s="244">
        <v>0</v>
      </c>
      <c r="X123" s="244">
        <v>0</v>
      </c>
      <c r="Y123" s="244">
        <v>0</v>
      </c>
      <c r="Z123" s="244">
        <v>0</v>
      </c>
      <c r="AA123" s="244">
        <v>0</v>
      </c>
      <c r="AB123" s="244">
        <v>0</v>
      </c>
      <c r="AC123" s="238">
        <f t="shared" si="10"/>
        <v>0</v>
      </c>
      <c r="AD123" s="159"/>
    </row>
    <row r="124" spans="1:30" x14ac:dyDescent="0.35">
      <c r="A124" s="134" t="s">
        <v>38</v>
      </c>
      <c r="B124" s="244">
        <v>0</v>
      </c>
      <c r="C124" s="244">
        <v>0</v>
      </c>
      <c r="D124" s="244">
        <v>0</v>
      </c>
      <c r="E124" s="244">
        <v>0</v>
      </c>
      <c r="F124" s="244">
        <v>0</v>
      </c>
      <c r="G124" s="244">
        <v>0</v>
      </c>
      <c r="H124" s="244">
        <v>0</v>
      </c>
      <c r="I124" s="244">
        <v>0</v>
      </c>
      <c r="J124" s="244">
        <v>0</v>
      </c>
      <c r="K124" s="244">
        <v>0</v>
      </c>
      <c r="L124" s="244">
        <v>0</v>
      </c>
      <c r="M124" s="244">
        <v>0</v>
      </c>
      <c r="N124" s="244">
        <v>0</v>
      </c>
      <c r="O124" s="244">
        <v>0</v>
      </c>
      <c r="P124" s="244">
        <v>0</v>
      </c>
      <c r="Q124" s="244">
        <v>0</v>
      </c>
      <c r="R124" s="244">
        <v>0</v>
      </c>
      <c r="S124" s="244">
        <v>0</v>
      </c>
      <c r="T124" s="244">
        <v>0</v>
      </c>
      <c r="U124" s="244">
        <v>0</v>
      </c>
      <c r="V124" s="244">
        <v>0</v>
      </c>
      <c r="W124" s="244">
        <v>0</v>
      </c>
      <c r="X124" s="244">
        <v>0</v>
      </c>
      <c r="Y124" s="244">
        <v>0</v>
      </c>
      <c r="Z124" s="244">
        <v>0</v>
      </c>
      <c r="AA124" s="244">
        <v>0</v>
      </c>
      <c r="AB124" s="244">
        <v>0</v>
      </c>
      <c r="AC124" s="238">
        <f t="shared" si="10"/>
        <v>0</v>
      </c>
      <c r="AD124" s="159"/>
    </row>
    <row r="125" spans="1:30" x14ac:dyDescent="0.35">
      <c r="A125" s="134" t="s">
        <v>39</v>
      </c>
      <c r="B125" s="244">
        <v>0</v>
      </c>
      <c r="C125" s="244">
        <v>0</v>
      </c>
      <c r="D125" s="244">
        <v>0</v>
      </c>
      <c r="E125" s="244">
        <v>0</v>
      </c>
      <c r="F125" s="244">
        <v>0</v>
      </c>
      <c r="G125" s="244">
        <v>0</v>
      </c>
      <c r="H125" s="244">
        <v>0</v>
      </c>
      <c r="I125" s="244">
        <v>0</v>
      </c>
      <c r="J125" s="244">
        <v>0</v>
      </c>
      <c r="K125" s="244">
        <v>0</v>
      </c>
      <c r="L125" s="244">
        <v>0</v>
      </c>
      <c r="M125" s="244">
        <v>0</v>
      </c>
      <c r="N125" s="244">
        <v>0</v>
      </c>
      <c r="O125" s="244">
        <v>0</v>
      </c>
      <c r="P125" s="244">
        <v>0</v>
      </c>
      <c r="Q125" s="244">
        <v>0</v>
      </c>
      <c r="R125" s="244">
        <v>0</v>
      </c>
      <c r="S125" s="244">
        <v>0</v>
      </c>
      <c r="T125" s="244">
        <v>0</v>
      </c>
      <c r="U125" s="244">
        <v>0</v>
      </c>
      <c r="V125" s="244">
        <v>0</v>
      </c>
      <c r="W125" s="244">
        <v>0</v>
      </c>
      <c r="X125" s="244">
        <v>0</v>
      </c>
      <c r="Y125" s="244">
        <v>0</v>
      </c>
      <c r="Z125" s="244">
        <v>0</v>
      </c>
      <c r="AA125" s="244">
        <v>0</v>
      </c>
      <c r="AB125" s="244">
        <v>0</v>
      </c>
      <c r="AC125" s="238">
        <f t="shared" si="10"/>
        <v>0</v>
      </c>
      <c r="AD125" s="159"/>
    </row>
    <row r="126" spans="1:30" x14ac:dyDescent="0.35">
      <c r="A126" s="134" t="s">
        <v>40</v>
      </c>
      <c r="B126" s="244">
        <v>0</v>
      </c>
      <c r="C126" s="244">
        <v>0</v>
      </c>
      <c r="D126" s="244">
        <v>0</v>
      </c>
      <c r="E126" s="244">
        <v>0</v>
      </c>
      <c r="F126" s="244">
        <v>0</v>
      </c>
      <c r="G126" s="244">
        <v>0</v>
      </c>
      <c r="H126" s="244">
        <v>0</v>
      </c>
      <c r="I126" s="244">
        <v>0</v>
      </c>
      <c r="J126" s="244">
        <v>0</v>
      </c>
      <c r="K126" s="244">
        <v>0</v>
      </c>
      <c r="L126" s="244">
        <v>0</v>
      </c>
      <c r="M126" s="244">
        <v>0</v>
      </c>
      <c r="N126" s="244">
        <v>0</v>
      </c>
      <c r="O126" s="244">
        <v>0</v>
      </c>
      <c r="P126" s="244">
        <v>0</v>
      </c>
      <c r="Q126" s="244">
        <v>0</v>
      </c>
      <c r="R126" s="244">
        <v>0</v>
      </c>
      <c r="S126" s="244">
        <v>0</v>
      </c>
      <c r="T126" s="244">
        <v>0</v>
      </c>
      <c r="U126" s="244">
        <v>0</v>
      </c>
      <c r="V126" s="244">
        <v>0</v>
      </c>
      <c r="W126" s="244">
        <v>0</v>
      </c>
      <c r="X126" s="244">
        <v>0</v>
      </c>
      <c r="Y126" s="244">
        <v>0</v>
      </c>
      <c r="Z126" s="244">
        <v>0</v>
      </c>
      <c r="AA126" s="244">
        <v>0</v>
      </c>
      <c r="AB126" s="244">
        <v>0</v>
      </c>
      <c r="AC126" s="238">
        <f t="shared" si="10"/>
        <v>0</v>
      </c>
      <c r="AD126" s="159"/>
    </row>
    <row r="127" spans="1:30" x14ac:dyDescent="0.35">
      <c r="A127" s="134" t="s">
        <v>54</v>
      </c>
      <c r="B127" s="244">
        <v>0</v>
      </c>
      <c r="C127" s="244">
        <v>0</v>
      </c>
      <c r="D127" s="244">
        <v>0</v>
      </c>
      <c r="E127" s="244">
        <v>0</v>
      </c>
      <c r="F127" s="244">
        <v>0</v>
      </c>
      <c r="G127" s="244">
        <v>0</v>
      </c>
      <c r="H127" s="244">
        <v>0</v>
      </c>
      <c r="I127" s="244">
        <v>0</v>
      </c>
      <c r="J127" s="244">
        <v>0</v>
      </c>
      <c r="K127" s="244">
        <v>0</v>
      </c>
      <c r="L127" s="244">
        <v>0</v>
      </c>
      <c r="M127" s="244">
        <v>0</v>
      </c>
      <c r="N127" s="244">
        <v>0</v>
      </c>
      <c r="O127" s="244">
        <v>0</v>
      </c>
      <c r="P127" s="244">
        <v>0</v>
      </c>
      <c r="Q127" s="244">
        <v>0</v>
      </c>
      <c r="R127" s="244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244">
        <v>0</v>
      </c>
      <c r="Y127" s="244">
        <v>0</v>
      </c>
      <c r="Z127" s="244">
        <v>0</v>
      </c>
      <c r="AA127" s="244">
        <v>0</v>
      </c>
      <c r="AB127" s="244">
        <v>0</v>
      </c>
      <c r="AC127" s="238">
        <f t="shared" si="10"/>
        <v>0</v>
      </c>
      <c r="AD127" s="159"/>
    </row>
    <row r="128" spans="1:30" x14ac:dyDescent="0.35">
      <c r="A128" s="134" t="s">
        <v>55</v>
      </c>
      <c r="B128" s="244">
        <v>0</v>
      </c>
      <c r="C128" s="244">
        <v>0</v>
      </c>
      <c r="D128" s="244">
        <v>0</v>
      </c>
      <c r="E128" s="244">
        <v>0</v>
      </c>
      <c r="F128" s="244">
        <v>0</v>
      </c>
      <c r="G128" s="244">
        <v>0</v>
      </c>
      <c r="H128" s="244">
        <v>0</v>
      </c>
      <c r="I128" s="244">
        <v>0</v>
      </c>
      <c r="J128" s="244">
        <v>0</v>
      </c>
      <c r="K128" s="244">
        <v>0</v>
      </c>
      <c r="L128" s="244">
        <v>0</v>
      </c>
      <c r="M128" s="244">
        <v>0</v>
      </c>
      <c r="N128" s="244">
        <v>0</v>
      </c>
      <c r="O128" s="244">
        <v>0</v>
      </c>
      <c r="P128" s="244">
        <v>0</v>
      </c>
      <c r="Q128" s="244">
        <v>0</v>
      </c>
      <c r="R128" s="244">
        <v>0</v>
      </c>
      <c r="S128" s="244">
        <v>0</v>
      </c>
      <c r="T128" s="244">
        <v>0</v>
      </c>
      <c r="U128" s="244">
        <v>0</v>
      </c>
      <c r="V128" s="244">
        <v>0</v>
      </c>
      <c r="W128" s="244">
        <v>0</v>
      </c>
      <c r="X128" s="244">
        <v>0</v>
      </c>
      <c r="Y128" s="244">
        <v>0</v>
      </c>
      <c r="Z128" s="244">
        <v>0</v>
      </c>
      <c r="AA128" s="244">
        <v>0</v>
      </c>
      <c r="AB128" s="244">
        <v>0</v>
      </c>
      <c r="AC128" s="238">
        <f t="shared" si="10"/>
        <v>0</v>
      </c>
      <c r="AD128" s="159"/>
    </row>
    <row r="129" spans="1:30" x14ac:dyDescent="0.35">
      <c r="A129" s="134" t="s">
        <v>41</v>
      </c>
      <c r="B129" s="244">
        <v>0</v>
      </c>
      <c r="C129" s="244">
        <v>0</v>
      </c>
      <c r="D129" s="244">
        <v>0</v>
      </c>
      <c r="E129" s="244">
        <v>0</v>
      </c>
      <c r="F129" s="244">
        <v>0</v>
      </c>
      <c r="G129" s="244">
        <v>0</v>
      </c>
      <c r="H129" s="244">
        <v>0</v>
      </c>
      <c r="I129" s="244">
        <v>0</v>
      </c>
      <c r="J129" s="244">
        <v>0</v>
      </c>
      <c r="K129" s="244">
        <v>0</v>
      </c>
      <c r="L129" s="244">
        <v>0</v>
      </c>
      <c r="M129" s="244">
        <v>0</v>
      </c>
      <c r="N129" s="244">
        <v>0</v>
      </c>
      <c r="O129" s="244">
        <v>0</v>
      </c>
      <c r="P129" s="244">
        <v>0</v>
      </c>
      <c r="Q129" s="244">
        <v>0</v>
      </c>
      <c r="R129" s="244">
        <v>0</v>
      </c>
      <c r="S129" s="244">
        <v>0</v>
      </c>
      <c r="T129" s="244">
        <v>0</v>
      </c>
      <c r="U129" s="244">
        <v>0</v>
      </c>
      <c r="V129" s="244">
        <v>0</v>
      </c>
      <c r="W129" s="244">
        <v>0</v>
      </c>
      <c r="X129" s="244">
        <v>0</v>
      </c>
      <c r="Y129" s="244">
        <v>0</v>
      </c>
      <c r="Z129" s="244">
        <v>0</v>
      </c>
      <c r="AA129" s="244">
        <v>0</v>
      </c>
      <c r="AB129" s="244">
        <v>0</v>
      </c>
      <c r="AC129" s="238">
        <f t="shared" si="10"/>
        <v>0</v>
      </c>
      <c r="AD129" s="159"/>
    </row>
    <row r="130" spans="1:30" x14ac:dyDescent="0.35">
      <c r="A130" s="137" t="s">
        <v>134</v>
      </c>
      <c r="B130" s="244">
        <v>0</v>
      </c>
      <c r="C130" s="244">
        <v>0</v>
      </c>
      <c r="D130" s="244">
        <v>0</v>
      </c>
      <c r="E130" s="244">
        <v>0</v>
      </c>
      <c r="F130" s="244">
        <v>0</v>
      </c>
      <c r="G130" s="244">
        <v>0</v>
      </c>
      <c r="H130" s="244">
        <v>0</v>
      </c>
      <c r="I130" s="244">
        <v>0</v>
      </c>
      <c r="J130" s="244">
        <v>0</v>
      </c>
      <c r="K130" s="244">
        <v>0</v>
      </c>
      <c r="L130" s="244">
        <v>0</v>
      </c>
      <c r="M130" s="244">
        <v>0</v>
      </c>
      <c r="N130" s="244">
        <v>0</v>
      </c>
      <c r="O130" s="244">
        <v>0</v>
      </c>
      <c r="P130" s="244">
        <v>0</v>
      </c>
      <c r="Q130" s="244">
        <v>0</v>
      </c>
      <c r="R130" s="244">
        <v>0</v>
      </c>
      <c r="S130" s="244">
        <v>0</v>
      </c>
      <c r="T130" s="244">
        <v>0</v>
      </c>
      <c r="U130" s="244">
        <v>0</v>
      </c>
      <c r="V130" s="244">
        <v>0</v>
      </c>
      <c r="W130" s="244">
        <v>0</v>
      </c>
      <c r="X130" s="244">
        <v>0</v>
      </c>
      <c r="Y130" s="244">
        <v>0</v>
      </c>
      <c r="Z130" s="244">
        <v>0</v>
      </c>
      <c r="AA130" s="244">
        <v>0</v>
      </c>
      <c r="AB130" s="244">
        <v>0</v>
      </c>
      <c r="AC130" s="238">
        <f t="shared" si="10"/>
        <v>0</v>
      </c>
      <c r="AD130" s="159"/>
    </row>
    <row r="131" spans="1:30" x14ac:dyDescent="0.35">
      <c r="A131" s="146" t="s">
        <v>75</v>
      </c>
      <c r="B131" s="244">
        <v>0</v>
      </c>
      <c r="C131" s="244">
        <v>0</v>
      </c>
      <c r="D131" s="244">
        <v>0</v>
      </c>
      <c r="E131" s="244">
        <v>0</v>
      </c>
      <c r="F131" s="244">
        <v>0</v>
      </c>
      <c r="G131" s="244">
        <v>0</v>
      </c>
      <c r="H131" s="244">
        <v>0</v>
      </c>
      <c r="I131" s="244">
        <v>0</v>
      </c>
      <c r="J131" s="244">
        <v>0</v>
      </c>
      <c r="K131" s="244">
        <v>0</v>
      </c>
      <c r="L131" s="244">
        <v>0</v>
      </c>
      <c r="M131" s="244">
        <v>0</v>
      </c>
      <c r="N131" s="244">
        <v>0</v>
      </c>
      <c r="O131" s="244">
        <v>0</v>
      </c>
      <c r="P131" s="244">
        <v>0</v>
      </c>
      <c r="Q131" s="244">
        <v>0</v>
      </c>
      <c r="R131" s="244">
        <v>0</v>
      </c>
      <c r="S131" s="244">
        <v>0</v>
      </c>
      <c r="T131" s="244">
        <v>0</v>
      </c>
      <c r="U131" s="244">
        <v>0</v>
      </c>
      <c r="V131" s="244">
        <v>0</v>
      </c>
      <c r="W131" s="244">
        <v>0</v>
      </c>
      <c r="X131" s="244">
        <v>0</v>
      </c>
      <c r="Y131" s="244">
        <v>0</v>
      </c>
      <c r="Z131" s="244">
        <v>0</v>
      </c>
      <c r="AA131" s="244">
        <v>0</v>
      </c>
      <c r="AB131" s="244">
        <v>0</v>
      </c>
      <c r="AC131" s="238">
        <f t="shared" si="10"/>
        <v>0</v>
      </c>
      <c r="AD131" s="159"/>
    </row>
    <row r="132" spans="1:30" x14ac:dyDescent="0.35">
      <c r="A132" s="146" t="s">
        <v>75</v>
      </c>
      <c r="B132" s="244">
        <v>0</v>
      </c>
      <c r="C132" s="244">
        <v>0</v>
      </c>
      <c r="D132" s="244">
        <v>0</v>
      </c>
      <c r="E132" s="244">
        <v>0</v>
      </c>
      <c r="F132" s="244">
        <v>0</v>
      </c>
      <c r="G132" s="244">
        <v>0</v>
      </c>
      <c r="H132" s="244">
        <v>0</v>
      </c>
      <c r="I132" s="244">
        <v>0</v>
      </c>
      <c r="J132" s="244">
        <v>0</v>
      </c>
      <c r="K132" s="244">
        <v>0</v>
      </c>
      <c r="L132" s="244">
        <v>0</v>
      </c>
      <c r="M132" s="244">
        <v>0</v>
      </c>
      <c r="N132" s="244">
        <v>0</v>
      </c>
      <c r="O132" s="244">
        <v>0</v>
      </c>
      <c r="P132" s="244">
        <v>0</v>
      </c>
      <c r="Q132" s="244">
        <v>0</v>
      </c>
      <c r="R132" s="244">
        <v>0</v>
      </c>
      <c r="S132" s="244">
        <v>0</v>
      </c>
      <c r="T132" s="244">
        <v>0</v>
      </c>
      <c r="U132" s="244">
        <v>0</v>
      </c>
      <c r="V132" s="244">
        <v>0</v>
      </c>
      <c r="W132" s="244">
        <v>0</v>
      </c>
      <c r="X132" s="244">
        <v>0</v>
      </c>
      <c r="Y132" s="244">
        <v>0</v>
      </c>
      <c r="Z132" s="244">
        <v>0</v>
      </c>
      <c r="AA132" s="244">
        <v>0</v>
      </c>
      <c r="AB132" s="244">
        <v>0</v>
      </c>
      <c r="AC132" s="238">
        <f t="shared" si="10"/>
        <v>0</v>
      </c>
      <c r="AD132" s="159"/>
    </row>
    <row r="133" spans="1:30" x14ac:dyDescent="0.35">
      <c r="A133" s="146" t="s">
        <v>170</v>
      </c>
      <c r="B133" s="244">
        <v>0</v>
      </c>
      <c r="C133" s="244">
        <v>0</v>
      </c>
      <c r="D133" s="244">
        <v>0</v>
      </c>
      <c r="E133" s="244">
        <v>0</v>
      </c>
      <c r="F133" s="244">
        <v>0</v>
      </c>
      <c r="G133" s="244">
        <v>0</v>
      </c>
      <c r="H133" s="244">
        <v>0</v>
      </c>
      <c r="I133" s="244">
        <v>0</v>
      </c>
      <c r="J133" s="244">
        <v>0</v>
      </c>
      <c r="K133" s="244">
        <v>0</v>
      </c>
      <c r="L133" s="244">
        <v>0</v>
      </c>
      <c r="M133" s="244">
        <v>0</v>
      </c>
      <c r="N133" s="244">
        <v>0</v>
      </c>
      <c r="O133" s="244">
        <v>0</v>
      </c>
      <c r="P133" s="244">
        <v>0</v>
      </c>
      <c r="Q133" s="244">
        <v>0</v>
      </c>
      <c r="R133" s="244">
        <v>0</v>
      </c>
      <c r="S133" s="244">
        <v>0</v>
      </c>
      <c r="T133" s="244">
        <v>0</v>
      </c>
      <c r="U133" s="244">
        <v>0</v>
      </c>
      <c r="V133" s="244">
        <v>0</v>
      </c>
      <c r="W133" s="244">
        <v>0</v>
      </c>
      <c r="X133" s="244">
        <v>0</v>
      </c>
      <c r="Y133" s="244">
        <v>0</v>
      </c>
      <c r="Z133" s="244">
        <v>0</v>
      </c>
      <c r="AA133" s="244">
        <v>0</v>
      </c>
      <c r="AB133" s="244">
        <v>0</v>
      </c>
      <c r="AC133" s="238">
        <f t="shared" si="10"/>
        <v>0</v>
      </c>
      <c r="AD133" s="159"/>
    </row>
    <row r="134" spans="1:30" ht="11" thickBot="1" x14ac:dyDescent="0.4">
      <c r="A134" s="138" t="s">
        <v>44</v>
      </c>
      <c r="B134" s="244">
        <v>0</v>
      </c>
      <c r="C134" s="244">
        <v>0</v>
      </c>
      <c r="D134" s="244">
        <v>0</v>
      </c>
      <c r="E134" s="244">
        <v>0</v>
      </c>
      <c r="F134" s="244">
        <v>0</v>
      </c>
      <c r="G134" s="244">
        <v>0</v>
      </c>
      <c r="H134" s="244">
        <v>0</v>
      </c>
      <c r="I134" s="244">
        <v>0</v>
      </c>
      <c r="J134" s="244">
        <v>0</v>
      </c>
      <c r="K134" s="244">
        <v>0</v>
      </c>
      <c r="L134" s="244">
        <v>0</v>
      </c>
      <c r="M134" s="244">
        <v>0</v>
      </c>
      <c r="N134" s="244">
        <v>0</v>
      </c>
      <c r="O134" s="244">
        <v>0</v>
      </c>
      <c r="P134" s="244">
        <v>0</v>
      </c>
      <c r="Q134" s="244">
        <v>0</v>
      </c>
      <c r="R134" s="244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244">
        <v>0</v>
      </c>
      <c r="Y134" s="244">
        <v>0</v>
      </c>
      <c r="Z134" s="244">
        <v>0</v>
      </c>
      <c r="AA134" s="244">
        <v>0</v>
      </c>
      <c r="AB134" s="244">
        <v>0</v>
      </c>
      <c r="AC134" s="238">
        <f t="shared" si="10"/>
        <v>0</v>
      </c>
      <c r="AD134" s="159"/>
    </row>
    <row r="135" spans="1:30" ht="11" thickBot="1" x14ac:dyDescent="0.4">
      <c r="A135" s="69" t="s">
        <v>212</v>
      </c>
      <c r="B135" s="239">
        <f>SUM(B114:B134)</f>
        <v>0</v>
      </c>
      <c r="C135" s="239">
        <f t="shared" ref="C135:AC135" si="11">SUM(C114:C134)</f>
        <v>0</v>
      </c>
      <c r="D135" s="239">
        <f t="shared" si="11"/>
        <v>0</v>
      </c>
      <c r="E135" s="239">
        <f t="shared" si="11"/>
        <v>0</v>
      </c>
      <c r="F135" s="239">
        <f t="shared" si="11"/>
        <v>0</v>
      </c>
      <c r="G135" s="239">
        <f t="shared" si="11"/>
        <v>0</v>
      </c>
      <c r="H135" s="239">
        <f t="shared" si="11"/>
        <v>0</v>
      </c>
      <c r="I135" s="239">
        <f t="shared" si="11"/>
        <v>0</v>
      </c>
      <c r="J135" s="239">
        <f t="shared" si="11"/>
        <v>0</v>
      </c>
      <c r="K135" s="239">
        <f t="shared" si="11"/>
        <v>0</v>
      </c>
      <c r="L135" s="239">
        <f t="shared" si="11"/>
        <v>0</v>
      </c>
      <c r="M135" s="239">
        <f t="shared" si="11"/>
        <v>0</v>
      </c>
      <c r="N135" s="239">
        <f t="shared" si="11"/>
        <v>0</v>
      </c>
      <c r="O135" s="239">
        <f t="shared" si="11"/>
        <v>0</v>
      </c>
      <c r="P135" s="239">
        <f t="shared" si="11"/>
        <v>0</v>
      </c>
      <c r="Q135" s="239">
        <f t="shared" si="11"/>
        <v>0</v>
      </c>
      <c r="R135" s="239">
        <f t="shared" si="11"/>
        <v>0</v>
      </c>
      <c r="S135" s="239">
        <f t="shared" si="11"/>
        <v>0</v>
      </c>
      <c r="T135" s="239">
        <f t="shared" si="11"/>
        <v>0</v>
      </c>
      <c r="U135" s="239">
        <f t="shared" si="11"/>
        <v>0</v>
      </c>
      <c r="V135" s="239">
        <f t="shared" si="11"/>
        <v>0</v>
      </c>
      <c r="W135" s="239">
        <f t="shared" si="11"/>
        <v>0</v>
      </c>
      <c r="X135" s="239">
        <f t="shared" si="11"/>
        <v>0</v>
      </c>
      <c r="Y135" s="239">
        <f t="shared" si="11"/>
        <v>0</v>
      </c>
      <c r="Z135" s="239">
        <f t="shared" si="11"/>
        <v>0</v>
      </c>
      <c r="AA135" s="239">
        <f t="shared" si="11"/>
        <v>0</v>
      </c>
      <c r="AB135" s="239">
        <f t="shared" si="11"/>
        <v>0</v>
      </c>
      <c r="AC135" s="239">
        <f t="shared" si="11"/>
        <v>0</v>
      </c>
      <c r="AD135" s="159"/>
    </row>
  </sheetData>
  <sheetProtection algorithmName="SHA-512" hashValue="uc22rtzQB2wUUeovM91So+zhEPT4FJIDl++egSnwCXhUElVKszYmZARkCqYt7QcMUT8Tl2iwdPb8LT+yRBgGzg==" saltValue="bAVLW+16EG6RlDxe/TANXA==" spinCount="100000" sheet="1" objects="1" scenarios="1"/>
  <mergeCells count="13">
    <mergeCell ref="A1:I1"/>
    <mergeCell ref="A3:I3"/>
    <mergeCell ref="A2:I2"/>
    <mergeCell ref="A4:I4"/>
    <mergeCell ref="X113:AB113"/>
    <mergeCell ref="X93:AB93"/>
    <mergeCell ref="X7:AB7"/>
    <mergeCell ref="X8:AB8"/>
    <mergeCell ref="X5:AB5"/>
    <mergeCell ref="X13:AB13"/>
    <mergeCell ref="X33:AB33"/>
    <mergeCell ref="X53:AB53"/>
    <mergeCell ref="X73:AB73"/>
  </mergeCells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365A-DEC9-4438-BBEA-38FF66A9D2A9}">
  <dimension ref="A1:I66"/>
  <sheetViews>
    <sheetView zoomScaleNormal="100" workbookViewId="0">
      <selection sqref="A1:G1"/>
    </sheetView>
  </sheetViews>
  <sheetFormatPr defaultColWidth="9.1796875" defaultRowHeight="10" x14ac:dyDescent="0.35"/>
  <cols>
    <col min="1" max="1" width="38.453125" style="31" customWidth="1"/>
    <col min="2" max="9" width="18.7265625" style="31" customWidth="1"/>
    <col min="10" max="16384" width="9.1796875" style="31"/>
  </cols>
  <sheetData>
    <row r="1" spans="1:9" s="2" customFormat="1" ht="18.5" thickBot="1" x14ac:dyDescent="0.4">
      <c r="A1" s="126" t="s">
        <v>218</v>
      </c>
      <c r="B1" s="127"/>
      <c r="C1" s="127"/>
      <c r="D1" s="127"/>
      <c r="E1" s="127"/>
      <c r="F1" s="127"/>
      <c r="G1" s="128"/>
      <c r="H1" s="35"/>
    </row>
    <row r="2" spans="1:9" ht="11" thickBot="1" x14ac:dyDescent="0.4">
      <c r="A2" s="40" t="s">
        <v>181</v>
      </c>
      <c r="B2" s="41"/>
      <c r="C2" s="41"/>
      <c r="D2" s="41"/>
      <c r="E2" s="41"/>
      <c r="F2" s="41"/>
      <c r="G2" s="42"/>
      <c r="H2" s="22"/>
      <c r="I2" s="22"/>
    </row>
    <row r="3" spans="1:9" s="2" customFormat="1" ht="11" thickBot="1" x14ac:dyDescent="0.4">
      <c r="A3" s="37" t="s">
        <v>164</v>
      </c>
      <c r="B3" s="38"/>
      <c r="C3" s="38"/>
      <c r="D3" s="38"/>
      <c r="E3" s="38"/>
      <c r="F3" s="38"/>
      <c r="G3" s="39"/>
      <c r="H3" s="22"/>
      <c r="I3" s="36"/>
    </row>
    <row r="4" spans="1:9" ht="10.5" thickBot="1" x14ac:dyDescent="0.4"/>
    <row r="5" spans="1:9" ht="11" thickBot="1" x14ac:dyDescent="0.4">
      <c r="A5" s="40" t="s">
        <v>78</v>
      </c>
      <c r="B5" s="41"/>
      <c r="C5" s="41"/>
      <c r="D5" s="41"/>
      <c r="E5" s="42"/>
    </row>
    <row r="6" spans="1:9" ht="31.5" x14ac:dyDescent="0.35">
      <c r="A6" s="131" t="s">
        <v>14</v>
      </c>
      <c r="B6" s="132" t="s">
        <v>213</v>
      </c>
      <c r="C6" s="133" t="s">
        <v>30</v>
      </c>
      <c r="D6" s="133" t="s">
        <v>28</v>
      </c>
      <c r="E6" s="129" t="s">
        <v>214</v>
      </c>
    </row>
    <row r="7" spans="1:9" x14ac:dyDescent="0.35">
      <c r="A7" s="134" t="s">
        <v>29</v>
      </c>
      <c r="B7" s="135">
        <v>0</v>
      </c>
      <c r="C7" s="135">
        <v>0</v>
      </c>
      <c r="D7" s="136">
        <v>0</v>
      </c>
      <c r="E7" s="80">
        <f>IFERROR(B7/D7,0)</f>
        <v>0</v>
      </c>
      <c r="F7" s="31" t="s">
        <v>84</v>
      </c>
    </row>
    <row r="8" spans="1:9" x14ac:dyDescent="0.35">
      <c r="A8" s="134" t="s">
        <v>57</v>
      </c>
      <c r="B8" s="135">
        <v>0</v>
      </c>
      <c r="C8" s="135">
        <v>0</v>
      </c>
      <c r="D8" s="136">
        <v>0</v>
      </c>
      <c r="E8" s="80">
        <f t="shared" ref="E8:E23" si="0">IFERROR(B8/D8,0)</f>
        <v>0</v>
      </c>
      <c r="F8" s="31" t="s">
        <v>84</v>
      </c>
    </row>
    <row r="9" spans="1:9" x14ac:dyDescent="0.35">
      <c r="A9" s="134" t="s">
        <v>58</v>
      </c>
      <c r="B9" s="135">
        <v>0</v>
      </c>
      <c r="C9" s="135">
        <v>0</v>
      </c>
      <c r="D9" s="136">
        <v>0</v>
      </c>
      <c r="E9" s="80">
        <f t="shared" si="0"/>
        <v>0</v>
      </c>
      <c r="F9" s="31" t="s">
        <v>84</v>
      </c>
    </row>
    <row r="10" spans="1:9" x14ac:dyDescent="0.35">
      <c r="A10" s="134" t="s">
        <v>59</v>
      </c>
      <c r="B10" s="135">
        <v>0</v>
      </c>
      <c r="C10" s="135">
        <v>0</v>
      </c>
      <c r="D10" s="136">
        <v>0</v>
      </c>
      <c r="E10" s="80">
        <f t="shared" si="0"/>
        <v>0</v>
      </c>
      <c r="F10" s="31" t="s">
        <v>84</v>
      </c>
    </row>
    <row r="11" spans="1:9" x14ac:dyDescent="0.35">
      <c r="A11" s="134" t="s">
        <v>60</v>
      </c>
      <c r="B11" s="135">
        <v>0</v>
      </c>
      <c r="C11" s="135">
        <v>0</v>
      </c>
      <c r="D11" s="136">
        <v>0</v>
      </c>
      <c r="E11" s="80">
        <f t="shared" si="0"/>
        <v>0</v>
      </c>
      <c r="F11" s="31" t="s">
        <v>84</v>
      </c>
    </row>
    <row r="12" spans="1:9" x14ac:dyDescent="0.35">
      <c r="A12" s="134" t="s">
        <v>61</v>
      </c>
      <c r="B12" s="135">
        <v>0</v>
      </c>
      <c r="C12" s="135">
        <v>0</v>
      </c>
      <c r="D12" s="136">
        <v>0</v>
      </c>
      <c r="E12" s="80">
        <f t="shared" si="0"/>
        <v>0</v>
      </c>
      <c r="F12" s="31" t="s">
        <v>84</v>
      </c>
    </row>
    <row r="13" spans="1:9" x14ac:dyDescent="0.35">
      <c r="A13" s="134" t="s">
        <v>62</v>
      </c>
      <c r="B13" s="135">
        <v>0</v>
      </c>
      <c r="C13" s="135">
        <v>0</v>
      </c>
      <c r="D13" s="136">
        <v>0</v>
      </c>
      <c r="E13" s="80">
        <f t="shared" si="0"/>
        <v>0</v>
      </c>
      <c r="F13" s="31" t="s">
        <v>84</v>
      </c>
    </row>
    <row r="14" spans="1:9" x14ac:dyDescent="0.35">
      <c r="A14" s="134" t="s">
        <v>63</v>
      </c>
      <c r="B14" s="135">
        <v>0</v>
      </c>
      <c r="C14" s="135">
        <v>0</v>
      </c>
      <c r="D14" s="136">
        <v>0</v>
      </c>
      <c r="E14" s="80">
        <f t="shared" si="0"/>
        <v>0</v>
      </c>
      <c r="F14" s="31" t="s">
        <v>84</v>
      </c>
    </row>
    <row r="15" spans="1:9" x14ac:dyDescent="0.35">
      <c r="A15" s="134" t="s">
        <v>64</v>
      </c>
      <c r="B15" s="135">
        <v>0</v>
      </c>
      <c r="C15" s="135">
        <v>0</v>
      </c>
      <c r="D15" s="136">
        <v>0</v>
      </c>
      <c r="E15" s="80">
        <f t="shared" si="0"/>
        <v>0</v>
      </c>
      <c r="F15" s="31" t="s">
        <v>84</v>
      </c>
    </row>
    <row r="16" spans="1:9" x14ac:dyDescent="0.35">
      <c r="A16" s="134" t="s">
        <v>65</v>
      </c>
      <c r="B16" s="135">
        <v>0</v>
      </c>
      <c r="C16" s="135">
        <v>0</v>
      </c>
      <c r="D16" s="136">
        <v>0</v>
      </c>
      <c r="E16" s="80">
        <f t="shared" si="0"/>
        <v>0</v>
      </c>
      <c r="F16" s="31" t="s">
        <v>84</v>
      </c>
    </row>
    <row r="17" spans="1:6" x14ac:dyDescent="0.35">
      <c r="A17" s="134" t="s">
        <v>66</v>
      </c>
      <c r="B17" s="135">
        <v>0</v>
      </c>
      <c r="C17" s="135">
        <v>0</v>
      </c>
      <c r="D17" s="136">
        <v>0</v>
      </c>
      <c r="E17" s="80">
        <f t="shared" si="0"/>
        <v>0</v>
      </c>
      <c r="F17" s="31" t="s">
        <v>84</v>
      </c>
    </row>
    <row r="18" spans="1:6" x14ac:dyDescent="0.35">
      <c r="A18" s="134" t="s">
        <v>67</v>
      </c>
      <c r="B18" s="135">
        <v>0</v>
      </c>
      <c r="C18" s="135">
        <v>0</v>
      </c>
      <c r="D18" s="136">
        <v>0</v>
      </c>
      <c r="E18" s="80">
        <f t="shared" si="0"/>
        <v>0</v>
      </c>
      <c r="F18" s="31" t="s">
        <v>84</v>
      </c>
    </row>
    <row r="19" spans="1:6" x14ac:dyDescent="0.35">
      <c r="A19" s="134" t="s">
        <v>68</v>
      </c>
      <c r="B19" s="135">
        <v>0</v>
      </c>
      <c r="C19" s="135">
        <v>0</v>
      </c>
      <c r="D19" s="136">
        <v>0</v>
      </c>
      <c r="E19" s="80">
        <f t="shared" si="0"/>
        <v>0</v>
      </c>
      <c r="F19" s="31" t="s">
        <v>84</v>
      </c>
    </row>
    <row r="20" spans="1:6" x14ac:dyDescent="0.35">
      <c r="A20" s="137" t="s">
        <v>56</v>
      </c>
      <c r="B20" s="135">
        <v>0</v>
      </c>
      <c r="C20" s="135">
        <v>0</v>
      </c>
      <c r="D20" s="136">
        <v>0</v>
      </c>
      <c r="E20" s="80">
        <f t="shared" si="0"/>
        <v>0</v>
      </c>
      <c r="F20" s="31" t="s">
        <v>84</v>
      </c>
    </row>
    <row r="21" spans="1:6" x14ac:dyDescent="0.35">
      <c r="A21" s="137" t="s">
        <v>56</v>
      </c>
      <c r="B21" s="135">
        <v>0</v>
      </c>
      <c r="C21" s="135">
        <v>0</v>
      </c>
      <c r="D21" s="136">
        <v>0</v>
      </c>
      <c r="E21" s="80">
        <f t="shared" si="0"/>
        <v>0</v>
      </c>
      <c r="F21" s="31" t="s">
        <v>84</v>
      </c>
    </row>
    <row r="22" spans="1:6" x14ac:dyDescent="0.35">
      <c r="A22" s="137" t="s">
        <v>56</v>
      </c>
      <c r="B22" s="135">
        <v>0</v>
      </c>
      <c r="C22" s="135">
        <v>0</v>
      </c>
      <c r="D22" s="136">
        <v>0</v>
      </c>
      <c r="E22" s="80">
        <f t="shared" si="0"/>
        <v>0</v>
      </c>
      <c r="F22" s="31" t="s">
        <v>84</v>
      </c>
    </row>
    <row r="23" spans="1:6" ht="10.5" thickBot="1" x14ac:dyDescent="0.4">
      <c r="A23" s="138" t="s">
        <v>169</v>
      </c>
      <c r="B23" s="139">
        <v>0</v>
      </c>
      <c r="C23" s="139">
        <v>0</v>
      </c>
      <c r="D23" s="140">
        <v>0</v>
      </c>
      <c r="E23" s="80">
        <f t="shared" si="0"/>
        <v>0</v>
      </c>
      <c r="F23" s="31" t="s">
        <v>84</v>
      </c>
    </row>
    <row r="24" spans="1:6" ht="11" thickBot="1" x14ac:dyDescent="0.4">
      <c r="A24" s="69" t="s">
        <v>208</v>
      </c>
      <c r="B24" s="86">
        <f>SUM(B7:B23)</f>
        <v>0</v>
      </c>
      <c r="C24" s="86">
        <f>SUM(C7:C23)</f>
        <v>0</v>
      </c>
      <c r="D24" s="130">
        <f>SUM(D7:D23)</f>
        <v>0</v>
      </c>
      <c r="E24" s="70">
        <f t="shared" ref="E24" si="1">IFERROR(B24/D24,0)</f>
        <v>0</v>
      </c>
      <c r="F24" s="31" t="s">
        <v>84</v>
      </c>
    </row>
    <row r="25" spans="1:6" ht="10.5" thickBot="1" x14ac:dyDescent="0.4">
      <c r="B25" s="32"/>
    </row>
    <row r="26" spans="1:6" ht="11" thickBot="1" x14ac:dyDescent="0.4">
      <c r="A26" s="40" t="s">
        <v>69</v>
      </c>
      <c r="B26" s="42"/>
    </row>
    <row r="27" spans="1:6" ht="10.5" x14ac:dyDescent="0.35">
      <c r="A27" s="131" t="s">
        <v>32</v>
      </c>
      <c r="B27" s="141" t="s">
        <v>27</v>
      </c>
    </row>
    <row r="28" spans="1:6" x14ac:dyDescent="0.35">
      <c r="A28" s="137" t="s">
        <v>70</v>
      </c>
      <c r="B28" s="63">
        <v>0</v>
      </c>
    </row>
    <row r="29" spans="1:6" x14ac:dyDescent="0.35">
      <c r="A29" s="137" t="s">
        <v>70</v>
      </c>
      <c r="B29" s="63">
        <v>0</v>
      </c>
    </row>
    <row r="30" spans="1:6" x14ac:dyDescent="0.35">
      <c r="A30" s="137" t="s">
        <v>70</v>
      </c>
      <c r="B30" s="63">
        <v>0</v>
      </c>
    </row>
    <row r="31" spans="1:6" x14ac:dyDescent="0.35">
      <c r="A31" s="137" t="s">
        <v>70</v>
      </c>
      <c r="B31" s="63">
        <v>0</v>
      </c>
    </row>
    <row r="32" spans="1:6" x14ac:dyDescent="0.35">
      <c r="A32" s="137" t="s">
        <v>70</v>
      </c>
      <c r="B32" s="63">
        <v>0</v>
      </c>
    </row>
    <row r="33" spans="1:3" ht="10.5" thickBot="1" x14ac:dyDescent="0.4">
      <c r="A33" s="138" t="s">
        <v>169</v>
      </c>
      <c r="B33" s="67">
        <v>0</v>
      </c>
    </row>
    <row r="34" spans="1:3" ht="11" thickBot="1" x14ac:dyDescent="0.4">
      <c r="A34" s="69" t="s">
        <v>215</v>
      </c>
      <c r="B34" s="142">
        <f>SUM(B28:B33)</f>
        <v>0</v>
      </c>
      <c r="C34" s="31" t="s">
        <v>84</v>
      </c>
    </row>
    <row r="35" spans="1:3" ht="10.5" thickBot="1" x14ac:dyDescent="0.4">
      <c r="B35" s="33"/>
    </row>
    <row r="36" spans="1:3" ht="11" thickBot="1" x14ac:dyDescent="0.4">
      <c r="A36" s="101" t="s">
        <v>137</v>
      </c>
      <c r="B36" s="102"/>
    </row>
    <row r="37" spans="1:3" x14ac:dyDescent="0.35">
      <c r="A37" s="143" t="s">
        <v>33</v>
      </c>
      <c r="B37" s="144">
        <v>0</v>
      </c>
    </row>
    <row r="38" spans="1:3" x14ac:dyDescent="0.35">
      <c r="A38" s="134" t="s">
        <v>34</v>
      </c>
      <c r="B38" s="145">
        <v>0</v>
      </c>
    </row>
    <row r="39" spans="1:3" x14ac:dyDescent="0.35">
      <c r="A39" s="134" t="s">
        <v>50</v>
      </c>
      <c r="B39" s="145">
        <v>0</v>
      </c>
    </row>
    <row r="40" spans="1:3" x14ac:dyDescent="0.35">
      <c r="A40" s="134" t="s">
        <v>51</v>
      </c>
      <c r="B40" s="145">
        <v>0</v>
      </c>
    </row>
    <row r="41" spans="1:3" x14ac:dyDescent="0.35">
      <c r="A41" s="134" t="s">
        <v>35</v>
      </c>
      <c r="B41" s="145">
        <v>0</v>
      </c>
    </row>
    <row r="42" spans="1:3" x14ac:dyDescent="0.35">
      <c r="A42" s="134" t="s">
        <v>36</v>
      </c>
      <c r="B42" s="145">
        <v>0</v>
      </c>
    </row>
    <row r="43" spans="1:3" x14ac:dyDescent="0.35">
      <c r="A43" s="134" t="s">
        <v>52</v>
      </c>
      <c r="B43" s="145">
        <v>0</v>
      </c>
    </row>
    <row r="44" spans="1:3" x14ac:dyDescent="0.35">
      <c r="A44" s="134" t="s">
        <v>53</v>
      </c>
      <c r="B44" s="145">
        <v>0</v>
      </c>
    </row>
    <row r="45" spans="1:3" x14ac:dyDescent="0.35">
      <c r="A45" s="134" t="s">
        <v>37</v>
      </c>
      <c r="B45" s="145">
        <v>0</v>
      </c>
    </row>
    <row r="46" spans="1:3" x14ac:dyDescent="0.35">
      <c r="A46" s="134" t="s">
        <v>47</v>
      </c>
      <c r="B46" s="145">
        <v>0</v>
      </c>
    </row>
    <row r="47" spans="1:3" x14ac:dyDescent="0.35">
      <c r="A47" s="134" t="s">
        <v>38</v>
      </c>
      <c r="B47" s="145">
        <v>0</v>
      </c>
    </row>
    <row r="48" spans="1:3" x14ac:dyDescent="0.35">
      <c r="A48" s="134" t="s">
        <v>39</v>
      </c>
      <c r="B48" s="145">
        <v>0</v>
      </c>
    </row>
    <row r="49" spans="1:6" x14ac:dyDescent="0.35">
      <c r="A49" s="134" t="s">
        <v>40</v>
      </c>
      <c r="B49" s="145">
        <v>0</v>
      </c>
    </row>
    <row r="50" spans="1:6" x14ac:dyDescent="0.35">
      <c r="A50" s="134" t="s">
        <v>54</v>
      </c>
      <c r="B50" s="145">
        <v>0</v>
      </c>
    </row>
    <row r="51" spans="1:6" x14ac:dyDescent="0.35">
      <c r="A51" s="134" t="s">
        <v>55</v>
      </c>
      <c r="B51" s="145">
        <v>0</v>
      </c>
    </row>
    <row r="52" spans="1:6" x14ac:dyDescent="0.35">
      <c r="A52" s="134" t="s">
        <v>41</v>
      </c>
      <c r="B52" s="145">
        <v>0</v>
      </c>
    </row>
    <row r="53" spans="1:6" x14ac:dyDescent="0.35">
      <c r="A53" s="137" t="s">
        <v>134</v>
      </c>
      <c r="B53" s="145">
        <v>0</v>
      </c>
    </row>
    <row r="54" spans="1:6" x14ac:dyDescent="0.35">
      <c r="A54" s="146" t="s">
        <v>56</v>
      </c>
      <c r="B54" s="145">
        <v>0</v>
      </c>
    </row>
    <row r="55" spans="1:6" x14ac:dyDescent="0.35">
      <c r="A55" s="146" t="s">
        <v>56</v>
      </c>
      <c r="B55" s="145">
        <v>0</v>
      </c>
    </row>
    <row r="56" spans="1:6" x14ac:dyDescent="0.35">
      <c r="A56" s="146" t="s">
        <v>170</v>
      </c>
      <c r="B56" s="145">
        <v>0</v>
      </c>
    </row>
    <row r="57" spans="1:6" ht="10.5" thickBot="1" x14ac:dyDescent="0.4">
      <c r="A57" s="147" t="s">
        <v>44</v>
      </c>
      <c r="B57" s="148">
        <v>0</v>
      </c>
    </row>
    <row r="58" spans="1:6" ht="11" thickBot="1" x14ac:dyDescent="0.4">
      <c r="A58" s="69" t="s">
        <v>71</v>
      </c>
      <c r="B58" s="149">
        <f>SUM(B37:B57)</f>
        <v>0</v>
      </c>
      <c r="C58" s="31" t="s">
        <v>84</v>
      </c>
    </row>
    <row r="59" spans="1:6" ht="10.5" thickBot="1" x14ac:dyDescent="0.4"/>
    <row r="60" spans="1:6" ht="11" thickBot="1" x14ac:dyDescent="0.4">
      <c r="A60" s="107" t="s">
        <v>43</v>
      </c>
      <c r="B60" s="150"/>
      <c r="C60" s="150"/>
      <c r="D60" s="150"/>
      <c r="E60" s="108">
        <f>+B24+C24+B34+B58</f>
        <v>0</v>
      </c>
      <c r="F60" s="31" t="s">
        <v>84</v>
      </c>
    </row>
    <row r="61" spans="1:6" ht="10.5" thickBot="1" x14ac:dyDescent="0.4"/>
    <row r="62" spans="1:6" s="34" customFormat="1" ht="11" thickBot="1" x14ac:dyDescent="0.4">
      <c r="A62" s="151" t="s">
        <v>167</v>
      </c>
      <c r="B62" s="152"/>
      <c r="C62" s="152"/>
      <c r="D62" s="152"/>
      <c r="E62" s="153">
        <v>0</v>
      </c>
      <c r="F62" s="31" t="s">
        <v>217</v>
      </c>
    </row>
    <row r="63" spans="1:6" ht="10.5" thickBot="1" x14ac:dyDescent="0.4"/>
    <row r="64" spans="1:6" s="34" customFormat="1" ht="11" thickBot="1" x14ac:dyDescent="0.4">
      <c r="A64" s="107" t="s">
        <v>72</v>
      </c>
      <c r="B64" s="150"/>
      <c r="C64" s="150"/>
      <c r="D64" s="150"/>
      <c r="E64" s="154">
        <f>+E62-E60</f>
        <v>0</v>
      </c>
      <c r="F64" s="31" t="s">
        <v>84</v>
      </c>
    </row>
    <row r="65" spans="1:6" ht="10.5" thickBot="1" x14ac:dyDescent="0.4"/>
    <row r="66" spans="1:6" s="34" customFormat="1" ht="11" thickBot="1" x14ac:dyDescent="0.4">
      <c r="A66" s="107" t="s">
        <v>180</v>
      </c>
      <c r="B66" s="150"/>
      <c r="C66" s="150"/>
      <c r="D66" s="150"/>
      <c r="E66" s="155" t="e">
        <f>+E60/E64</f>
        <v>#DIV/0!</v>
      </c>
      <c r="F66" s="31" t="s">
        <v>84</v>
      </c>
    </row>
  </sheetData>
  <sheetProtection algorithmName="SHA-512" hashValue="8q17/cy3FHOQ7asg8o3BQ+RT92mJZvjqSGy+FeLgcGqk9FmogC5me3BLeognP1rnWLpRXmHxniny/VrrIYhOnw==" saltValue="A+DHbe0PFMbLEqYfb7hX3A==" spinCount="100000" sheet="1" objects="1" scenarios="1"/>
  <mergeCells count="6">
    <mergeCell ref="A36:B36"/>
    <mergeCell ref="A5:E5"/>
    <mergeCell ref="A26:B26"/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56A80-A572-4653-B2AF-4B61F0AA6A54}">
  <sheetPr>
    <pageSetUpPr fitToPage="1"/>
  </sheetPr>
  <dimension ref="A1:I136"/>
  <sheetViews>
    <sheetView zoomScaleNormal="100" workbookViewId="0">
      <selection sqref="A1:G1"/>
    </sheetView>
  </sheetViews>
  <sheetFormatPr defaultColWidth="15.7265625" defaultRowHeight="10" x14ac:dyDescent="0.35"/>
  <cols>
    <col min="1" max="1" width="51.26953125" style="2" customWidth="1"/>
    <col min="2" max="7" width="18.7265625" style="2" customWidth="1"/>
    <col min="8" max="16384" width="15.7265625" style="2"/>
  </cols>
  <sheetData>
    <row r="1" spans="1:9" ht="18.5" thickBot="1" x14ac:dyDescent="0.4">
      <c r="A1" s="126" t="s">
        <v>218</v>
      </c>
      <c r="B1" s="127"/>
      <c r="C1" s="127"/>
      <c r="D1" s="127"/>
      <c r="E1" s="127"/>
      <c r="F1" s="127"/>
      <c r="G1" s="128"/>
      <c r="H1" s="35"/>
    </row>
    <row r="2" spans="1:9" ht="11" thickBot="1" x14ac:dyDescent="0.4">
      <c r="A2" s="37" t="s">
        <v>189</v>
      </c>
      <c r="B2" s="38"/>
      <c r="C2" s="38"/>
      <c r="D2" s="38"/>
      <c r="E2" s="38"/>
      <c r="F2" s="38"/>
      <c r="G2" s="39"/>
      <c r="H2" s="22"/>
      <c r="I2" s="3"/>
    </row>
    <row r="3" spans="1:9" ht="11" thickBot="1" x14ac:dyDescent="0.4">
      <c r="A3" s="40" t="s">
        <v>219</v>
      </c>
      <c r="B3" s="41"/>
      <c r="C3" s="41"/>
      <c r="D3" s="41"/>
      <c r="E3" s="41"/>
      <c r="F3" s="41"/>
      <c r="G3" s="42"/>
      <c r="H3" s="28"/>
    </row>
    <row r="4" spans="1:9" ht="11" thickBot="1" x14ac:dyDescent="0.4">
      <c r="A4" s="37" t="s">
        <v>164</v>
      </c>
      <c r="B4" s="38"/>
      <c r="C4" s="38"/>
      <c r="D4" s="38"/>
      <c r="E4" s="38"/>
      <c r="F4" s="38"/>
      <c r="G4" s="39"/>
      <c r="H4" s="29"/>
    </row>
    <row r="5" spans="1:9" ht="10.5" x14ac:dyDescent="0.35">
      <c r="A5" s="4"/>
      <c r="B5" s="5"/>
      <c r="C5" s="5"/>
      <c r="D5" s="5"/>
      <c r="E5" s="5"/>
      <c r="F5" s="5"/>
      <c r="G5" s="5"/>
    </row>
    <row r="6" spans="1:9" ht="10.5" thickBot="1" x14ac:dyDescent="0.4">
      <c r="A6" s="1"/>
      <c r="B6" s="1"/>
    </row>
    <row r="7" spans="1:9" ht="11" thickBot="1" x14ac:dyDescent="0.4">
      <c r="A7" s="43" t="s">
        <v>191</v>
      </c>
      <c r="B7" s="6" t="s">
        <v>0</v>
      </c>
      <c r="C7" s="7"/>
    </row>
    <row r="8" spans="1:9" ht="10.5" x14ac:dyDescent="0.35">
      <c r="A8" s="44" t="s">
        <v>87</v>
      </c>
      <c r="B8" s="45" t="s">
        <v>230</v>
      </c>
      <c r="C8" s="7" t="s">
        <v>79</v>
      </c>
    </row>
    <row r="9" spans="1:9" ht="10.5" x14ac:dyDescent="0.35">
      <c r="A9" s="46" t="s">
        <v>88</v>
      </c>
      <c r="B9" s="47" t="s">
        <v>230</v>
      </c>
      <c r="C9" s="7" t="s">
        <v>80</v>
      </c>
    </row>
    <row r="10" spans="1:9" ht="10.5" x14ac:dyDescent="0.35">
      <c r="A10" s="46" t="s">
        <v>192</v>
      </c>
      <c r="B10" s="47" t="s">
        <v>230</v>
      </c>
      <c r="C10" s="7" t="s">
        <v>190</v>
      </c>
    </row>
    <row r="11" spans="1:9" ht="10.5" x14ac:dyDescent="0.35">
      <c r="A11" s="46" t="s">
        <v>22</v>
      </c>
      <c r="B11" s="47" t="s">
        <v>230</v>
      </c>
      <c r="C11" s="7" t="s">
        <v>105</v>
      </c>
    </row>
    <row r="12" spans="1:9" ht="10.5" x14ac:dyDescent="0.35">
      <c r="A12" s="46" t="s">
        <v>5</v>
      </c>
      <c r="B12" s="48"/>
      <c r="C12" s="7" t="s">
        <v>130</v>
      </c>
    </row>
    <row r="13" spans="1:9" ht="10.5" x14ac:dyDescent="0.35">
      <c r="A13" s="46" t="s">
        <v>4</v>
      </c>
      <c r="B13" s="49">
        <v>999999</v>
      </c>
      <c r="C13" s="7" t="s">
        <v>220</v>
      </c>
    </row>
    <row r="14" spans="1:9" ht="10.5" x14ac:dyDescent="0.35">
      <c r="A14" s="46" t="s">
        <v>6</v>
      </c>
      <c r="B14" s="50"/>
      <c r="C14" s="7" t="s">
        <v>119</v>
      </c>
    </row>
    <row r="15" spans="1:9" ht="10.5" x14ac:dyDescent="0.35">
      <c r="A15" s="46" t="s">
        <v>7</v>
      </c>
      <c r="B15" s="50"/>
      <c r="C15" s="7" t="s">
        <v>119</v>
      </c>
    </row>
    <row r="16" spans="1:9" ht="10.5" x14ac:dyDescent="0.35">
      <c r="A16" s="46" t="s">
        <v>8</v>
      </c>
      <c r="B16" s="51">
        <v>9999999999</v>
      </c>
      <c r="C16" s="7" t="s">
        <v>120</v>
      </c>
    </row>
    <row r="17" spans="1:3" ht="10.5" x14ac:dyDescent="0.35">
      <c r="A17" s="46" t="s">
        <v>9</v>
      </c>
      <c r="B17" s="48"/>
      <c r="C17" s="7" t="s">
        <v>86</v>
      </c>
    </row>
    <row r="18" spans="1:3" ht="11" thickBot="1" x14ac:dyDescent="0.4">
      <c r="A18" s="52" t="s">
        <v>10</v>
      </c>
      <c r="B18" s="53"/>
      <c r="C18" s="7" t="s">
        <v>201</v>
      </c>
    </row>
    <row r="19" spans="1:3" s="11" customFormat="1" ht="11" thickBot="1" x14ac:dyDescent="0.4">
      <c r="A19" s="8"/>
      <c r="B19" s="9"/>
      <c r="C19" s="10"/>
    </row>
    <row r="20" spans="1:3" ht="10.5" x14ac:dyDescent="0.35">
      <c r="A20" s="54" t="s">
        <v>131</v>
      </c>
      <c r="B20" s="55"/>
      <c r="C20" s="7"/>
    </row>
    <row r="21" spans="1:3" ht="10.5" x14ac:dyDescent="0.35">
      <c r="A21" s="46" t="s">
        <v>132</v>
      </c>
      <c r="B21" s="56"/>
      <c r="C21" s="7" t="s">
        <v>102</v>
      </c>
    </row>
    <row r="22" spans="1:3" ht="10.5" x14ac:dyDescent="0.35">
      <c r="A22" s="46" t="s">
        <v>13</v>
      </c>
      <c r="B22" s="48"/>
      <c r="C22" s="7" t="s">
        <v>31</v>
      </c>
    </row>
    <row r="23" spans="1:3" ht="10.5" x14ac:dyDescent="0.35">
      <c r="A23" s="46" t="s">
        <v>11</v>
      </c>
      <c r="B23" s="57">
        <v>9999999999</v>
      </c>
      <c r="C23" s="7" t="s">
        <v>129</v>
      </c>
    </row>
    <row r="24" spans="1:3" ht="11" thickBot="1" x14ac:dyDescent="0.4">
      <c r="A24" s="52" t="s">
        <v>12</v>
      </c>
      <c r="B24" s="58"/>
      <c r="C24" s="7" t="s">
        <v>81</v>
      </c>
    </row>
    <row r="25" spans="1:3" s="11" customFormat="1" ht="11" thickBot="1" x14ac:dyDescent="0.4">
      <c r="A25" s="8"/>
      <c r="B25" s="12"/>
      <c r="C25" s="10"/>
    </row>
    <row r="26" spans="1:3" ht="10.5" x14ac:dyDescent="0.35">
      <c r="A26" s="59" t="s">
        <v>135</v>
      </c>
      <c r="B26" s="60"/>
      <c r="C26" s="7"/>
    </row>
    <row r="27" spans="1:3" ht="24" customHeight="1" x14ac:dyDescent="0.35">
      <c r="A27" s="61" t="s">
        <v>133</v>
      </c>
      <c r="B27" s="62"/>
      <c r="C27" s="7" t="s">
        <v>136</v>
      </c>
    </row>
    <row r="28" spans="1:3" ht="10.5" x14ac:dyDescent="0.35">
      <c r="A28" s="46" t="s">
        <v>132</v>
      </c>
      <c r="B28" s="56"/>
      <c r="C28" s="7" t="s">
        <v>82</v>
      </c>
    </row>
    <row r="29" spans="1:3" ht="10.5" x14ac:dyDescent="0.35">
      <c r="A29" s="46" t="s">
        <v>14</v>
      </c>
      <c r="B29" s="48"/>
      <c r="C29" s="7" t="s">
        <v>31</v>
      </c>
    </row>
    <row r="30" spans="1:3" ht="10.5" x14ac:dyDescent="0.35">
      <c r="A30" s="46" t="s">
        <v>15</v>
      </c>
      <c r="B30" s="48" t="s">
        <v>77</v>
      </c>
      <c r="C30" s="7" t="s">
        <v>3</v>
      </c>
    </row>
    <row r="31" spans="1:3" ht="10.5" x14ac:dyDescent="0.35">
      <c r="A31" s="46" t="s">
        <v>16</v>
      </c>
      <c r="B31" s="63">
        <v>0</v>
      </c>
      <c r="C31" s="7" t="s">
        <v>165</v>
      </c>
    </row>
    <row r="32" spans="1:3" ht="11" thickBot="1" x14ac:dyDescent="0.4">
      <c r="A32" s="52" t="s">
        <v>17</v>
      </c>
      <c r="B32" s="64">
        <v>0</v>
      </c>
      <c r="C32" s="7" t="s">
        <v>166</v>
      </c>
    </row>
    <row r="33" spans="1:6" ht="10.5" thickBot="1" x14ac:dyDescent="0.4">
      <c r="A33" s="5"/>
      <c r="B33" s="5"/>
      <c r="C33" s="13"/>
    </row>
    <row r="34" spans="1:6" ht="11" thickBot="1" x14ac:dyDescent="0.4">
      <c r="A34" s="40" t="s">
        <v>128</v>
      </c>
      <c r="B34" s="42"/>
      <c r="C34" s="7"/>
    </row>
    <row r="35" spans="1:6" ht="10.5" x14ac:dyDescent="0.35">
      <c r="A35" s="44" t="s">
        <v>23</v>
      </c>
      <c r="B35" s="65">
        <v>0</v>
      </c>
      <c r="C35" s="7" t="s">
        <v>193</v>
      </c>
    </row>
    <row r="36" spans="1:6" ht="10.5" x14ac:dyDescent="0.35">
      <c r="A36" s="46" t="s">
        <v>24</v>
      </c>
      <c r="B36" s="63">
        <v>0</v>
      </c>
      <c r="C36" s="7" t="s">
        <v>194</v>
      </c>
    </row>
    <row r="37" spans="1:6" ht="10.5" x14ac:dyDescent="0.35">
      <c r="A37" s="46" t="s">
        <v>25</v>
      </c>
      <c r="B37" s="63">
        <v>0</v>
      </c>
      <c r="C37" s="7" t="s">
        <v>195</v>
      </c>
    </row>
    <row r="38" spans="1:6" ht="10.5" x14ac:dyDescent="0.35">
      <c r="A38" s="66" t="s">
        <v>171</v>
      </c>
      <c r="B38" s="63">
        <v>0</v>
      </c>
      <c r="C38" s="10" t="s">
        <v>196</v>
      </c>
    </row>
    <row r="39" spans="1:6" ht="10.5" x14ac:dyDescent="0.35">
      <c r="A39" s="66" t="s">
        <v>172</v>
      </c>
      <c r="B39" s="67">
        <v>0</v>
      </c>
      <c r="C39" s="10" t="s">
        <v>197</v>
      </c>
    </row>
    <row r="40" spans="1:6" ht="11" thickBot="1" x14ac:dyDescent="0.4">
      <c r="A40" s="68" t="s">
        <v>173</v>
      </c>
      <c r="B40" s="63">
        <v>0</v>
      </c>
      <c r="C40" s="7" t="s">
        <v>198</v>
      </c>
    </row>
    <row r="41" spans="1:6" s="14" customFormat="1" ht="11" thickBot="1" x14ac:dyDescent="0.4">
      <c r="A41" s="69" t="s">
        <v>26</v>
      </c>
      <c r="B41" s="70">
        <f>SUM(B35:B40)</f>
        <v>0</v>
      </c>
      <c r="C41" s="3" t="s">
        <v>84</v>
      </c>
    </row>
    <row r="42" spans="1:6" ht="10.5" thickBot="1" x14ac:dyDescent="0.4">
      <c r="A42" s="5"/>
      <c r="B42" s="5"/>
    </row>
    <row r="43" spans="1:6" ht="11" thickBot="1" x14ac:dyDescent="0.4">
      <c r="A43" s="40" t="s">
        <v>127</v>
      </c>
      <c r="B43" s="41"/>
      <c r="C43" s="41"/>
      <c r="D43" s="41"/>
      <c r="E43" s="42"/>
      <c r="F43" s="3"/>
    </row>
    <row r="44" spans="1:6" ht="11" thickBot="1" x14ac:dyDescent="0.4">
      <c r="A44" s="71"/>
      <c r="B44" s="72"/>
      <c r="C44" s="72"/>
      <c r="D44" s="72"/>
      <c r="E44" s="73"/>
      <c r="F44" s="3"/>
    </row>
    <row r="45" spans="1:6" ht="11" thickBot="1" x14ac:dyDescent="0.4">
      <c r="A45" s="40" t="s">
        <v>221</v>
      </c>
      <c r="B45" s="41"/>
      <c r="C45" s="41"/>
      <c r="D45" s="41"/>
      <c r="E45" s="42"/>
      <c r="F45" s="3"/>
    </row>
    <row r="46" spans="1:6" s="16" customFormat="1" ht="10.5" x14ac:dyDescent="0.35">
      <c r="A46" s="74" t="s">
        <v>14</v>
      </c>
      <c r="B46" s="75" t="s">
        <v>124</v>
      </c>
      <c r="C46" s="75" t="s">
        <v>30</v>
      </c>
      <c r="D46" s="75" t="s">
        <v>28</v>
      </c>
      <c r="E46" s="76" t="s">
        <v>123</v>
      </c>
      <c r="F46" s="15"/>
    </row>
    <row r="47" spans="1:6" x14ac:dyDescent="0.35">
      <c r="A47" s="77" t="s">
        <v>117</v>
      </c>
      <c r="B47" s="78">
        <f>+'Service Level Data'!AC14</f>
        <v>0</v>
      </c>
      <c r="C47" s="78">
        <f>+'Service Level Data'!AC34</f>
        <v>0</v>
      </c>
      <c r="D47" s="79">
        <f>+'Service Level Data'!AC54</f>
        <v>0</v>
      </c>
      <c r="E47" s="80">
        <f>IFERROR(B47/D47,0)</f>
        <v>0</v>
      </c>
      <c r="F47" s="3"/>
    </row>
    <row r="48" spans="1:6" x14ac:dyDescent="0.35">
      <c r="A48" s="77" t="s">
        <v>106</v>
      </c>
      <c r="B48" s="78">
        <f>+'Service Level Data'!AC15</f>
        <v>0</v>
      </c>
      <c r="C48" s="78">
        <f>+'Service Level Data'!AC35</f>
        <v>0</v>
      </c>
      <c r="D48" s="79">
        <f>+'Service Level Data'!AC55</f>
        <v>0</v>
      </c>
      <c r="E48" s="80">
        <f t="shared" ref="E48:E63" si="0">IFERROR(B48/D48,0)</f>
        <v>0</v>
      </c>
      <c r="F48" s="3"/>
    </row>
    <row r="49" spans="1:6" x14ac:dyDescent="0.35">
      <c r="A49" s="77" t="s">
        <v>107</v>
      </c>
      <c r="B49" s="78">
        <f>+'Service Level Data'!AC16</f>
        <v>0</v>
      </c>
      <c r="C49" s="78">
        <f>+'Service Level Data'!AC36</f>
        <v>0</v>
      </c>
      <c r="D49" s="79">
        <f>+'Service Level Data'!AC56</f>
        <v>0</v>
      </c>
      <c r="E49" s="80">
        <f t="shared" si="0"/>
        <v>0</v>
      </c>
      <c r="F49" s="3"/>
    </row>
    <row r="50" spans="1:6" x14ac:dyDescent="0.35">
      <c r="A50" s="77" t="s">
        <v>108</v>
      </c>
      <c r="B50" s="78">
        <f>+'Service Level Data'!AC17</f>
        <v>0</v>
      </c>
      <c r="C50" s="78">
        <f>+'Service Level Data'!AC37</f>
        <v>0</v>
      </c>
      <c r="D50" s="79">
        <f>+'Service Level Data'!AC57</f>
        <v>0</v>
      </c>
      <c r="E50" s="80">
        <f t="shared" si="0"/>
        <v>0</v>
      </c>
      <c r="F50" s="3"/>
    </row>
    <row r="51" spans="1:6" x14ac:dyDescent="0.35">
      <c r="A51" s="77" t="s">
        <v>109</v>
      </c>
      <c r="B51" s="78">
        <f>+'Service Level Data'!AC18</f>
        <v>0</v>
      </c>
      <c r="C51" s="78">
        <f>+'Service Level Data'!AC38</f>
        <v>0</v>
      </c>
      <c r="D51" s="79">
        <f>+'Service Level Data'!AC58</f>
        <v>0</v>
      </c>
      <c r="E51" s="80">
        <f t="shared" si="0"/>
        <v>0</v>
      </c>
      <c r="F51" s="3"/>
    </row>
    <row r="52" spans="1:6" x14ac:dyDescent="0.35">
      <c r="A52" s="77" t="s">
        <v>110</v>
      </c>
      <c r="B52" s="78">
        <f>+'Service Level Data'!AC19</f>
        <v>0</v>
      </c>
      <c r="C52" s="78">
        <f>+'Service Level Data'!AC39</f>
        <v>0</v>
      </c>
      <c r="D52" s="79">
        <f>+'Service Level Data'!AC59</f>
        <v>0</v>
      </c>
      <c r="E52" s="80">
        <f t="shared" si="0"/>
        <v>0</v>
      </c>
      <c r="F52" s="3"/>
    </row>
    <row r="53" spans="1:6" x14ac:dyDescent="0.35">
      <c r="A53" s="77" t="s">
        <v>111</v>
      </c>
      <c r="B53" s="78">
        <f>+'Service Level Data'!AC20</f>
        <v>0</v>
      </c>
      <c r="C53" s="78">
        <f>+'Service Level Data'!AC40</f>
        <v>0</v>
      </c>
      <c r="D53" s="79">
        <f>+'Service Level Data'!AC60</f>
        <v>0</v>
      </c>
      <c r="E53" s="80">
        <f t="shared" si="0"/>
        <v>0</v>
      </c>
      <c r="F53" s="3"/>
    </row>
    <row r="54" spans="1:6" x14ac:dyDescent="0.35">
      <c r="A54" s="77" t="s">
        <v>112</v>
      </c>
      <c r="B54" s="78">
        <f>+'Service Level Data'!AC21</f>
        <v>0</v>
      </c>
      <c r="C54" s="78">
        <f>+'Service Level Data'!AC41</f>
        <v>0</v>
      </c>
      <c r="D54" s="79">
        <f>+'Service Level Data'!AC61</f>
        <v>0</v>
      </c>
      <c r="E54" s="80">
        <f t="shared" si="0"/>
        <v>0</v>
      </c>
      <c r="F54" s="3"/>
    </row>
    <row r="55" spans="1:6" x14ac:dyDescent="0.35">
      <c r="A55" s="77" t="s">
        <v>113</v>
      </c>
      <c r="B55" s="78">
        <f>+'Service Level Data'!AC22</f>
        <v>0</v>
      </c>
      <c r="C55" s="78">
        <f>+'Service Level Data'!AC42</f>
        <v>0</v>
      </c>
      <c r="D55" s="79">
        <f>+'Service Level Data'!AC62</f>
        <v>0</v>
      </c>
      <c r="E55" s="80">
        <f t="shared" si="0"/>
        <v>0</v>
      </c>
      <c r="F55" s="3"/>
    </row>
    <row r="56" spans="1:6" x14ac:dyDescent="0.35">
      <c r="A56" s="77" t="s">
        <v>114</v>
      </c>
      <c r="B56" s="78">
        <f>+'Service Level Data'!AC23</f>
        <v>0</v>
      </c>
      <c r="C56" s="78">
        <f>+'Service Level Data'!AC43</f>
        <v>0</v>
      </c>
      <c r="D56" s="79">
        <f>+'Service Level Data'!AC63</f>
        <v>0</v>
      </c>
      <c r="E56" s="80">
        <f t="shared" si="0"/>
        <v>0</v>
      </c>
      <c r="F56" s="3"/>
    </row>
    <row r="57" spans="1:6" x14ac:dyDescent="0.35">
      <c r="A57" s="77" t="s">
        <v>115</v>
      </c>
      <c r="B57" s="78">
        <f>+'Service Level Data'!AC24</f>
        <v>0</v>
      </c>
      <c r="C57" s="78">
        <f>+'Service Level Data'!AC44</f>
        <v>0</v>
      </c>
      <c r="D57" s="79">
        <f>+'Service Level Data'!AC64</f>
        <v>0</v>
      </c>
      <c r="E57" s="80">
        <f t="shared" si="0"/>
        <v>0</v>
      </c>
      <c r="F57" s="3"/>
    </row>
    <row r="58" spans="1:6" x14ac:dyDescent="0.35">
      <c r="A58" s="77" t="s">
        <v>116</v>
      </c>
      <c r="B58" s="78">
        <f>+'Service Level Data'!AC25</f>
        <v>0</v>
      </c>
      <c r="C58" s="78">
        <f>+'Service Level Data'!AC45</f>
        <v>0</v>
      </c>
      <c r="D58" s="79">
        <f>+'Service Level Data'!AC65</f>
        <v>0</v>
      </c>
      <c r="E58" s="80">
        <f t="shared" si="0"/>
        <v>0</v>
      </c>
      <c r="F58" s="3"/>
    </row>
    <row r="59" spans="1:6" x14ac:dyDescent="0.35">
      <c r="A59" s="77" t="s">
        <v>118</v>
      </c>
      <c r="B59" s="78">
        <f>+'Service Level Data'!AC26</f>
        <v>0</v>
      </c>
      <c r="C59" s="78">
        <f>+'Service Level Data'!AC46</f>
        <v>0</v>
      </c>
      <c r="D59" s="79">
        <f>+'Service Level Data'!AC66</f>
        <v>0</v>
      </c>
      <c r="E59" s="80">
        <f t="shared" si="0"/>
        <v>0</v>
      </c>
      <c r="F59" s="3"/>
    </row>
    <row r="60" spans="1:6" x14ac:dyDescent="0.35">
      <c r="A60" s="81" t="s">
        <v>174</v>
      </c>
      <c r="B60" s="78">
        <f>+'Service Level Data'!AC27</f>
        <v>0</v>
      </c>
      <c r="C60" s="78">
        <f>+'Service Level Data'!AC47</f>
        <v>0</v>
      </c>
      <c r="D60" s="79">
        <f>+'Service Level Data'!AC67</f>
        <v>0</v>
      </c>
      <c r="E60" s="80">
        <f t="shared" si="0"/>
        <v>0</v>
      </c>
      <c r="F60" s="3"/>
    </row>
    <row r="61" spans="1:6" x14ac:dyDescent="0.35">
      <c r="A61" s="81" t="s">
        <v>174</v>
      </c>
      <c r="B61" s="78">
        <f>+'Service Level Data'!AC28</f>
        <v>0</v>
      </c>
      <c r="C61" s="78">
        <f>+'Service Level Data'!AC48</f>
        <v>0</v>
      </c>
      <c r="D61" s="79">
        <f>+'Service Level Data'!AC68</f>
        <v>0</v>
      </c>
      <c r="E61" s="80">
        <f t="shared" si="0"/>
        <v>0</v>
      </c>
      <c r="F61" s="3"/>
    </row>
    <row r="62" spans="1:6" ht="10.5" thickBot="1" x14ac:dyDescent="0.4">
      <c r="A62" s="82" t="s">
        <v>175</v>
      </c>
      <c r="B62" s="83">
        <f>+'Service Level Data'!AC29</f>
        <v>0</v>
      </c>
      <c r="C62" s="83">
        <f>+'Service Level Data'!AC49</f>
        <v>0</v>
      </c>
      <c r="D62" s="84">
        <f>+'Service Level Data'!AC69</f>
        <v>0</v>
      </c>
      <c r="E62" s="85">
        <f t="shared" si="0"/>
        <v>0</v>
      </c>
      <c r="F62" s="3"/>
    </row>
    <row r="63" spans="1:6" s="14" customFormat="1" ht="11" thickBot="1" x14ac:dyDescent="0.4">
      <c r="A63" s="69" t="s">
        <v>83</v>
      </c>
      <c r="B63" s="86">
        <f>+'Service Level Data'!AC30</f>
        <v>0</v>
      </c>
      <c r="C63" s="86">
        <f>+'Service Level Data'!AC50</f>
        <v>0</v>
      </c>
      <c r="D63" s="87">
        <f>+'Service Level Data'!AC70</f>
        <v>0</v>
      </c>
      <c r="E63" s="70">
        <f t="shared" si="0"/>
        <v>0</v>
      </c>
      <c r="F63" s="17"/>
    </row>
    <row r="64" spans="1:6" s="21" customFormat="1" ht="11" thickBot="1" x14ac:dyDescent="0.4">
      <c r="A64" s="18"/>
      <c r="B64" s="19"/>
      <c r="C64" s="19"/>
      <c r="D64" s="20"/>
      <c r="E64" s="19"/>
    </row>
    <row r="65" spans="1:6" ht="11" thickBot="1" x14ac:dyDescent="0.4">
      <c r="A65" s="40" t="s">
        <v>222</v>
      </c>
      <c r="B65" s="41"/>
      <c r="C65" s="41"/>
      <c r="D65" s="42"/>
      <c r="E65" s="22"/>
      <c r="F65" s="3"/>
    </row>
    <row r="66" spans="1:6" s="16" customFormat="1" ht="10.5" x14ac:dyDescent="0.35">
      <c r="A66" s="88" t="s">
        <v>14</v>
      </c>
      <c r="B66" s="89" t="s">
        <v>125</v>
      </c>
      <c r="C66" s="89" t="s">
        <v>28</v>
      </c>
      <c r="D66" s="90" t="s">
        <v>126</v>
      </c>
      <c r="E66" s="23"/>
      <c r="F66" s="15"/>
    </row>
    <row r="67" spans="1:6" x14ac:dyDescent="0.35">
      <c r="A67" s="77" t="s">
        <v>117</v>
      </c>
      <c r="B67" s="91">
        <f>'Service Level Data'!AC74</f>
        <v>0</v>
      </c>
      <c r="C67" s="92">
        <f>'Service Level Data'!AC94</f>
        <v>0</v>
      </c>
      <c r="D67" s="93">
        <f>IFERROR(B67/C67,0)</f>
        <v>0</v>
      </c>
      <c r="E67" s="22"/>
      <c r="F67" s="3"/>
    </row>
    <row r="68" spans="1:6" x14ac:dyDescent="0.35">
      <c r="A68" s="77" t="s">
        <v>106</v>
      </c>
      <c r="B68" s="91">
        <f>'Service Level Data'!AC75</f>
        <v>0</v>
      </c>
      <c r="C68" s="92">
        <f>'Service Level Data'!AC95</f>
        <v>0</v>
      </c>
      <c r="D68" s="93">
        <f t="shared" ref="D68:D83" si="1">IFERROR(B68/C68,0)</f>
        <v>0</v>
      </c>
      <c r="E68" s="22"/>
      <c r="F68" s="3"/>
    </row>
    <row r="69" spans="1:6" x14ac:dyDescent="0.35">
      <c r="A69" s="77" t="s">
        <v>107</v>
      </c>
      <c r="B69" s="91">
        <f>'Service Level Data'!AC76</f>
        <v>0</v>
      </c>
      <c r="C69" s="92">
        <f>'Service Level Data'!AC96</f>
        <v>0</v>
      </c>
      <c r="D69" s="93">
        <f t="shared" si="1"/>
        <v>0</v>
      </c>
      <c r="E69" s="22"/>
      <c r="F69" s="3"/>
    </row>
    <row r="70" spans="1:6" x14ac:dyDescent="0.35">
      <c r="A70" s="77" t="s">
        <v>108</v>
      </c>
      <c r="B70" s="91">
        <f>'Service Level Data'!AC77</f>
        <v>0</v>
      </c>
      <c r="C70" s="92">
        <f>'Service Level Data'!AC97</f>
        <v>0</v>
      </c>
      <c r="D70" s="93">
        <f t="shared" si="1"/>
        <v>0</v>
      </c>
      <c r="E70" s="22"/>
      <c r="F70" s="3"/>
    </row>
    <row r="71" spans="1:6" x14ac:dyDescent="0.35">
      <c r="A71" s="77" t="s">
        <v>109</v>
      </c>
      <c r="B71" s="91">
        <f>'Service Level Data'!AC78</f>
        <v>0</v>
      </c>
      <c r="C71" s="92">
        <f>'Service Level Data'!AC98</f>
        <v>0</v>
      </c>
      <c r="D71" s="93">
        <f t="shared" si="1"/>
        <v>0</v>
      </c>
      <c r="E71" s="22"/>
      <c r="F71" s="3"/>
    </row>
    <row r="72" spans="1:6" x14ac:dyDescent="0.35">
      <c r="A72" s="77" t="s">
        <v>110</v>
      </c>
      <c r="B72" s="91">
        <f>'Service Level Data'!AC79</f>
        <v>0</v>
      </c>
      <c r="C72" s="92">
        <f>'Service Level Data'!AC99</f>
        <v>0</v>
      </c>
      <c r="D72" s="93">
        <f t="shared" si="1"/>
        <v>0</v>
      </c>
      <c r="E72" s="22"/>
      <c r="F72" s="3"/>
    </row>
    <row r="73" spans="1:6" x14ac:dyDescent="0.35">
      <c r="A73" s="77" t="s">
        <v>111</v>
      </c>
      <c r="B73" s="91">
        <f>'Service Level Data'!AC80</f>
        <v>0</v>
      </c>
      <c r="C73" s="92">
        <f>'Service Level Data'!AC100</f>
        <v>0</v>
      </c>
      <c r="D73" s="93">
        <f t="shared" si="1"/>
        <v>0</v>
      </c>
      <c r="E73" s="22"/>
      <c r="F73" s="3"/>
    </row>
    <row r="74" spans="1:6" x14ac:dyDescent="0.35">
      <c r="A74" s="77" t="s">
        <v>112</v>
      </c>
      <c r="B74" s="91">
        <f>'Service Level Data'!AC81</f>
        <v>0</v>
      </c>
      <c r="C74" s="92">
        <f>'Service Level Data'!AC101</f>
        <v>0</v>
      </c>
      <c r="D74" s="93">
        <f t="shared" si="1"/>
        <v>0</v>
      </c>
      <c r="E74" s="22"/>
      <c r="F74" s="3"/>
    </row>
    <row r="75" spans="1:6" x14ac:dyDescent="0.35">
      <c r="A75" s="77" t="s">
        <v>113</v>
      </c>
      <c r="B75" s="91">
        <f>'Service Level Data'!AC82</f>
        <v>0</v>
      </c>
      <c r="C75" s="92">
        <f>'Service Level Data'!AC102</f>
        <v>0</v>
      </c>
      <c r="D75" s="93">
        <f t="shared" si="1"/>
        <v>0</v>
      </c>
      <c r="E75" s="22"/>
      <c r="F75" s="3"/>
    </row>
    <row r="76" spans="1:6" x14ac:dyDescent="0.35">
      <c r="A76" s="77" t="s">
        <v>114</v>
      </c>
      <c r="B76" s="91">
        <f>'Service Level Data'!AC83</f>
        <v>0</v>
      </c>
      <c r="C76" s="92">
        <f>'Service Level Data'!AC103</f>
        <v>0</v>
      </c>
      <c r="D76" s="93">
        <f t="shared" si="1"/>
        <v>0</v>
      </c>
      <c r="E76" s="22"/>
      <c r="F76" s="3"/>
    </row>
    <row r="77" spans="1:6" x14ac:dyDescent="0.35">
      <c r="A77" s="77" t="s">
        <v>115</v>
      </c>
      <c r="B77" s="91">
        <f>'Service Level Data'!AC84</f>
        <v>0</v>
      </c>
      <c r="C77" s="92">
        <f>'Service Level Data'!AC104</f>
        <v>0</v>
      </c>
      <c r="D77" s="93">
        <f t="shared" si="1"/>
        <v>0</v>
      </c>
      <c r="E77" s="22"/>
      <c r="F77" s="3"/>
    </row>
    <row r="78" spans="1:6" x14ac:dyDescent="0.35">
      <c r="A78" s="77" t="s">
        <v>116</v>
      </c>
      <c r="B78" s="91">
        <f>'Service Level Data'!AC85</f>
        <v>0</v>
      </c>
      <c r="C78" s="92">
        <f>'Service Level Data'!AC105</f>
        <v>0</v>
      </c>
      <c r="D78" s="93">
        <f t="shared" si="1"/>
        <v>0</v>
      </c>
      <c r="E78" s="22"/>
      <c r="F78" s="3"/>
    </row>
    <row r="79" spans="1:6" x14ac:dyDescent="0.35">
      <c r="A79" s="77" t="s">
        <v>118</v>
      </c>
      <c r="B79" s="91">
        <f>'Service Level Data'!AC86</f>
        <v>0</v>
      </c>
      <c r="C79" s="92">
        <f>'Service Level Data'!AC106</f>
        <v>0</v>
      </c>
      <c r="D79" s="93">
        <f t="shared" si="1"/>
        <v>0</v>
      </c>
      <c r="E79" s="22"/>
      <c r="F79" s="3"/>
    </row>
    <row r="80" spans="1:6" x14ac:dyDescent="0.35">
      <c r="A80" s="81" t="s">
        <v>176</v>
      </c>
      <c r="B80" s="91">
        <f>'Service Level Data'!AC87</f>
        <v>0</v>
      </c>
      <c r="C80" s="92">
        <f>'Service Level Data'!AC107</f>
        <v>0</v>
      </c>
      <c r="D80" s="93">
        <f t="shared" si="1"/>
        <v>0</v>
      </c>
      <c r="E80" s="22"/>
      <c r="F80" s="3"/>
    </row>
    <row r="81" spans="1:6" x14ac:dyDescent="0.35">
      <c r="A81" s="81" t="s">
        <v>176</v>
      </c>
      <c r="B81" s="91">
        <f>'Service Level Data'!AC88</f>
        <v>0</v>
      </c>
      <c r="C81" s="92">
        <f>'Service Level Data'!AC108</f>
        <v>0</v>
      </c>
      <c r="D81" s="93">
        <f t="shared" si="1"/>
        <v>0</v>
      </c>
      <c r="E81" s="22"/>
      <c r="F81" s="3"/>
    </row>
    <row r="82" spans="1:6" ht="10.5" thickBot="1" x14ac:dyDescent="0.4">
      <c r="A82" s="82" t="s">
        <v>177</v>
      </c>
      <c r="B82" s="94">
        <f>'Service Level Data'!AC89</f>
        <v>0</v>
      </c>
      <c r="C82" s="95">
        <f>'Service Level Data'!AC109</f>
        <v>0</v>
      </c>
      <c r="D82" s="96">
        <f t="shared" si="1"/>
        <v>0</v>
      </c>
      <c r="E82" s="22"/>
      <c r="F82" s="3"/>
    </row>
    <row r="83" spans="1:6" ht="11" thickBot="1" x14ac:dyDescent="0.4">
      <c r="A83" s="97" t="s">
        <v>73</v>
      </c>
      <c r="B83" s="98">
        <f>'Service Level Data'!AC90</f>
        <v>0</v>
      </c>
      <c r="C83" s="99">
        <f>'Service Level Data'!AC110</f>
        <v>0</v>
      </c>
      <c r="D83" s="100">
        <f t="shared" si="1"/>
        <v>0</v>
      </c>
      <c r="E83" s="22"/>
      <c r="F83" s="3"/>
    </row>
    <row r="84" spans="1:6" s="11" customFormat="1" ht="11" thickBot="1" x14ac:dyDescent="0.4">
      <c r="A84" s="24"/>
      <c r="B84" s="25"/>
      <c r="C84" s="26"/>
      <c r="D84" s="27"/>
      <c r="E84" s="27"/>
    </row>
    <row r="85" spans="1:6" ht="11" thickBot="1" x14ac:dyDescent="0.4">
      <c r="A85" s="101" t="s">
        <v>223</v>
      </c>
      <c r="B85" s="102"/>
      <c r="C85" s="22"/>
      <c r="D85" s="3"/>
    </row>
    <row r="86" spans="1:6" x14ac:dyDescent="0.35">
      <c r="A86" s="103" t="s">
        <v>89</v>
      </c>
      <c r="B86" s="104">
        <f>'Service Level Data'!AC114</f>
        <v>0</v>
      </c>
      <c r="C86" s="28"/>
    </row>
    <row r="87" spans="1:6" x14ac:dyDescent="0.35">
      <c r="A87" s="77" t="s">
        <v>90</v>
      </c>
      <c r="B87" s="104">
        <f>'Service Level Data'!AC115</f>
        <v>0</v>
      </c>
      <c r="C87" s="29"/>
    </row>
    <row r="88" spans="1:6" x14ac:dyDescent="0.35">
      <c r="A88" s="77" t="s">
        <v>91</v>
      </c>
      <c r="B88" s="104">
        <f>'Service Level Data'!AC116</f>
        <v>0</v>
      </c>
      <c r="C88" s="29"/>
    </row>
    <row r="89" spans="1:6" x14ac:dyDescent="0.35">
      <c r="A89" s="77" t="s">
        <v>92</v>
      </c>
      <c r="B89" s="104">
        <f>'Service Level Data'!AC117</f>
        <v>0</v>
      </c>
      <c r="C89" s="29"/>
    </row>
    <row r="90" spans="1:6" x14ac:dyDescent="0.35">
      <c r="A90" s="77" t="s">
        <v>93</v>
      </c>
      <c r="B90" s="104">
        <f>'Service Level Data'!AC118</f>
        <v>0</v>
      </c>
      <c r="C90" s="29"/>
    </row>
    <row r="91" spans="1:6" x14ac:dyDescent="0.35">
      <c r="A91" s="77" t="s">
        <v>94</v>
      </c>
      <c r="B91" s="104">
        <f>'Service Level Data'!AC119</f>
        <v>0</v>
      </c>
      <c r="C91" s="29"/>
    </row>
    <row r="92" spans="1:6" x14ac:dyDescent="0.35">
      <c r="A92" s="77" t="s">
        <v>95</v>
      </c>
      <c r="B92" s="104">
        <f>'Service Level Data'!AC120</f>
        <v>0</v>
      </c>
      <c r="C92" s="29"/>
    </row>
    <row r="93" spans="1:6" x14ac:dyDescent="0.35">
      <c r="A93" s="77" t="s">
        <v>96</v>
      </c>
      <c r="B93" s="104">
        <f>'Service Level Data'!AC121</f>
        <v>0</v>
      </c>
      <c r="C93" s="29"/>
    </row>
    <row r="94" spans="1:6" x14ac:dyDescent="0.35">
      <c r="A94" s="77" t="s">
        <v>97</v>
      </c>
      <c r="B94" s="104">
        <f>'Service Level Data'!AC122</f>
        <v>0</v>
      </c>
      <c r="C94" s="29"/>
    </row>
    <row r="95" spans="1:6" x14ac:dyDescent="0.35">
      <c r="A95" s="77" t="s">
        <v>47</v>
      </c>
      <c r="B95" s="104">
        <f>'Service Level Data'!AC123</f>
        <v>0</v>
      </c>
      <c r="C95" s="29"/>
    </row>
    <row r="96" spans="1:6" x14ac:dyDescent="0.35">
      <c r="A96" s="77" t="s">
        <v>38</v>
      </c>
      <c r="B96" s="104">
        <f>'Service Level Data'!AC124</f>
        <v>0</v>
      </c>
      <c r="C96" s="29"/>
    </row>
    <row r="97" spans="1:4" x14ac:dyDescent="0.35">
      <c r="A97" s="77" t="s">
        <v>39</v>
      </c>
      <c r="B97" s="104">
        <f>'Service Level Data'!AC125</f>
        <v>0</v>
      </c>
      <c r="C97" s="29"/>
    </row>
    <row r="98" spans="1:4" x14ac:dyDescent="0.35">
      <c r="A98" s="77" t="s">
        <v>40</v>
      </c>
      <c r="B98" s="104">
        <f>'Service Level Data'!AC126</f>
        <v>0</v>
      </c>
      <c r="C98" s="29"/>
    </row>
    <row r="99" spans="1:4" x14ac:dyDescent="0.35">
      <c r="A99" s="77" t="s">
        <v>54</v>
      </c>
      <c r="B99" s="104">
        <f>'Service Level Data'!AC127</f>
        <v>0</v>
      </c>
      <c r="C99" s="29"/>
    </row>
    <row r="100" spans="1:4" x14ac:dyDescent="0.35">
      <c r="A100" s="77" t="s">
        <v>55</v>
      </c>
      <c r="B100" s="104">
        <f>'Service Level Data'!AC128</f>
        <v>0</v>
      </c>
      <c r="C100" s="29"/>
    </row>
    <row r="101" spans="1:4" x14ac:dyDescent="0.35">
      <c r="A101" s="77" t="s">
        <v>41</v>
      </c>
      <c r="B101" s="104">
        <f>'Service Level Data'!AC129</f>
        <v>0</v>
      </c>
      <c r="C101" s="29"/>
    </row>
    <row r="102" spans="1:4" x14ac:dyDescent="0.35">
      <c r="A102" s="81" t="s">
        <v>42</v>
      </c>
      <c r="B102" s="104">
        <f>'Service Level Data'!AC130</f>
        <v>0</v>
      </c>
      <c r="C102" s="29"/>
    </row>
    <row r="103" spans="1:4" x14ac:dyDescent="0.35">
      <c r="A103" s="81" t="s">
        <v>178</v>
      </c>
      <c r="B103" s="104">
        <f>'Service Level Data'!AC131</f>
        <v>0</v>
      </c>
      <c r="C103" s="29"/>
    </row>
    <row r="104" spans="1:4" x14ac:dyDescent="0.35">
      <c r="A104" s="81" t="s">
        <v>178</v>
      </c>
      <c r="B104" s="104">
        <f>'Service Level Data'!AC132</f>
        <v>0</v>
      </c>
      <c r="C104" s="29"/>
    </row>
    <row r="105" spans="1:4" x14ac:dyDescent="0.35">
      <c r="A105" s="81" t="s">
        <v>179</v>
      </c>
      <c r="B105" s="104">
        <f>'Service Level Data'!AC133</f>
        <v>0</v>
      </c>
      <c r="C105" s="29"/>
    </row>
    <row r="106" spans="1:4" ht="10.5" thickBot="1" x14ac:dyDescent="0.4">
      <c r="A106" s="82" t="s">
        <v>44</v>
      </c>
      <c r="B106" s="105">
        <f>'Service Level Data'!AC134</f>
        <v>0</v>
      </c>
      <c r="C106" s="29"/>
    </row>
    <row r="107" spans="1:4" ht="11" thickBot="1" x14ac:dyDescent="0.4">
      <c r="A107" s="69" t="s">
        <v>224</v>
      </c>
      <c r="B107" s="106">
        <f>'Service Level Data'!AC135</f>
        <v>0</v>
      </c>
      <c r="C107" s="29"/>
    </row>
    <row r="108" spans="1:4" ht="10.5" thickBot="1" x14ac:dyDescent="0.4">
      <c r="A108" s="5"/>
      <c r="B108" s="5"/>
      <c r="C108" s="5"/>
      <c r="D108" s="5"/>
    </row>
    <row r="109" spans="1:4" s="14" customFormat="1" ht="11" thickBot="1" x14ac:dyDescent="0.4">
      <c r="A109" s="107" t="s">
        <v>225</v>
      </c>
      <c r="B109" s="108">
        <f>B63+C63+B83+B107</f>
        <v>0</v>
      </c>
      <c r="C109" s="3" t="s">
        <v>84</v>
      </c>
      <c r="D109" s="21"/>
    </row>
    <row r="110" spans="1:4" s="14" customFormat="1" ht="11" thickBot="1" x14ac:dyDescent="0.4">
      <c r="A110" s="30"/>
      <c r="B110" s="30"/>
      <c r="C110" s="30"/>
      <c r="D110" s="2"/>
    </row>
    <row r="111" spans="1:4" s="14" customFormat="1" ht="11" thickBot="1" x14ac:dyDescent="0.4">
      <c r="A111" s="107" t="s">
        <v>226</v>
      </c>
      <c r="B111" s="109" t="e">
        <f>+B109*'Agency Admin'!E66</f>
        <v>#DIV/0!</v>
      </c>
      <c r="C111" s="73" t="s">
        <v>76</v>
      </c>
      <c r="D111" s="3" t="s">
        <v>121</v>
      </c>
    </row>
    <row r="112" spans="1:4" s="14" customFormat="1" ht="11" thickBot="1" x14ac:dyDescent="0.4">
      <c r="A112" s="30"/>
      <c r="B112" s="30"/>
      <c r="C112" s="30"/>
      <c r="D112" s="2"/>
    </row>
    <row r="113" spans="1:3" s="14" customFormat="1" ht="11" thickBot="1" x14ac:dyDescent="0.4">
      <c r="A113" s="107" t="s">
        <v>227</v>
      </c>
      <c r="B113" s="108" t="e">
        <f>+B109+B111</f>
        <v>#DIV/0!</v>
      </c>
      <c r="C113" s="3" t="s">
        <v>84</v>
      </c>
    </row>
    <row r="114" spans="1:3" ht="10.5" thickBot="1" x14ac:dyDescent="0.4">
      <c r="A114" s="5"/>
      <c r="B114" s="5"/>
      <c r="C114" s="5"/>
    </row>
    <row r="115" spans="1:3" ht="11" thickBot="1" x14ac:dyDescent="0.4">
      <c r="A115" s="40" t="s">
        <v>85</v>
      </c>
      <c r="B115" s="42"/>
      <c r="C115" s="3"/>
    </row>
    <row r="116" spans="1:3" x14ac:dyDescent="0.35">
      <c r="A116" s="110"/>
      <c r="B116" s="111"/>
      <c r="C116" s="3"/>
    </row>
    <row r="117" spans="1:3" ht="10.5" x14ac:dyDescent="0.35">
      <c r="A117" s="112" t="str">
        <f>"Revenue and Expense Summary for Period - "&amp;TEXT(B8,"mm/dd/yy")&amp;" to "&amp;TEXT(B9,"mm/dd/yy")</f>
        <v>Revenue and Expense Summary for Period - mm/dd/yy to mm/dd/yy</v>
      </c>
      <c r="B117" s="113"/>
      <c r="C117" s="3"/>
    </row>
    <row r="118" spans="1:3" ht="10.5" x14ac:dyDescent="0.35">
      <c r="A118" s="112"/>
      <c r="B118" s="113"/>
      <c r="C118" s="3"/>
    </row>
    <row r="119" spans="1:3" ht="10.5" x14ac:dyDescent="0.35">
      <c r="A119" s="114" t="str">
        <f>+B7&amp;" Waiver Program"</f>
        <v>NHTD Waiver Program</v>
      </c>
      <c r="B119" s="113"/>
      <c r="C119" s="3"/>
    </row>
    <row r="120" spans="1:3" ht="10.5" x14ac:dyDescent="0.35">
      <c r="A120" s="115">
        <f>+B12</f>
        <v>0</v>
      </c>
      <c r="B120" s="113"/>
      <c r="C120" s="3"/>
    </row>
    <row r="121" spans="1:3" ht="10.5" x14ac:dyDescent="0.35">
      <c r="A121" s="116">
        <f>+B13</f>
        <v>999999</v>
      </c>
      <c r="B121" s="117"/>
      <c r="C121" s="3"/>
    </row>
    <row r="122" spans="1:3" x14ac:dyDescent="0.35">
      <c r="A122" s="118"/>
      <c r="B122" s="119"/>
      <c r="C122" s="3"/>
    </row>
    <row r="123" spans="1:3" ht="10.5" x14ac:dyDescent="0.35">
      <c r="A123" s="120" t="s">
        <v>45</v>
      </c>
      <c r="B123" s="121">
        <f>+B35</f>
        <v>0</v>
      </c>
      <c r="C123" s="3"/>
    </row>
    <row r="124" spans="1:3" ht="10.5" x14ac:dyDescent="0.35">
      <c r="A124" s="120" t="s">
        <v>46</v>
      </c>
      <c r="B124" s="121">
        <f>+B36+B37+B40+B38+B39</f>
        <v>0</v>
      </c>
      <c r="C124" s="3"/>
    </row>
    <row r="125" spans="1:3" ht="10.5" x14ac:dyDescent="0.35">
      <c r="A125" s="120" t="s">
        <v>26</v>
      </c>
      <c r="B125" s="121">
        <f>+B123+B124</f>
        <v>0</v>
      </c>
      <c r="C125" s="3"/>
    </row>
    <row r="126" spans="1:3" ht="10.5" x14ac:dyDescent="0.35">
      <c r="A126" s="120"/>
      <c r="B126" s="122"/>
      <c r="C126" s="3"/>
    </row>
    <row r="127" spans="1:3" ht="10.5" x14ac:dyDescent="0.35">
      <c r="A127" s="120" t="s">
        <v>228</v>
      </c>
      <c r="B127" s="121">
        <f>+B63</f>
        <v>0</v>
      </c>
      <c r="C127" s="3"/>
    </row>
    <row r="128" spans="1:3" ht="10.5" x14ac:dyDescent="0.35">
      <c r="A128" s="120" t="s">
        <v>185</v>
      </c>
      <c r="B128" s="121">
        <f>+C63</f>
        <v>0</v>
      </c>
      <c r="C128" s="3"/>
    </row>
    <row r="129" spans="1:3" ht="10.5" x14ac:dyDescent="0.35">
      <c r="A129" s="120" t="s">
        <v>186</v>
      </c>
      <c r="B129" s="121">
        <f>+B83</f>
        <v>0</v>
      </c>
      <c r="C129" s="3"/>
    </row>
    <row r="130" spans="1:3" ht="10.5" x14ac:dyDescent="0.35">
      <c r="A130" s="120" t="s">
        <v>229</v>
      </c>
      <c r="B130" s="121">
        <f>+B107</f>
        <v>0</v>
      </c>
      <c r="C130" s="3"/>
    </row>
    <row r="131" spans="1:3" ht="10.5" x14ac:dyDescent="0.35">
      <c r="A131" s="120" t="s">
        <v>226</v>
      </c>
      <c r="B131" s="121" t="e">
        <f>+B111</f>
        <v>#DIV/0!</v>
      </c>
      <c r="C131" s="3"/>
    </row>
    <row r="132" spans="1:3" ht="10.5" x14ac:dyDescent="0.35">
      <c r="A132" s="120" t="s">
        <v>227</v>
      </c>
      <c r="B132" s="121" t="e">
        <f>SUM(B127:B131)</f>
        <v>#DIV/0!</v>
      </c>
      <c r="C132" s="3"/>
    </row>
    <row r="133" spans="1:3" ht="10.5" x14ac:dyDescent="0.35">
      <c r="A133" s="120"/>
      <c r="B133" s="122"/>
      <c r="C133" s="3"/>
    </row>
    <row r="134" spans="1:3" ht="10.5" x14ac:dyDescent="0.35">
      <c r="A134" s="120" t="s">
        <v>187</v>
      </c>
      <c r="B134" s="121" t="e">
        <f>+B125-B132</f>
        <v>#DIV/0!</v>
      </c>
      <c r="C134" s="3"/>
    </row>
    <row r="135" spans="1:3" ht="10.5" x14ac:dyDescent="0.35">
      <c r="A135" s="120" t="s">
        <v>188</v>
      </c>
      <c r="B135" s="123" t="e">
        <f>+B134/B132</f>
        <v>#DIV/0!</v>
      </c>
      <c r="C135" s="3"/>
    </row>
    <row r="136" spans="1:3" ht="10.5" thickBot="1" x14ac:dyDescent="0.4">
      <c r="A136" s="124"/>
      <c r="B136" s="125"/>
      <c r="C136" s="3"/>
    </row>
  </sheetData>
  <sheetProtection algorithmName="SHA-512" hashValue="9Nq/vzWCyDNTw4S33SRH7r5jCdNIlDTMFA7QeGjllsQbUVzExCq6K/3vMDH8B3MhVIk8ZLvQOQRolkUlF0G+1g==" saltValue="eF5c2ak5GZnLiMbi2RbIWw==" spinCount="100000" sheet="1" objects="1" scenarios="1"/>
  <mergeCells count="13">
    <mergeCell ref="A1:G1"/>
    <mergeCell ref="A2:G2"/>
    <mergeCell ref="A3:G3"/>
    <mergeCell ref="A4:G4"/>
    <mergeCell ref="A85:B85"/>
    <mergeCell ref="A115:B115"/>
    <mergeCell ref="A43:E43"/>
    <mergeCell ref="A34:B34"/>
    <mergeCell ref="A20:B20"/>
    <mergeCell ref="A26:B26"/>
    <mergeCell ref="A27:B27"/>
    <mergeCell ref="A65:D65"/>
    <mergeCell ref="A45:E45"/>
  </mergeCells>
  <pageMargins left="0.45" right="0.2" top="0.7" bottom="0.5" header="0.3" footer="0.3"/>
  <pageSetup scale="5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94D2D11-3D72-4F11-97F3-99386144120D}">
          <x14:formula1>
            <xm:f>'Do Not Use'!$A$10:$A$13</xm:f>
          </x14:formula1>
          <xm:sqref>B30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EC31D-27FF-47F4-B191-9A0CABB6662D}">
  <dimension ref="A2:A13"/>
  <sheetViews>
    <sheetView workbookViewId="0"/>
  </sheetViews>
  <sheetFormatPr defaultRowHeight="14.5" x14ac:dyDescent="0.35"/>
  <cols>
    <col min="1" max="1" width="14.26953125" customWidth="1"/>
  </cols>
  <sheetData>
    <row r="2" spans="1:1" x14ac:dyDescent="0.35">
      <c r="A2" t="s">
        <v>2</v>
      </c>
    </row>
    <row r="3" spans="1:1" x14ac:dyDescent="0.35">
      <c r="A3" t="s">
        <v>0</v>
      </c>
    </row>
    <row r="4" spans="1:1" x14ac:dyDescent="0.35">
      <c r="A4" t="s">
        <v>1</v>
      </c>
    </row>
    <row r="5" spans="1:1" x14ac:dyDescent="0.35">
      <c r="A5" t="s">
        <v>77</v>
      </c>
    </row>
    <row r="9" spans="1:1" x14ac:dyDescent="0.35">
      <c r="A9" t="s">
        <v>18</v>
      </c>
    </row>
    <row r="10" spans="1:1" x14ac:dyDescent="0.35">
      <c r="A10" t="s">
        <v>19</v>
      </c>
    </row>
    <row r="11" spans="1:1" x14ac:dyDescent="0.35">
      <c r="A11" t="s">
        <v>20</v>
      </c>
    </row>
    <row r="12" spans="1:1" x14ac:dyDescent="0.35">
      <c r="A12" t="s">
        <v>21</v>
      </c>
    </row>
    <row r="13" spans="1:1" x14ac:dyDescent="0.35">
      <c r="A1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Level Data</vt:lpstr>
      <vt:lpstr>Agency Admin</vt:lpstr>
      <vt:lpstr>Summary Data</vt:lpstr>
      <vt:lpstr>Do Not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Alan.Maughan</dc:creator>
  <cp:lastModifiedBy>Van Valkenburg, Laura (HEALTH)</cp:lastModifiedBy>
  <cp:lastPrinted>2019-06-11T13:32:16Z</cp:lastPrinted>
  <dcterms:created xsi:type="dcterms:W3CDTF">2019-03-29T12:26:26Z</dcterms:created>
  <dcterms:modified xsi:type="dcterms:W3CDTF">2024-11-18T16:35:12Z</dcterms:modified>
</cp:coreProperties>
</file>