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- MMIS Transimittal Log\2023 Nursing Home Transmittals\DOH-RH-23-20 NH 6.5% Increase\Posting file\"/>
    </mc:Choice>
  </mc:AlternateContent>
  <xr:revisionPtr revIDLastSave="0" documentId="13_ncr:1_{FBA63BFD-F216-4DF2-8F6B-EE360DE8E8B2}" xr6:coauthVersionLast="47" xr6:coauthVersionMax="47" xr10:uidLastSave="{00000000-0000-0000-0000-000000000000}"/>
  <bookViews>
    <workbookView xWindow="-120" yWindow="-120" windowWidth="29040" windowHeight="15840" xr2:uid="{06A925B9-63B4-4B34-BC2D-A458EA1D744D}"/>
  </bookViews>
  <sheets>
    <sheet name="ADHC 4-1-23" sheetId="4" r:id="rId1"/>
  </sheets>
  <definedNames>
    <definedName name="_xlnm.Print_Area" localSheetId="0">'ADHC 4-1-23'!$B:$N</definedName>
    <definedName name="_xlnm.Print_Titles" localSheetId="0">'ADHC 4-1-23'!$1:$2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5" i="4" l="1"/>
  <c r="L155" i="4" s="1"/>
  <c r="G155" i="4"/>
  <c r="H155" i="4" s="1"/>
  <c r="J155" i="4" s="1"/>
  <c r="N155" i="4" s="1"/>
  <c r="K154" i="4"/>
  <c r="L154" i="4" s="1"/>
  <c r="G154" i="4"/>
  <c r="H154" i="4" s="1"/>
  <c r="J154" i="4" s="1"/>
  <c r="K153" i="4"/>
  <c r="L153" i="4" s="1"/>
  <c r="H153" i="4"/>
  <c r="J153" i="4" s="1"/>
  <c r="N153" i="4" s="1"/>
  <c r="G153" i="4"/>
  <c r="K152" i="4"/>
  <c r="L152" i="4" s="1"/>
  <c r="G152" i="4"/>
  <c r="H152" i="4" s="1"/>
  <c r="J152" i="4" s="1"/>
  <c r="K151" i="4"/>
  <c r="L151" i="4" s="1"/>
  <c r="G151" i="4"/>
  <c r="H151" i="4" s="1"/>
  <c r="J151" i="4" s="1"/>
  <c r="N151" i="4" s="1"/>
  <c r="K150" i="4"/>
  <c r="L150" i="4" s="1"/>
  <c r="G150" i="4"/>
  <c r="H150" i="4" s="1"/>
  <c r="J150" i="4" s="1"/>
  <c r="K149" i="4"/>
  <c r="L149" i="4" s="1"/>
  <c r="H149" i="4"/>
  <c r="J149" i="4" s="1"/>
  <c r="N149" i="4" s="1"/>
  <c r="G149" i="4"/>
  <c r="K148" i="4"/>
  <c r="L148" i="4" s="1"/>
  <c r="G148" i="4"/>
  <c r="H148" i="4" s="1"/>
  <c r="J148" i="4" s="1"/>
  <c r="K147" i="4"/>
  <c r="L147" i="4" s="1"/>
  <c r="G147" i="4"/>
  <c r="H147" i="4" s="1"/>
  <c r="J147" i="4" s="1"/>
  <c r="K146" i="4"/>
  <c r="L146" i="4" s="1"/>
  <c r="G146" i="4"/>
  <c r="H146" i="4" s="1"/>
  <c r="J146" i="4" s="1"/>
  <c r="K145" i="4"/>
  <c r="L145" i="4" s="1"/>
  <c r="G145" i="4"/>
  <c r="H145" i="4" s="1"/>
  <c r="J145" i="4" s="1"/>
  <c r="N145" i="4" s="1"/>
  <c r="L144" i="4"/>
  <c r="K144" i="4"/>
  <c r="G144" i="4"/>
  <c r="H144" i="4" s="1"/>
  <c r="J144" i="4" s="1"/>
  <c r="K143" i="4"/>
  <c r="L143" i="4" s="1"/>
  <c r="G143" i="4"/>
  <c r="H143" i="4" s="1"/>
  <c r="J143" i="4" s="1"/>
  <c r="N143" i="4" s="1"/>
  <c r="K142" i="4"/>
  <c r="L142" i="4" s="1"/>
  <c r="G142" i="4"/>
  <c r="H142" i="4" s="1"/>
  <c r="J142" i="4" s="1"/>
  <c r="K141" i="4"/>
  <c r="L141" i="4" s="1"/>
  <c r="H141" i="4"/>
  <c r="J141" i="4" s="1"/>
  <c r="N141" i="4" s="1"/>
  <c r="G141" i="4"/>
  <c r="K140" i="4"/>
  <c r="L140" i="4" s="1"/>
  <c r="G140" i="4"/>
  <c r="H140" i="4" s="1"/>
  <c r="J140" i="4" s="1"/>
  <c r="K139" i="4"/>
  <c r="L139" i="4" s="1"/>
  <c r="G139" i="4"/>
  <c r="H139" i="4" s="1"/>
  <c r="J139" i="4" s="1"/>
  <c r="L138" i="4"/>
  <c r="K138" i="4"/>
  <c r="G138" i="4"/>
  <c r="H138" i="4" s="1"/>
  <c r="J138" i="4" s="1"/>
  <c r="K137" i="4"/>
  <c r="L137" i="4" s="1"/>
  <c r="G137" i="4"/>
  <c r="H137" i="4" s="1"/>
  <c r="J137" i="4" s="1"/>
  <c r="N137" i="4" s="1"/>
  <c r="L136" i="4"/>
  <c r="K136" i="4"/>
  <c r="G136" i="4"/>
  <c r="H136" i="4" s="1"/>
  <c r="J136" i="4" s="1"/>
  <c r="K135" i="4"/>
  <c r="L135" i="4" s="1"/>
  <c r="G135" i="4"/>
  <c r="H135" i="4" s="1"/>
  <c r="J135" i="4" s="1"/>
  <c r="N135" i="4" s="1"/>
  <c r="K134" i="4"/>
  <c r="L134" i="4" s="1"/>
  <c r="G134" i="4"/>
  <c r="H134" i="4" s="1"/>
  <c r="J134" i="4" s="1"/>
  <c r="K133" i="4"/>
  <c r="L133" i="4" s="1"/>
  <c r="H133" i="4"/>
  <c r="J133" i="4" s="1"/>
  <c r="N133" i="4" s="1"/>
  <c r="G133" i="4"/>
  <c r="K132" i="4"/>
  <c r="L132" i="4" s="1"/>
  <c r="G132" i="4"/>
  <c r="H132" i="4" s="1"/>
  <c r="J132" i="4" s="1"/>
  <c r="K131" i="4"/>
  <c r="L131" i="4" s="1"/>
  <c r="G131" i="4"/>
  <c r="H131" i="4" s="1"/>
  <c r="J131" i="4" s="1"/>
  <c r="L130" i="4"/>
  <c r="K130" i="4"/>
  <c r="G130" i="4"/>
  <c r="H130" i="4" s="1"/>
  <c r="J130" i="4" s="1"/>
  <c r="K129" i="4"/>
  <c r="L129" i="4" s="1"/>
  <c r="G129" i="4"/>
  <c r="H129" i="4" s="1"/>
  <c r="J129" i="4" s="1"/>
  <c r="N129" i="4" s="1"/>
  <c r="L128" i="4"/>
  <c r="K128" i="4"/>
  <c r="G128" i="4"/>
  <c r="H128" i="4" s="1"/>
  <c r="J128" i="4" s="1"/>
  <c r="K127" i="4"/>
  <c r="L127" i="4" s="1"/>
  <c r="G127" i="4"/>
  <c r="H127" i="4" s="1"/>
  <c r="J127" i="4" s="1"/>
  <c r="N127" i="4" s="1"/>
  <c r="K126" i="4"/>
  <c r="L126" i="4" s="1"/>
  <c r="G126" i="4"/>
  <c r="H126" i="4" s="1"/>
  <c r="J126" i="4" s="1"/>
  <c r="K125" i="4"/>
  <c r="L125" i="4" s="1"/>
  <c r="H125" i="4"/>
  <c r="J125" i="4" s="1"/>
  <c r="N125" i="4" s="1"/>
  <c r="G125" i="4"/>
  <c r="K124" i="4"/>
  <c r="L124" i="4" s="1"/>
  <c r="G124" i="4"/>
  <c r="H124" i="4" s="1"/>
  <c r="J124" i="4" s="1"/>
  <c r="K123" i="4"/>
  <c r="L123" i="4" s="1"/>
  <c r="G123" i="4"/>
  <c r="H123" i="4" s="1"/>
  <c r="J123" i="4" s="1"/>
  <c r="N123" i="4" s="1"/>
  <c r="L122" i="4"/>
  <c r="K122" i="4"/>
  <c r="G122" i="4"/>
  <c r="H122" i="4" s="1"/>
  <c r="J122" i="4" s="1"/>
  <c r="K121" i="4"/>
  <c r="L121" i="4" s="1"/>
  <c r="G121" i="4"/>
  <c r="H121" i="4" s="1"/>
  <c r="J121" i="4" s="1"/>
  <c r="K120" i="4"/>
  <c r="L120" i="4" s="1"/>
  <c r="G120" i="4"/>
  <c r="H120" i="4" s="1"/>
  <c r="J120" i="4" s="1"/>
  <c r="N120" i="4" s="1"/>
  <c r="K119" i="4"/>
  <c r="L119" i="4" s="1"/>
  <c r="G119" i="4"/>
  <c r="H119" i="4" s="1"/>
  <c r="J119" i="4" s="1"/>
  <c r="L118" i="4"/>
  <c r="K118" i="4"/>
  <c r="G118" i="4"/>
  <c r="H118" i="4" s="1"/>
  <c r="J118" i="4" s="1"/>
  <c r="N118" i="4" s="1"/>
  <c r="K117" i="4"/>
  <c r="L117" i="4" s="1"/>
  <c r="G117" i="4"/>
  <c r="H117" i="4" s="1"/>
  <c r="J117" i="4" s="1"/>
  <c r="L116" i="4"/>
  <c r="K116" i="4"/>
  <c r="G116" i="4"/>
  <c r="H116" i="4" s="1"/>
  <c r="J116" i="4" s="1"/>
  <c r="N116" i="4" s="1"/>
  <c r="K115" i="4"/>
  <c r="L115" i="4" s="1"/>
  <c r="G115" i="4"/>
  <c r="H115" i="4" s="1"/>
  <c r="J115" i="4" s="1"/>
  <c r="N115" i="4" s="1"/>
  <c r="L114" i="4"/>
  <c r="K114" i="4"/>
  <c r="G114" i="4"/>
  <c r="H114" i="4" s="1"/>
  <c r="J114" i="4" s="1"/>
  <c r="N114" i="4" s="1"/>
  <c r="K113" i="4"/>
  <c r="L113" i="4" s="1"/>
  <c r="G113" i="4"/>
  <c r="H113" i="4" s="1"/>
  <c r="J113" i="4" s="1"/>
  <c r="N113" i="4" s="1"/>
  <c r="L112" i="4"/>
  <c r="N112" i="4" s="1"/>
  <c r="K112" i="4"/>
  <c r="G112" i="4"/>
  <c r="H112" i="4" s="1"/>
  <c r="J112" i="4" s="1"/>
  <c r="K111" i="4"/>
  <c r="L111" i="4" s="1"/>
  <c r="J111" i="4"/>
  <c r="N111" i="4" s="1"/>
  <c r="H111" i="4"/>
  <c r="G111" i="4"/>
  <c r="K110" i="4"/>
  <c r="L110" i="4" s="1"/>
  <c r="G110" i="4"/>
  <c r="H110" i="4" s="1"/>
  <c r="J110" i="4" s="1"/>
  <c r="K109" i="4"/>
  <c r="L109" i="4" s="1"/>
  <c r="H109" i="4"/>
  <c r="J109" i="4" s="1"/>
  <c r="G109" i="4"/>
  <c r="K108" i="4"/>
  <c r="L108" i="4" s="1"/>
  <c r="G108" i="4"/>
  <c r="H108" i="4" s="1"/>
  <c r="J108" i="4" s="1"/>
  <c r="K107" i="4"/>
  <c r="L107" i="4" s="1"/>
  <c r="G107" i="4"/>
  <c r="H107" i="4" s="1"/>
  <c r="J107" i="4" s="1"/>
  <c r="N107" i="4" s="1"/>
  <c r="L106" i="4"/>
  <c r="K106" i="4"/>
  <c r="G106" i="4"/>
  <c r="H106" i="4" s="1"/>
  <c r="J106" i="4" s="1"/>
  <c r="K105" i="4"/>
  <c r="L105" i="4" s="1"/>
  <c r="G105" i="4"/>
  <c r="H105" i="4" s="1"/>
  <c r="J105" i="4" s="1"/>
  <c r="K104" i="4"/>
  <c r="L104" i="4" s="1"/>
  <c r="G104" i="4"/>
  <c r="H104" i="4" s="1"/>
  <c r="J104" i="4" s="1"/>
  <c r="N104" i="4" s="1"/>
  <c r="K103" i="4"/>
  <c r="L103" i="4" s="1"/>
  <c r="G103" i="4"/>
  <c r="H103" i="4" s="1"/>
  <c r="J103" i="4" s="1"/>
  <c r="L102" i="4"/>
  <c r="K102" i="4"/>
  <c r="G102" i="4"/>
  <c r="H102" i="4" s="1"/>
  <c r="J102" i="4" s="1"/>
  <c r="K101" i="4"/>
  <c r="L101" i="4" s="1"/>
  <c r="G101" i="4"/>
  <c r="H101" i="4" s="1"/>
  <c r="J101" i="4" s="1"/>
  <c r="L100" i="4"/>
  <c r="K100" i="4"/>
  <c r="G100" i="4"/>
  <c r="H100" i="4" s="1"/>
  <c r="J100" i="4" s="1"/>
  <c r="N100" i="4" s="1"/>
  <c r="K99" i="4"/>
  <c r="L99" i="4" s="1"/>
  <c r="G99" i="4"/>
  <c r="H99" i="4" s="1"/>
  <c r="J99" i="4" s="1"/>
  <c r="N99" i="4" s="1"/>
  <c r="L98" i="4"/>
  <c r="K98" i="4"/>
  <c r="G98" i="4"/>
  <c r="H98" i="4" s="1"/>
  <c r="J98" i="4" s="1"/>
  <c r="N98" i="4" s="1"/>
  <c r="K97" i="4"/>
  <c r="L97" i="4" s="1"/>
  <c r="G97" i="4"/>
  <c r="H97" i="4" s="1"/>
  <c r="J97" i="4" s="1"/>
  <c r="N97" i="4" s="1"/>
  <c r="L96" i="4"/>
  <c r="N96" i="4" s="1"/>
  <c r="K96" i="4"/>
  <c r="G96" i="4"/>
  <c r="H96" i="4" s="1"/>
  <c r="J96" i="4" s="1"/>
  <c r="K95" i="4"/>
  <c r="L95" i="4" s="1"/>
  <c r="J95" i="4"/>
  <c r="N95" i="4" s="1"/>
  <c r="H95" i="4"/>
  <c r="G95" i="4"/>
  <c r="K94" i="4"/>
  <c r="L94" i="4" s="1"/>
  <c r="G94" i="4"/>
  <c r="H94" i="4" s="1"/>
  <c r="J94" i="4" s="1"/>
  <c r="K93" i="4"/>
  <c r="L93" i="4" s="1"/>
  <c r="H93" i="4"/>
  <c r="J93" i="4" s="1"/>
  <c r="G93" i="4"/>
  <c r="K92" i="4"/>
  <c r="L92" i="4" s="1"/>
  <c r="G92" i="4"/>
  <c r="H92" i="4" s="1"/>
  <c r="J92" i="4" s="1"/>
  <c r="K91" i="4"/>
  <c r="L91" i="4" s="1"/>
  <c r="G91" i="4"/>
  <c r="H91" i="4" s="1"/>
  <c r="J91" i="4" s="1"/>
  <c r="N91" i="4" s="1"/>
  <c r="L90" i="4"/>
  <c r="K90" i="4"/>
  <c r="G90" i="4"/>
  <c r="H90" i="4" s="1"/>
  <c r="J90" i="4" s="1"/>
  <c r="K89" i="4"/>
  <c r="L89" i="4" s="1"/>
  <c r="H89" i="4"/>
  <c r="J89" i="4" s="1"/>
  <c r="N89" i="4" s="1"/>
  <c r="G89" i="4"/>
  <c r="K88" i="4"/>
  <c r="L88" i="4" s="1"/>
  <c r="H88" i="4"/>
  <c r="J88" i="4" s="1"/>
  <c r="G88" i="4"/>
  <c r="K87" i="4"/>
  <c r="L87" i="4" s="1"/>
  <c r="H87" i="4"/>
  <c r="J87" i="4" s="1"/>
  <c r="N87" i="4" s="1"/>
  <c r="G87" i="4"/>
  <c r="K86" i="4"/>
  <c r="L86" i="4" s="1"/>
  <c r="G86" i="4"/>
  <c r="H86" i="4" s="1"/>
  <c r="J86" i="4" s="1"/>
  <c r="K85" i="4"/>
  <c r="L85" i="4" s="1"/>
  <c r="G85" i="4"/>
  <c r="H85" i="4" s="1"/>
  <c r="J85" i="4" s="1"/>
  <c r="L84" i="4"/>
  <c r="K84" i="4"/>
  <c r="G84" i="4"/>
  <c r="H84" i="4" s="1"/>
  <c r="J84" i="4" s="1"/>
  <c r="K83" i="4"/>
  <c r="L83" i="4" s="1"/>
  <c r="H83" i="4"/>
  <c r="J83" i="4" s="1"/>
  <c r="G83" i="4"/>
  <c r="K82" i="4"/>
  <c r="L82" i="4" s="1"/>
  <c r="H82" i="4"/>
  <c r="J82" i="4" s="1"/>
  <c r="G82" i="4"/>
  <c r="K81" i="4"/>
  <c r="L81" i="4" s="1"/>
  <c r="H81" i="4"/>
  <c r="J81" i="4" s="1"/>
  <c r="N81" i="4" s="1"/>
  <c r="G81" i="4"/>
  <c r="K80" i="4"/>
  <c r="L80" i="4" s="1"/>
  <c r="G80" i="4"/>
  <c r="H80" i="4" s="1"/>
  <c r="J80" i="4" s="1"/>
  <c r="K79" i="4"/>
  <c r="L79" i="4" s="1"/>
  <c r="G79" i="4"/>
  <c r="H79" i="4" s="1"/>
  <c r="J79" i="4" s="1"/>
  <c r="N79" i="4" s="1"/>
  <c r="K78" i="4"/>
  <c r="L78" i="4" s="1"/>
  <c r="H78" i="4"/>
  <c r="J78" i="4" s="1"/>
  <c r="G78" i="4"/>
  <c r="K77" i="4"/>
  <c r="L77" i="4" s="1"/>
  <c r="J77" i="4"/>
  <c r="N77" i="4" s="1"/>
  <c r="H77" i="4"/>
  <c r="G77" i="4"/>
  <c r="K76" i="4"/>
  <c r="L76" i="4" s="1"/>
  <c r="G76" i="4"/>
  <c r="H76" i="4" s="1"/>
  <c r="J76" i="4" s="1"/>
  <c r="K75" i="4"/>
  <c r="L75" i="4" s="1"/>
  <c r="G75" i="4"/>
  <c r="H75" i="4" s="1"/>
  <c r="J75" i="4" s="1"/>
  <c r="N75" i="4" s="1"/>
  <c r="L74" i="4"/>
  <c r="K74" i="4"/>
  <c r="G74" i="4"/>
  <c r="H74" i="4" s="1"/>
  <c r="J74" i="4" s="1"/>
  <c r="K73" i="4"/>
  <c r="L73" i="4" s="1"/>
  <c r="H73" i="4"/>
  <c r="J73" i="4" s="1"/>
  <c r="N73" i="4" s="1"/>
  <c r="G73" i="4"/>
  <c r="L72" i="4"/>
  <c r="K72" i="4"/>
  <c r="H72" i="4"/>
  <c r="J72" i="4" s="1"/>
  <c r="N72" i="4" s="1"/>
  <c r="G72" i="4"/>
  <c r="K71" i="4"/>
  <c r="L71" i="4" s="1"/>
  <c r="G71" i="4"/>
  <c r="H71" i="4" s="1"/>
  <c r="J71" i="4" s="1"/>
  <c r="K70" i="4"/>
  <c r="L70" i="4" s="1"/>
  <c r="G70" i="4"/>
  <c r="H70" i="4" s="1"/>
  <c r="J70" i="4" s="1"/>
  <c r="L69" i="4"/>
  <c r="K69" i="4"/>
  <c r="G69" i="4"/>
  <c r="H69" i="4" s="1"/>
  <c r="J69" i="4" s="1"/>
  <c r="N69" i="4" s="1"/>
  <c r="K68" i="4"/>
  <c r="L68" i="4" s="1"/>
  <c r="G68" i="4"/>
  <c r="H68" i="4" s="1"/>
  <c r="J68" i="4" s="1"/>
  <c r="K67" i="4"/>
  <c r="L67" i="4" s="1"/>
  <c r="G67" i="4"/>
  <c r="H67" i="4" s="1"/>
  <c r="J67" i="4" s="1"/>
  <c r="K66" i="4"/>
  <c r="L66" i="4" s="1"/>
  <c r="G66" i="4"/>
  <c r="H66" i="4" s="1"/>
  <c r="J66" i="4" s="1"/>
  <c r="L65" i="4"/>
  <c r="K65" i="4"/>
  <c r="G65" i="4"/>
  <c r="H65" i="4" s="1"/>
  <c r="J65" i="4" s="1"/>
  <c r="K64" i="4"/>
  <c r="L64" i="4" s="1"/>
  <c r="G64" i="4"/>
  <c r="H64" i="4" s="1"/>
  <c r="J64" i="4" s="1"/>
  <c r="L63" i="4"/>
  <c r="K63" i="4"/>
  <c r="G63" i="4"/>
  <c r="H63" i="4" s="1"/>
  <c r="J63" i="4" s="1"/>
  <c r="K62" i="4"/>
  <c r="L62" i="4" s="1"/>
  <c r="G62" i="4"/>
  <c r="H62" i="4" s="1"/>
  <c r="J62" i="4" s="1"/>
  <c r="L61" i="4"/>
  <c r="K61" i="4"/>
  <c r="G61" i="4"/>
  <c r="H61" i="4" s="1"/>
  <c r="J61" i="4" s="1"/>
  <c r="N61" i="4" s="1"/>
  <c r="K60" i="4"/>
  <c r="L60" i="4" s="1"/>
  <c r="G60" i="4"/>
  <c r="H60" i="4" s="1"/>
  <c r="J60" i="4" s="1"/>
  <c r="K59" i="4"/>
  <c r="L59" i="4" s="1"/>
  <c r="G59" i="4"/>
  <c r="H59" i="4" s="1"/>
  <c r="J59" i="4" s="1"/>
  <c r="K58" i="4"/>
  <c r="L58" i="4" s="1"/>
  <c r="G58" i="4"/>
  <c r="H58" i="4" s="1"/>
  <c r="J58" i="4" s="1"/>
  <c r="L57" i="4"/>
  <c r="K57" i="4"/>
  <c r="G57" i="4"/>
  <c r="H57" i="4" s="1"/>
  <c r="J57" i="4" s="1"/>
  <c r="K56" i="4"/>
  <c r="L56" i="4" s="1"/>
  <c r="G56" i="4"/>
  <c r="H56" i="4" s="1"/>
  <c r="J56" i="4" s="1"/>
  <c r="L55" i="4"/>
  <c r="K55" i="4"/>
  <c r="G55" i="4"/>
  <c r="H55" i="4" s="1"/>
  <c r="J55" i="4" s="1"/>
  <c r="K54" i="4"/>
  <c r="L54" i="4" s="1"/>
  <c r="G54" i="4"/>
  <c r="H54" i="4" s="1"/>
  <c r="J54" i="4" s="1"/>
  <c r="L53" i="4"/>
  <c r="K53" i="4"/>
  <c r="G53" i="4"/>
  <c r="H53" i="4" s="1"/>
  <c r="J53" i="4" s="1"/>
  <c r="N53" i="4" s="1"/>
  <c r="K52" i="4"/>
  <c r="L52" i="4" s="1"/>
  <c r="G52" i="4"/>
  <c r="H52" i="4" s="1"/>
  <c r="J52" i="4" s="1"/>
  <c r="K51" i="4"/>
  <c r="L51" i="4" s="1"/>
  <c r="G51" i="4"/>
  <c r="H51" i="4" s="1"/>
  <c r="J51" i="4" s="1"/>
  <c r="K50" i="4"/>
  <c r="L50" i="4" s="1"/>
  <c r="G50" i="4"/>
  <c r="H50" i="4" s="1"/>
  <c r="J50" i="4" s="1"/>
  <c r="L49" i="4"/>
  <c r="K49" i="4"/>
  <c r="G49" i="4"/>
  <c r="H49" i="4" s="1"/>
  <c r="J49" i="4" s="1"/>
  <c r="K48" i="4"/>
  <c r="L48" i="4" s="1"/>
  <c r="G48" i="4"/>
  <c r="H48" i="4" s="1"/>
  <c r="J48" i="4" s="1"/>
  <c r="L47" i="4"/>
  <c r="K47" i="4"/>
  <c r="G47" i="4"/>
  <c r="H47" i="4" s="1"/>
  <c r="J47" i="4" s="1"/>
  <c r="K46" i="4"/>
  <c r="L46" i="4" s="1"/>
  <c r="G46" i="4"/>
  <c r="H46" i="4" s="1"/>
  <c r="J46" i="4" s="1"/>
  <c r="L45" i="4"/>
  <c r="K45" i="4"/>
  <c r="G45" i="4"/>
  <c r="H45" i="4" s="1"/>
  <c r="J45" i="4" s="1"/>
  <c r="N45" i="4" s="1"/>
  <c r="K44" i="4"/>
  <c r="L44" i="4" s="1"/>
  <c r="G44" i="4"/>
  <c r="H44" i="4" s="1"/>
  <c r="J44" i="4" s="1"/>
  <c r="K43" i="4"/>
  <c r="L43" i="4" s="1"/>
  <c r="G43" i="4"/>
  <c r="H43" i="4" s="1"/>
  <c r="J43" i="4" s="1"/>
  <c r="K42" i="4"/>
  <c r="L42" i="4" s="1"/>
  <c r="G42" i="4"/>
  <c r="H42" i="4" s="1"/>
  <c r="J42" i="4" s="1"/>
  <c r="L41" i="4"/>
  <c r="K41" i="4"/>
  <c r="G41" i="4"/>
  <c r="H41" i="4" s="1"/>
  <c r="J41" i="4" s="1"/>
  <c r="K40" i="4"/>
  <c r="L40" i="4" s="1"/>
  <c r="G40" i="4"/>
  <c r="H40" i="4" s="1"/>
  <c r="J40" i="4" s="1"/>
  <c r="L39" i="4"/>
  <c r="K39" i="4"/>
  <c r="G39" i="4"/>
  <c r="H39" i="4" s="1"/>
  <c r="J39" i="4" s="1"/>
  <c r="K38" i="4"/>
  <c r="L38" i="4" s="1"/>
  <c r="G38" i="4"/>
  <c r="H38" i="4" s="1"/>
  <c r="J38" i="4" s="1"/>
  <c r="L37" i="4"/>
  <c r="K37" i="4"/>
  <c r="G37" i="4"/>
  <c r="H37" i="4" s="1"/>
  <c r="J37" i="4" s="1"/>
  <c r="N37" i="4" s="1"/>
  <c r="K36" i="4"/>
  <c r="L36" i="4" s="1"/>
  <c r="G36" i="4"/>
  <c r="H36" i="4" s="1"/>
  <c r="J36" i="4" s="1"/>
  <c r="K35" i="4"/>
  <c r="L35" i="4" s="1"/>
  <c r="G35" i="4"/>
  <c r="H35" i="4" s="1"/>
  <c r="J35" i="4" s="1"/>
  <c r="K34" i="4"/>
  <c r="L34" i="4" s="1"/>
  <c r="G34" i="4"/>
  <c r="H34" i="4" s="1"/>
  <c r="J34" i="4" s="1"/>
  <c r="L33" i="4"/>
  <c r="K33" i="4"/>
  <c r="G33" i="4"/>
  <c r="H33" i="4" s="1"/>
  <c r="J33" i="4" s="1"/>
  <c r="K32" i="4"/>
  <c r="L32" i="4" s="1"/>
  <c r="G32" i="4"/>
  <c r="H32" i="4" s="1"/>
  <c r="J32" i="4" s="1"/>
  <c r="L31" i="4"/>
  <c r="K31" i="4"/>
  <c r="G31" i="4"/>
  <c r="H31" i="4" s="1"/>
  <c r="J31" i="4" s="1"/>
  <c r="K30" i="4"/>
  <c r="L30" i="4" s="1"/>
  <c r="G30" i="4"/>
  <c r="H30" i="4" s="1"/>
  <c r="J30" i="4" s="1"/>
  <c r="L29" i="4"/>
  <c r="K29" i="4"/>
  <c r="G29" i="4"/>
  <c r="H29" i="4" s="1"/>
  <c r="J29" i="4" s="1"/>
  <c r="N29" i="4" s="1"/>
  <c r="K28" i="4"/>
  <c r="L28" i="4" s="1"/>
  <c r="G28" i="4"/>
  <c r="H28" i="4" s="1"/>
  <c r="J28" i="4" s="1"/>
  <c r="K27" i="4"/>
  <c r="L27" i="4" s="1"/>
  <c r="G27" i="4"/>
  <c r="H27" i="4" s="1"/>
  <c r="J27" i="4" s="1"/>
  <c r="K26" i="4"/>
  <c r="L26" i="4" s="1"/>
  <c r="G26" i="4"/>
  <c r="H26" i="4" s="1"/>
  <c r="J26" i="4" s="1"/>
  <c r="L25" i="4"/>
  <c r="K25" i="4"/>
  <c r="G25" i="4"/>
  <c r="H25" i="4" s="1"/>
  <c r="J25" i="4" s="1"/>
  <c r="K24" i="4"/>
  <c r="L24" i="4" s="1"/>
  <c r="G24" i="4"/>
  <c r="H24" i="4" s="1"/>
  <c r="J24" i="4" s="1"/>
  <c r="L23" i="4"/>
  <c r="K23" i="4"/>
  <c r="G23" i="4"/>
  <c r="H23" i="4" s="1"/>
  <c r="J23" i="4" s="1"/>
  <c r="K22" i="4"/>
  <c r="L22" i="4" s="1"/>
  <c r="G22" i="4"/>
  <c r="H22" i="4" s="1"/>
  <c r="J22" i="4" s="1"/>
  <c r="L21" i="4"/>
  <c r="K21" i="4"/>
  <c r="G21" i="4"/>
  <c r="H21" i="4" s="1"/>
  <c r="J21" i="4" s="1"/>
  <c r="N21" i="4" s="1"/>
  <c r="K20" i="4"/>
  <c r="L20" i="4" s="1"/>
  <c r="G20" i="4"/>
  <c r="H20" i="4" s="1"/>
  <c r="J20" i="4" s="1"/>
  <c r="K19" i="4"/>
  <c r="L19" i="4" s="1"/>
  <c r="G19" i="4"/>
  <c r="H19" i="4" s="1"/>
  <c r="J19" i="4" s="1"/>
  <c r="K18" i="4"/>
  <c r="L18" i="4" s="1"/>
  <c r="G18" i="4"/>
  <c r="H18" i="4" s="1"/>
  <c r="J18" i="4" s="1"/>
  <c r="L17" i="4"/>
  <c r="K17" i="4"/>
  <c r="G17" i="4"/>
  <c r="H17" i="4" s="1"/>
  <c r="J17" i="4" s="1"/>
  <c r="K16" i="4"/>
  <c r="L16" i="4" s="1"/>
  <c r="G16" i="4"/>
  <c r="H16" i="4" s="1"/>
  <c r="J16" i="4" s="1"/>
  <c r="L15" i="4"/>
  <c r="K15" i="4"/>
  <c r="G15" i="4"/>
  <c r="H15" i="4" s="1"/>
  <c r="J15" i="4" s="1"/>
  <c r="K14" i="4"/>
  <c r="L14" i="4" s="1"/>
  <c r="G14" i="4"/>
  <c r="H14" i="4" s="1"/>
  <c r="J14" i="4" s="1"/>
  <c r="L13" i="4"/>
  <c r="K13" i="4"/>
  <c r="G13" i="4"/>
  <c r="H13" i="4" s="1"/>
  <c r="J13" i="4" s="1"/>
  <c r="N13" i="4" s="1"/>
  <c r="K12" i="4"/>
  <c r="L12" i="4" s="1"/>
  <c r="G12" i="4"/>
  <c r="H12" i="4" s="1"/>
  <c r="J12" i="4" s="1"/>
  <c r="K11" i="4"/>
  <c r="L11" i="4" s="1"/>
  <c r="G11" i="4"/>
  <c r="H11" i="4" s="1"/>
  <c r="J11" i="4" s="1"/>
  <c r="K10" i="4"/>
  <c r="L10" i="4" s="1"/>
  <c r="G10" i="4"/>
  <c r="H10" i="4" s="1"/>
  <c r="J10" i="4" s="1"/>
  <c r="K9" i="4"/>
  <c r="L9" i="4" s="1"/>
  <c r="H9" i="4"/>
  <c r="J9" i="4" s="1"/>
  <c r="G9" i="4"/>
  <c r="K8" i="4"/>
  <c r="L8" i="4" s="1"/>
  <c r="G8" i="4"/>
  <c r="H8" i="4" s="1"/>
  <c r="J8" i="4" s="1"/>
  <c r="K7" i="4"/>
  <c r="L7" i="4" s="1"/>
  <c r="H7" i="4"/>
  <c r="J7" i="4" s="1"/>
  <c r="G7" i="4"/>
  <c r="K6" i="4"/>
  <c r="L6" i="4" s="1"/>
  <c r="G6" i="4"/>
  <c r="H6" i="4" s="1"/>
  <c r="J6" i="4" s="1"/>
  <c r="K5" i="4"/>
  <c r="L5" i="4" s="1"/>
  <c r="G5" i="4"/>
  <c r="H5" i="4" s="1"/>
  <c r="J5" i="4" s="1"/>
  <c r="K4" i="4"/>
  <c r="L4" i="4" s="1"/>
  <c r="G4" i="4"/>
  <c r="H4" i="4" s="1"/>
  <c r="J4" i="4" s="1"/>
  <c r="K3" i="4"/>
  <c r="L3" i="4" s="1"/>
  <c r="H3" i="4"/>
  <c r="J3" i="4" s="1"/>
  <c r="G3" i="4"/>
  <c r="N80" i="4" l="1"/>
  <c r="N88" i="4"/>
  <c r="N108" i="4"/>
  <c r="N132" i="4"/>
  <c r="N140" i="4"/>
  <c r="N148" i="4"/>
  <c r="N4" i="4"/>
  <c r="N7" i="4"/>
  <c r="N12" i="4"/>
  <c r="N17" i="4"/>
  <c r="N20" i="4"/>
  <c r="N25" i="4"/>
  <c r="N28" i="4"/>
  <c r="N33" i="4"/>
  <c r="N36" i="4"/>
  <c r="N41" i="4"/>
  <c r="N44" i="4"/>
  <c r="N49" i="4"/>
  <c r="N52" i="4"/>
  <c r="N57" i="4"/>
  <c r="N60" i="4"/>
  <c r="N65" i="4"/>
  <c r="N68" i="4"/>
  <c r="N92" i="4"/>
  <c r="N124" i="4"/>
  <c r="N6" i="4"/>
  <c r="N9" i="4"/>
  <c r="N11" i="4"/>
  <c r="N14" i="4"/>
  <c r="N19" i="4"/>
  <c r="N22" i="4"/>
  <c r="N27" i="4"/>
  <c r="N30" i="4"/>
  <c r="N35" i="4"/>
  <c r="N38" i="4"/>
  <c r="N43" i="4"/>
  <c r="N46" i="4"/>
  <c r="N51" i="4"/>
  <c r="N54" i="4"/>
  <c r="N59" i="4"/>
  <c r="N62" i="4"/>
  <c r="N67" i="4"/>
  <c r="N70" i="4"/>
  <c r="N76" i="4"/>
  <c r="N83" i="4"/>
  <c r="N94" i="4"/>
  <c r="N110" i="4"/>
  <c r="N126" i="4"/>
  <c r="N134" i="4"/>
  <c r="N142" i="4"/>
  <c r="N150" i="4"/>
  <c r="N15" i="4"/>
  <c r="N23" i="4"/>
  <c r="N31" i="4"/>
  <c r="N39" i="4"/>
  <c r="N47" i="4"/>
  <c r="N55" i="4"/>
  <c r="N63" i="4"/>
  <c r="N71" i="4"/>
  <c r="N84" i="4"/>
  <c r="N102" i="4"/>
  <c r="N3" i="4"/>
  <c r="N8" i="4"/>
  <c r="N16" i="4"/>
  <c r="N24" i="4"/>
  <c r="N32" i="4"/>
  <c r="N40" i="4"/>
  <c r="N48" i="4"/>
  <c r="N56" i="4"/>
  <c r="N64" i="4"/>
  <c r="N5" i="4"/>
  <c r="N10" i="4"/>
  <c r="N18" i="4"/>
  <c r="N26" i="4"/>
  <c r="N34" i="4"/>
  <c r="N42" i="4"/>
  <c r="N50" i="4"/>
  <c r="N58" i="4"/>
  <c r="N66" i="4"/>
  <c r="N74" i="4"/>
  <c r="N90" i="4"/>
  <c r="N106" i="4"/>
  <c r="N122" i="4"/>
  <c r="N82" i="4"/>
  <c r="N78" i="4"/>
  <c r="N85" i="4"/>
  <c r="N86" i="4"/>
  <c r="N103" i="4"/>
  <c r="N105" i="4"/>
  <c r="N119" i="4"/>
  <c r="N121" i="4"/>
  <c r="N130" i="4"/>
  <c r="N138" i="4"/>
  <c r="N146" i="4"/>
  <c r="N154" i="4"/>
  <c r="N93" i="4"/>
  <c r="N101" i="4"/>
  <c r="N109" i="4"/>
  <c r="N117" i="4"/>
  <c r="N128" i="4"/>
  <c r="N131" i="4"/>
  <c r="N136" i="4"/>
  <c r="N139" i="4"/>
  <c r="N144" i="4"/>
  <c r="N147" i="4"/>
  <c r="N152" i="4"/>
</calcChain>
</file>

<file path=xl/sharedStrings.xml><?xml version="1.0" encoding="utf-8"?>
<sst xmlns="http://schemas.openxmlformats.org/spreadsheetml/2006/main" count="473" uniqueCount="305">
  <si>
    <t>Yonkers Gardens Center for Nursing and Rehabilitation</t>
  </si>
  <si>
    <t>03</t>
  </si>
  <si>
    <t>590731953</t>
  </si>
  <si>
    <t>Wilkinson Residential Health Care Facility</t>
  </si>
  <si>
    <t>280100163</t>
  </si>
  <si>
    <t>Wells Nursing Home Inc</t>
  </si>
  <si>
    <t>170230053</t>
  </si>
  <si>
    <t>Wayne Health Care</t>
  </si>
  <si>
    <t>582000063</t>
  </si>
  <si>
    <t>Washington Center for Rehabilitation and Healthcare</t>
  </si>
  <si>
    <t>575030153</t>
  </si>
  <si>
    <t>Villagecare Rehabilitation and Nursing Center</t>
  </si>
  <si>
    <t>06</t>
  </si>
  <si>
    <t>700233556</t>
  </si>
  <si>
    <t>05</t>
  </si>
  <si>
    <t>700233555</t>
  </si>
  <si>
    <t>Valley Health Services Inc</t>
  </si>
  <si>
    <t>212430153</t>
  </si>
  <si>
    <t>Triboro Center for Rehabilitation and Nursing (Bronx County)</t>
  </si>
  <si>
    <t>700039853</t>
  </si>
  <si>
    <t>The Wartburg Home</t>
  </si>
  <si>
    <t>590330953</t>
  </si>
  <si>
    <t>The Plaza Rehab and Nursing Center (Bronx County)</t>
  </si>
  <si>
    <t>700039653</t>
  </si>
  <si>
    <t>The New Jewish Home, Sarah Neuman</t>
  </si>
  <si>
    <t>590930253</t>
  </si>
  <si>
    <t>The New Jewish Home, Manhattan</t>
  </si>
  <si>
    <t>700234053</t>
  </si>
  <si>
    <t>The Highlands Living Center</t>
  </si>
  <si>
    <t>276330053</t>
  </si>
  <si>
    <t>The Hamlet Rehabilitation and Healthcare Center at Nesconset</t>
  </si>
  <si>
    <t>515732055</t>
  </si>
  <si>
    <t>04</t>
  </si>
  <si>
    <t>515732054</t>
  </si>
  <si>
    <t>The Grove at Valhalla Rehabilitation and Nursing Center</t>
  </si>
  <si>
    <t>595730453</t>
  </si>
  <si>
    <t>The Grand Rehabilitation and Nursing at Rome</t>
  </si>
  <si>
    <t>320131053</t>
  </si>
  <si>
    <t>The Grand Rehabilitation and Nursing at River Valley</t>
  </si>
  <si>
    <t>130230953</t>
  </si>
  <si>
    <t>The Grand Rehabilitation and Nursing at Mohawk</t>
  </si>
  <si>
    <t>210130253</t>
  </si>
  <si>
    <t>The Commons on St. Anthony, A Skilled Nursing &amp; Short Term Rehabilitation Commun</t>
  </si>
  <si>
    <t>056630253</t>
  </si>
  <si>
    <t>Ten Broeck Center for Rehabilitation and Nursing</t>
  </si>
  <si>
    <t>556730353</t>
  </si>
  <si>
    <t>Susquehanna Nursing &amp; Rehabilitation Center LLC</t>
  </si>
  <si>
    <t>030330753</t>
  </si>
  <si>
    <t>Sullivan County Adult Care Center</t>
  </si>
  <si>
    <t>522030153</t>
  </si>
  <si>
    <t>St Vincent Depaul Residence</t>
  </si>
  <si>
    <t>700036653</t>
  </si>
  <si>
    <t>St Marys Hospital For Children Inc</t>
  </si>
  <si>
    <t>700330053</t>
  </si>
  <si>
    <t>St Margarets Center</t>
  </si>
  <si>
    <t>010130753</t>
  </si>
  <si>
    <t>St Luke Residential Health Care Facility Inc</t>
  </si>
  <si>
    <t>370230953</t>
  </si>
  <si>
    <t>St Johns Health Care Corporation</t>
  </si>
  <si>
    <t>270135353</t>
  </si>
  <si>
    <t>St Johnland Nursing Center Inc</t>
  </si>
  <si>
    <t>515731153</t>
  </si>
  <si>
    <t>St Camillus Residential Health Care Facility</t>
  </si>
  <si>
    <t>330132153</t>
  </si>
  <si>
    <t>St Cabrini Nursing Home</t>
  </si>
  <si>
    <t>592530053</t>
  </si>
  <si>
    <t>St Anns Community (Aged)</t>
  </si>
  <si>
    <t>275730053</t>
  </si>
  <si>
    <t>Split Rock Rehabilitation and Health Care Center</t>
  </si>
  <si>
    <t>700038453</t>
  </si>
  <si>
    <t>Soldiers And Sailors Memorial Hospital Extended Care Unit</t>
  </si>
  <si>
    <t>612000063</t>
  </si>
  <si>
    <t>Sheepshead Nursing and Rehabilitation Center</t>
  </si>
  <si>
    <t>700136253</t>
  </si>
  <si>
    <t>Seton Health at Schuyler Ridge Residential Healthcare</t>
  </si>
  <si>
    <t>455230053</t>
  </si>
  <si>
    <t>Seneca Hill Manor Inc</t>
  </si>
  <si>
    <t>370231253</t>
  </si>
  <si>
    <t>Sea View Hospital Rehabilitation Center And Home</t>
  </si>
  <si>
    <t>700430453</t>
  </si>
  <si>
    <t>Schulman and Schachne Institute for Nursing and Rehabilitat</t>
  </si>
  <si>
    <t>700131853</t>
  </si>
  <si>
    <t>Schofield Residence</t>
  </si>
  <si>
    <t>140430053</t>
  </si>
  <si>
    <t>Schervier Pavilion</t>
  </si>
  <si>
    <t>352930153</t>
  </si>
  <si>
    <t>Schaffer Extended Care Center</t>
  </si>
  <si>
    <t>590432253</t>
  </si>
  <si>
    <t>Sapphire Nursing at Meadow Hill</t>
  </si>
  <si>
    <t>350230553</t>
  </si>
  <si>
    <t>Sapphire Nursing and Rehab at Goshen</t>
  </si>
  <si>
    <t>352330453</t>
  </si>
  <si>
    <t>Samaritan Keep Nursing Home Inc</t>
  </si>
  <si>
    <t>220100053</t>
  </si>
  <si>
    <t>Rutland Nursing Home Co Inc</t>
  </si>
  <si>
    <t>700103353</t>
  </si>
  <si>
    <t>Roscoe Rehabilitation and Nursing Center</t>
  </si>
  <si>
    <t>526230153</t>
  </si>
  <si>
    <t>Rosa Coplon Jewish Home</t>
  </si>
  <si>
    <t>145130453</t>
  </si>
  <si>
    <t>Rego Park Nursing Home</t>
  </si>
  <si>
    <t>700339254</t>
  </si>
  <si>
    <t>700339253</t>
  </si>
  <si>
    <t>Regal Heights Rehabilitation and Health Care Center</t>
  </si>
  <si>
    <t>700339753</t>
  </si>
  <si>
    <t>Queens Boulevard Extended Care Facility</t>
  </si>
  <si>
    <t>700341053</t>
  </si>
  <si>
    <t>Putnam Ridge</t>
  </si>
  <si>
    <t>395030253</t>
  </si>
  <si>
    <t>Providence Rest</t>
  </si>
  <si>
    <t>700030653</t>
  </si>
  <si>
    <t>Presbyterian Home For Central New York Inc</t>
  </si>
  <si>
    <t>322730353</t>
  </si>
  <si>
    <t>Premier Genesee Center for Nursing and Rehabilitation</t>
  </si>
  <si>
    <t>180130853</t>
  </si>
  <si>
    <t>Plattsburgh Rehabilitation and Nursing Center</t>
  </si>
  <si>
    <t>090130453</t>
  </si>
  <si>
    <t>Pinnacle Multicare Nursing and Rehabilitation Center</t>
  </si>
  <si>
    <t>700038953</t>
  </si>
  <si>
    <t>Peninsula Nursing and Rehabilitation Center</t>
  </si>
  <si>
    <t>700341153</t>
  </si>
  <si>
    <t>Parker Jewish Institute for Health Care and Rehabilitation</t>
  </si>
  <si>
    <t>700330754</t>
  </si>
  <si>
    <t>Park Ridge Nursing Home</t>
  </si>
  <si>
    <t>275430264</t>
  </si>
  <si>
    <t>275430263</t>
  </si>
  <si>
    <t>Park Avenue Extended Care Facility</t>
  </si>
  <si>
    <t>290230653</t>
  </si>
  <si>
    <t>Palm Gardens Care Center LLC</t>
  </si>
  <si>
    <t>700139154</t>
  </si>
  <si>
    <t>700139153</t>
  </si>
  <si>
    <t>Oneida Center for Rehabilitation and Nursing</t>
  </si>
  <si>
    <t>320231753</t>
  </si>
  <si>
    <t>Northern Metropolitan Residential Health Care Facility Inc</t>
  </si>
  <si>
    <t>435330153</t>
  </si>
  <si>
    <t>Northern Manor Geriatric Center Inc</t>
  </si>
  <si>
    <t>435030453</t>
  </si>
  <si>
    <t>North Shore-LIJ Orzac Center for Rehabilitation</t>
  </si>
  <si>
    <t>291030053</t>
  </si>
  <si>
    <t>Nassau Rehabilitation &amp; Nursing Center</t>
  </si>
  <si>
    <t>290630553</t>
  </si>
  <si>
    <t>Morningside Nursing and Rehabilitation Center</t>
  </si>
  <si>
    <t>700039154</t>
  </si>
  <si>
    <t>700039153</t>
  </si>
  <si>
    <t>Massapequa Center Rehabilitation &amp; Nursing</t>
  </si>
  <si>
    <t>512030263</t>
  </si>
  <si>
    <t>Maria Regina Residence Inc</t>
  </si>
  <si>
    <t>515432153</t>
  </si>
  <si>
    <t>Margaret Tietz Center For Nursing Care, Inc.</t>
  </si>
  <si>
    <t>700341953</t>
  </si>
  <si>
    <t>MVHS Rehabilitation and Nursing Center</t>
  </si>
  <si>
    <t>322730553</t>
  </si>
  <si>
    <t>MM Ewing Continuing Care Center</t>
  </si>
  <si>
    <t>342930063</t>
  </si>
  <si>
    <t>Lutheran Center at Poughkeepsie Inc</t>
  </si>
  <si>
    <t>130230653</t>
  </si>
  <si>
    <t>Loretto Health and Rehabilitation Center</t>
  </si>
  <si>
    <t>330132755</t>
  </si>
  <si>
    <t>330132754</t>
  </si>
  <si>
    <t>Long Island State Veterans Home</t>
  </si>
  <si>
    <t>515131053</t>
  </si>
  <si>
    <t>Livingston County Center for Nursing and Rehabilitatio</t>
  </si>
  <si>
    <t>252230053</t>
  </si>
  <si>
    <t>Living Center At Geneva South</t>
  </si>
  <si>
    <t>340230255</t>
  </si>
  <si>
    <t>340230254</t>
  </si>
  <si>
    <t>Lewis County General Hospital-nursing Home Unit</t>
  </si>
  <si>
    <t>242400063</t>
  </si>
  <si>
    <t>King David Center for Nursing and Rehabilitation</t>
  </si>
  <si>
    <t>700180353</t>
  </si>
  <si>
    <t>Jewish Home Of Central New York</t>
  </si>
  <si>
    <t>330130953</t>
  </si>
  <si>
    <t>Jewish Home &amp; Infirmary Of Rochester Ny Inc</t>
  </si>
  <si>
    <t>275030453</t>
  </si>
  <si>
    <t>Isabella Geriatric Center Inc</t>
  </si>
  <si>
    <t>700235253</t>
  </si>
  <si>
    <t>Ira Davenport Memorial Hospital SNF HRF</t>
  </si>
  <si>
    <t>502230163</t>
  </si>
  <si>
    <t>Huntington Hills Center for Health and Rehabilitation</t>
  </si>
  <si>
    <t>515330953</t>
  </si>
  <si>
    <t>Hillside Manor Rehabilitation and Extended Care Center</t>
  </si>
  <si>
    <t>700335053</t>
  </si>
  <si>
    <t>Highland Park Rehabilitation and Nursing Center</t>
  </si>
  <si>
    <t>022830653</t>
  </si>
  <si>
    <t>Highfield Gardens Care Center of Great Neck</t>
  </si>
  <si>
    <t>295130653</t>
  </si>
  <si>
    <t>Hebrew Home For The Aged At Riverdale</t>
  </si>
  <si>
    <t>700030253</t>
  </si>
  <si>
    <t>Haym Solomon Home For The Aged</t>
  </si>
  <si>
    <t>700136953</t>
  </si>
  <si>
    <t>Gurwin Jewish Nursing and Rehabilitation Center</t>
  </si>
  <si>
    <t>515330753</t>
  </si>
  <si>
    <t>Friedwald Center for Rehabilitation &amp; Nursing LLC</t>
  </si>
  <si>
    <t>435030553</t>
  </si>
  <si>
    <t>Franklin Center for Rehabilitation and Nursing</t>
  </si>
  <si>
    <t>700340253</t>
  </si>
  <si>
    <t>Four Seasons Nursing and Rehabilitation Center</t>
  </si>
  <si>
    <t>700180854</t>
  </si>
  <si>
    <t>700180853</t>
  </si>
  <si>
    <t>Fort Hudson Nursing Center Inc</t>
  </si>
  <si>
    <t>572430253</t>
  </si>
  <si>
    <t>Forest View Center for Rehabilitation &amp; Nursing</t>
  </si>
  <si>
    <t>700338753</t>
  </si>
  <si>
    <t>Foltsbrook Center for Nursing and Rehabilitation</t>
  </si>
  <si>
    <t>212430053</t>
  </si>
  <si>
    <t>Ferncliff Nursing Home Co Inc</t>
  </si>
  <si>
    <t>132730053</t>
  </si>
  <si>
    <t>Fairview Nursing Care Center Inc</t>
  </si>
  <si>
    <t>700337553</t>
  </si>
  <si>
    <t>Fairport Baptist Homes</t>
  </si>
  <si>
    <t>272530053</t>
  </si>
  <si>
    <t>Elmhurst Care Center Inc</t>
  </si>
  <si>
    <t>700339653</t>
  </si>
  <si>
    <t>Elderwood at Waverly</t>
  </si>
  <si>
    <t>532030253</t>
  </si>
  <si>
    <t>Elderwood at North Creek</t>
  </si>
  <si>
    <t>565530353</t>
  </si>
  <si>
    <t>Elderwood at Hornell</t>
  </si>
  <si>
    <t>503430063</t>
  </si>
  <si>
    <t>Elcor Nursing and Rehabilitation Center</t>
  </si>
  <si>
    <t>072230453</t>
  </si>
  <si>
    <t>Edna Tina Wilson Living Center</t>
  </si>
  <si>
    <t>275430453</t>
  </si>
  <si>
    <t>Eddy Memorial Geriatric Center</t>
  </si>
  <si>
    <t>410230954</t>
  </si>
  <si>
    <t>410230953</t>
  </si>
  <si>
    <t>Dry Harbor Nursing Home</t>
  </si>
  <si>
    <t>700335953</t>
  </si>
  <si>
    <t>Dr Susan Smith Mckinney Nursing and Rehabilitation Center</t>
  </si>
  <si>
    <t>700138054</t>
  </si>
  <si>
    <t>700138053</t>
  </si>
  <si>
    <t>Downtown Brooklyn Nursing &amp; Rehabilitation Center</t>
  </si>
  <si>
    <t>700180956</t>
  </si>
  <si>
    <t>700180955</t>
  </si>
  <si>
    <t>700180953</t>
  </si>
  <si>
    <t>Daughters Of Sarah Nursing Center</t>
  </si>
  <si>
    <t>010131253</t>
  </si>
  <si>
    <t>Crouse Community Center Inc</t>
  </si>
  <si>
    <t>262330056</t>
  </si>
  <si>
    <t>262330054</t>
  </si>
  <si>
    <t>262330053</t>
  </si>
  <si>
    <t>Cortland Regional Nursing and Rehabilitation Center</t>
  </si>
  <si>
    <t>110130663</t>
  </si>
  <si>
    <t>Corning Center for Rehabilitation and Healthcare</t>
  </si>
  <si>
    <t>500130053</t>
  </si>
  <si>
    <t>Concord Nursing and Rehabilitation Center</t>
  </si>
  <si>
    <t>700134853</t>
  </si>
  <si>
    <t>Cold Spring Hills Center for Nursing and Rehabilitation</t>
  </si>
  <si>
    <t>295231053</t>
  </si>
  <si>
    <t>Cobble Hill Health Center Inc</t>
  </si>
  <si>
    <t>700132353</t>
  </si>
  <si>
    <t>Charles T Sitrin Health Care Center Inc</t>
  </si>
  <si>
    <t>322730453</t>
  </si>
  <si>
    <t>Chapin Home For The Aging</t>
  </si>
  <si>
    <t>700335153</t>
  </si>
  <si>
    <t>Central Park Rehabilitation and Nursing Center</t>
  </si>
  <si>
    <t>330132653</t>
  </si>
  <si>
    <t>Carmel Richmond Healthcare and Rehabilitation Center</t>
  </si>
  <si>
    <t>700431053</t>
  </si>
  <si>
    <t>Caring Family Nursing and Rehabilitation Center</t>
  </si>
  <si>
    <t>700337353</t>
  </si>
  <si>
    <t>Carillon Nursing and Rehabilitation Center</t>
  </si>
  <si>
    <t>515330653</t>
  </si>
  <si>
    <t>Bushwick Center for Rehabilitation and Health Care</t>
  </si>
  <si>
    <t>700136454</t>
  </si>
  <si>
    <t>700136453</t>
  </si>
  <si>
    <t>Brookside Multicare Nursing Center</t>
  </si>
  <si>
    <t>515731853</t>
  </si>
  <si>
    <t>Brooklyn United Methodist Church Home</t>
  </si>
  <si>
    <t>700130853</t>
  </si>
  <si>
    <t>Brooklyn Gardens Nursing &amp; Rehabilitation Center</t>
  </si>
  <si>
    <t>700180053</t>
  </si>
  <si>
    <t>Bronx Gardens Rehabilitation and Nursing Center</t>
  </si>
  <si>
    <t>700039753</t>
  </si>
  <si>
    <t>Boro Park Center for Rehabilitation and Healthcare</t>
  </si>
  <si>
    <t>700139454</t>
  </si>
  <si>
    <t>Bethel Nursing and Rehabilitation Center</t>
  </si>
  <si>
    <t>592130153</t>
  </si>
  <si>
    <t>Beth Abraham Center for Rehabilitation and Nursing</t>
  </si>
  <si>
    <t>700039955</t>
  </si>
  <si>
    <t>700039954</t>
  </si>
  <si>
    <t>700039953</t>
  </si>
  <si>
    <t>Bellhaven Center For Rehabilitation and Nursing Care</t>
  </si>
  <si>
    <t>515132153</t>
  </si>
  <si>
    <t>Bainbridge Nursing And Rehabilitation Center</t>
  </si>
  <si>
    <t>700031954</t>
  </si>
  <si>
    <t>700031953</t>
  </si>
  <si>
    <t>Aurelia Osborn Fox Memorial Hospital</t>
  </si>
  <si>
    <t>380100063</t>
  </si>
  <si>
    <t>Amsterdam Nursing Home Corp (amsterdam House)</t>
  </si>
  <si>
    <t>700235653</t>
  </si>
  <si>
    <t>1.5% Add-On</t>
  </si>
  <si>
    <t>Lower of Rate or Ceiling</t>
  </si>
  <si>
    <t>Operating + Capital Rate</t>
  </si>
  <si>
    <t>5% Capital Cut</t>
  </si>
  <si>
    <t>1/1/2021 Capital</t>
  </si>
  <si>
    <t>Date</t>
  </si>
  <si>
    <t>Name</t>
  </si>
  <si>
    <t>LOC CODE</t>
  </si>
  <si>
    <t>Organization</t>
  </si>
  <si>
    <t>1% add-on</t>
  </si>
  <si>
    <t>Combined Rate Ceiling</t>
  </si>
  <si>
    <t>2022 Operating Per Diem</t>
  </si>
  <si>
    <t>6.5% add -on</t>
  </si>
  <si>
    <t>Final April 1, 2023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</si>
</sst>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7">
    <xf numFmtId="0" fontId="0" fillId="0" borderId="0" xfId="0"/>
    <xf numFmtId="0" fontId="2" fillId="0" borderId="0" xfId="1" applyNumberFormat="1" applyFont="1" applyFill="1" applyBorder="1" applyAlignment="1"/>
    <xf numFmtId="2" fontId="2" fillId="0" borderId="0" xfId="1" applyNumberFormat="1" applyFont="1" applyFill="1" applyBorder="1" applyAlignment="1"/>
    <xf numFmtId="0" fontId="2" fillId="0" borderId="0" xfId="1" quotePrefix="1" applyNumberFormat="1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4" fontId="2" fillId="0" borderId="0" xfId="1" applyNumberFormat="1" applyFont="1" applyFill="1" applyBorder="1" applyAlignment="1"/>
  </cellXfs>
  <cellStyles count="2">
    <cellStyle name="Normal" xfId="0" builtinId="0"/>
    <cellStyle name="Normal 2" xfId="1" xr:uid="{4F1E32FC-7DF1-4820-B6BA-314A9FD48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70693-F436-4CBC-A9FF-4B3B3DB93B2D}">
  <sheetPr>
    <pageSetUpPr fitToPage="1"/>
  </sheetPr>
  <dimension ref="A1:N155"/>
  <sheetViews>
    <sheetView tabSelected="1" workbookViewId="0">
      <selection activeCell="H24" sqref="H24"/>
    </sheetView>
  </sheetViews>
  <sheetFormatPr defaultRowHeight="15" x14ac:dyDescent="0.25"/>
  <cols>
    <col min="1" max="1" width="10" bestFit="1" customWidth="1"/>
  </cols>
  <sheetData>
    <row r="1" spans="1:14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60.75" thickBot="1" x14ac:dyDescent="0.3">
      <c r="A2" s="4" t="s">
        <v>299</v>
      </c>
      <c r="B2" s="4" t="s">
        <v>298</v>
      </c>
      <c r="C2" s="4" t="s">
        <v>297</v>
      </c>
      <c r="D2" s="4" t="s">
        <v>296</v>
      </c>
      <c r="E2" s="4" t="s">
        <v>302</v>
      </c>
      <c r="F2" s="4" t="s">
        <v>295</v>
      </c>
      <c r="G2" s="4" t="s">
        <v>294</v>
      </c>
      <c r="H2" s="4" t="s">
        <v>293</v>
      </c>
      <c r="I2" s="4" t="s">
        <v>301</v>
      </c>
      <c r="J2" s="4" t="s">
        <v>292</v>
      </c>
      <c r="K2" s="4" t="s">
        <v>291</v>
      </c>
      <c r="L2" s="4" t="s">
        <v>300</v>
      </c>
      <c r="M2" s="4" t="s">
        <v>303</v>
      </c>
      <c r="N2" s="5" t="s">
        <v>304</v>
      </c>
    </row>
    <row r="3" spans="1:14" ht="15.75" thickTop="1" x14ac:dyDescent="0.25">
      <c r="A3" s="1" t="s">
        <v>290</v>
      </c>
      <c r="B3" s="1" t="s">
        <v>1</v>
      </c>
      <c r="C3" s="1" t="s">
        <v>289</v>
      </c>
      <c r="D3" s="6">
        <v>44652</v>
      </c>
      <c r="E3" s="1">
        <v>126.13</v>
      </c>
      <c r="F3" s="1">
        <v>3.27</v>
      </c>
      <c r="G3" s="2">
        <f t="shared" ref="G3:G66" si="0">ROUND((F3*-0.05),2)</f>
        <v>-0.16</v>
      </c>
      <c r="H3" s="2">
        <f t="shared" ref="H3:H66" si="1">SUM(E3:G3)</f>
        <v>129.24</v>
      </c>
      <c r="I3" s="1">
        <v>147.36000000000001</v>
      </c>
      <c r="J3" s="1">
        <f t="shared" ref="J3:J66" si="2">IF(H3&lt;I3,H3,I3)</f>
        <v>129.24</v>
      </c>
      <c r="K3" s="2">
        <f t="shared" ref="K3:K66" si="3">ROUND(+E3*0.015,2)</f>
        <v>1.89</v>
      </c>
      <c r="L3" s="2">
        <f t="shared" ref="L3:L66" si="4">ROUND((+E3+K3)*0.01,2)</f>
        <v>1.28</v>
      </c>
      <c r="M3" s="2">
        <v>8.4</v>
      </c>
      <c r="N3">
        <f>SUM(J3:M3)</f>
        <v>140.81</v>
      </c>
    </row>
    <row r="4" spans="1:14" x14ac:dyDescent="0.25">
      <c r="A4" s="1" t="s">
        <v>288</v>
      </c>
      <c r="B4" s="1" t="s">
        <v>1</v>
      </c>
      <c r="C4" s="1" t="s">
        <v>287</v>
      </c>
      <c r="D4" s="6">
        <v>44652</v>
      </c>
      <c r="E4" s="1">
        <v>107.33</v>
      </c>
      <c r="F4" s="1">
        <v>5.33</v>
      </c>
      <c r="G4" s="2">
        <f t="shared" si="0"/>
        <v>-0.27</v>
      </c>
      <c r="H4" s="2">
        <f t="shared" si="1"/>
        <v>112.39</v>
      </c>
      <c r="I4" s="1">
        <v>118.62</v>
      </c>
      <c r="J4" s="1">
        <f t="shared" si="2"/>
        <v>112.39</v>
      </c>
      <c r="K4" s="2">
        <f t="shared" si="3"/>
        <v>1.61</v>
      </c>
      <c r="L4" s="2">
        <f t="shared" si="4"/>
        <v>1.0900000000000001</v>
      </c>
      <c r="M4" s="2">
        <v>7.15</v>
      </c>
      <c r="N4">
        <f t="shared" ref="N4:N67" si="5">SUM(J4:M4)</f>
        <v>122.24000000000001</v>
      </c>
    </row>
    <row r="5" spans="1:14" x14ac:dyDescent="0.25">
      <c r="A5" s="3" t="s">
        <v>286</v>
      </c>
      <c r="B5" s="1" t="s">
        <v>1</v>
      </c>
      <c r="C5" s="1" t="s">
        <v>284</v>
      </c>
      <c r="D5" s="6">
        <v>44652</v>
      </c>
      <c r="E5" s="1">
        <v>90.26</v>
      </c>
      <c r="F5" s="1">
        <v>0.71</v>
      </c>
      <c r="G5" s="2">
        <f t="shared" si="0"/>
        <v>-0.04</v>
      </c>
      <c r="H5" s="2">
        <f t="shared" si="1"/>
        <v>90.929999999999993</v>
      </c>
      <c r="I5" s="1">
        <v>127.85</v>
      </c>
      <c r="J5" s="1">
        <f t="shared" si="2"/>
        <v>90.929999999999993</v>
      </c>
      <c r="K5" s="2">
        <f t="shared" si="3"/>
        <v>1.35</v>
      </c>
      <c r="L5" s="2">
        <f t="shared" si="4"/>
        <v>0.92</v>
      </c>
      <c r="M5" s="2">
        <v>6.01</v>
      </c>
      <c r="N5">
        <f t="shared" si="5"/>
        <v>99.21</v>
      </c>
    </row>
    <row r="6" spans="1:14" x14ac:dyDescent="0.25">
      <c r="A6" s="1" t="s">
        <v>285</v>
      </c>
      <c r="B6" s="1" t="s">
        <v>32</v>
      </c>
      <c r="C6" s="1" t="s">
        <v>284</v>
      </c>
      <c r="D6" s="6">
        <v>44652</v>
      </c>
      <c r="E6" s="1">
        <v>91.55</v>
      </c>
      <c r="F6" s="1">
        <v>1.89</v>
      </c>
      <c r="G6" s="2">
        <f t="shared" si="0"/>
        <v>-0.09</v>
      </c>
      <c r="H6" s="2">
        <f t="shared" si="1"/>
        <v>93.35</v>
      </c>
      <c r="I6" s="1">
        <v>127.85</v>
      </c>
      <c r="J6" s="1">
        <f t="shared" si="2"/>
        <v>93.35</v>
      </c>
      <c r="K6" s="2">
        <f t="shared" si="3"/>
        <v>1.37</v>
      </c>
      <c r="L6" s="2">
        <f t="shared" si="4"/>
        <v>0.93</v>
      </c>
      <c r="M6" s="2">
        <v>6.1</v>
      </c>
      <c r="N6">
        <f t="shared" si="5"/>
        <v>101.75</v>
      </c>
    </row>
    <row r="7" spans="1:14" x14ac:dyDescent="0.25">
      <c r="A7" s="1" t="s">
        <v>283</v>
      </c>
      <c r="B7" s="1" t="s">
        <v>1</v>
      </c>
      <c r="C7" s="1" t="s">
        <v>282</v>
      </c>
      <c r="D7" s="6">
        <v>44652</v>
      </c>
      <c r="E7" s="1">
        <v>94.89</v>
      </c>
      <c r="F7" s="1">
        <v>5.89</v>
      </c>
      <c r="G7" s="2">
        <f t="shared" si="0"/>
        <v>-0.28999999999999998</v>
      </c>
      <c r="H7" s="2">
        <f t="shared" si="1"/>
        <v>100.49</v>
      </c>
      <c r="I7" s="1">
        <v>139</v>
      </c>
      <c r="J7" s="1">
        <f t="shared" si="2"/>
        <v>100.49</v>
      </c>
      <c r="K7" s="2">
        <f t="shared" si="3"/>
        <v>1.42</v>
      </c>
      <c r="L7" s="2">
        <f t="shared" si="4"/>
        <v>0.96</v>
      </c>
      <c r="M7" s="2">
        <v>6.32</v>
      </c>
      <c r="N7">
        <f t="shared" si="5"/>
        <v>109.19</v>
      </c>
    </row>
    <row r="8" spans="1:14" x14ac:dyDescent="0.25">
      <c r="A8" s="1" t="s">
        <v>281</v>
      </c>
      <c r="B8" s="1" t="s">
        <v>1</v>
      </c>
      <c r="C8" s="1" t="s">
        <v>278</v>
      </c>
      <c r="D8" s="6">
        <v>44652</v>
      </c>
      <c r="E8" s="1">
        <v>132.07</v>
      </c>
      <c r="F8" s="1">
        <v>0</v>
      </c>
      <c r="G8" s="2">
        <f t="shared" si="0"/>
        <v>0</v>
      </c>
      <c r="H8" s="2">
        <f t="shared" si="1"/>
        <v>132.07</v>
      </c>
      <c r="I8" s="1">
        <v>189.84</v>
      </c>
      <c r="J8" s="1">
        <f t="shared" si="2"/>
        <v>132.07</v>
      </c>
      <c r="K8" s="2">
        <f t="shared" si="3"/>
        <v>1.98</v>
      </c>
      <c r="L8" s="2">
        <f t="shared" si="4"/>
        <v>1.34</v>
      </c>
      <c r="M8" s="2">
        <v>8.8000000000000007</v>
      </c>
      <c r="N8">
        <f t="shared" si="5"/>
        <v>144.19</v>
      </c>
    </row>
    <row r="9" spans="1:14" x14ac:dyDescent="0.25">
      <c r="A9" s="1" t="s">
        <v>280</v>
      </c>
      <c r="B9" s="1" t="s">
        <v>32</v>
      </c>
      <c r="C9" s="1" t="s">
        <v>278</v>
      </c>
      <c r="D9" s="6">
        <v>44652</v>
      </c>
      <c r="E9" s="1">
        <v>120.45</v>
      </c>
      <c r="F9" s="1">
        <v>0</v>
      </c>
      <c r="G9" s="2">
        <f t="shared" si="0"/>
        <v>0</v>
      </c>
      <c r="H9" s="2">
        <f t="shared" si="1"/>
        <v>120.45</v>
      </c>
      <c r="I9" s="1">
        <v>189.84</v>
      </c>
      <c r="J9" s="1">
        <f t="shared" si="2"/>
        <v>120.45</v>
      </c>
      <c r="K9" s="2">
        <f t="shared" si="3"/>
        <v>1.81</v>
      </c>
      <c r="L9" s="2">
        <f t="shared" si="4"/>
        <v>1.22</v>
      </c>
      <c r="M9" s="2">
        <v>8.0299999999999994</v>
      </c>
      <c r="N9">
        <f t="shared" si="5"/>
        <v>131.51</v>
      </c>
    </row>
    <row r="10" spans="1:14" x14ac:dyDescent="0.25">
      <c r="A10" s="1" t="s">
        <v>279</v>
      </c>
      <c r="B10" s="1" t="s">
        <v>14</v>
      </c>
      <c r="C10" s="1" t="s">
        <v>278</v>
      </c>
      <c r="D10" s="6">
        <v>44652</v>
      </c>
      <c r="E10" s="1">
        <v>142.44999999999999</v>
      </c>
      <c r="F10" s="1">
        <v>0</v>
      </c>
      <c r="G10" s="2">
        <f t="shared" si="0"/>
        <v>0</v>
      </c>
      <c r="H10" s="2">
        <f t="shared" si="1"/>
        <v>142.44999999999999</v>
      </c>
      <c r="I10" s="1">
        <v>189.84</v>
      </c>
      <c r="J10" s="1">
        <f t="shared" si="2"/>
        <v>142.44999999999999</v>
      </c>
      <c r="K10" s="2">
        <f t="shared" si="3"/>
        <v>2.14</v>
      </c>
      <c r="L10" s="2">
        <f t="shared" si="4"/>
        <v>1.45</v>
      </c>
      <c r="M10" s="2">
        <v>9.49</v>
      </c>
      <c r="N10">
        <f t="shared" si="5"/>
        <v>155.52999999999997</v>
      </c>
    </row>
    <row r="11" spans="1:14" x14ac:dyDescent="0.25">
      <c r="A11" s="1" t="s">
        <v>277</v>
      </c>
      <c r="B11" s="1" t="s">
        <v>1</v>
      </c>
      <c r="C11" s="1" t="s">
        <v>276</v>
      </c>
      <c r="D11" s="6">
        <v>44652</v>
      </c>
      <c r="E11" s="1">
        <v>122.78</v>
      </c>
      <c r="F11" s="1">
        <v>4</v>
      </c>
      <c r="G11" s="2">
        <f t="shared" si="0"/>
        <v>-0.2</v>
      </c>
      <c r="H11" s="2">
        <f t="shared" si="1"/>
        <v>126.58</v>
      </c>
      <c r="I11" s="1">
        <v>127.63</v>
      </c>
      <c r="J11" s="1">
        <f t="shared" si="2"/>
        <v>126.58</v>
      </c>
      <c r="K11" s="2">
        <f t="shared" si="3"/>
        <v>1.84</v>
      </c>
      <c r="L11" s="2">
        <f t="shared" si="4"/>
        <v>1.25</v>
      </c>
      <c r="M11" s="2">
        <v>8.18</v>
      </c>
      <c r="N11">
        <f t="shared" si="5"/>
        <v>137.85</v>
      </c>
    </row>
    <row r="12" spans="1:14" x14ac:dyDescent="0.25">
      <c r="A12" s="1" t="s">
        <v>275</v>
      </c>
      <c r="B12" s="1" t="s">
        <v>32</v>
      </c>
      <c r="C12" s="1" t="s">
        <v>274</v>
      </c>
      <c r="D12" s="6">
        <v>44652</v>
      </c>
      <c r="E12" s="1">
        <v>160.59</v>
      </c>
      <c r="F12" s="1">
        <v>0</v>
      </c>
      <c r="G12" s="2">
        <f t="shared" si="0"/>
        <v>0</v>
      </c>
      <c r="H12" s="2">
        <f t="shared" si="1"/>
        <v>160.59</v>
      </c>
      <c r="I12" s="1">
        <v>176.04</v>
      </c>
      <c r="J12" s="1">
        <f t="shared" si="2"/>
        <v>160.59</v>
      </c>
      <c r="K12" s="2">
        <f t="shared" si="3"/>
        <v>2.41</v>
      </c>
      <c r="L12" s="2">
        <f t="shared" si="4"/>
        <v>1.63</v>
      </c>
      <c r="M12" s="2">
        <v>10.7</v>
      </c>
      <c r="N12">
        <f t="shared" si="5"/>
        <v>175.32999999999998</v>
      </c>
    </row>
    <row r="13" spans="1:14" x14ac:dyDescent="0.25">
      <c r="A13" s="1" t="s">
        <v>273</v>
      </c>
      <c r="B13" s="1" t="s">
        <v>1</v>
      </c>
      <c r="C13" s="1" t="s">
        <v>272</v>
      </c>
      <c r="D13" s="6">
        <v>44652</v>
      </c>
      <c r="E13" s="1">
        <v>108.84</v>
      </c>
      <c r="F13" s="1">
        <v>9.66</v>
      </c>
      <c r="G13" s="2">
        <f t="shared" si="0"/>
        <v>-0.48</v>
      </c>
      <c r="H13" s="2">
        <f t="shared" si="1"/>
        <v>118.02</v>
      </c>
      <c r="I13" s="1">
        <v>147.57</v>
      </c>
      <c r="J13" s="1">
        <f t="shared" si="2"/>
        <v>118.02</v>
      </c>
      <c r="K13" s="2">
        <f t="shared" si="3"/>
        <v>1.63</v>
      </c>
      <c r="L13" s="2">
        <f t="shared" si="4"/>
        <v>1.1000000000000001</v>
      </c>
      <c r="M13" s="2">
        <v>7.25</v>
      </c>
      <c r="N13">
        <f t="shared" si="5"/>
        <v>127.99999999999999</v>
      </c>
    </row>
    <row r="14" spans="1:14" x14ac:dyDescent="0.25">
      <c r="A14" s="1" t="s">
        <v>271</v>
      </c>
      <c r="B14" s="1" t="s">
        <v>1</v>
      </c>
      <c r="C14" s="1" t="s">
        <v>270</v>
      </c>
      <c r="D14" s="6">
        <v>44652</v>
      </c>
      <c r="E14" s="1">
        <v>143.26</v>
      </c>
      <c r="F14" s="1">
        <v>0</v>
      </c>
      <c r="G14" s="2">
        <f t="shared" si="0"/>
        <v>0</v>
      </c>
      <c r="H14" s="2">
        <f t="shared" si="1"/>
        <v>143.26</v>
      </c>
      <c r="I14" s="1">
        <v>145.87</v>
      </c>
      <c r="J14" s="1">
        <f t="shared" si="2"/>
        <v>143.26</v>
      </c>
      <c r="K14" s="2">
        <f t="shared" si="3"/>
        <v>2.15</v>
      </c>
      <c r="L14" s="2">
        <f t="shared" si="4"/>
        <v>1.45</v>
      </c>
      <c r="M14" s="2">
        <v>9.5500000000000007</v>
      </c>
      <c r="N14">
        <f t="shared" si="5"/>
        <v>156.41</v>
      </c>
    </row>
    <row r="15" spans="1:14" x14ac:dyDescent="0.25">
      <c r="A15" s="1" t="s">
        <v>269</v>
      </c>
      <c r="B15" s="1" t="s">
        <v>1</v>
      </c>
      <c r="C15" s="1" t="s">
        <v>268</v>
      </c>
      <c r="D15" s="6">
        <v>44652</v>
      </c>
      <c r="E15" s="1">
        <v>187.33</v>
      </c>
      <c r="F15" s="1">
        <v>11.83</v>
      </c>
      <c r="G15" s="2">
        <f t="shared" si="0"/>
        <v>-0.59</v>
      </c>
      <c r="H15" s="2">
        <f t="shared" si="1"/>
        <v>198.57000000000002</v>
      </c>
      <c r="I15" s="1">
        <v>144.74</v>
      </c>
      <c r="J15" s="1">
        <f t="shared" si="2"/>
        <v>144.74</v>
      </c>
      <c r="K15" s="2">
        <f t="shared" si="3"/>
        <v>2.81</v>
      </c>
      <c r="L15" s="2">
        <f t="shared" si="4"/>
        <v>1.9</v>
      </c>
      <c r="M15" s="2">
        <v>12.48</v>
      </c>
      <c r="N15">
        <f t="shared" si="5"/>
        <v>161.93</v>
      </c>
    </row>
    <row r="16" spans="1:14" x14ac:dyDescent="0.25">
      <c r="A16" s="1" t="s">
        <v>267</v>
      </c>
      <c r="B16" s="1" t="s">
        <v>1</v>
      </c>
      <c r="C16" s="1" t="s">
        <v>266</v>
      </c>
      <c r="D16" s="6">
        <v>44652</v>
      </c>
      <c r="E16" s="1">
        <v>119.77</v>
      </c>
      <c r="F16" s="1">
        <v>3.39</v>
      </c>
      <c r="G16" s="2">
        <f t="shared" si="0"/>
        <v>-0.17</v>
      </c>
      <c r="H16" s="2">
        <f t="shared" si="1"/>
        <v>122.99</v>
      </c>
      <c r="I16" s="1">
        <v>128.15</v>
      </c>
      <c r="J16" s="1">
        <f t="shared" si="2"/>
        <v>122.99</v>
      </c>
      <c r="K16" s="2">
        <f t="shared" si="3"/>
        <v>1.8</v>
      </c>
      <c r="L16" s="2">
        <f t="shared" si="4"/>
        <v>1.22</v>
      </c>
      <c r="M16" s="2">
        <v>7.98</v>
      </c>
      <c r="N16">
        <f t="shared" si="5"/>
        <v>133.98999999999998</v>
      </c>
    </row>
    <row r="17" spans="1:14" x14ac:dyDescent="0.25">
      <c r="A17" s="1" t="s">
        <v>265</v>
      </c>
      <c r="B17" s="1" t="s">
        <v>1</v>
      </c>
      <c r="C17" s="1" t="s">
        <v>263</v>
      </c>
      <c r="D17" s="6">
        <v>44652</v>
      </c>
      <c r="E17" s="1">
        <v>84.72</v>
      </c>
      <c r="F17" s="1">
        <v>16.02</v>
      </c>
      <c r="G17" s="2">
        <f t="shared" si="0"/>
        <v>-0.8</v>
      </c>
      <c r="H17" s="2">
        <f t="shared" si="1"/>
        <v>99.94</v>
      </c>
      <c r="I17" s="1">
        <v>137.22999999999999</v>
      </c>
      <c r="J17" s="1">
        <f t="shared" si="2"/>
        <v>99.94</v>
      </c>
      <c r="K17" s="2">
        <f t="shared" si="3"/>
        <v>1.27</v>
      </c>
      <c r="L17" s="2">
        <f t="shared" si="4"/>
        <v>0.86</v>
      </c>
      <c r="M17" s="2">
        <v>5.65</v>
      </c>
      <c r="N17">
        <f t="shared" si="5"/>
        <v>107.72</v>
      </c>
    </row>
    <row r="18" spans="1:14" x14ac:dyDescent="0.25">
      <c r="A18" s="1" t="s">
        <v>264</v>
      </c>
      <c r="B18" s="1" t="s">
        <v>32</v>
      </c>
      <c r="C18" s="1" t="s">
        <v>263</v>
      </c>
      <c r="D18" s="6">
        <v>44652</v>
      </c>
      <c r="E18" s="1">
        <v>102.67</v>
      </c>
      <c r="F18" s="1">
        <v>11.9</v>
      </c>
      <c r="G18" s="2">
        <f t="shared" si="0"/>
        <v>-0.6</v>
      </c>
      <c r="H18" s="2">
        <f t="shared" si="1"/>
        <v>113.97000000000001</v>
      </c>
      <c r="I18" s="1">
        <v>137.22999999999999</v>
      </c>
      <c r="J18" s="1">
        <f t="shared" si="2"/>
        <v>113.97000000000001</v>
      </c>
      <c r="K18" s="2">
        <f t="shared" si="3"/>
        <v>1.54</v>
      </c>
      <c r="L18" s="2">
        <f t="shared" si="4"/>
        <v>1.04</v>
      </c>
      <c r="M18" s="2">
        <v>6.84</v>
      </c>
      <c r="N18">
        <f t="shared" si="5"/>
        <v>123.39000000000003</v>
      </c>
    </row>
    <row r="19" spans="1:14" x14ac:dyDescent="0.25">
      <c r="A19" s="1" t="s">
        <v>262</v>
      </c>
      <c r="B19" s="1" t="s">
        <v>1</v>
      </c>
      <c r="C19" s="1" t="s">
        <v>261</v>
      </c>
      <c r="D19" s="6">
        <v>44652</v>
      </c>
      <c r="E19" s="1">
        <v>84.88</v>
      </c>
      <c r="F19" s="1">
        <v>0.78</v>
      </c>
      <c r="G19" s="2">
        <f t="shared" si="0"/>
        <v>-0.04</v>
      </c>
      <c r="H19" s="2">
        <f t="shared" si="1"/>
        <v>85.61999999999999</v>
      </c>
      <c r="I19" s="1">
        <v>118.07</v>
      </c>
      <c r="J19" s="1">
        <f t="shared" si="2"/>
        <v>85.61999999999999</v>
      </c>
      <c r="K19" s="2">
        <f t="shared" si="3"/>
        <v>1.27</v>
      </c>
      <c r="L19" s="2">
        <f t="shared" si="4"/>
        <v>0.86</v>
      </c>
      <c r="M19" s="2">
        <v>5.66</v>
      </c>
      <c r="N19">
        <f t="shared" si="5"/>
        <v>93.409999999999982</v>
      </c>
    </row>
    <row r="20" spans="1:14" x14ac:dyDescent="0.25">
      <c r="A20" s="1" t="s">
        <v>260</v>
      </c>
      <c r="B20" s="1" t="s">
        <v>1</v>
      </c>
      <c r="C20" s="1" t="s">
        <v>259</v>
      </c>
      <c r="D20" s="6">
        <v>44652</v>
      </c>
      <c r="E20" s="1">
        <v>70.75</v>
      </c>
      <c r="F20" s="1">
        <v>0</v>
      </c>
      <c r="G20" s="2">
        <f t="shared" si="0"/>
        <v>0</v>
      </c>
      <c r="H20" s="2">
        <f t="shared" si="1"/>
        <v>70.75</v>
      </c>
      <c r="I20" s="1">
        <v>151.63999999999999</v>
      </c>
      <c r="J20" s="1">
        <f t="shared" si="2"/>
        <v>70.75</v>
      </c>
      <c r="K20" s="2">
        <f t="shared" si="3"/>
        <v>1.06</v>
      </c>
      <c r="L20" s="2">
        <f t="shared" si="4"/>
        <v>0.72</v>
      </c>
      <c r="M20" s="2">
        <v>4.71</v>
      </c>
      <c r="N20">
        <f t="shared" si="5"/>
        <v>77.239999999999995</v>
      </c>
    </row>
    <row r="21" spans="1:14" x14ac:dyDescent="0.25">
      <c r="A21" s="1" t="s">
        <v>258</v>
      </c>
      <c r="B21" s="1" t="s">
        <v>1</v>
      </c>
      <c r="C21" s="1" t="s">
        <v>257</v>
      </c>
      <c r="D21" s="6">
        <v>44652</v>
      </c>
      <c r="E21" s="1">
        <v>75.88</v>
      </c>
      <c r="F21" s="1">
        <v>0</v>
      </c>
      <c r="G21" s="2">
        <f t="shared" si="0"/>
        <v>0</v>
      </c>
      <c r="H21" s="2">
        <f t="shared" si="1"/>
        <v>75.88</v>
      </c>
      <c r="I21" s="1">
        <v>145.31</v>
      </c>
      <c r="J21" s="1">
        <f t="shared" si="2"/>
        <v>75.88</v>
      </c>
      <c r="K21" s="2">
        <f t="shared" si="3"/>
        <v>1.1399999999999999</v>
      </c>
      <c r="L21" s="2">
        <f t="shared" si="4"/>
        <v>0.77</v>
      </c>
      <c r="M21" s="2">
        <v>5.0599999999999996</v>
      </c>
      <c r="N21">
        <f t="shared" si="5"/>
        <v>82.85</v>
      </c>
    </row>
    <row r="22" spans="1:14" x14ac:dyDescent="0.25">
      <c r="A22" s="1" t="s">
        <v>256</v>
      </c>
      <c r="B22" s="1" t="s">
        <v>1</v>
      </c>
      <c r="C22" s="1" t="s">
        <v>255</v>
      </c>
      <c r="D22" s="6">
        <v>44652</v>
      </c>
      <c r="E22" s="1">
        <v>38.1</v>
      </c>
      <c r="F22" s="1">
        <v>4.7</v>
      </c>
      <c r="G22" s="2">
        <f t="shared" si="0"/>
        <v>-0.24</v>
      </c>
      <c r="H22" s="2">
        <f t="shared" si="1"/>
        <v>42.56</v>
      </c>
      <c r="I22" s="1">
        <v>95.67</v>
      </c>
      <c r="J22" s="1">
        <f t="shared" si="2"/>
        <v>42.56</v>
      </c>
      <c r="K22" s="2">
        <f t="shared" si="3"/>
        <v>0.56999999999999995</v>
      </c>
      <c r="L22" s="2">
        <f t="shared" si="4"/>
        <v>0.39</v>
      </c>
      <c r="M22" s="2">
        <v>2.54</v>
      </c>
      <c r="N22">
        <f t="shared" si="5"/>
        <v>46.06</v>
      </c>
    </row>
    <row r="23" spans="1:14" x14ac:dyDescent="0.25">
      <c r="A23" s="1" t="s">
        <v>254</v>
      </c>
      <c r="B23" s="1" t="s">
        <v>1</v>
      </c>
      <c r="C23" s="1" t="s">
        <v>253</v>
      </c>
      <c r="D23" s="6">
        <v>44652</v>
      </c>
      <c r="E23" s="1">
        <v>110.59</v>
      </c>
      <c r="F23" s="1">
        <v>4.25</v>
      </c>
      <c r="G23" s="2">
        <f t="shared" si="0"/>
        <v>-0.21</v>
      </c>
      <c r="H23" s="2">
        <f t="shared" si="1"/>
        <v>114.63000000000001</v>
      </c>
      <c r="I23" s="1">
        <v>150.66999999999999</v>
      </c>
      <c r="J23" s="1">
        <f t="shared" si="2"/>
        <v>114.63000000000001</v>
      </c>
      <c r="K23" s="2">
        <f t="shared" si="3"/>
        <v>1.66</v>
      </c>
      <c r="L23" s="2">
        <f t="shared" si="4"/>
        <v>1.1200000000000001</v>
      </c>
      <c r="M23" s="2">
        <v>7.37</v>
      </c>
      <c r="N23">
        <f t="shared" si="5"/>
        <v>124.78000000000002</v>
      </c>
    </row>
    <row r="24" spans="1:14" x14ac:dyDescent="0.25">
      <c r="A24" s="1" t="s">
        <v>252</v>
      </c>
      <c r="B24" s="1" t="s">
        <v>1</v>
      </c>
      <c r="C24" s="1" t="s">
        <v>251</v>
      </c>
      <c r="D24" s="6">
        <v>44652</v>
      </c>
      <c r="E24" s="1">
        <v>88.31</v>
      </c>
      <c r="F24" s="1">
        <v>9.43</v>
      </c>
      <c r="G24" s="2">
        <f t="shared" si="0"/>
        <v>-0.47</v>
      </c>
      <c r="H24" s="2">
        <f t="shared" si="1"/>
        <v>97.27000000000001</v>
      </c>
      <c r="I24" s="1">
        <v>100.39</v>
      </c>
      <c r="J24" s="1">
        <f t="shared" si="2"/>
        <v>97.27000000000001</v>
      </c>
      <c r="K24" s="2">
        <f t="shared" si="3"/>
        <v>1.32</v>
      </c>
      <c r="L24" s="2">
        <f t="shared" si="4"/>
        <v>0.9</v>
      </c>
      <c r="M24" s="2">
        <v>5.88</v>
      </c>
      <c r="N24">
        <f t="shared" si="5"/>
        <v>105.37</v>
      </c>
    </row>
    <row r="25" spans="1:14" x14ac:dyDescent="0.25">
      <c r="A25" s="1" t="s">
        <v>250</v>
      </c>
      <c r="B25" s="1" t="s">
        <v>1</v>
      </c>
      <c r="C25" s="1" t="s">
        <v>249</v>
      </c>
      <c r="D25" s="6">
        <v>44652</v>
      </c>
      <c r="E25" s="1">
        <v>89.5</v>
      </c>
      <c r="F25" s="1">
        <v>0</v>
      </c>
      <c r="G25" s="2">
        <f t="shared" si="0"/>
        <v>0</v>
      </c>
      <c r="H25" s="2">
        <f t="shared" si="1"/>
        <v>89.5</v>
      </c>
      <c r="I25" s="1">
        <v>137.54</v>
      </c>
      <c r="J25" s="1">
        <f t="shared" si="2"/>
        <v>89.5</v>
      </c>
      <c r="K25" s="2">
        <f t="shared" si="3"/>
        <v>1.34</v>
      </c>
      <c r="L25" s="2">
        <f t="shared" si="4"/>
        <v>0.91</v>
      </c>
      <c r="M25" s="2">
        <v>5.96</v>
      </c>
      <c r="N25">
        <f t="shared" si="5"/>
        <v>97.71</v>
      </c>
    </row>
    <row r="26" spans="1:14" x14ac:dyDescent="0.25">
      <c r="A26" s="1" t="s">
        <v>248</v>
      </c>
      <c r="B26" s="1" t="s">
        <v>1</v>
      </c>
      <c r="C26" s="1" t="s">
        <v>247</v>
      </c>
      <c r="D26" s="6">
        <v>44652</v>
      </c>
      <c r="E26" s="1">
        <v>133.4</v>
      </c>
      <c r="F26" s="1">
        <v>8.08</v>
      </c>
      <c r="G26" s="2">
        <f t="shared" si="0"/>
        <v>-0.4</v>
      </c>
      <c r="H26" s="2">
        <f t="shared" si="1"/>
        <v>141.08000000000001</v>
      </c>
      <c r="I26" s="1">
        <v>140.69</v>
      </c>
      <c r="J26" s="1">
        <f t="shared" si="2"/>
        <v>140.69</v>
      </c>
      <c r="K26" s="2">
        <f t="shared" si="3"/>
        <v>2</v>
      </c>
      <c r="L26" s="2">
        <f t="shared" si="4"/>
        <v>1.35</v>
      </c>
      <c r="M26" s="2">
        <v>8.89</v>
      </c>
      <c r="N26">
        <f t="shared" si="5"/>
        <v>152.93</v>
      </c>
    </row>
    <row r="27" spans="1:14" x14ac:dyDescent="0.25">
      <c r="A27" s="1" t="s">
        <v>246</v>
      </c>
      <c r="B27" s="1" t="s">
        <v>1</v>
      </c>
      <c r="C27" s="1" t="s">
        <v>245</v>
      </c>
      <c r="D27" s="6">
        <v>44652</v>
      </c>
      <c r="E27" s="1">
        <v>87.11</v>
      </c>
      <c r="F27" s="1">
        <v>0</v>
      </c>
      <c r="G27" s="2">
        <f t="shared" si="0"/>
        <v>0</v>
      </c>
      <c r="H27" s="2">
        <f t="shared" si="1"/>
        <v>87.11</v>
      </c>
      <c r="I27" s="1">
        <v>140.61000000000001</v>
      </c>
      <c r="J27" s="1">
        <f t="shared" si="2"/>
        <v>87.11</v>
      </c>
      <c r="K27" s="2">
        <f t="shared" si="3"/>
        <v>1.31</v>
      </c>
      <c r="L27" s="2">
        <f t="shared" si="4"/>
        <v>0.88</v>
      </c>
      <c r="M27" s="2">
        <v>5.8</v>
      </c>
      <c r="N27">
        <f t="shared" si="5"/>
        <v>95.1</v>
      </c>
    </row>
    <row r="28" spans="1:14" x14ac:dyDescent="0.25">
      <c r="A28" s="1" t="s">
        <v>244</v>
      </c>
      <c r="B28" s="1" t="s">
        <v>1</v>
      </c>
      <c r="C28" s="1" t="s">
        <v>243</v>
      </c>
      <c r="D28" s="6">
        <v>44652</v>
      </c>
      <c r="E28" s="1">
        <v>63.38</v>
      </c>
      <c r="F28" s="1">
        <v>0</v>
      </c>
      <c r="G28" s="2">
        <f t="shared" si="0"/>
        <v>0</v>
      </c>
      <c r="H28" s="2">
        <f t="shared" si="1"/>
        <v>63.38</v>
      </c>
      <c r="I28" s="1">
        <v>93.87</v>
      </c>
      <c r="J28" s="1">
        <f t="shared" si="2"/>
        <v>63.38</v>
      </c>
      <c r="K28" s="2">
        <f t="shared" si="3"/>
        <v>0.95</v>
      </c>
      <c r="L28" s="2">
        <f t="shared" si="4"/>
        <v>0.64</v>
      </c>
      <c r="M28" s="2">
        <v>4.22</v>
      </c>
      <c r="N28">
        <f t="shared" si="5"/>
        <v>69.19</v>
      </c>
    </row>
    <row r="29" spans="1:14" x14ac:dyDescent="0.25">
      <c r="A29" s="1" t="s">
        <v>242</v>
      </c>
      <c r="B29" s="1" t="s">
        <v>1</v>
      </c>
      <c r="C29" s="1" t="s">
        <v>241</v>
      </c>
      <c r="D29" s="6">
        <v>44652</v>
      </c>
      <c r="E29" s="1">
        <v>402.64</v>
      </c>
      <c r="F29" s="1">
        <v>8.14</v>
      </c>
      <c r="G29" s="2">
        <f t="shared" si="0"/>
        <v>-0.41</v>
      </c>
      <c r="H29" s="2">
        <f t="shared" si="1"/>
        <v>410.36999999999995</v>
      </c>
      <c r="I29" s="1">
        <v>95.65</v>
      </c>
      <c r="J29" s="1">
        <f t="shared" si="2"/>
        <v>95.65</v>
      </c>
      <c r="K29" s="2">
        <f t="shared" si="3"/>
        <v>6.04</v>
      </c>
      <c r="L29" s="2">
        <f t="shared" si="4"/>
        <v>4.09</v>
      </c>
      <c r="M29" s="2">
        <v>26.83</v>
      </c>
      <c r="N29">
        <f t="shared" si="5"/>
        <v>132.61000000000001</v>
      </c>
    </row>
    <row r="30" spans="1:14" x14ac:dyDescent="0.25">
      <c r="A30" s="1" t="s">
        <v>240</v>
      </c>
      <c r="B30" s="1" t="s">
        <v>1</v>
      </c>
      <c r="C30" s="1" t="s">
        <v>237</v>
      </c>
      <c r="D30" s="6">
        <v>44652</v>
      </c>
      <c r="E30" s="1">
        <v>96.41</v>
      </c>
      <c r="F30" s="1">
        <v>7.75</v>
      </c>
      <c r="G30" s="2">
        <f t="shared" si="0"/>
        <v>-0.39</v>
      </c>
      <c r="H30" s="2">
        <f t="shared" si="1"/>
        <v>103.77</v>
      </c>
      <c r="I30" s="1">
        <v>107.1</v>
      </c>
      <c r="J30" s="1">
        <f t="shared" si="2"/>
        <v>103.77</v>
      </c>
      <c r="K30" s="2">
        <f t="shared" si="3"/>
        <v>1.45</v>
      </c>
      <c r="L30" s="2">
        <f t="shared" si="4"/>
        <v>0.98</v>
      </c>
      <c r="M30" s="2">
        <v>6.42</v>
      </c>
      <c r="N30">
        <f t="shared" si="5"/>
        <v>112.62</v>
      </c>
    </row>
    <row r="31" spans="1:14" x14ac:dyDescent="0.25">
      <c r="A31" s="1" t="s">
        <v>239</v>
      </c>
      <c r="B31" s="1" t="s">
        <v>32</v>
      </c>
      <c r="C31" s="1" t="s">
        <v>237</v>
      </c>
      <c r="D31" s="6">
        <v>44652</v>
      </c>
      <c r="E31" s="1">
        <v>90.22</v>
      </c>
      <c r="F31" s="1">
        <v>9.67</v>
      </c>
      <c r="G31" s="2">
        <f t="shared" si="0"/>
        <v>-0.48</v>
      </c>
      <c r="H31" s="2">
        <f t="shared" si="1"/>
        <v>99.41</v>
      </c>
      <c r="I31" s="1">
        <v>107.1</v>
      </c>
      <c r="J31" s="1">
        <f t="shared" si="2"/>
        <v>99.41</v>
      </c>
      <c r="K31" s="2">
        <f t="shared" si="3"/>
        <v>1.35</v>
      </c>
      <c r="L31" s="2">
        <f t="shared" si="4"/>
        <v>0.92</v>
      </c>
      <c r="M31" s="2">
        <v>6.01</v>
      </c>
      <c r="N31">
        <f t="shared" si="5"/>
        <v>107.69</v>
      </c>
    </row>
    <row r="32" spans="1:14" x14ac:dyDescent="0.25">
      <c r="A32" s="1" t="s">
        <v>238</v>
      </c>
      <c r="B32" s="1" t="s">
        <v>12</v>
      </c>
      <c r="C32" s="1" t="s">
        <v>237</v>
      </c>
      <c r="D32" s="6">
        <v>44652</v>
      </c>
      <c r="E32" s="1">
        <v>86.18</v>
      </c>
      <c r="F32" s="1">
        <v>4.99</v>
      </c>
      <c r="G32" s="2">
        <f t="shared" si="0"/>
        <v>-0.25</v>
      </c>
      <c r="H32" s="2">
        <f t="shared" si="1"/>
        <v>90.92</v>
      </c>
      <c r="I32" s="1">
        <v>107.1</v>
      </c>
      <c r="J32" s="1">
        <f t="shared" si="2"/>
        <v>90.92</v>
      </c>
      <c r="K32" s="2">
        <f t="shared" si="3"/>
        <v>1.29</v>
      </c>
      <c r="L32" s="2">
        <f t="shared" si="4"/>
        <v>0.87</v>
      </c>
      <c r="M32" s="2">
        <v>5.74</v>
      </c>
      <c r="N32">
        <f t="shared" si="5"/>
        <v>98.820000000000007</v>
      </c>
    </row>
    <row r="33" spans="1:14" x14ac:dyDescent="0.25">
      <c r="A33" s="1" t="s">
        <v>236</v>
      </c>
      <c r="B33" s="1" t="s">
        <v>1</v>
      </c>
      <c r="C33" s="1" t="s">
        <v>235</v>
      </c>
      <c r="D33" s="6">
        <v>44652</v>
      </c>
      <c r="E33" s="1">
        <v>61.67</v>
      </c>
      <c r="F33" s="1">
        <v>0</v>
      </c>
      <c r="G33" s="2">
        <f t="shared" si="0"/>
        <v>0</v>
      </c>
      <c r="H33" s="2">
        <f t="shared" si="1"/>
        <v>61.67</v>
      </c>
      <c r="I33" s="1">
        <v>102.47</v>
      </c>
      <c r="J33" s="1">
        <f t="shared" si="2"/>
        <v>61.67</v>
      </c>
      <c r="K33" s="2">
        <f t="shared" si="3"/>
        <v>0.93</v>
      </c>
      <c r="L33" s="2">
        <f t="shared" si="4"/>
        <v>0.63</v>
      </c>
      <c r="M33" s="2">
        <v>4.1100000000000003</v>
      </c>
      <c r="N33">
        <f t="shared" si="5"/>
        <v>67.34</v>
      </c>
    </row>
    <row r="34" spans="1:14" x14ac:dyDescent="0.25">
      <c r="A34" s="1" t="s">
        <v>234</v>
      </c>
      <c r="B34" s="1" t="s">
        <v>1</v>
      </c>
      <c r="C34" s="1" t="s">
        <v>231</v>
      </c>
      <c r="D34" s="6">
        <v>44652</v>
      </c>
      <c r="E34" s="1">
        <v>137.56</v>
      </c>
      <c r="F34" s="1">
        <v>0</v>
      </c>
      <c r="G34" s="2">
        <f t="shared" si="0"/>
        <v>0</v>
      </c>
      <c r="H34" s="2">
        <f t="shared" si="1"/>
        <v>137.56</v>
      </c>
      <c r="I34" s="1">
        <v>158.22</v>
      </c>
      <c r="J34" s="1">
        <f t="shared" si="2"/>
        <v>137.56</v>
      </c>
      <c r="K34" s="2">
        <f t="shared" si="3"/>
        <v>2.06</v>
      </c>
      <c r="L34" s="2">
        <f t="shared" si="4"/>
        <v>1.4</v>
      </c>
      <c r="M34" s="2">
        <v>9.17</v>
      </c>
      <c r="N34">
        <f t="shared" si="5"/>
        <v>150.19</v>
      </c>
    </row>
    <row r="35" spans="1:14" x14ac:dyDescent="0.25">
      <c r="A35" s="1" t="s">
        <v>233</v>
      </c>
      <c r="B35" s="1" t="s">
        <v>14</v>
      </c>
      <c r="C35" s="1" t="s">
        <v>231</v>
      </c>
      <c r="D35" s="6">
        <v>44652</v>
      </c>
      <c r="E35" s="1">
        <v>116.88</v>
      </c>
      <c r="F35" s="1">
        <v>0</v>
      </c>
      <c r="G35" s="2">
        <f t="shared" si="0"/>
        <v>0</v>
      </c>
      <c r="H35" s="2">
        <f t="shared" si="1"/>
        <v>116.88</v>
      </c>
      <c r="I35" s="1">
        <v>158.22</v>
      </c>
      <c r="J35" s="1">
        <f t="shared" si="2"/>
        <v>116.88</v>
      </c>
      <c r="K35" s="2">
        <f t="shared" si="3"/>
        <v>1.75</v>
      </c>
      <c r="L35" s="2">
        <f t="shared" si="4"/>
        <v>1.19</v>
      </c>
      <c r="M35" s="2">
        <v>7.79</v>
      </c>
      <c r="N35">
        <f t="shared" si="5"/>
        <v>127.61</v>
      </c>
    </row>
    <row r="36" spans="1:14" x14ac:dyDescent="0.25">
      <c r="A36" s="1" t="s">
        <v>232</v>
      </c>
      <c r="B36" s="1" t="s">
        <v>12</v>
      </c>
      <c r="C36" s="1" t="s">
        <v>231</v>
      </c>
      <c r="D36" s="6">
        <v>44652</v>
      </c>
      <c r="E36" s="1">
        <v>125.68</v>
      </c>
      <c r="F36" s="1">
        <v>0</v>
      </c>
      <c r="G36" s="2">
        <f t="shared" si="0"/>
        <v>0</v>
      </c>
      <c r="H36" s="2">
        <f t="shared" si="1"/>
        <v>125.68</v>
      </c>
      <c r="I36" s="1">
        <v>158.22</v>
      </c>
      <c r="J36" s="1">
        <f t="shared" si="2"/>
        <v>125.68</v>
      </c>
      <c r="K36" s="2">
        <f t="shared" si="3"/>
        <v>1.89</v>
      </c>
      <c r="L36" s="2">
        <f t="shared" si="4"/>
        <v>1.28</v>
      </c>
      <c r="M36" s="2">
        <v>8.3800000000000008</v>
      </c>
      <c r="N36">
        <f t="shared" si="5"/>
        <v>137.22999999999999</v>
      </c>
    </row>
    <row r="37" spans="1:14" x14ac:dyDescent="0.25">
      <c r="A37" s="1" t="s">
        <v>230</v>
      </c>
      <c r="B37" s="1" t="s">
        <v>1</v>
      </c>
      <c r="C37" s="1" t="s">
        <v>228</v>
      </c>
      <c r="D37" s="6">
        <v>44652</v>
      </c>
      <c r="E37" s="1">
        <v>103.51</v>
      </c>
      <c r="F37" s="1">
        <v>40.299999999999997</v>
      </c>
      <c r="G37" s="2">
        <f t="shared" si="0"/>
        <v>-2.02</v>
      </c>
      <c r="H37" s="2">
        <f t="shared" si="1"/>
        <v>141.79</v>
      </c>
      <c r="I37" s="1">
        <v>147.27000000000001</v>
      </c>
      <c r="J37" s="1">
        <f t="shared" si="2"/>
        <v>141.79</v>
      </c>
      <c r="K37" s="2">
        <f t="shared" si="3"/>
        <v>1.55</v>
      </c>
      <c r="L37" s="2">
        <f t="shared" si="4"/>
        <v>1.05</v>
      </c>
      <c r="M37" s="2">
        <v>6.9</v>
      </c>
      <c r="N37">
        <f t="shared" si="5"/>
        <v>151.29000000000002</v>
      </c>
    </row>
    <row r="38" spans="1:14" x14ac:dyDescent="0.25">
      <c r="A38" s="1" t="s">
        <v>229</v>
      </c>
      <c r="B38" s="1" t="s">
        <v>32</v>
      </c>
      <c r="C38" s="1" t="s">
        <v>228</v>
      </c>
      <c r="D38" s="6">
        <v>44652</v>
      </c>
      <c r="E38" s="1">
        <v>151</v>
      </c>
      <c r="F38" s="1">
        <v>12.02</v>
      </c>
      <c r="G38" s="2">
        <f t="shared" si="0"/>
        <v>-0.6</v>
      </c>
      <c r="H38" s="2">
        <f t="shared" si="1"/>
        <v>162.42000000000002</v>
      </c>
      <c r="I38" s="1">
        <v>147.27000000000001</v>
      </c>
      <c r="J38" s="1">
        <f t="shared" si="2"/>
        <v>147.27000000000001</v>
      </c>
      <c r="K38" s="2">
        <f t="shared" si="3"/>
        <v>2.27</v>
      </c>
      <c r="L38" s="2">
        <f t="shared" si="4"/>
        <v>1.53</v>
      </c>
      <c r="M38" s="2">
        <v>10.06</v>
      </c>
      <c r="N38">
        <f t="shared" si="5"/>
        <v>161.13000000000002</v>
      </c>
    </row>
    <row r="39" spans="1:14" x14ac:dyDescent="0.25">
      <c r="A39" s="1" t="s">
        <v>227</v>
      </c>
      <c r="B39" s="1" t="s">
        <v>1</v>
      </c>
      <c r="C39" s="1" t="s">
        <v>226</v>
      </c>
      <c r="D39" s="6">
        <v>44652</v>
      </c>
      <c r="E39" s="1">
        <v>67.319999999999993</v>
      </c>
      <c r="F39" s="1">
        <v>0</v>
      </c>
      <c r="G39" s="2">
        <f t="shared" si="0"/>
        <v>0</v>
      </c>
      <c r="H39" s="2">
        <f t="shared" si="1"/>
        <v>67.319999999999993</v>
      </c>
      <c r="I39" s="1">
        <v>151.72</v>
      </c>
      <c r="J39" s="1">
        <f t="shared" si="2"/>
        <v>67.319999999999993</v>
      </c>
      <c r="K39" s="2">
        <f t="shared" si="3"/>
        <v>1.01</v>
      </c>
      <c r="L39" s="2">
        <f t="shared" si="4"/>
        <v>0.68</v>
      </c>
      <c r="M39" s="2">
        <v>4.49</v>
      </c>
      <c r="N39">
        <f t="shared" si="5"/>
        <v>73.5</v>
      </c>
    </row>
    <row r="40" spans="1:14" x14ac:dyDescent="0.25">
      <c r="A40" s="1" t="s">
        <v>225</v>
      </c>
      <c r="B40" s="1" t="s">
        <v>1</v>
      </c>
      <c r="C40" s="1" t="s">
        <v>223</v>
      </c>
      <c r="D40" s="6">
        <v>44652</v>
      </c>
      <c r="E40" s="1">
        <v>80.430000000000007</v>
      </c>
      <c r="F40" s="1">
        <v>3.01</v>
      </c>
      <c r="G40" s="2">
        <f t="shared" si="0"/>
        <v>-0.15</v>
      </c>
      <c r="H40" s="2">
        <f t="shared" si="1"/>
        <v>83.29</v>
      </c>
      <c r="I40" s="1">
        <v>100.2</v>
      </c>
      <c r="J40" s="1">
        <f t="shared" si="2"/>
        <v>83.29</v>
      </c>
      <c r="K40" s="2">
        <f t="shared" si="3"/>
        <v>1.21</v>
      </c>
      <c r="L40" s="2">
        <f t="shared" si="4"/>
        <v>0.82</v>
      </c>
      <c r="M40" s="2">
        <v>5.36</v>
      </c>
      <c r="N40">
        <f t="shared" si="5"/>
        <v>90.679999999999993</v>
      </c>
    </row>
    <row r="41" spans="1:14" x14ac:dyDescent="0.25">
      <c r="A41" s="1" t="s">
        <v>224</v>
      </c>
      <c r="B41" s="1" t="s">
        <v>32</v>
      </c>
      <c r="C41" s="1" t="s">
        <v>223</v>
      </c>
      <c r="D41" s="6">
        <v>44652</v>
      </c>
      <c r="E41" s="1">
        <v>62.24</v>
      </c>
      <c r="F41" s="1">
        <v>0</v>
      </c>
      <c r="G41" s="2">
        <f t="shared" si="0"/>
        <v>0</v>
      </c>
      <c r="H41" s="2">
        <f t="shared" si="1"/>
        <v>62.24</v>
      </c>
      <c r="I41" s="1">
        <v>111.27</v>
      </c>
      <c r="J41" s="1">
        <f t="shared" si="2"/>
        <v>62.24</v>
      </c>
      <c r="K41" s="2">
        <f t="shared" si="3"/>
        <v>0.93</v>
      </c>
      <c r="L41" s="2">
        <f t="shared" si="4"/>
        <v>0.63</v>
      </c>
      <c r="M41" s="2">
        <v>4.1500000000000004</v>
      </c>
      <c r="N41">
        <f t="shared" si="5"/>
        <v>67.95</v>
      </c>
    </row>
    <row r="42" spans="1:14" x14ac:dyDescent="0.25">
      <c r="A42" s="1" t="s">
        <v>222</v>
      </c>
      <c r="B42" s="1" t="s">
        <v>1</v>
      </c>
      <c r="C42" s="1" t="s">
        <v>221</v>
      </c>
      <c r="D42" s="6">
        <v>44652</v>
      </c>
      <c r="E42" s="1">
        <v>127.06</v>
      </c>
      <c r="F42" s="1">
        <v>1.85</v>
      </c>
      <c r="G42" s="2">
        <f t="shared" si="0"/>
        <v>-0.09</v>
      </c>
      <c r="H42" s="2">
        <f t="shared" si="1"/>
        <v>128.82</v>
      </c>
      <c r="I42" s="1">
        <v>102.4</v>
      </c>
      <c r="J42" s="1">
        <f t="shared" si="2"/>
        <v>102.4</v>
      </c>
      <c r="K42" s="2">
        <f t="shared" si="3"/>
        <v>1.91</v>
      </c>
      <c r="L42" s="2">
        <f t="shared" si="4"/>
        <v>1.29</v>
      </c>
      <c r="M42" s="2">
        <v>8.4700000000000006</v>
      </c>
      <c r="N42">
        <f t="shared" si="5"/>
        <v>114.07000000000001</v>
      </c>
    </row>
    <row r="43" spans="1:14" x14ac:dyDescent="0.25">
      <c r="A43" s="1" t="s">
        <v>220</v>
      </c>
      <c r="B43" s="1" t="s">
        <v>1</v>
      </c>
      <c r="C43" s="1" t="s">
        <v>219</v>
      </c>
      <c r="D43" s="6">
        <v>44652</v>
      </c>
      <c r="E43" s="1">
        <v>79.12</v>
      </c>
      <c r="F43" s="1">
        <v>5.09</v>
      </c>
      <c r="G43" s="2">
        <f t="shared" si="0"/>
        <v>-0.25</v>
      </c>
      <c r="H43" s="2">
        <f t="shared" si="1"/>
        <v>83.960000000000008</v>
      </c>
      <c r="I43" s="1">
        <v>97.85</v>
      </c>
      <c r="J43" s="1">
        <f t="shared" si="2"/>
        <v>83.960000000000008</v>
      </c>
      <c r="K43" s="2">
        <f t="shared" si="3"/>
        <v>1.19</v>
      </c>
      <c r="L43" s="2">
        <f t="shared" si="4"/>
        <v>0.8</v>
      </c>
      <c r="M43" s="2">
        <v>5.27</v>
      </c>
      <c r="N43">
        <f t="shared" si="5"/>
        <v>91.22</v>
      </c>
    </row>
    <row r="44" spans="1:14" x14ac:dyDescent="0.25">
      <c r="A44" s="1" t="s">
        <v>218</v>
      </c>
      <c r="B44" s="1" t="s">
        <v>1</v>
      </c>
      <c r="C44" s="1" t="s">
        <v>217</v>
      </c>
      <c r="D44" s="6">
        <v>44652</v>
      </c>
      <c r="E44" s="1">
        <v>79.48</v>
      </c>
      <c r="F44" s="1">
        <v>7.02</v>
      </c>
      <c r="G44" s="2">
        <f t="shared" si="0"/>
        <v>-0.35</v>
      </c>
      <c r="H44" s="2">
        <f t="shared" si="1"/>
        <v>86.15</v>
      </c>
      <c r="I44" s="1">
        <v>108.08</v>
      </c>
      <c r="J44" s="1">
        <f t="shared" si="2"/>
        <v>86.15</v>
      </c>
      <c r="K44" s="2">
        <f t="shared" si="3"/>
        <v>1.19</v>
      </c>
      <c r="L44" s="2">
        <f t="shared" si="4"/>
        <v>0.81</v>
      </c>
      <c r="M44" s="2">
        <v>5.3</v>
      </c>
      <c r="N44">
        <f t="shared" si="5"/>
        <v>93.45</v>
      </c>
    </row>
    <row r="45" spans="1:14" x14ac:dyDescent="0.25">
      <c r="A45" s="1" t="s">
        <v>216</v>
      </c>
      <c r="B45" s="1" t="s">
        <v>1</v>
      </c>
      <c r="C45" s="1" t="s">
        <v>215</v>
      </c>
      <c r="D45" s="6">
        <v>44652</v>
      </c>
      <c r="E45" s="1">
        <v>162.41</v>
      </c>
      <c r="F45" s="1">
        <v>3.14</v>
      </c>
      <c r="G45" s="2">
        <f t="shared" si="0"/>
        <v>-0.16</v>
      </c>
      <c r="H45" s="2">
        <f t="shared" si="1"/>
        <v>165.39</v>
      </c>
      <c r="I45" s="1">
        <v>89.1</v>
      </c>
      <c r="J45" s="1">
        <f t="shared" si="2"/>
        <v>89.1</v>
      </c>
      <c r="K45" s="2">
        <f t="shared" si="3"/>
        <v>2.44</v>
      </c>
      <c r="L45" s="2">
        <f t="shared" si="4"/>
        <v>1.65</v>
      </c>
      <c r="M45" s="2">
        <v>10.82</v>
      </c>
      <c r="N45">
        <f t="shared" si="5"/>
        <v>104.00999999999999</v>
      </c>
    </row>
    <row r="46" spans="1:14" x14ac:dyDescent="0.25">
      <c r="A46" s="1" t="s">
        <v>214</v>
      </c>
      <c r="B46" s="1" t="s">
        <v>1</v>
      </c>
      <c r="C46" s="1" t="s">
        <v>213</v>
      </c>
      <c r="D46" s="6">
        <v>44652</v>
      </c>
      <c r="E46" s="1">
        <v>90.94</v>
      </c>
      <c r="F46" s="1">
        <v>15.49</v>
      </c>
      <c r="G46" s="2">
        <f t="shared" si="0"/>
        <v>-0.77</v>
      </c>
      <c r="H46" s="2">
        <f t="shared" si="1"/>
        <v>105.66</v>
      </c>
      <c r="I46" s="1">
        <v>117.11</v>
      </c>
      <c r="J46" s="1">
        <f t="shared" si="2"/>
        <v>105.66</v>
      </c>
      <c r="K46" s="2">
        <f t="shared" si="3"/>
        <v>1.36</v>
      </c>
      <c r="L46" s="2">
        <f t="shared" si="4"/>
        <v>0.92</v>
      </c>
      <c r="M46" s="2">
        <v>6.06</v>
      </c>
      <c r="N46">
        <f t="shared" si="5"/>
        <v>114</v>
      </c>
    </row>
    <row r="47" spans="1:14" x14ac:dyDescent="0.25">
      <c r="A47" s="1" t="s">
        <v>212</v>
      </c>
      <c r="B47" s="1" t="s">
        <v>1</v>
      </c>
      <c r="C47" s="1" t="s">
        <v>211</v>
      </c>
      <c r="D47" s="6">
        <v>44652</v>
      </c>
      <c r="E47" s="1">
        <v>79.650000000000006</v>
      </c>
      <c r="F47" s="1">
        <v>14.94</v>
      </c>
      <c r="G47" s="2">
        <f t="shared" si="0"/>
        <v>-0.75</v>
      </c>
      <c r="H47" s="2">
        <f t="shared" si="1"/>
        <v>93.84</v>
      </c>
      <c r="I47" s="1">
        <v>146.36000000000001</v>
      </c>
      <c r="J47" s="1">
        <f t="shared" si="2"/>
        <v>93.84</v>
      </c>
      <c r="K47" s="2">
        <f t="shared" si="3"/>
        <v>1.19</v>
      </c>
      <c r="L47" s="2">
        <f t="shared" si="4"/>
        <v>0.81</v>
      </c>
      <c r="M47" s="2">
        <v>5.31</v>
      </c>
      <c r="N47">
        <f t="shared" si="5"/>
        <v>101.15</v>
      </c>
    </row>
    <row r="48" spans="1:14" x14ac:dyDescent="0.25">
      <c r="A48" s="1" t="s">
        <v>210</v>
      </c>
      <c r="B48" s="1" t="s">
        <v>1</v>
      </c>
      <c r="C48" s="1" t="s">
        <v>209</v>
      </c>
      <c r="D48" s="6">
        <v>44652</v>
      </c>
      <c r="E48" s="1">
        <v>62.37</v>
      </c>
      <c r="F48" s="1">
        <v>0</v>
      </c>
      <c r="G48" s="2">
        <f t="shared" si="0"/>
        <v>0</v>
      </c>
      <c r="H48" s="2">
        <f t="shared" si="1"/>
        <v>62.37</v>
      </c>
      <c r="I48" s="1">
        <v>85</v>
      </c>
      <c r="J48" s="1">
        <f t="shared" si="2"/>
        <v>62.37</v>
      </c>
      <c r="K48" s="2">
        <f t="shared" si="3"/>
        <v>0.94</v>
      </c>
      <c r="L48" s="2">
        <f t="shared" si="4"/>
        <v>0.63</v>
      </c>
      <c r="M48" s="2">
        <v>4.16</v>
      </c>
      <c r="N48">
        <f t="shared" si="5"/>
        <v>68.099999999999994</v>
      </c>
    </row>
    <row r="49" spans="1:14" x14ac:dyDescent="0.25">
      <c r="A49" s="1" t="s">
        <v>208</v>
      </c>
      <c r="B49" s="1" t="s">
        <v>1</v>
      </c>
      <c r="C49" s="1" t="s">
        <v>207</v>
      </c>
      <c r="D49" s="6">
        <v>44652</v>
      </c>
      <c r="E49" s="1">
        <v>91.92</v>
      </c>
      <c r="F49" s="1">
        <v>7.71</v>
      </c>
      <c r="G49" s="2">
        <f t="shared" si="0"/>
        <v>-0.39</v>
      </c>
      <c r="H49" s="2">
        <f t="shared" si="1"/>
        <v>99.24</v>
      </c>
      <c r="I49" s="1">
        <v>142.96</v>
      </c>
      <c r="J49" s="1">
        <f t="shared" si="2"/>
        <v>99.24</v>
      </c>
      <c r="K49" s="2">
        <f t="shared" si="3"/>
        <v>1.38</v>
      </c>
      <c r="L49" s="2">
        <f t="shared" si="4"/>
        <v>0.93</v>
      </c>
      <c r="M49" s="2">
        <v>6.12</v>
      </c>
      <c r="N49">
        <f t="shared" si="5"/>
        <v>107.67</v>
      </c>
    </row>
    <row r="50" spans="1:14" x14ac:dyDescent="0.25">
      <c r="A50" s="1" t="s">
        <v>206</v>
      </c>
      <c r="B50" s="1" t="s">
        <v>1</v>
      </c>
      <c r="C50" s="1" t="s">
        <v>205</v>
      </c>
      <c r="D50" s="6">
        <v>44652</v>
      </c>
      <c r="E50" s="1">
        <v>43.97</v>
      </c>
      <c r="F50" s="1">
        <v>0</v>
      </c>
      <c r="G50" s="2">
        <f t="shared" si="0"/>
        <v>0</v>
      </c>
      <c r="H50" s="2">
        <f t="shared" si="1"/>
        <v>43.97</v>
      </c>
      <c r="I50" s="1">
        <v>96.26</v>
      </c>
      <c r="J50" s="1">
        <f t="shared" si="2"/>
        <v>43.97</v>
      </c>
      <c r="K50" s="2">
        <f t="shared" si="3"/>
        <v>0.66</v>
      </c>
      <c r="L50" s="2">
        <f t="shared" si="4"/>
        <v>0.45</v>
      </c>
      <c r="M50" s="2">
        <v>2.93</v>
      </c>
      <c r="N50">
        <f t="shared" si="5"/>
        <v>48.01</v>
      </c>
    </row>
    <row r="51" spans="1:14" x14ac:dyDescent="0.25">
      <c r="A51" s="1" t="s">
        <v>204</v>
      </c>
      <c r="B51" s="1" t="s">
        <v>1</v>
      </c>
      <c r="C51" s="1" t="s">
        <v>203</v>
      </c>
      <c r="D51" s="6">
        <v>44652</v>
      </c>
      <c r="E51" s="1">
        <v>66.36</v>
      </c>
      <c r="F51" s="1">
        <v>5.48</v>
      </c>
      <c r="G51" s="2">
        <f t="shared" si="0"/>
        <v>-0.27</v>
      </c>
      <c r="H51" s="2">
        <f t="shared" si="1"/>
        <v>71.570000000000007</v>
      </c>
      <c r="I51" s="1">
        <v>90.65</v>
      </c>
      <c r="J51" s="1">
        <f t="shared" si="2"/>
        <v>71.570000000000007</v>
      </c>
      <c r="K51" s="2">
        <f t="shared" si="3"/>
        <v>1</v>
      </c>
      <c r="L51" s="2">
        <f t="shared" si="4"/>
        <v>0.67</v>
      </c>
      <c r="M51" s="2">
        <v>4.42</v>
      </c>
      <c r="N51">
        <f t="shared" si="5"/>
        <v>77.660000000000011</v>
      </c>
    </row>
    <row r="52" spans="1:14" x14ac:dyDescent="0.25">
      <c r="A52" s="1" t="s">
        <v>202</v>
      </c>
      <c r="B52" s="1" t="s">
        <v>1</v>
      </c>
      <c r="C52" s="1" t="s">
        <v>201</v>
      </c>
      <c r="D52" s="6">
        <v>44652</v>
      </c>
      <c r="E52" s="1">
        <v>73.62</v>
      </c>
      <c r="F52" s="1">
        <v>8.07</v>
      </c>
      <c r="G52" s="2">
        <f t="shared" si="0"/>
        <v>-0.4</v>
      </c>
      <c r="H52" s="2">
        <f t="shared" si="1"/>
        <v>81.289999999999992</v>
      </c>
      <c r="I52" s="1">
        <v>139.07</v>
      </c>
      <c r="J52" s="1">
        <f t="shared" si="2"/>
        <v>81.289999999999992</v>
      </c>
      <c r="K52" s="2">
        <f t="shared" si="3"/>
        <v>1.1000000000000001</v>
      </c>
      <c r="L52" s="2">
        <f t="shared" si="4"/>
        <v>0.75</v>
      </c>
      <c r="M52" s="2">
        <v>4.91</v>
      </c>
      <c r="N52">
        <f t="shared" si="5"/>
        <v>88.049999999999983</v>
      </c>
    </row>
    <row r="53" spans="1:14" x14ac:dyDescent="0.25">
      <c r="A53" s="1" t="s">
        <v>200</v>
      </c>
      <c r="B53" s="1" t="s">
        <v>1</v>
      </c>
      <c r="C53" s="1" t="s">
        <v>199</v>
      </c>
      <c r="D53" s="6">
        <v>44652</v>
      </c>
      <c r="E53" s="1">
        <v>87.67</v>
      </c>
      <c r="F53" s="1">
        <v>9.6</v>
      </c>
      <c r="G53" s="2">
        <f t="shared" si="0"/>
        <v>-0.48</v>
      </c>
      <c r="H53" s="2">
        <f t="shared" si="1"/>
        <v>96.789999999999992</v>
      </c>
      <c r="I53" s="1">
        <v>96.89</v>
      </c>
      <c r="J53" s="1">
        <f t="shared" si="2"/>
        <v>96.789999999999992</v>
      </c>
      <c r="K53" s="2">
        <f t="shared" si="3"/>
        <v>1.32</v>
      </c>
      <c r="L53" s="2">
        <f t="shared" si="4"/>
        <v>0.89</v>
      </c>
      <c r="M53" s="2">
        <v>5.84</v>
      </c>
      <c r="N53">
        <f t="shared" si="5"/>
        <v>104.83999999999999</v>
      </c>
    </row>
    <row r="54" spans="1:14" x14ac:dyDescent="0.25">
      <c r="A54" s="1" t="s">
        <v>198</v>
      </c>
      <c r="B54" s="1" t="s">
        <v>1</v>
      </c>
      <c r="C54" s="1" t="s">
        <v>196</v>
      </c>
      <c r="D54" s="6">
        <v>44652</v>
      </c>
      <c r="E54" s="1">
        <v>86.48</v>
      </c>
      <c r="F54" s="1">
        <v>4.1399999999999997</v>
      </c>
      <c r="G54" s="2">
        <f t="shared" si="0"/>
        <v>-0.21</v>
      </c>
      <c r="H54" s="2">
        <f t="shared" si="1"/>
        <v>90.410000000000011</v>
      </c>
      <c r="I54" s="1">
        <v>134.07</v>
      </c>
      <c r="J54" s="1">
        <f t="shared" si="2"/>
        <v>90.410000000000011</v>
      </c>
      <c r="K54" s="2">
        <f t="shared" si="3"/>
        <v>1.3</v>
      </c>
      <c r="L54" s="2">
        <f t="shared" si="4"/>
        <v>0.88</v>
      </c>
      <c r="M54" s="2">
        <v>5.76</v>
      </c>
      <c r="N54">
        <f t="shared" si="5"/>
        <v>98.350000000000009</v>
      </c>
    </row>
    <row r="55" spans="1:14" x14ac:dyDescent="0.25">
      <c r="A55" s="1" t="s">
        <v>197</v>
      </c>
      <c r="B55" s="1" t="s">
        <v>32</v>
      </c>
      <c r="C55" s="1" t="s">
        <v>196</v>
      </c>
      <c r="D55" s="6">
        <v>44652</v>
      </c>
      <c r="E55" s="1">
        <v>95.15</v>
      </c>
      <c r="F55" s="1">
        <v>6.99</v>
      </c>
      <c r="G55" s="2">
        <f t="shared" si="0"/>
        <v>-0.35</v>
      </c>
      <c r="H55" s="2">
        <f t="shared" si="1"/>
        <v>101.79</v>
      </c>
      <c r="I55" s="1">
        <v>134.07</v>
      </c>
      <c r="J55" s="1">
        <f t="shared" si="2"/>
        <v>101.79</v>
      </c>
      <c r="K55" s="2">
        <f t="shared" si="3"/>
        <v>1.43</v>
      </c>
      <c r="L55" s="2">
        <f t="shared" si="4"/>
        <v>0.97</v>
      </c>
      <c r="M55" s="2">
        <v>6.34</v>
      </c>
      <c r="N55">
        <f t="shared" si="5"/>
        <v>110.53000000000002</v>
      </c>
    </row>
    <row r="56" spans="1:14" x14ac:dyDescent="0.25">
      <c r="A56" s="1" t="s">
        <v>195</v>
      </c>
      <c r="B56" s="1" t="s">
        <v>1</v>
      </c>
      <c r="C56" s="1" t="s">
        <v>194</v>
      </c>
      <c r="D56" s="6">
        <v>44652</v>
      </c>
      <c r="E56" s="1">
        <v>95.13</v>
      </c>
      <c r="F56" s="1">
        <v>15.43</v>
      </c>
      <c r="G56" s="2">
        <f t="shared" si="0"/>
        <v>-0.77</v>
      </c>
      <c r="H56" s="2">
        <f t="shared" si="1"/>
        <v>109.79</v>
      </c>
      <c r="I56" s="1">
        <v>132.51</v>
      </c>
      <c r="J56" s="1">
        <f t="shared" si="2"/>
        <v>109.79</v>
      </c>
      <c r="K56" s="2">
        <f t="shared" si="3"/>
        <v>1.43</v>
      </c>
      <c r="L56" s="2">
        <f t="shared" si="4"/>
        <v>0.97</v>
      </c>
      <c r="M56" s="2">
        <v>6.34</v>
      </c>
      <c r="N56">
        <f t="shared" si="5"/>
        <v>118.53000000000002</v>
      </c>
    </row>
    <row r="57" spans="1:14" x14ac:dyDescent="0.25">
      <c r="A57" s="1" t="s">
        <v>193</v>
      </c>
      <c r="B57" s="1" t="s">
        <v>1</v>
      </c>
      <c r="C57" s="1" t="s">
        <v>192</v>
      </c>
      <c r="D57" s="6">
        <v>44652</v>
      </c>
      <c r="E57" s="1">
        <v>88.8</v>
      </c>
      <c r="F57" s="1">
        <v>7.01</v>
      </c>
      <c r="G57" s="2">
        <f t="shared" si="0"/>
        <v>-0.35</v>
      </c>
      <c r="H57" s="2">
        <f t="shared" si="1"/>
        <v>95.460000000000008</v>
      </c>
      <c r="I57" s="1">
        <v>83.08</v>
      </c>
      <c r="J57" s="1">
        <f t="shared" si="2"/>
        <v>83.08</v>
      </c>
      <c r="K57" s="2">
        <f t="shared" si="3"/>
        <v>1.33</v>
      </c>
      <c r="L57" s="2">
        <f t="shared" si="4"/>
        <v>0.9</v>
      </c>
      <c r="M57" s="2">
        <v>5.92</v>
      </c>
      <c r="N57">
        <f t="shared" si="5"/>
        <v>91.23</v>
      </c>
    </row>
    <row r="58" spans="1:14" x14ac:dyDescent="0.25">
      <c r="A58" s="1" t="s">
        <v>191</v>
      </c>
      <c r="B58" s="1" t="s">
        <v>1</v>
      </c>
      <c r="C58" s="1" t="s">
        <v>190</v>
      </c>
      <c r="D58" s="6">
        <v>44652</v>
      </c>
      <c r="E58" s="1">
        <v>131.69</v>
      </c>
      <c r="F58" s="1">
        <v>6.77</v>
      </c>
      <c r="G58" s="2">
        <f t="shared" si="0"/>
        <v>-0.34</v>
      </c>
      <c r="H58" s="2">
        <f t="shared" si="1"/>
        <v>138.12</v>
      </c>
      <c r="I58" s="1">
        <v>178.29</v>
      </c>
      <c r="J58" s="1">
        <f t="shared" si="2"/>
        <v>138.12</v>
      </c>
      <c r="K58" s="2">
        <f t="shared" si="3"/>
        <v>1.98</v>
      </c>
      <c r="L58" s="2">
        <f t="shared" si="4"/>
        <v>1.34</v>
      </c>
      <c r="M58" s="2">
        <v>8.7799999999999994</v>
      </c>
      <c r="N58">
        <f t="shared" si="5"/>
        <v>150.22</v>
      </c>
    </row>
    <row r="59" spans="1:14" x14ac:dyDescent="0.25">
      <c r="A59" s="1" t="s">
        <v>189</v>
      </c>
      <c r="B59" s="1" t="s">
        <v>1</v>
      </c>
      <c r="C59" s="1" t="s">
        <v>188</v>
      </c>
      <c r="D59" s="6">
        <v>44652</v>
      </c>
      <c r="E59" s="1">
        <v>93.73</v>
      </c>
      <c r="F59" s="1">
        <v>10.63</v>
      </c>
      <c r="G59" s="2">
        <f t="shared" si="0"/>
        <v>-0.53</v>
      </c>
      <c r="H59" s="2">
        <f t="shared" si="1"/>
        <v>103.83</v>
      </c>
      <c r="I59" s="1">
        <v>143.69</v>
      </c>
      <c r="J59" s="1">
        <f t="shared" si="2"/>
        <v>103.83</v>
      </c>
      <c r="K59" s="2">
        <f t="shared" si="3"/>
        <v>1.41</v>
      </c>
      <c r="L59" s="2">
        <f t="shared" si="4"/>
        <v>0.95</v>
      </c>
      <c r="M59" s="2">
        <v>6.25</v>
      </c>
      <c r="N59">
        <f t="shared" si="5"/>
        <v>112.44</v>
      </c>
    </row>
    <row r="60" spans="1:14" x14ac:dyDescent="0.25">
      <c r="A60" s="1" t="s">
        <v>187</v>
      </c>
      <c r="B60" s="1" t="s">
        <v>1</v>
      </c>
      <c r="C60" s="1" t="s">
        <v>186</v>
      </c>
      <c r="D60" s="6">
        <v>44652</v>
      </c>
      <c r="E60" s="1">
        <v>131.9</v>
      </c>
      <c r="F60" s="1">
        <v>0</v>
      </c>
      <c r="G60" s="2">
        <f t="shared" si="0"/>
        <v>0</v>
      </c>
      <c r="H60" s="2">
        <f t="shared" si="1"/>
        <v>131.9</v>
      </c>
      <c r="I60" s="1">
        <v>168.22</v>
      </c>
      <c r="J60" s="1">
        <f t="shared" si="2"/>
        <v>131.9</v>
      </c>
      <c r="K60" s="2">
        <f t="shared" si="3"/>
        <v>1.98</v>
      </c>
      <c r="L60" s="2">
        <f t="shared" si="4"/>
        <v>1.34</v>
      </c>
      <c r="M60" s="2">
        <v>8.7899999999999991</v>
      </c>
      <c r="N60">
        <f t="shared" si="5"/>
        <v>144.01</v>
      </c>
    </row>
    <row r="61" spans="1:14" x14ac:dyDescent="0.25">
      <c r="A61" s="1" t="s">
        <v>185</v>
      </c>
      <c r="B61" s="1" t="s">
        <v>1</v>
      </c>
      <c r="C61" s="1" t="s">
        <v>184</v>
      </c>
      <c r="D61" s="6">
        <v>44652</v>
      </c>
      <c r="E61" s="1">
        <v>99.48</v>
      </c>
      <c r="F61" s="1">
        <v>13.14</v>
      </c>
      <c r="G61" s="2">
        <f t="shared" si="0"/>
        <v>-0.66</v>
      </c>
      <c r="H61" s="2">
        <f t="shared" si="1"/>
        <v>111.96000000000001</v>
      </c>
      <c r="I61" s="1">
        <v>147.47999999999999</v>
      </c>
      <c r="J61" s="1">
        <f t="shared" si="2"/>
        <v>111.96000000000001</v>
      </c>
      <c r="K61" s="2">
        <f t="shared" si="3"/>
        <v>1.49</v>
      </c>
      <c r="L61" s="2">
        <f t="shared" si="4"/>
        <v>1.01</v>
      </c>
      <c r="M61" s="2">
        <v>6.63</v>
      </c>
      <c r="N61">
        <f t="shared" si="5"/>
        <v>121.09</v>
      </c>
    </row>
    <row r="62" spans="1:14" x14ac:dyDescent="0.25">
      <c r="A62" s="1" t="s">
        <v>183</v>
      </c>
      <c r="B62" s="1" t="s">
        <v>1</v>
      </c>
      <c r="C62" s="1" t="s">
        <v>182</v>
      </c>
      <c r="D62" s="6">
        <v>44652</v>
      </c>
      <c r="E62" s="1">
        <v>104.73</v>
      </c>
      <c r="F62" s="1">
        <v>2.29</v>
      </c>
      <c r="G62" s="2">
        <f t="shared" si="0"/>
        <v>-0.11</v>
      </c>
      <c r="H62" s="2">
        <f t="shared" si="1"/>
        <v>106.91000000000001</v>
      </c>
      <c r="I62" s="1">
        <v>76.849999999999994</v>
      </c>
      <c r="J62" s="1">
        <f t="shared" si="2"/>
        <v>76.849999999999994</v>
      </c>
      <c r="K62" s="2">
        <f t="shared" si="3"/>
        <v>1.57</v>
      </c>
      <c r="L62" s="2">
        <f t="shared" si="4"/>
        <v>1.06</v>
      </c>
      <c r="M62" s="2">
        <v>6.98</v>
      </c>
      <c r="N62">
        <f t="shared" si="5"/>
        <v>86.46</v>
      </c>
    </row>
    <row r="63" spans="1:14" x14ac:dyDescent="0.25">
      <c r="A63" s="1" t="s">
        <v>181</v>
      </c>
      <c r="B63" s="1" t="s">
        <v>1</v>
      </c>
      <c r="C63" s="1" t="s">
        <v>180</v>
      </c>
      <c r="D63" s="6">
        <v>44652</v>
      </c>
      <c r="E63" s="1">
        <v>87.86</v>
      </c>
      <c r="F63" s="1">
        <v>0</v>
      </c>
      <c r="G63" s="2">
        <f t="shared" si="0"/>
        <v>0</v>
      </c>
      <c r="H63" s="2">
        <f t="shared" si="1"/>
        <v>87.86</v>
      </c>
      <c r="I63" s="1">
        <v>136.97999999999999</v>
      </c>
      <c r="J63" s="1">
        <f t="shared" si="2"/>
        <v>87.86</v>
      </c>
      <c r="K63" s="2">
        <f t="shared" si="3"/>
        <v>1.32</v>
      </c>
      <c r="L63" s="2">
        <f t="shared" si="4"/>
        <v>0.89</v>
      </c>
      <c r="M63" s="2">
        <v>5.85</v>
      </c>
      <c r="N63">
        <f t="shared" si="5"/>
        <v>95.919999999999987</v>
      </c>
    </row>
    <row r="64" spans="1:14" x14ac:dyDescent="0.25">
      <c r="A64" s="1" t="s">
        <v>179</v>
      </c>
      <c r="B64" s="1" t="s">
        <v>1</v>
      </c>
      <c r="C64" s="1" t="s">
        <v>178</v>
      </c>
      <c r="D64" s="6">
        <v>44652</v>
      </c>
      <c r="E64" s="1">
        <v>144.63</v>
      </c>
      <c r="F64" s="1">
        <v>18.149999999999999</v>
      </c>
      <c r="G64" s="2">
        <f t="shared" si="0"/>
        <v>-0.91</v>
      </c>
      <c r="H64" s="2">
        <f t="shared" si="1"/>
        <v>161.87</v>
      </c>
      <c r="I64" s="1">
        <v>139.02000000000001</v>
      </c>
      <c r="J64" s="1">
        <f t="shared" si="2"/>
        <v>139.02000000000001</v>
      </c>
      <c r="K64" s="2">
        <f t="shared" si="3"/>
        <v>2.17</v>
      </c>
      <c r="L64" s="2">
        <f t="shared" si="4"/>
        <v>1.47</v>
      </c>
      <c r="M64" s="2">
        <v>9.64</v>
      </c>
      <c r="N64">
        <f t="shared" si="5"/>
        <v>152.30000000000001</v>
      </c>
    </row>
    <row r="65" spans="1:14" x14ac:dyDescent="0.25">
      <c r="A65" s="1" t="s">
        <v>177</v>
      </c>
      <c r="B65" s="1" t="s">
        <v>1</v>
      </c>
      <c r="C65" s="1" t="s">
        <v>176</v>
      </c>
      <c r="D65" s="6">
        <v>44652</v>
      </c>
      <c r="E65" s="1">
        <v>79.709999999999994</v>
      </c>
      <c r="F65" s="1">
        <v>5.0199999999999996</v>
      </c>
      <c r="G65" s="2">
        <f t="shared" si="0"/>
        <v>-0.25</v>
      </c>
      <c r="H65" s="2">
        <f t="shared" si="1"/>
        <v>84.47999999999999</v>
      </c>
      <c r="I65" s="1">
        <v>92.92</v>
      </c>
      <c r="J65" s="1">
        <f t="shared" si="2"/>
        <v>84.47999999999999</v>
      </c>
      <c r="K65" s="2">
        <f t="shared" si="3"/>
        <v>1.2</v>
      </c>
      <c r="L65" s="2">
        <f t="shared" si="4"/>
        <v>0.81</v>
      </c>
      <c r="M65" s="2">
        <v>5.31</v>
      </c>
      <c r="N65">
        <f t="shared" si="5"/>
        <v>91.8</v>
      </c>
    </row>
    <row r="66" spans="1:14" x14ac:dyDescent="0.25">
      <c r="A66" s="1" t="s">
        <v>175</v>
      </c>
      <c r="B66" s="1" t="s">
        <v>1</v>
      </c>
      <c r="C66" s="1" t="s">
        <v>174</v>
      </c>
      <c r="D66" s="6">
        <v>44652</v>
      </c>
      <c r="E66" s="1">
        <v>134.53</v>
      </c>
      <c r="F66" s="1">
        <v>1.62</v>
      </c>
      <c r="G66" s="2">
        <f t="shared" si="0"/>
        <v>-0.08</v>
      </c>
      <c r="H66" s="2">
        <f t="shared" si="1"/>
        <v>136.07</v>
      </c>
      <c r="I66" s="1">
        <v>160.41999999999999</v>
      </c>
      <c r="J66" s="1">
        <f t="shared" si="2"/>
        <v>136.07</v>
      </c>
      <c r="K66" s="2">
        <f t="shared" si="3"/>
        <v>2.02</v>
      </c>
      <c r="L66" s="2">
        <f t="shared" si="4"/>
        <v>1.37</v>
      </c>
      <c r="M66" s="2">
        <v>8.9600000000000009</v>
      </c>
      <c r="N66">
        <f t="shared" si="5"/>
        <v>148.42000000000002</v>
      </c>
    </row>
    <row r="67" spans="1:14" x14ac:dyDescent="0.25">
      <c r="A67" s="1" t="s">
        <v>173</v>
      </c>
      <c r="B67" s="1" t="s">
        <v>1</v>
      </c>
      <c r="C67" s="1" t="s">
        <v>172</v>
      </c>
      <c r="D67" s="6">
        <v>44652</v>
      </c>
      <c r="E67" s="1">
        <v>111.45</v>
      </c>
      <c r="F67" s="1">
        <v>21.48</v>
      </c>
      <c r="G67" s="2">
        <f t="shared" ref="G67:G130" si="6">ROUND((F67*-0.05),2)</f>
        <v>-1.07</v>
      </c>
      <c r="H67" s="2">
        <f t="shared" ref="H67:H130" si="7">SUM(E67:G67)</f>
        <v>131.86000000000001</v>
      </c>
      <c r="I67" s="1">
        <v>118.1</v>
      </c>
      <c r="J67" s="1">
        <f t="shared" ref="J67:J130" si="8">IF(H67&lt;I67,H67,I67)</f>
        <v>118.1</v>
      </c>
      <c r="K67" s="2">
        <f t="shared" ref="K67:K130" si="9">ROUND(+E67*0.015,2)</f>
        <v>1.67</v>
      </c>
      <c r="L67" s="2">
        <f t="shared" ref="L67:L130" si="10">ROUND((+E67+K67)*0.01,2)</f>
        <v>1.1299999999999999</v>
      </c>
      <c r="M67" s="2">
        <v>7.43</v>
      </c>
      <c r="N67">
        <f t="shared" si="5"/>
        <v>128.32999999999998</v>
      </c>
    </row>
    <row r="68" spans="1:14" x14ac:dyDescent="0.25">
      <c r="A68" s="1" t="s">
        <v>171</v>
      </c>
      <c r="B68" s="1" t="s">
        <v>1</v>
      </c>
      <c r="C68" s="1" t="s">
        <v>170</v>
      </c>
      <c r="D68" s="6">
        <v>44652</v>
      </c>
      <c r="E68" s="1">
        <v>70.5</v>
      </c>
      <c r="F68" s="1">
        <v>6.49</v>
      </c>
      <c r="G68" s="2">
        <f t="shared" si="6"/>
        <v>-0.32</v>
      </c>
      <c r="H68" s="2">
        <f t="shared" si="7"/>
        <v>76.67</v>
      </c>
      <c r="I68" s="1">
        <v>101.83</v>
      </c>
      <c r="J68" s="1">
        <f t="shared" si="8"/>
        <v>76.67</v>
      </c>
      <c r="K68" s="2">
        <f t="shared" si="9"/>
        <v>1.06</v>
      </c>
      <c r="L68" s="2">
        <f t="shared" si="10"/>
        <v>0.72</v>
      </c>
      <c r="M68" s="2">
        <v>4.7</v>
      </c>
      <c r="N68">
        <f t="shared" ref="N68:N131" si="11">SUM(J68:M68)</f>
        <v>83.15</v>
      </c>
    </row>
    <row r="69" spans="1:14" x14ac:dyDescent="0.25">
      <c r="A69" s="1" t="s">
        <v>169</v>
      </c>
      <c r="B69" s="1" t="s">
        <v>1</v>
      </c>
      <c r="C69" s="1" t="s">
        <v>168</v>
      </c>
      <c r="D69" s="6">
        <v>44652</v>
      </c>
      <c r="E69" s="1">
        <v>125.22</v>
      </c>
      <c r="F69" s="1">
        <v>18.149999999999999</v>
      </c>
      <c r="G69" s="2">
        <f t="shared" si="6"/>
        <v>-0.91</v>
      </c>
      <c r="H69" s="2">
        <f t="shared" si="7"/>
        <v>142.46</v>
      </c>
      <c r="I69" s="1">
        <v>157.44</v>
      </c>
      <c r="J69" s="1">
        <f t="shared" si="8"/>
        <v>142.46</v>
      </c>
      <c r="K69" s="2">
        <f t="shared" si="9"/>
        <v>1.88</v>
      </c>
      <c r="L69" s="2">
        <f t="shared" si="10"/>
        <v>1.27</v>
      </c>
      <c r="M69" s="2">
        <v>8.34</v>
      </c>
      <c r="N69">
        <f t="shared" si="11"/>
        <v>153.95000000000002</v>
      </c>
    </row>
    <row r="70" spans="1:14" x14ac:dyDescent="0.25">
      <c r="A70" s="1" t="s">
        <v>167</v>
      </c>
      <c r="B70" s="1" t="s">
        <v>1</v>
      </c>
      <c r="C70" s="1" t="s">
        <v>166</v>
      </c>
      <c r="D70" s="6">
        <v>44652</v>
      </c>
      <c r="E70" s="1">
        <v>131.71</v>
      </c>
      <c r="F70" s="1">
        <v>18.32</v>
      </c>
      <c r="G70" s="2">
        <f t="shared" si="6"/>
        <v>-0.92</v>
      </c>
      <c r="H70" s="2">
        <f t="shared" si="7"/>
        <v>149.11000000000001</v>
      </c>
      <c r="I70" s="1">
        <v>103.73</v>
      </c>
      <c r="J70" s="1">
        <f t="shared" si="8"/>
        <v>103.73</v>
      </c>
      <c r="K70" s="2">
        <f t="shared" si="9"/>
        <v>1.98</v>
      </c>
      <c r="L70" s="2">
        <f t="shared" si="10"/>
        <v>1.34</v>
      </c>
      <c r="M70" s="2">
        <v>8.7799999999999994</v>
      </c>
      <c r="N70">
        <f t="shared" si="11"/>
        <v>115.83000000000001</v>
      </c>
    </row>
    <row r="71" spans="1:14" x14ac:dyDescent="0.25">
      <c r="A71" s="1" t="s">
        <v>165</v>
      </c>
      <c r="B71" s="1" t="s">
        <v>32</v>
      </c>
      <c r="C71" s="1" t="s">
        <v>163</v>
      </c>
      <c r="D71" s="6">
        <v>44652</v>
      </c>
      <c r="E71" s="1">
        <v>126.11</v>
      </c>
      <c r="F71" s="1">
        <v>1.62</v>
      </c>
      <c r="G71" s="2">
        <f t="shared" si="6"/>
        <v>-0.08</v>
      </c>
      <c r="H71" s="2">
        <f t="shared" si="7"/>
        <v>127.65</v>
      </c>
      <c r="I71" s="1">
        <v>117.04</v>
      </c>
      <c r="J71" s="1">
        <f t="shared" si="8"/>
        <v>117.04</v>
      </c>
      <c r="K71" s="2">
        <f t="shared" si="9"/>
        <v>1.89</v>
      </c>
      <c r="L71" s="2">
        <f t="shared" si="10"/>
        <v>1.28</v>
      </c>
      <c r="M71" s="2">
        <v>8.4</v>
      </c>
      <c r="N71">
        <f t="shared" si="11"/>
        <v>128.61000000000001</v>
      </c>
    </row>
    <row r="72" spans="1:14" x14ac:dyDescent="0.25">
      <c r="A72" s="1" t="s">
        <v>164</v>
      </c>
      <c r="B72" s="1" t="s">
        <v>14</v>
      </c>
      <c r="C72" s="1" t="s">
        <v>163</v>
      </c>
      <c r="D72" s="6">
        <v>44652</v>
      </c>
      <c r="E72" s="1">
        <v>73.38</v>
      </c>
      <c r="F72" s="1">
        <v>1.25</v>
      </c>
      <c r="G72" s="2">
        <f t="shared" si="6"/>
        <v>-0.06</v>
      </c>
      <c r="H72" s="2">
        <f t="shared" si="7"/>
        <v>74.569999999999993</v>
      </c>
      <c r="I72" s="1">
        <v>117.04</v>
      </c>
      <c r="J72" s="1">
        <f t="shared" si="8"/>
        <v>74.569999999999993</v>
      </c>
      <c r="K72" s="2">
        <f t="shared" si="9"/>
        <v>1.1000000000000001</v>
      </c>
      <c r="L72" s="2">
        <f t="shared" si="10"/>
        <v>0.74</v>
      </c>
      <c r="M72" s="2">
        <v>4.8899999999999997</v>
      </c>
      <c r="N72">
        <f t="shared" si="11"/>
        <v>81.299999999999983</v>
      </c>
    </row>
    <row r="73" spans="1:14" x14ac:dyDescent="0.25">
      <c r="A73" s="1" t="s">
        <v>162</v>
      </c>
      <c r="B73" s="1" t="s">
        <v>1</v>
      </c>
      <c r="C73" s="1" t="s">
        <v>161</v>
      </c>
      <c r="D73" s="6">
        <v>44652</v>
      </c>
      <c r="E73" s="1">
        <v>233.32</v>
      </c>
      <c r="F73" s="1">
        <v>15.86</v>
      </c>
      <c r="G73" s="2">
        <f t="shared" si="6"/>
        <v>-0.79</v>
      </c>
      <c r="H73" s="2">
        <f t="shared" si="7"/>
        <v>248.39000000000001</v>
      </c>
      <c r="I73" s="1">
        <v>104.41</v>
      </c>
      <c r="J73" s="1">
        <f t="shared" si="8"/>
        <v>104.41</v>
      </c>
      <c r="K73" s="2">
        <f t="shared" si="9"/>
        <v>3.5</v>
      </c>
      <c r="L73" s="2">
        <f t="shared" si="10"/>
        <v>2.37</v>
      </c>
      <c r="M73" s="2">
        <v>15.55</v>
      </c>
      <c r="N73">
        <f t="shared" si="11"/>
        <v>125.83</v>
      </c>
    </row>
    <row r="74" spans="1:14" x14ac:dyDescent="0.25">
      <c r="A74" s="1" t="s">
        <v>160</v>
      </c>
      <c r="B74" s="1" t="s">
        <v>1</v>
      </c>
      <c r="C74" s="1" t="s">
        <v>159</v>
      </c>
      <c r="D74" s="6">
        <v>44652</v>
      </c>
      <c r="E74" s="1">
        <v>151.19</v>
      </c>
      <c r="F74" s="1">
        <v>10.53</v>
      </c>
      <c r="G74" s="2">
        <f t="shared" si="6"/>
        <v>-0.53</v>
      </c>
      <c r="H74" s="2">
        <f t="shared" si="7"/>
        <v>161.19</v>
      </c>
      <c r="I74" s="1">
        <v>140.22</v>
      </c>
      <c r="J74" s="1">
        <f t="shared" si="8"/>
        <v>140.22</v>
      </c>
      <c r="K74" s="2">
        <f t="shared" si="9"/>
        <v>2.27</v>
      </c>
      <c r="L74" s="2">
        <f t="shared" si="10"/>
        <v>1.53</v>
      </c>
      <c r="M74" s="2">
        <v>10.07</v>
      </c>
      <c r="N74">
        <f t="shared" si="11"/>
        <v>154.09</v>
      </c>
    </row>
    <row r="75" spans="1:14" x14ac:dyDescent="0.25">
      <c r="A75" s="1" t="s">
        <v>158</v>
      </c>
      <c r="B75" s="3" t="s">
        <v>1</v>
      </c>
      <c r="C75" s="1" t="s">
        <v>156</v>
      </c>
      <c r="D75" s="6">
        <v>44652</v>
      </c>
      <c r="E75" s="1">
        <v>75.77</v>
      </c>
      <c r="F75" s="1">
        <v>10</v>
      </c>
      <c r="G75" s="2">
        <f t="shared" si="6"/>
        <v>-0.5</v>
      </c>
      <c r="H75" s="2">
        <f t="shared" si="7"/>
        <v>85.27</v>
      </c>
      <c r="I75" s="1">
        <v>95.26</v>
      </c>
      <c r="J75" s="1">
        <f t="shared" si="8"/>
        <v>85.27</v>
      </c>
      <c r="K75" s="2">
        <f t="shared" si="9"/>
        <v>1.1399999999999999</v>
      </c>
      <c r="L75" s="2">
        <f t="shared" si="10"/>
        <v>0.77</v>
      </c>
      <c r="M75" s="2">
        <v>5.05</v>
      </c>
      <c r="N75">
        <f t="shared" si="11"/>
        <v>92.22999999999999</v>
      </c>
    </row>
    <row r="76" spans="1:14" x14ac:dyDescent="0.25">
      <c r="A76" s="1" t="s">
        <v>157</v>
      </c>
      <c r="B76" s="1" t="s">
        <v>14</v>
      </c>
      <c r="C76" s="1" t="s">
        <v>156</v>
      </c>
      <c r="D76" s="6">
        <v>44652</v>
      </c>
      <c r="E76" s="1">
        <v>307.2</v>
      </c>
      <c r="F76" s="1">
        <v>10.17</v>
      </c>
      <c r="G76" s="2">
        <f t="shared" si="6"/>
        <v>-0.51</v>
      </c>
      <c r="H76" s="2">
        <f t="shared" si="7"/>
        <v>316.86</v>
      </c>
      <c r="I76" s="1">
        <v>96.6</v>
      </c>
      <c r="J76" s="1">
        <f t="shared" si="8"/>
        <v>96.6</v>
      </c>
      <c r="K76" s="2">
        <f t="shared" si="9"/>
        <v>4.6100000000000003</v>
      </c>
      <c r="L76" s="2">
        <f t="shared" si="10"/>
        <v>3.12</v>
      </c>
      <c r="M76" s="2">
        <v>20.47</v>
      </c>
      <c r="N76">
        <f t="shared" si="11"/>
        <v>124.8</v>
      </c>
    </row>
    <row r="77" spans="1:14" x14ac:dyDescent="0.25">
      <c r="A77" s="1" t="s">
        <v>155</v>
      </c>
      <c r="B77" s="1" t="s">
        <v>1</v>
      </c>
      <c r="C77" s="1" t="s">
        <v>154</v>
      </c>
      <c r="D77" s="6">
        <v>44652</v>
      </c>
      <c r="E77" s="1">
        <v>149.57</v>
      </c>
      <c r="F77" s="1">
        <v>4.1399999999999997</v>
      </c>
      <c r="G77" s="2">
        <f t="shared" si="6"/>
        <v>-0.21</v>
      </c>
      <c r="H77" s="2">
        <f t="shared" si="7"/>
        <v>153.49999999999997</v>
      </c>
      <c r="I77" s="1">
        <v>105.53</v>
      </c>
      <c r="J77" s="1">
        <f t="shared" si="8"/>
        <v>105.53</v>
      </c>
      <c r="K77" s="2">
        <f t="shared" si="9"/>
        <v>2.2400000000000002</v>
      </c>
      <c r="L77" s="2">
        <f t="shared" si="10"/>
        <v>1.52</v>
      </c>
      <c r="M77" s="2">
        <v>9.9700000000000006</v>
      </c>
      <c r="N77">
        <f t="shared" si="11"/>
        <v>119.25999999999999</v>
      </c>
    </row>
    <row r="78" spans="1:14" x14ac:dyDescent="0.25">
      <c r="A78" s="1" t="s">
        <v>153</v>
      </c>
      <c r="B78" s="1" t="s">
        <v>1</v>
      </c>
      <c r="C78" s="1" t="s">
        <v>152</v>
      </c>
      <c r="D78" s="6">
        <v>44652</v>
      </c>
      <c r="E78" s="1">
        <v>62.16</v>
      </c>
      <c r="F78" s="1">
        <v>14.95</v>
      </c>
      <c r="G78" s="2">
        <f t="shared" si="6"/>
        <v>-0.75</v>
      </c>
      <c r="H78" s="2">
        <f t="shared" si="7"/>
        <v>76.36</v>
      </c>
      <c r="I78" s="1">
        <v>115.82</v>
      </c>
      <c r="J78" s="1">
        <f t="shared" si="8"/>
        <v>76.36</v>
      </c>
      <c r="K78" s="2">
        <f t="shared" si="9"/>
        <v>0.93</v>
      </c>
      <c r="L78" s="2">
        <f t="shared" si="10"/>
        <v>0.63</v>
      </c>
      <c r="M78" s="2">
        <v>4.1399999999999997</v>
      </c>
      <c r="N78">
        <f t="shared" si="11"/>
        <v>82.06</v>
      </c>
    </row>
    <row r="79" spans="1:14" x14ac:dyDescent="0.25">
      <c r="A79" s="1" t="s">
        <v>151</v>
      </c>
      <c r="B79" s="1" t="s">
        <v>1</v>
      </c>
      <c r="C79" s="1" t="s">
        <v>150</v>
      </c>
      <c r="D79" s="6">
        <v>44652</v>
      </c>
      <c r="E79" s="1">
        <v>88.8</v>
      </c>
      <c r="F79" s="1">
        <v>11.57</v>
      </c>
      <c r="G79" s="2">
        <f t="shared" si="6"/>
        <v>-0.57999999999999996</v>
      </c>
      <c r="H79" s="2">
        <f t="shared" si="7"/>
        <v>99.79</v>
      </c>
      <c r="I79" s="1">
        <v>120.9</v>
      </c>
      <c r="J79" s="1">
        <f t="shared" si="8"/>
        <v>99.79</v>
      </c>
      <c r="K79" s="2">
        <f t="shared" si="9"/>
        <v>1.33</v>
      </c>
      <c r="L79" s="2">
        <f t="shared" si="10"/>
        <v>0.9</v>
      </c>
      <c r="M79" s="2">
        <v>5.92</v>
      </c>
      <c r="N79">
        <f t="shared" si="11"/>
        <v>107.94000000000001</v>
      </c>
    </row>
    <row r="80" spans="1:14" x14ac:dyDescent="0.25">
      <c r="A80" s="1" t="s">
        <v>149</v>
      </c>
      <c r="B80" s="1" t="s">
        <v>1</v>
      </c>
      <c r="C80" s="1" t="s">
        <v>148</v>
      </c>
      <c r="D80" s="6">
        <v>44652</v>
      </c>
      <c r="E80" s="1">
        <v>111.01</v>
      </c>
      <c r="F80" s="1">
        <v>0</v>
      </c>
      <c r="G80" s="2">
        <f t="shared" si="6"/>
        <v>0</v>
      </c>
      <c r="H80" s="2">
        <f t="shared" si="7"/>
        <v>111.01</v>
      </c>
      <c r="I80" s="1">
        <v>179.54</v>
      </c>
      <c r="J80" s="1">
        <f t="shared" si="8"/>
        <v>111.01</v>
      </c>
      <c r="K80" s="2">
        <f t="shared" si="9"/>
        <v>1.67</v>
      </c>
      <c r="L80" s="2">
        <f t="shared" si="10"/>
        <v>1.1299999999999999</v>
      </c>
      <c r="M80" s="2">
        <v>7.4</v>
      </c>
      <c r="N80">
        <f t="shared" si="11"/>
        <v>121.21000000000001</v>
      </c>
    </row>
    <row r="81" spans="1:14" x14ac:dyDescent="0.25">
      <c r="A81" s="1" t="s">
        <v>147</v>
      </c>
      <c r="B81" s="1" t="s">
        <v>1</v>
      </c>
      <c r="C81" s="1" t="s">
        <v>146</v>
      </c>
      <c r="D81" s="6">
        <v>44652</v>
      </c>
      <c r="E81" s="1">
        <v>187.12</v>
      </c>
      <c r="F81" s="1">
        <v>8.32</v>
      </c>
      <c r="G81" s="2">
        <f t="shared" si="6"/>
        <v>-0.42</v>
      </c>
      <c r="H81" s="2">
        <f t="shared" si="7"/>
        <v>195.02</v>
      </c>
      <c r="I81" s="1">
        <v>140.16</v>
      </c>
      <c r="J81" s="1">
        <f t="shared" si="8"/>
        <v>140.16</v>
      </c>
      <c r="K81" s="2">
        <f t="shared" si="9"/>
        <v>2.81</v>
      </c>
      <c r="L81" s="2">
        <f t="shared" si="10"/>
        <v>1.9</v>
      </c>
      <c r="M81" s="2">
        <v>12.47</v>
      </c>
      <c r="N81">
        <f t="shared" si="11"/>
        <v>157.34</v>
      </c>
    </row>
    <row r="82" spans="1:14" x14ac:dyDescent="0.25">
      <c r="A82" s="1" t="s">
        <v>145</v>
      </c>
      <c r="B82" s="3" t="s">
        <v>1</v>
      </c>
      <c r="C82" s="1" t="s">
        <v>144</v>
      </c>
      <c r="D82" s="6">
        <v>44652</v>
      </c>
      <c r="E82" s="1">
        <v>126.64</v>
      </c>
      <c r="F82" s="1">
        <v>4.55</v>
      </c>
      <c r="G82" s="2">
        <f t="shared" si="6"/>
        <v>-0.23</v>
      </c>
      <c r="H82" s="2">
        <f t="shared" si="7"/>
        <v>130.96</v>
      </c>
      <c r="I82" s="1">
        <v>176.88</v>
      </c>
      <c r="J82" s="1">
        <f t="shared" si="8"/>
        <v>130.96</v>
      </c>
      <c r="K82" s="2">
        <f t="shared" si="9"/>
        <v>1.9</v>
      </c>
      <c r="L82" s="2">
        <f t="shared" si="10"/>
        <v>1.29</v>
      </c>
      <c r="M82" s="2">
        <v>8.44</v>
      </c>
      <c r="N82">
        <f t="shared" si="11"/>
        <v>142.59</v>
      </c>
    </row>
    <row r="83" spans="1:14" x14ac:dyDescent="0.25">
      <c r="A83" s="1" t="s">
        <v>143</v>
      </c>
      <c r="B83" s="1" t="s">
        <v>1</v>
      </c>
      <c r="C83" s="1" t="s">
        <v>141</v>
      </c>
      <c r="D83" s="6">
        <v>44652</v>
      </c>
      <c r="E83" s="1">
        <v>93.67</v>
      </c>
      <c r="F83" s="1">
        <v>13.67</v>
      </c>
      <c r="G83" s="2">
        <f t="shared" si="6"/>
        <v>-0.68</v>
      </c>
      <c r="H83" s="2">
        <f t="shared" si="7"/>
        <v>106.66</v>
      </c>
      <c r="I83" s="1">
        <v>151.56</v>
      </c>
      <c r="J83" s="1">
        <f t="shared" si="8"/>
        <v>106.66</v>
      </c>
      <c r="K83" s="2">
        <f t="shared" si="9"/>
        <v>1.41</v>
      </c>
      <c r="L83" s="2">
        <f t="shared" si="10"/>
        <v>0.95</v>
      </c>
      <c r="M83" s="2">
        <v>6.24</v>
      </c>
      <c r="N83">
        <f t="shared" si="11"/>
        <v>115.25999999999999</v>
      </c>
    </row>
    <row r="84" spans="1:14" x14ac:dyDescent="0.25">
      <c r="A84" s="1" t="s">
        <v>142</v>
      </c>
      <c r="B84" s="1" t="s">
        <v>32</v>
      </c>
      <c r="C84" s="1" t="s">
        <v>141</v>
      </c>
      <c r="D84" s="6">
        <v>44652</v>
      </c>
      <c r="E84" s="1">
        <v>106.75</v>
      </c>
      <c r="F84" s="1">
        <v>0</v>
      </c>
      <c r="G84" s="2">
        <f t="shared" si="6"/>
        <v>0</v>
      </c>
      <c r="H84" s="2">
        <f t="shared" si="7"/>
        <v>106.75</v>
      </c>
      <c r="I84" s="1">
        <v>150.71</v>
      </c>
      <c r="J84" s="1">
        <f t="shared" si="8"/>
        <v>106.75</v>
      </c>
      <c r="K84" s="2">
        <f t="shared" si="9"/>
        <v>1.6</v>
      </c>
      <c r="L84" s="2">
        <f t="shared" si="10"/>
        <v>1.08</v>
      </c>
      <c r="M84" s="2">
        <v>7.11</v>
      </c>
      <c r="N84">
        <f t="shared" si="11"/>
        <v>116.53999999999999</v>
      </c>
    </row>
    <row r="85" spans="1:14" x14ac:dyDescent="0.25">
      <c r="A85" s="1" t="s">
        <v>140</v>
      </c>
      <c r="B85" s="1" t="s">
        <v>1</v>
      </c>
      <c r="C85" s="1" t="s">
        <v>139</v>
      </c>
      <c r="D85" s="6">
        <v>44652</v>
      </c>
      <c r="E85" s="1">
        <v>272.08</v>
      </c>
      <c r="F85" s="1">
        <v>6.78</v>
      </c>
      <c r="G85" s="2">
        <f t="shared" si="6"/>
        <v>-0.34</v>
      </c>
      <c r="H85" s="2">
        <f t="shared" si="7"/>
        <v>278.52</v>
      </c>
      <c r="I85" s="1">
        <v>139</v>
      </c>
      <c r="J85" s="1">
        <f t="shared" si="8"/>
        <v>139</v>
      </c>
      <c r="K85" s="2">
        <f t="shared" si="9"/>
        <v>4.08</v>
      </c>
      <c r="L85" s="2">
        <f t="shared" si="10"/>
        <v>2.76</v>
      </c>
      <c r="M85" s="2">
        <v>18.13</v>
      </c>
      <c r="N85">
        <f t="shared" si="11"/>
        <v>163.97</v>
      </c>
    </row>
    <row r="86" spans="1:14" x14ac:dyDescent="0.25">
      <c r="A86" s="1" t="s">
        <v>138</v>
      </c>
      <c r="B86" s="1" t="s">
        <v>1</v>
      </c>
      <c r="C86" s="1" t="s">
        <v>137</v>
      </c>
      <c r="D86" s="6">
        <v>44652</v>
      </c>
      <c r="E86" s="1">
        <v>179.56</v>
      </c>
      <c r="F86" s="1">
        <v>7.33</v>
      </c>
      <c r="G86" s="2">
        <f t="shared" si="6"/>
        <v>-0.37</v>
      </c>
      <c r="H86" s="2">
        <f t="shared" si="7"/>
        <v>186.52</v>
      </c>
      <c r="I86" s="1">
        <v>156.55000000000001</v>
      </c>
      <c r="J86" s="1">
        <f t="shared" si="8"/>
        <v>156.55000000000001</v>
      </c>
      <c r="K86" s="2">
        <f t="shared" si="9"/>
        <v>2.69</v>
      </c>
      <c r="L86" s="2">
        <f t="shared" si="10"/>
        <v>1.82</v>
      </c>
      <c r="M86" s="2">
        <v>11.96</v>
      </c>
      <c r="N86">
        <f t="shared" si="11"/>
        <v>173.02</v>
      </c>
    </row>
    <row r="87" spans="1:14" x14ac:dyDescent="0.25">
      <c r="A87" s="1" t="s">
        <v>136</v>
      </c>
      <c r="B87" s="1" t="s">
        <v>1</v>
      </c>
      <c r="C87" s="1" t="s">
        <v>135</v>
      </c>
      <c r="D87" s="6">
        <v>44652</v>
      </c>
      <c r="E87" s="1">
        <v>76.209999999999994</v>
      </c>
      <c r="F87" s="1">
        <v>0</v>
      </c>
      <c r="G87" s="2">
        <f t="shared" si="6"/>
        <v>0</v>
      </c>
      <c r="H87" s="2">
        <f t="shared" si="7"/>
        <v>76.209999999999994</v>
      </c>
      <c r="I87" s="1">
        <v>155.44</v>
      </c>
      <c r="J87" s="1">
        <f t="shared" si="8"/>
        <v>76.209999999999994</v>
      </c>
      <c r="K87" s="2">
        <f t="shared" si="9"/>
        <v>1.1399999999999999</v>
      </c>
      <c r="L87" s="2">
        <f t="shared" si="10"/>
        <v>0.77</v>
      </c>
      <c r="M87" s="2">
        <v>5.08</v>
      </c>
      <c r="N87">
        <f t="shared" si="11"/>
        <v>83.199999999999989</v>
      </c>
    </row>
    <row r="88" spans="1:14" x14ac:dyDescent="0.25">
      <c r="A88" s="1" t="s">
        <v>134</v>
      </c>
      <c r="B88" s="1" t="s">
        <v>1</v>
      </c>
      <c r="C88" s="1" t="s">
        <v>133</v>
      </c>
      <c r="D88" s="6">
        <v>44652</v>
      </c>
      <c r="E88" s="1">
        <v>118.71</v>
      </c>
      <c r="F88" s="1">
        <v>4.8099999999999996</v>
      </c>
      <c r="G88" s="2">
        <f t="shared" si="6"/>
        <v>-0.24</v>
      </c>
      <c r="H88" s="2">
        <f t="shared" si="7"/>
        <v>123.28</v>
      </c>
      <c r="I88" s="1">
        <v>143.76</v>
      </c>
      <c r="J88" s="1">
        <f t="shared" si="8"/>
        <v>123.28</v>
      </c>
      <c r="K88" s="2">
        <f t="shared" si="9"/>
        <v>1.78</v>
      </c>
      <c r="L88" s="2">
        <f t="shared" si="10"/>
        <v>1.2</v>
      </c>
      <c r="M88" s="2">
        <v>7.91</v>
      </c>
      <c r="N88">
        <f t="shared" si="11"/>
        <v>134.17000000000002</v>
      </c>
    </row>
    <row r="89" spans="1:14" x14ac:dyDescent="0.25">
      <c r="A89" s="1" t="s">
        <v>132</v>
      </c>
      <c r="B89" s="1" t="s">
        <v>1</v>
      </c>
      <c r="C89" s="1" t="s">
        <v>131</v>
      </c>
      <c r="D89" s="6">
        <v>44652</v>
      </c>
      <c r="E89" s="1">
        <v>72.900000000000006</v>
      </c>
      <c r="F89" s="1">
        <v>6.03</v>
      </c>
      <c r="G89" s="2">
        <f t="shared" si="6"/>
        <v>-0.3</v>
      </c>
      <c r="H89" s="2">
        <f t="shared" si="7"/>
        <v>78.63000000000001</v>
      </c>
      <c r="I89" s="1">
        <v>95.47</v>
      </c>
      <c r="J89" s="1">
        <f t="shared" si="8"/>
        <v>78.63000000000001</v>
      </c>
      <c r="K89" s="2">
        <f t="shared" si="9"/>
        <v>1.0900000000000001</v>
      </c>
      <c r="L89" s="2">
        <f t="shared" si="10"/>
        <v>0.74</v>
      </c>
      <c r="M89" s="2">
        <v>4.8600000000000003</v>
      </c>
      <c r="N89">
        <f t="shared" si="11"/>
        <v>85.320000000000007</v>
      </c>
    </row>
    <row r="90" spans="1:14" x14ac:dyDescent="0.25">
      <c r="A90" s="1" t="s">
        <v>130</v>
      </c>
      <c r="B90" s="1" t="s">
        <v>1</v>
      </c>
      <c r="C90" s="1" t="s">
        <v>128</v>
      </c>
      <c r="D90" s="6">
        <v>44652</v>
      </c>
      <c r="E90" s="1">
        <v>82.81</v>
      </c>
      <c r="F90" s="1">
        <v>3.16</v>
      </c>
      <c r="G90" s="2">
        <f t="shared" si="6"/>
        <v>-0.16</v>
      </c>
      <c r="H90" s="2">
        <f t="shared" si="7"/>
        <v>85.81</v>
      </c>
      <c r="I90" s="1">
        <v>136.02000000000001</v>
      </c>
      <c r="J90" s="1">
        <f t="shared" si="8"/>
        <v>85.81</v>
      </c>
      <c r="K90" s="2">
        <f t="shared" si="9"/>
        <v>1.24</v>
      </c>
      <c r="L90" s="2">
        <f t="shared" si="10"/>
        <v>0.84</v>
      </c>
      <c r="M90" s="2">
        <v>5.52</v>
      </c>
      <c r="N90">
        <f t="shared" si="11"/>
        <v>93.41</v>
      </c>
    </row>
    <row r="91" spans="1:14" x14ac:dyDescent="0.25">
      <c r="A91" s="1" t="s">
        <v>129</v>
      </c>
      <c r="B91" s="1" t="s">
        <v>32</v>
      </c>
      <c r="C91" s="1" t="s">
        <v>128</v>
      </c>
      <c r="D91" s="6">
        <v>44652</v>
      </c>
      <c r="E91" s="1">
        <v>100.43</v>
      </c>
      <c r="F91" s="1">
        <v>3.63</v>
      </c>
      <c r="G91" s="2">
        <f t="shared" si="6"/>
        <v>-0.18</v>
      </c>
      <c r="H91" s="2">
        <f t="shared" si="7"/>
        <v>103.88</v>
      </c>
      <c r="I91" s="1">
        <v>138.59</v>
      </c>
      <c r="J91" s="1">
        <f t="shared" si="8"/>
        <v>103.88</v>
      </c>
      <c r="K91" s="2">
        <f t="shared" si="9"/>
        <v>1.51</v>
      </c>
      <c r="L91" s="2">
        <f t="shared" si="10"/>
        <v>1.02</v>
      </c>
      <c r="M91" s="2">
        <v>6.69</v>
      </c>
      <c r="N91">
        <f t="shared" si="11"/>
        <v>113.1</v>
      </c>
    </row>
    <row r="92" spans="1:14" x14ac:dyDescent="0.25">
      <c r="A92" s="1" t="s">
        <v>127</v>
      </c>
      <c r="B92" s="1" t="s">
        <v>1</v>
      </c>
      <c r="C92" s="1" t="s">
        <v>126</v>
      </c>
      <c r="D92" s="6">
        <v>44652</v>
      </c>
      <c r="E92" s="1">
        <v>57.4</v>
      </c>
      <c r="F92" s="1">
        <v>0</v>
      </c>
      <c r="G92" s="2">
        <f t="shared" si="6"/>
        <v>0</v>
      </c>
      <c r="H92" s="2">
        <f t="shared" si="7"/>
        <v>57.4</v>
      </c>
      <c r="I92" s="1">
        <v>139</v>
      </c>
      <c r="J92" s="1">
        <f t="shared" si="8"/>
        <v>57.4</v>
      </c>
      <c r="K92" s="2">
        <f t="shared" si="9"/>
        <v>0.86</v>
      </c>
      <c r="L92" s="2">
        <f t="shared" si="10"/>
        <v>0.57999999999999996</v>
      </c>
      <c r="M92" s="2">
        <v>3.82</v>
      </c>
      <c r="N92">
        <f t="shared" si="11"/>
        <v>62.66</v>
      </c>
    </row>
    <row r="93" spans="1:14" x14ac:dyDescent="0.25">
      <c r="A93" s="1" t="s">
        <v>125</v>
      </c>
      <c r="B93" s="1" t="s">
        <v>1</v>
      </c>
      <c r="C93" s="1" t="s">
        <v>123</v>
      </c>
      <c r="D93" s="6">
        <v>44652</v>
      </c>
      <c r="E93" s="1">
        <v>69.44</v>
      </c>
      <c r="F93" s="1">
        <v>22.49</v>
      </c>
      <c r="G93" s="2">
        <f t="shared" si="6"/>
        <v>-1.1200000000000001</v>
      </c>
      <c r="H93" s="2">
        <f t="shared" si="7"/>
        <v>90.809999999999988</v>
      </c>
      <c r="I93" s="1">
        <v>120.52</v>
      </c>
      <c r="J93" s="1">
        <f t="shared" si="8"/>
        <v>90.809999999999988</v>
      </c>
      <c r="K93" s="2">
        <f t="shared" si="9"/>
        <v>1.04</v>
      </c>
      <c r="L93" s="2">
        <f t="shared" si="10"/>
        <v>0.7</v>
      </c>
      <c r="M93" s="2">
        <v>4.63</v>
      </c>
      <c r="N93">
        <f t="shared" si="11"/>
        <v>97.179999999999993</v>
      </c>
    </row>
    <row r="94" spans="1:14" x14ac:dyDescent="0.25">
      <c r="A94" s="1" t="s">
        <v>124</v>
      </c>
      <c r="B94" s="1" t="s">
        <v>32</v>
      </c>
      <c r="C94" s="1" t="s">
        <v>123</v>
      </c>
      <c r="D94" s="6">
        <v>44652</v>
      </c>
      <c r="E94" s="1">
        <v>169.16</v>
      </c>
      <c r="F94" s="1">
        <v>21.25</v>
      </c>
      <c r="G94" s="2">
        <f t="shared" si="6"/>
        <v>-1.06</v>
      </c>
      <c r="H94" s="2">
        <f t="shared" si="7"/>
        <v>189.35</v>
      </c>
      <c r="I94" s="1">
        <v>120.52</v>
      </c>
      <c r="J94" s="1">
        <f t="shared" si="8"/>
        <v>120.52</v>
      </c>
      <c r="K94" s="2">
        <f t="shared" si="9"/>
        <v>2.54</v>
      </c>
      <c r="L94" s="2">
        <f t="shared" si="10"/>
        <v>1.72</v>
      </c>
      <c r="M94" s="2">
        <v>11.27</v>
      </c>
      <c r="N94">
        <f t="shared" si="11"/>
        <v>136.05000000000001</v>
      </c>
    </row>
    <row r="95" spans="1:14" x14ac:dyDescent="0.25">
      <c r="A95" s="1" t="s">
        <v>122</v>
      </c>
      <c r="B95" s="1" t="s">
        <v>32</v>
      </c>
      <c r="C95" s="1" t="s">
        <v>121</v>
      </c>
      <c r="D95" s="6">
        <v>44652</v>
      </c>
      <c r="E95" s="1">
        <v>195.53</v>
      </c>
      <c r="F95" s="1">
        <v>0</v>
      </c>
      <c r="G95" s="2">
        <f t="shared" si="6"/>
        <v>0</v>
      </c>
      <c r="H95" s="2">
        <f t="shared" si="7"/>
        <v>195.53</v>
      </c>
      <c r="I95" s="1">
        <v>189.82</v>
      </c>
      <c r="J95" s="1">
        <f t="shared" si="8"/>
        <v>189.82</v>
      </c>
      <c r="K95" s="2">
        <f t="shared" si="9"/>
        <v>2.93</v>
      </c>
      <c r="L95" s="2">
        <f t="shared" si="10"/>
        <v>1.98</v>
      </c>
      <c r="M95" s="2">
        <v>13.03</v>
      </c>
      <c r="N95">
        <f t="shared" si="11"/>
        <v>207.76</v>
      </c>
    </row>
    <row r="96" spans="1:14" x14ac:dyDescent="0.25">
      <c r="A96" s="1" t="s">
        <v>120</v>
      </c>
      <c r="B96" s="1" t="s">
        <v>1</v>
      </c>
      <c r="C96" s="1" t="s">
        <v>119</v>
      </c>
      <c r="D96" s="6">
        <v>44652</v>
      </c>
      <c r="E96" s="1">
        <v>50.71</v>
      </c>
      <c r="F96" s="1">
        <v>0</v>
      </c>
      <c r="G96" s="2">
        <f t="shared" si="6"/>
        <v>0</v>
      </c>
      <c r="H96" s="2">
        <f t="shared" si="7"/>
        <v>50.71</v>
      </c>
      <c r="I96" s="1">
        <v>191.09</v>
      </c>
      <c r="J96" s="1">
        <f t="shared" si="8"/>
        <v>50.71</v>
      </c>
      <c r="K96" s="2">
        <f t="shared" si="9"/>
        <v>0.76</v>
      </c>
      <c r="L96" s="2">
        <f t="shared" si="10"/>
        <v>0.51</v>
      </c>
      <c r="M96" s="2">
        <v>3.38</v>
      </c>
      <c r="N96">
        <f t="shared" si="11"/>
        <v>55.36</v>
      </c>
    </row>
    <row r="97" spans="1:14" x14ac:dyDescent="0.25">
      <c r="A97" s="1" t="s">
        <v>118</v>
      </c>
      <c r="B97" s="1" t="s">
        <v>1</v>
      </c>
      <c r="C97" s="1" t="s">
        <v>117</v>
      </c>
      <c r="D97" s="6">
        <v>44652</v>
      </c>
      <c r="E97" s="1">
        <v>133.04</v>
      </c>
      <c r="F97" s="1">
        <v>1.92</v>
      </c>
      <c r="G97" s="2">
        <f t="shared" si="6"/>
        <v>-0.1</v>
      </c>
      <c r="H97" s="2">
        <f t="shared" si="7"/>
        <v>134.85999999999999</v>
      </c>
      <c r="I97" s="1">
        <v>162.46</v>
      </c>
      <c r="J97" s="1">
        <f t="shared" si="8"/>
        <v>134.85999999999999</v>
      </c>
      <c r="K97" s="2">
        <f t="shared" si="9"/>
        <v>2</v>
      </c>
      <c r="L97" s="2">
        <f t="shared" si="10"/>
        <v>1.35</v>
      </c>
      <c r="M97" s="2">
        <v>8.8699999999999992</v>
      </c>
      <c r="N97">
        <f t="shared" si="11"/>
        <v>147.07999999999998</v>
      </c>
    </row>
    <row r="98" spans="1:14" x14ac:dyDescent="0.25">
      <c r="A98" s="1" t="s">
        <v>116</v>
      </c>
      <c r="B98" s="1" t="s">
        <v>1</v>
      </c>
      <c r="C98" s="1" t="s">
        <v>115</v>
      </c>
      <c r="D98" s="6">
        <v>44652</v>
      </c>
      <c r="E98" s="1">
        <v>81.459999999999994</v>
      </c>
      <c r="F98" s="1">
        <v>6.86</v>
      </c>
      <c r="G98" s="2">
        <f t="shared" si="6"/>
        <v>-0.34</v>
      </c>
      <c r="H98" s="2">
        <f t="shared" si="7"/>
        <v>87.97999999999999</v>
      </c>
      <c r="I98" s="1">
        <v>97.79</v>
      </c>
      <c r="J98" s="1">
        <f t="shared" si="8"/>
        <v>87.97999999999999</v>
      </c>
      <c r="K98" s="2">
        <f t="shared" si="9"/>
        <v>1.22</v>
      </c>
      <c r="L98" s="2">
        <f t="shared" si="10"/>
        <v>0.83</v>
      </c>
      <c r="M98" s="2">
        <v>5.43</v>
      </c>
      <c r="N98">
        <f t="shared" si="11"/>
        <v>95.45999999999998</v>
      </c>
    </row>
    <row r="99" spans="1:14" x14ac:dyDescent="0.25">
      <c r="A99" s="1" t="s">
        <v>114</v>
      </c>
      <c r="B99" s="1" t="s">
        <v>1</v>
      </c>
      <c r="C99" s="1" t="s">
        <v>113</v>
      </c>
      <c r="D99" s="6">
        <v>44652</v>
      </c>
      <c r="E99" s="1">
        <v>100.52</v>
      </c>
      <c r="F99" s="1">
        <v>11.25</v>
      </c>
      <c r="G99" s="2">
        <f t="shared" si="6"/>
        <v>-0.56000000000000005</v>
      </c>
      <c r="H99" s="2">
        <f t="shared" si="7"/>
        <v>111.21</v>
      </c>
      <c r="I99" s="1">
        <v>90.35</v>
      </c>
      <c r="J99" s="1">
        <f t="shared" si="8"/>
        <v>90.35</v>
      </c>
      <c r="K99" s="2">
        <f t="shared" si="9"/>
        <v>1.51</v>
      </c>
      <c r="L99" s="2">
        <f t="shared" si="10"/>
        <v>1.02</v>
      </c>
      <c r="M99" s="2">
        <v>6.7</v>
      </c>
      <c r="N99">
        <f t="shared" si="11"/>
        <v>99.58</v>
      </c>
    </row>
    <row r="100" spans="1:14" x14ac:dyDescent="0.25">
      <c r="A100" s="1" t="s">
        <v>112</v>
      </c>
      <c r="B100" s="1" t="s">
        <v>1</v>
      </c>
      <c r="C100" s="1" t="s">
        <v>111</v>
      </c>
      <c r="D100" s="6">
        <v>44652</v>
      </c>
      <c r="E100" s="1">
        <v>124.21</v>
      </c>
      <c r="F100" s="1">
        <v>5.36</v>
      </c>
      <c r="G100" s="2">
        <f t="shared" si="6"/>
        <v>-0.27</v>
      </c>
      <c r="H100" s="2">
        <f t="shared" si="7"/>
        <v>129.29999999999998</v>
      </c>
      <c r="I100" s="1">
        <v>87.95</v>
      </c>
      <c r="J100" s="1">
        <f t="shared" si="8"/>
        <v>87.95</v>
      </c>
      <c r="K100" s="2">
        <f t="shared" si="9"/>
        <v>1.86</v>
      </c>
      <c r="L100" s="2">
        <f t="shared" si="10"/>
        <v>1.26</v>
      </c>
      <c r="M100" s="2">
        <v>8.2799999999999994</v>
      </c>
      <c r="N100">
        <f t="shared" si="11"/>
        <v>99.350000000000009</v>
      </c>
    </row>
    <row r="101" spans="1:14" x14ac:dyDescent="0.25">
      <c r="A101" s="1" t="s">
        <v>110</v>
      </c>
      <c r="B101" s="1" t="s">
        <v>1</v>
      </c>
      <c r="C101" s="1" t="s">
        <v>109</v>
      </c>
      <c r="D101" s="6">
        <v>44652</v>
      </c>
      <c r="E101" s="1">
        <v>126.02</v>
      </c>
      <c r="F101" s="1">
        <v>0</v>
      </c>
      <c r="G101" s="2">
        <f t="shared" si="6"/>
        <v>0</v>
      </c>
      <c r="H101" s="2">
        <f t="shared" si="7"/>
        <v>126.02</v>
      </c>
      <c r="I101" s="1">
        <v>141.16999999999999</v>
      </c>
      <c r="J101" s="1">
        <f t="shared" si="8"/>
        <v>126.02</v>
      </c>
      <c r="K101" s="2">
        <f t="shared" si="9"/>
        <v>1.89</v>
      </c>
      <c r="L101" s="2">
        <f t="shared" si="10"/>
        <v>1.28</v>
      </c>
      <c r="M101" s="2">
        <v>8.4</v>
      </c>
      <c r="N101">
        <f t="shared" si="11"/>
        <v>137.59</v>
      </c>
    </row>
    <row r="102" spans="1:14" x14ac:dyDescent="0.25">
      <c r="A102" s="1" t="s">
        <v>108</v>
      </c>
      <c r="B102" s="1" t="s">
        <v>1</v>
      </c>
      <c r="C102" s="1" t="s">
        <v>107</v>
      </c>
      <c r="D102" s="6">
        <v>44652</v>
      </c>
      <c r="E102" s="1">
        <v>53.7</v>
      </c>
      <c r="F102" s="1">
        <v>15.57</v>
      </c>
      <c r="G102" s="2">
        <f t="shared" si="6"/>
        <v>-0.78</v>
      </c>
      <c r="H102" s="2">
        <f t="shared" si="7"/>
        <v>68.490000000000009</v>
      </c>
      <c r="I102" s="1">
        <v>105.5</v>
      </c>
      <c r="J102" s="1">
        <f t="shared" si="8"/>
        <v>68.490000000000009</v>
      </c>
      <c r="K102" s="2">
        <f t="shared" si="9"/>
        <v>0.81</v>
      </c>
      <c r="L102" s="2">
        <f t="shared" si="10"/>
        <v>0.55000000000000004</v>
      </c>
      <c r="M102" s="2">
        <v>3.58</v>
      </c>
      <c r="N102">
        <f t="shared" si="11"/>
        <v>73.430000000000007</v>
      </c>
    </row>
    <row r="103" spans="1:14" x14ac:dyDescent="0.25">
      <c r="A103" s="1" t="s">
        <v>106</v>
      </c>
      <c r="B103" s="1" t="s">
        <v>1</v>
      </c>
      <c r="C103" s="1" t="s">
        <v>105</v>
      </c>
      <c r="D103" s="6">
        <v>44652</v>
      </c>
      <c r="E103" s="1">
        <v>61.16</v>
      </c>
      <c r="F103" s="1">
        <v>8.4499999999999993</v>
      </c>
      <c r="G103" s="2">
        <f t="shared" si="6"/>
        <v>-0.42</v>
      </c>
      <c r="H103" s="2">
        <f t="shared" si="7"/>
        <v>69.19</v>
      </c>
      <c r="I103" s="1">
        <v>146.28</v>
      </c>
      <c r="J103" s="1">
        <f t="shared" si="8"/>
        <v>69.19</v>
      </c>
      <c r="K103" s="2">
        <f t="shared" si="9"/>
        <v>0.92</v>
      </c>
      <c r="L103" s="2">
        <f t="shared" si="10"/>
        <v>0.62</v>
      </c>
      <c r="M103" s="2">
        <v>4.08</v>
      </c>
      <c r="N103">
        <f t="shared" si="11"/>
        <v>74.81</v>
      </c>
    </row>
    <row r="104" spans="1:14" x14ac:dyDescent="0.25">
      <c r="A104" s="1" t="s">
        <v>104</v>
      </c>
      <c r="B104" s="1" t="s">
        <v>1</v>
      </c>
      <c r="C104" s="1" t="s">
        <v>103</v>
      </c>
      <c r="D104" s="6">
        <v>44652</v>
      </c>
      <c r="E104" s="1">
        <v>100.8</v>
      </c>
      <c r="F104" s="1">
        <v>9.39</v>
      </c>
      <c r="G104" s="2">
        <f t="shared" si="6"/>
        <v>-0.47</v>
      </c>
      <c r="H104" s="2">
        <f t="shared" si="7"/>
        <v>109.72</v>
      </c>
      <c r="I104" s="1">
        <v>143.85</v>
      </c>
      <c r="J104" s="1">
        <f t="shared" si="8"/>
        <v>109.72</v>
      </c>
      <c r="K104" s="2">
        <f t="shared" si="9"/>
        <v>1.51</v>
      </c>
      <c r="L104" s="2">
        <f t="shared" si="10"/>
        <v>1.02</v>
      </c>
      <c r="M104" s="2">
        <v>6.72</v>
      </c>
      <c r="N104">
        <f t="shared" si="11"/>
        <v>118.97</v>
      </c>
    </row>
    <row r="105" spans="1:14" x14ac:dyDescent="0.25">
      <c r="A105" s="1" t="s">
        <v>102</v>
      </c>
      <c r="B105" s="1" t="s">
        <v>1</v>
      </c>
      <c r="C105" s="1" t="s">
        <v>100</v>
      </c>
      <c r="D105" s="6">
        <v>44652</v>
      </c>
      <c r="E105" s="1">
        <v>91.41</v>
      </c>
      <c r="F105" s="1">
        <v>2.0699999999999998</v>
      </c>
      <c r="G105" s="2">
        <f t="shared" si="6"/>
        <v>-0.1</v>
      </c>
      <c r="H105" s="2">
        <f t="shared" si="7"/>
        <v>93.38</v>
      </c>
      <c r="I105" s="1">
        <v>128.36000000000001</v>
      </c>
      <c r="J105" s="1">
        <f t="shared" si="8"/>
        <v>93.38</v>
      </c>
      <c r="K105" s="2">
        <f t="shared" si="9"/>
        <v>1.37</v>
      </c>
      <c r="L105" s="2">
        <f t="shared" si="10"/>
        <v>0.93</v>
      </c>
      <c r="M105" s="2">
        <v>6.09</v>
      </c>
      <c r="N105">
        <f t="shared" si="11"/>
        <v>101.77000000000001</v>
      </c>
    </row>
    <row r="106" spans="1:14" x14ac:dyDescent="0.25">
      <c r="A106" s="1" t="s">
        <v>101</v>
      </c>
      <c r="B106" s="1" t="s">
        <v>32</v>
      </c>
      <c r="C106" s="1" t="s">
        <v>100</v>
      </c>
      <c r="D106" s="6">
        <v>44652</v>
      </c>
      <c r="E106" s="1">
        <v>89.73</v>
      </c>
      <c r="F106" s="1">
        <v>0</v>
      </c>
      <c r="G106" s="2">
        <f t="shared" si="6"/>
        <v>0</v>
      </c>
      <c r="H106" s="2">
        <f t="shared" si="7"/>
        <v>89.73</v>
      </c>
      <c r="I106" s="1">
        <v>128.47999999999999</v>
      </c>
      <c r="J106" s="1">
        <f t="shared" si="8"/>
        <v>89.73</v>
      </c>
      <c r="K106" s="2">
        <f t="shared" si="9"/>
        <v>1.35</v>
      </c>
      <c r="L106" s="2">
        <f t="shared" si="10"/>
        <v>0.91</v>
      </c>
      <c r="M106" s="2">
        <v>5.98</v>
      </c>
      <c r="N106">
        <f t="shared" si="11"/>
        <v>97.97</v>
      </c>
    </row>
    <row r="107" spans="1:14" x14ac:dyDescent="0.25">
      <c r="A107" s="1" t="s">
        <v>99</v>
      </c>
      <c r="B107" s="1" t="s">
        <v>1</v>
      </c>
      <c r="C107" s="1" t="s">
        <v>98</v>
      </c>
      <c r="D107" s="6">
        <v>44652</v>
      </c>
      <c r="E107" s="1">
        <v>95.01</v>
      </c>
      <c r="F107" s="1">
        <v>0</v>
      </c>
      <c r="G107" s="2">
        <f t="shared" si="6"/>
        <v>0</v>
      </c>
      <c r="H107" s="2">
        <f t="shared" si="7"/>
        <v>95.01</v>
      </c>
      <c r="I107" s="1">
        <v>97.16</v>
      </c>
      <c r="J107" s="1">
        <f t="shared" si="8"/>
        <v>95.01</v>
      </c>
      <c r="K107" s="2">
        <f t="shared" si="9"/>
        <v>1.43</v>
      </c>
      <c r="L107" s="2">
        <f t="shared" si="10"/>
        <v>0.96</v>
      </c>
      <c r="M107" s="2">
        <v>6.33</v>
      </c>
      <c r="N107">
        <f t="shared" si="11"/>
        <v>103.73</v>
      </c>
    </row>
    <row r="108" spans="1:14" x14ac:dyDescent="0.25">
      <c r="A108" s="1" t="s">
        <v>97</v>
      </c>
      <c r="B108" s="1" t="s">
        <v>1</v>
      </c>
      <c r="C108" s="1" t="s">
        <v>96</v>
      </c>
      <c r="D108" s="6">
        <v>44652</v>
      </c>
      <c r="E108" s="1">
        <v>78.819999999999993</v>
      </c>
      <c r="F108" s="1">
        <v>5.0599999999999996</v>
      </c>
      <c r="G108" s="2">
        <f t="shared" si="6"/>
        <v>-0.25</v>
      </c>
      <c r="H108" s="2">
        <f t="shared" si="7"/>
        <v>83.63</v>
      </c>
      <c r="I108" s="1">
        <v>102.47</v>
      </c>
      <c r="J108" s="1">
        <f t="shared" si="8"/>
        <v>83.63</v>
      </c>
      <c r="K108" s="2">
        <f t="shared" si="9"/>
        <v>1.18</v>
      </c>
      <c r="L108" s="2">
        <f t="shared" si="10"/>
        <v>0.8</v>
      </c>
      <c r="M108" s="2">
        <v>5.25</v>
      </c>
      <c r="N108">
        <f t="shared" si="11"/>
        <v>90.86</v>
      </c>
    </row>
    <row r="109" spans="1:14" x14ac:dyDescent="0.25">
      <c r="A109" s="1" t="s">
        <v>95</v>
      </c>
      <c r="B109" s="1" t="s">
        <v>1</v>
      </c>
      <c r="C109" s="1" t="s">
        <v>94</v>
      </c>
      <c r="D109" s="6">
        <v>44652</v>
      </c>
      <c r="E109" s="1">
        <v>116.12</v>
      </c>
      <c r="F109" s="1">
        <v>2.3199999999999998</v>
      </c>
      <c r="G109" s="2">
        <f t="shared" si="6"/>
        <v>-0.12</v>
      </c>
      <c r="H109" s="2">
        <f t="shared" si="7"/>
        <v>118.32</v>
      </c>
      <c r="I109" s="1">
        <v>210.12</v>
      </c>
      <c r="J109" s="1">
        <f t="shared" si="8"/>
        <v>118.32</v>
      </c>
      <c r="K109" s="2">
        <f t="shared" si="9"/>
        <v>1.74</v>
      </c>
      <c r="L109" s="2">
        <f t="shared" si="10"/>
        <v>1.18</v>
      </c>
      <c r="M109" s="2">
        <v>7.74</v>
      </c>
      <c r="N109">
        <f t="shared" si="11"/>
        <v>128.97999999999999</v>
      </c>
    </row>
    <row r="110" spans="1:14" x14ac:dyDescent="0.25">
      <c r="A110" s="1" t="s">
        <v>93</v>
      </c>
      <c r="B110" s="1" t="s">
        <v>1</v>
      </c>
      <c r="C110" s="1" t="s">
        <v>92</v>
      </c>
      <c r="D110" s="6">
        <v>44652</v>
      </c>
      <c r="E110" s="1">
        <v>52.98</v>
      </c>
      <c r="F110" s="1">
        <v>0</v>
      </c>
      <c r="G110" s="2">
        <f t="shared" si="6"/>
        <v>0</v>
      </c>
      <c r="H110" s="2">
        <f t="shared" si="7"/>
        <v>52.98</v>
      </c>
      <c r="I110" s="1">
        <v>98.34</v>
      </c>
      <c r="J110" s="1">
        <f t="shared" si="8"/>
        <v>52.98</v>
      </c>
      <c r="K110" s="2">
        <f t="shared" si="9"/>
        <v>0.79</v>
      </c>
      <c r="L110" s="2">
        <f t="shared" si="10"/>
        <v>0.54</v>
      </c>
      <c r="M110" s="2">
        <v>3.53</v>
      </c>
      <c r="N110">
        <f t="shared" si="11"/>
        <v>57.839999999999996</v>
      </c>
    </row>
    <row r="111" spans="1:14" x14ac:dyDescent="0.25">
      <c r="A111" s="1" t="s">
        <v>91</v>
      </c>
      <c r="B111" s="1" t="s">
        <v>1</v>
      </c>
      <c r="C111" s="1" t="s">
        <v>90</v>
      </c>
      <c r="D111" s="6">
        <v>44652</v>
      </c>
      <c r="E111" s="1">
        <v>59.65</v>
      </c>
      <c r="F111" s="1">
        <v>7.54</v>
      </c>
      <c r="G111" s="2">
        <f t="shared" si="6"/>
        <v>-0.38</v>
      </c>
      <c r="H111" s="2">
        <f t="shared" si="7"/>
        <v>66.81</v>
      </c>
      <c r="I111" s="1">
        <v>115.37</v>
      </c>
      <c r="J111" s="1">
        <f t="shared" si="8"/>
        <v>66.81</v>
      </c>
      <c r="K111" s="2">
        <f t="shared" si="9"/>
        <v>0.89</v>
      </c>
      <c r="L111" s="2">
        <f t="shared" si="10"/>
        <v>0.61</v>
      </c>
      <c r="M111" s="2">
        <v>3.97</v>
      </c>
      <c r="N111">
        <f t="shared" si="11"/>
        <v>72.28</v>
      </c>
    </row>
    <row r="112" spans="1:14" x14ac:dyDescent="0.25">
      <c r="A112" s="1" t="s">
        <v>89</v>
      </c>
      <c r="B112" s="1" t="s">
        <v>1</v>
      </c>
      <c r="C112" s="1" t="s">
        <v>88</v>
      </c>
      <c r="D112" s="6">
        <v>44652</v>
      </c>
      <c r="E112" s="1">
        <v>46.73</v>
      </c>
      <c r="F112" s="1">
        <v>0</v>
      </c>
      <c r="G112" s="2">
        <f t="shared" si="6"/>
        <v>0</v>
      </c>
      <c r="H112" s="2">
        <f t="shared" si="7"/>
        <v>46.73</v>
      </c>
      <c r="I112" s="1">
        <v>93.99</v>
      </c>
      <c r="J112" s="1">
        <f t="shared" si="8"/>
        <v>46.73</v>
      </c>
      <c r="K112" s="2">
        <f t="shared" si="9"/>
        <v>0.7</v>
      </c>
      <c r="L112" s="2">
        <f t="shared" si="10"/>
        <v>0.47</v>
      </c>
      <c r="M112" s="2">
        <v>3.11</v>
      </c>
      <c r="N112">
        <f t="shared" si="11"/>
        <v>51.01</v>
      </c>
    </row>
    <row r="113" spans="1:14" x14ac:dyDescent="0.25">
      <c r="A113" s="1" t="s">
        <v>87</v>
      </c>
      <c r="B113" s="1" t="s">
        <v>1</v>
      </c>
      <c r="C113" s="1" t="s">
        <v>86</v>
      </c>
      <c r="D113" s="6">
        <v>44652</v>
      </c>
      <c r="E113" s="1">
        <v>104.04</v>
      </c>
      <c r="F113" s="1">
        <v>0</v>
      </c>
      <c r="G113" s="2">
        <f t="shared" si="6"/>
        <v>0</v>
      </c>
      <c r="H113" s="2">
        <f t="shared" si="7"/>
        <v>104.04</v>
      </c>
      <c r="I113" s="1">
        <v>166.53</v>
      </c>
      <c r="J113" s="1">
        <f t="shared" si="8"/>
        <v>104.04</v>
      </c>
      <c r="K113" s="2">
        <f t="shared" si="9"/>
        <v>1.56</v>
      </c>
      <c r="L113" s="2">
        <f t="shared" si="10"/>
        <v>1.06</v>
      </c>
      <c r="M113" s="2">
        <v>6.93</v>
      </c>
      <c r="N113">
        <f t="shared" si="11"/>
        <v>113.59</v>
      </c>
    </row>
    <row r="114" spans="1:14" x14ac:dyDescent="0.25">
      <c r="A114" s="1" t="s">
        <v>85</v>
      </c>
      <c r="B114" s="1" t="s">
        <v>1</v>
      </c>
      <c r="C114" s="1" t="s">
        <v>84</v>
      </c>
      <c r="D114" s="6">
        <v>44652</v>
      </c>
      <c r="E114" s="1">
        <v>72.42</v>
      </c>
      <c r="F114" s="1">
        <v>2.4</v>
      </c>
      <c r="G114" s="2">
        <f t="shared" si="6"/>
        <v>-0.12</v>
      </c>
      <c r="H114" s="2">
        <f t="shared" si="7"/>
        <v>74.7</v>
      </c>
      <c r="I114" s="1">
        <v>111.72</v>
      </c>
      <c r="J114" s="1">
        <f t="shared" si="8"/>
        <v>74.7</v>
      </c>
      <c r="K114" s="2">
        <f t="shared" si="9"/>
        <v>1.0900000000000001</v>
      </c>
      <c r="L114" s="2">
        <f t="shared" si="10"/>
        <v>0.74</v>
      </c>
      <c r="M114" s="2">
        <v>4.83</v>
      </c>
      <c r="N114">
        <f t="shared" si="11"/>
        <v>81.36</v>
      </c>
    </row>
    <row r="115" spans="1:14" x14ac:dyDescent="0.25">
      <c r="A115" s="1" t="s">
        <v>83</v>
      </c>
      <c r="B115" s="1" t="s">
        <v>1</v>
      </c>
      <c r="C115" s="1" t="s">
        <v>82</v>
      </c>
      <c r="D115" s="6">
        <v>44652</v>
      </c>
      <c r="E115" s="1">
        <v>135.32</v>
      </c>
      <c r="F115" s="1">
        <v>1.46</v>
      </c>
      <c r="G115" s="2">
        <f t="shared" si="6"/>
        <v>-7.0000000000000007E-2</v>
      </c>
      <c r="H115" s="2">
        <f t="shared" si="7"/>
        <v>136.71</v>
      </c>
      <c r="I115" s="1">
        <v>92.23</v>
      </c>
      <c r="J115" s="1">
        <f t="shared" si="8"/>
        <v>92.23</v>
      </c>
      <c r="K115" s="2">
        <f t="shared" si="9"/>
        <v>2.0299999999999998</v>
      </c>
      <c r="L115" s="2">
        <f t="shared" si="10"/>
        <v>1.37</v>
      </c>
      <c r="M115" s="2">
        <v>9.02</v>
      </c>
      <c r="N115">
        <f t="shared" si="11"/>
        <v>104.65</v>
      </c>
    </row>
    <row r="116" spans="1:14" x14ac:dyDescent="0.25">
      <c r="A116" s="1" t="s">
        <v>81</v>
      </c>
      <c r="B116" s="1" t="s">
        <v>1</v>
      </c>
      <c r="C116" s="1" t="s">
        <v>80</v>
      </c>
      <c r="D116" s="6">
        <v>44652</v>
      </c>
      <c r="E116" s="1">
        <v>138.44999999999999</v>
      </c>
      <c r="F116" s="1">
        <v>3.72</v>
      </c>
      <c r="G116" s="2">
        <f t="shared" si="6"/>
        <v>-0.19</v>
      </c>
      <c r="H116" s="2">
        <f t="shared" si="7"/>
        <v>141.97999999999999</v>
      </c>
      <c r="I116" s="1">
        <v>179.35</v>
      </c>
      <c r="J116" s="1">
        <f t="shared" si="8"/>
        <v>141.97999999999999</v>
      </c>
      <c r="K116" s="2">
        <f t="shared" si="9"/>
        <v>2.08</v>
      </c>
      <c r="L116" s="2">
        <f t="shared" si="10"/>
        <v>1.41</v>
      </c>
      <c r="M116" s="2">
        <v>9.23</v>
      </c>
      <c r="N116">
        <f t="shared" si="11"/>
        <v>154.69999999999999</v>
      </c>
    </row>
    <row r="117" spans="1:14" x14ac:dyDescent="0.25">
      <c r="A117" s="1" t="s">
        <v>79</v>
      </c>
      <c r="B117" s="1" t="s">
        <v>1</v>
      </c>
      <c r="C117" s="1" t="s">
        <v>78</v>
      </c>
      <c r="D117" s="6">
        <v>44652</v>
      </c>
      <c r="E117" s="1">
        <v>150.75</v>
      </c>
      <c r="F117" s="1">
        <v>6.18</v>
      </c>
      <c r="G117" s="2">
        <f t="shared" si="6"/>
        <v>-0.31</v>
      </c>
      <c r="H117" s="2">
        <f t="shared" si="7"/>
        <v>156.62</v>
      </c>
      <c r="I117" s="1">
        <v>193.17</v>
      </c>
      <c r="J117" s="1">
        <f t="shared" si="8"/>
        <v>156.62</v>
      </c>
      <c r="K117" s="2">
        <f t="shared" si="9"/>
        <v>2.2599999999999998</v>
      </c>
      <c r="L117" s="2">
        <f t="shared" si="10"/>
        <v>1.53</v>
      </c>
      <c r="M117" s="2">
        <v>10.050000000000001</v>
      </c>
      <c r="N117">
        <f t="shared" si="11"/>
        <v>170.46</v>
      </c>
    </row>
    <row r="118" spans="1:14" x14ac:dyDescent="0.25">
      <c r="A118" s="1" t="s">
        <v>77</v>
      </c>
      <c r="B118" s="1" t="s">
        <v>1</v>
      </c>
      <c r="C118" s="1" t="s">
        <v>76</v>
      </c>
      <c r="D118" s="6">
        <v>44652</v>
      </c>
      <c r="E118" s="1">
        <v>77.430000000000007</v>
      </c>
      <c r="F118" s="1">
        <v>5.38</v>
      </c>
      <c r="G118" s="2">
        <f t="shared" si="6"/>
        <v>-0.27</v>
      </c>
      <c r="H118" s="2">
        <f t="shared" si="7"/>
        <v>82.54</v>
      </c>
      <c r="I118" s="1">
        <v>95.44</v>
      </c>
      <c r="J118" s="1">
        <f t="shared" si="8"/>
        <v>82.54</v>
      </c>
      <c r="K118" s="2">
        <f t="shared" si="9"/>
        <v>1.1599999999999999</v>
      </c>
      <c r="L118" s="2">
        <f t="shared" si="10"/>
        <v>0.79</v>
      </c>
      <c r="M118" s="2">
        <v>5.16</v>
      </c>
      <c r="N118">
        <f t="shared" si="11"/>
        <v>89.65</v>
      </c>
    </row>
    <row r="119" spans="1:14" x14ac:dyDescent="0.25">
      <c r="A119" s="1" t="s">
        <v>75</v>
      </c>
      <c r="B119" s="1" t="s">
        <v>1</v>
      </c>
      <c r="C119" s="1" t="s">
        <v>74</v>
      </c>
      <c r="D119" s="6">
        <v>44652</v>
      </c>
      <c r="E119" s="1">
        <v>50.34</v>
      </c>
      <c r="F119" s="1">
        <v>3.55</v>
      </c>
      <c r="G119" s="2">
        <f t="shared" si="6"/>
        <v>-0.18</v>
      </c>
      <c r="H119" s="2">
        <f t="shared" si="7"/>
        <v>53.71</v>
      </c>
      <c r="I119" s="1">
        <v>103.61</v>
      </c>
      <c r="J119" s="1">
        <f t="shared" si="8"/>
        <v>53.71</v>
      </c>
      <c r="K119" s="2">
        <f t="shared" si="9"/>
        <v>0.76</v>
      </c>
      <c r="L119" s="2">
        <f t="shared" si="10"/>
        <v>0.51</v>
      </c>
      <c r="M119" s="2">
        <v>3.35</v>
      </c>
      <c r="N119">
        <f t="shared" si="11"/>
        <v>58.33</v>
      </c>
    </row>
    <row r="120" spans="1:14" x14ac:dyDescent="0.25">
      <c r="A120" s="1" t="s">
        <v>73</v>
      </c>
      <c r="B120" s="1" t="s">
        <v>1</v>
      </c>
      <c r="C120" s="1" t="s">
        <v>72</v>
      </c>
      <c r="D120" s="6">
        <v>44652</v>
      </c>
      <c r="E120" s="1">
        <v>84.69</v>
      </c>
      <c r="F120" s="1">
        <v>6.79</v>
      </c>
      <c r="G120" s="2">
        <f t="shared" si="6"/>
        <v>-0.34</v>
      </c>
      <c r="H120" s="2">
        <f t="shared" si="7"/>
        <v>91.14</v>
      </c>
      <c r="I120" s="1">
        <v>108.64</v>
      </c>
      <c r="J120" s="1">
        <f t="shared" si="8"/>
        <v>91.14</v>
      </c>
      <c r="K120" s="2">
        <f t="shared" si="9"/>
        <v>1.27</v>
      </c>
      <c r="L120" s="2">
        <f t="shared" si="10"/>
        <v>0.86</v>
      </c>
      <c r="M120" s="2">
        <v>5.64</v>
      </c>
      <c r="N120">
        <f t="shared" si="11"/>
        <v>98.91</v>
      </c>
    </row>
    <row r="121" spans="1:14" x14ac:dyDescent="0.25">
      <c r="A121" s="1" t="s">
        <v>71</v>
      </c>
      <c r="B121" s="1" t="s">
        <v>1</v>
      </c>
      <c r="C121" s="1" t="s">
        <v>70</v>
      </c>
      <c r="D121" s="6">
        <v>44652</v>
      </c>
      <c r="E121" s="1">
        <v>78.7</v>
      </c>
      <c r="F121" s="1">
        <v>11.93</v>
      </c>
      <c r="G121" s="2">
        <f t="shared" si="6"/>
        <v>-0.6</v>
      </c>
      <c r="H121" s="2">
        <f t="shared" si="7"/>
        <v>90.03</v>
      </c>
      <c r="I121" s="1">
        <v>108.22</v>
      </c>
      <c r="J121" s="1">
        <f t="shared" si="8"/>
        <v>90.03</v>
      </c>
      <c r="K121" s="2">
        <f t="shared" si="9"/>
        <v>1.18</v>
      </c>
      <c r="L121" s="2">
        <f t="shared" si="10"/>
        <v>0.8</v>
      </c>
      <c r="M121" s="2">
        <v>5.24</v>
      </c>
      <c r="N121">
        <f t="shared" si="11"/>
        <v>97.25</v>
      </c>
    </row>
    <row r="122" spans="1:14" x14ac:dyDescent="0.25">
      <c r="A122" s="1" t="s">
        <v>69</v>
      </c>
      <c r="B122" s="1" t="s">
        <v>1</v>
      </c>
      <c r="C122" s="1" t="s">
        <v>68</v>
      </c>
      <c r="D122" s="6">
        <v>44652</v>
      </c>
      <c r="E122" s="1">
        <v>78.31</v>
      </c>
      <c r="F122" s="1">
        <v>15.23</v>
      </c>
      <c r="G122" s="2">
        <f t="shared" si="6"/>
        <v>-0.76</v>
      </c>
      <c r="H122" s="2">
        <f t="shared" si="7"/>
        <v>92.78</v>
      </c>
      <c r="I122" s="1">
        <v>114.4</v>
      </c>
      <c r="J122" s="1">
        <f t="shared" si="8"/>
        <v>92.78</v>
      </c>
      <c r="K122" s="2">
        <f t="shared" si="9"/>
        <v>1.17</v>
      </c>
      <c r="L122" s="2">
        <f t="shared" si="10"/>
        <v>0.79</v>
      </c>
      <c r="M122" s="2">
        <v>5.22</v>
      </c>
      <c r="N122">
        <f t="shared" si="11"/>
        <v>99.960000000000008</v>
      </c>
    </row>
    <row r="123" spans="1:14" x14ac:dyDescent="0.25">
      <c r="A123" s="1" t="s">
        <v>67</v>
      </c>
      <c r="B123" s="1" t="s">
        <v>1</v>
      </c>
      <c r="C123" s="1" t="s">
        <v>66</v>
      </c>
      <c r="D123" s="6">
        <v>44652</v>
      </c>
      <c r="E123" s="1">
        <v>102.64</v>
      </c>
      <c r="F123" s="1">
        <v>15.5</v>
      </c>
      <c r="G123" s="2">
        <f t="shared" si="6"/>
        <v>-0.78</v>
      </c>
      <c r="H123" s="2">
        <f t="shared" si="7"/>
        <v>117.36</v>
      </c>
      <c r="I123" s="1">
        <v>93.18</v>
      </c>
      <c r="J123" s="1">
        <f t="shared" si="8"/>
        <v>93.18</v>
      </c>
      <c r="K123" s="2">
        <f t="shared" si="9"/>
        <v>1.54</v>
      </c>
      <c r="L123" s="2">
        <f t="shared" si="10"/>
        <v>1.04</v>
      </c>
      <c r="M123" s="2">
        <v>6.84</v>
      </c>
      <c r="N123">
        <f t="shared" si="11"/>
        <v>102.60000000000002</v>
      </c>
    </row>
    <row r="124" spans="1:14" x14ac:dyDescent="0.25">
      <c r="A124" s="1" t="s">
        <v>65</v>
      </c>
      <c r="B124" s="1" t="s">
        <v>1</v>
      </c>
      <c r="C124" s="1" t="s">
        <v>64</v>
      </c>
      <c r="D124" s="6">
        <v>44652</v>
      </c>
      <c r="E124" s="1">
        <v>81.239999999999995</v>
      </c>
      <c r="F124" s="1">
        <v>0</v>
      </c>
      <c r="G124" s="2">
        <f t="shared" si="6"/>
        <v>0</v>
      </c>
      <c r="H124" s="2">
        <f t="shared" si="7"/>
        <v>81.239999999999995</v>
      </c>
      <c r="I124" s="1">
        <v>166.31</v>
      </c>
      <c r="J124" s="1">
        <f t="shared" si="8"/>
        <v>81.239999999999995</v>
      </c>
      <c r="K124" s="2">
        <f t="shared" si="9"/>
        <v>1.22</v>
      </c>
      <c r="L124" s="2">
        <f t="shared" si="10"/>
        <v>0.82</v>
      </c>
      <c r="M124" s="2">
        <v>5.41</v>
      </c>
      <c r="N124">
        <f t="shared" si="11"/>
        <v>88.689999999999984</v>
      </c>
    </row>
    <row r="125" spans="1:14" x14ac:dyDescent="0.25">
      <c r="A125" s="1" t="s">
        <v>63</v>
      </c>
      <c r="B125" s="1" t="s">
        <v>1</v>
      </c>
      <c r="C125" s="1" t="s">
        <v>62</v>
      </c>
      <c r="D125" s="6">
        <v>44652</v>
      </c>
      <c r="E125" s="1">
        <v>85.53</v>
      </c>
      <c r="F125" s="1">
        <v>4.68</v>
      </c>
      <c r="G125" s="2">
        <f t="shared" si="6"/>
        <v>-0.23</v>
      </c>
      <c r="H125" s="2">
        <f t="shared" si="7"/>
        <v>89.98</v>
      </c>
      <c r="I125" s="1">
        <v>111.97</v>
      </c>
      <c r="J125" s="1">
        <f t="shared" si="8"/>
        <v>89.98</v>
      </c>
      <c r="K125" s="2">
        <f t="shared" si="9"/>
        <v>1.28</v>
      </c>
      <c r="L125" s="2">
        <f t="shared" si="10"/>
        <v>0.87</v>
      </c>
      <c r="M125" s="2">
        <v>5.7</v>
      </c>
      <c r="N125">
        <f t="shared" si="11"/>
        <v>97.830000000000013</v>
      </c>
    </row>
    <row r="126" spans="1:14" x14ac:dyDescent="0.25">
      <c r="A126" s="1" t="s">
        <v>61</v>
      </c>
      <c r="B126" s="1" t="s">
        <v>1</v>
      </c>
      <c r="C126" s="1" t="s">
        <v>60</v>
      </c>
      <c r="D126" s="6">
        <v>44652</v>
      </c>
      <c r="E126" s="1">
        <v>105.38</v>
      </c>
      <c r="F126" s="1">
        <v>2.95</v>
      </c>
      <c r="G126" s="2">
        <f t="shared" si="6"/>
        <v>-0.15</v>
      </c>
      <c r="H126" s="2">
        <f t="shared" si="7"/>
        <v>108.17999999999999</v>
      </c>
      <c r="I126" s="1">
        <v>126.21</v>
      </c>
      <c r="J126" s="1">
        <f t="shared" si="8"/>
        <v>108.17999999999999</v>
      </c>
      <c r="K126" s="2">
        <f t="shared" si="9"/>
        <v>1.58</v>
      </c>
      <c r="L126" s="2">
        <f t="shared" si="10"/>
        <v>1.07</v>
      </c>
      <c r="M126" s="2">
        <v>7.02</v>
      </c>
      <c r="N126">
        <f t="shared" si="11"/>
        <v>117.84999999999998</v>
      </c>
    </row>
    <row r="127" spans="1:14" x14ac:dyDescent="0.25">
      <c r="A127" s="1" t="s">
        <v>59</v>
      </c>
      <c r="B127" s="1" t="s">
        <v>1</v>
      </c>
      <c r="C127" s="1" t="s">
        <v>58</v>
      </c>
      <c r="D127" s="6">
        <v>44652</v>
      </c>
      <c r="E127" s="1">
        <v>73.58</v>
      </c>
      <c r="F127" s="1">
        <v>12.62</v>
      </c>
      <c r="G127" s="2">
        <f t="shared" si="6"/>
        <v>-0.63</v>
      </c>
      <c r="H127" s="2">
        <f t="shared" si="7"/>
        <v>85.570000000000007</v>
      </c>
      <c r="I127" s="1">
        <v>107.59</v>
      </c>
      <c r="J127" s="1">
        <f t="shared" si="8"/>
        <v>85.570000000000007</v>
      </c>
      <c r="K127" s="2">
        <f t="shared" si="9"/>
        <v>1.1000000000000001</v>
      </c>
      <c r="L127" s="2">
        <f t="shared" si="10"/>
        <v>0.75</v>
      </c>
      <c r="M127" s="2">
        <v>4.9000000000000004</v>
      </c>
      <c r="N127">
        <f t="shared" si="11"/>
        <v>92.320000000000007</v>
      </c>
    </row>
    <row r="128" spans="1:14" x14ac:dyDescent="0.25">
      <c r="A128" s="1" t="s">
        <v>57</v>
      </c>
      <c r="B128" s="1" t="s">
        <v>1</v>
      </c>
      <c r="C128" s="1" t="s">
        <v>56</v>
      </c>
      <c r="D128" s="6">
        <v>44652</v>
      </c>
      <c r="E128" s="1">
        <v>59.72</v>
      </c>
      <c r="F128" s="1">
        <v>4.9400000000000004</v>
      </c>
      <c r="G128" s="2">
        <f t="shared" si="6"/>
        <v>-0.25</v>
      </c>
      <c r="H128" s="2">
        <f t="shared" si="7"/>
        <v>64.41</v>
      </c>
      <c r="I128" s="1">
        <v>95.93</v>
      </c>
      <c r="J128" s="1">
        <f t="shared" si="8"/>
        <v>64.41</v>
      </c>
      <c r="K128" s="2">
        <f t="shared" si="9"/>
        <v>0.9</v>
      </c>
      <c r="L128" s="2">
        <f t="shared" si="10"/>
        <v>0.61</v>
      </c>
      <c r="M128" s="2">
        <v>3.98</v>
      </c>
      <c r="N128">
        <f t="shared" si="11"/>
        <v>69.900000000000006</v>
      </c>
    </row>
    <row r="129" spans="1:14" x14ac:dyDescent="0.25">
      <c r="A129" s="1" t="s">
        <v>55</v>
      </c>
      <c r="B129" s="1" t="s">
        <v>1</v>
      </c>
      <c r="C129" s="1" t="s">
        <v>54</v>
      </c>
      <c r="D129" s="6">
        <v>44652</v>
      </c>
      <c r="E129" s="1">
        <v>115.24</v>
      </c>
      <c r="F129" s="1">
        <v>0</v>
      </c>
      <c r="G129" s="2">
        <f t="shared" si="6"/>
        <v>0</v>
      </c>
      <c r="H129" s="2">
        <f t="shared" si="7"/>
        <v>115.24</v>
      </c>
      <c r="I129" s="1">
        <v>124.38</v>
      </c>
      <c r="J129" s="1">
        <f t="shared" si="8"/>
        <v>115.24</v>
      </c>
      <c r="K129" s="2">
        <f t="shared" si="9"/>
        <v>1.73</v>
      </c>
      <c r="L129" s="2">
        <f t="shared" si="10"/>
        <v>1.17</v>
      </c>
      <c r="M129" s="2">
        <v>7.68</v>
      </c>
      <c r="N129">
        <f t="shared" si="11"/>
        <v>125.82</v>
      </c>
    </row>
    <row r="130" spans="1:14" x14ac:dyDescent="0.25">
      <c r="A130" s="1" t="s">
        <v>53</v>
      </c>
      <c r="B130" s="1" t="s">
        <v>1</v>
      </c>
      <c r="C130" s="1" t="s">
        <v>52</v>
      </c>
      <c r="D130" s="6">
        <v>44652</v>
      </c>
      <c r="E130" s="1">
        <v>243.86</v>
      </c>
      <c r="F130" s="1">
        <v>25.76</v>
      </c>
      <c r="G130" s="2">
        <f t="shared" si="6"/>
        <v>-1.29</v>
      </c>
      <c r="H130" s="2">
        <f t="shared" si="7"/>
        <v>268.33</v>
      </c>
      <c r="I130" s="1">
        <v>329.94</v>
      </c>
      <c r="J130" s="1">
        <f t="shared" si="8"/>
        <v>268.33</v>
      </c>
      <c r="K130" s="2">
        <f t="shared" si="9"/>
        <v>3.66</v>
      </c>
      <c r="L130" s="2">
        <f t="shared" si="10"/>
        <v>2.48</v>
      </c>
      <c r="M130" s="2">
        <v>16.25</v>
      </c>
      <c r="N130">
        <f t="shared" si="11"/>
        <v>290.72000000000003</v>
      </c>
    </row>
    <row r="131" spans="1:14" x14ac:dyDescent="0.25">
      <c r="A131" s="1" t="s">
        <v>51</v>
      </c>
      <c r="B131" s="1" t="s">
        <v>1</v>
      </c>
      <c r="C131" s="1" t="s">
        <v>50</v>
      </c>
      <c r="D131" s="6">
        <v>44652</v>
      </c>
      <c r="E131" s="1">
        <v>93.56</v>
      </c>
      <c r="F131" s="1">
        <v>0</v>
      </c>
      <c r="G131" s="2">
        <f t="shared" ref="G131:G155" si="12">ROUND((F131*-0.05),2)</f>
        <v>0</v>
      </c>
      <c r="H131" s="2">
        <f t="shared" ref="H131:H155" si="13">SUM(E131:G131)</f>
        <v>93.56</v>
      </c>
      <c r="I131" s="1">
        <v>147.6</v>
      </c>
      <c r="J131" s="1">
        <f t="shared" ref="J131:J155" si="14">IF(H131&lt;I131,H131,I131)</f>
        <v>93.56</v>
      </c>
      <c r="K131" s="2">
        <f t="shared" ref="K131:K155" si="15">ROUND(+E131*0.015,2)</f>
        <v>1.4</v>
      </c>
      <c r="L131" s="2">
        <f t="shared" ref="L131:L155" si="16">ROUND((+E131+K131)*0.01,2)</f>
        <v>0.95</v>
      </c>
      <c r="M131" s="2">
        <v>6.23</v>
      </c>
      <c r="N131">
        <f t="shared" si="11"/>
        <v>102.14000000000001</v>
      </c>
    </row>
    <row r="132" spans="1:14" x14ac:dyDescent="0.25">
      <c r="A132" s="1" t="s">
        <v>49</v>
      </c>
      <c r="B132" s="1" t="s">
        <v>1</v>
      </c>
      <c r="C132" s="1" t="s">
        <v>48</v>
      </c>
      <c r="D132" s="6">
        <v>44652</v>
      </c>
      <c r="E132" s="1">
        <v>129.26</v>
      </c>
      <c r="F132" s="1">
        <v>1.77</v>
      </c>
      <c r="G132" s="2">
        <f t="shared" si="12"/>
        <v>-0.09</v>
      </c>
      <c r="H132" s="2">
        <f t="shared" si="13"/>
        <v>130.94</v>
      </c>
      <c r="I132" s="1">
        <v>107.14</v>
      </c>
      <c r="J132" s="1">
        <f t="shared" si="14"/>
        <v>107.14</v>
      </c>
      <c r="K132" s="2">
        <f t="shared" si="15"/>
        <v>1.94</v>
      </c>
      <c r="L132" s="2">
        <f t="shared" si="16"/>
        <v>1.31</v>
      </c>
      <c r="M132" s="2">
        <v>8.61</v>
      </c>
      <c r="N132">
        <f t="shared" ref="N132:N155" si="17">SUM(J132:M132)</f>
        <v>119</v>
      </c>
    </row>
    <row r="133" spans="1:14" x14ac:dyDescent="0.25">
      <c r="A133" s="1" t="s">
        <v>47</v>
      </c>
      <c r="B133" s="1" t="s">
        <v>1</v>
      </c>
      <c r="C133" s="1" t="s">
        <v>46</v>
      </c>
      <c r="D133" s="6">
        <v>44652</v>
      </c>
      <c r="E133" s="1">
        <v>63.08</v>
      </c>
      <c r="F133" s="1">
        <v>15.87</v>
      </c>
      <c r="G133" s="2">
        <f t="shared" si="12"/>
        <v>-0.79</v>
      </c>
      <c r="H133" s="2">
        <f t="shared" si="13"/>
        <v>78.16</v>
      </c>
      <c r="I133" s="1">
        <v>80.989999999999995</v>
      </c>
      <c r="J133" s="1">
        <f t="shared" si="14"/>
        <v>78.16</v>
      </c>
      <c r="K133" s="2">
        <f t="shared" si="15"/>
        <v>0.95</v>
      </c>
      <c r="L133" s="2">
        <f t="shared" si="16"/>
        <v>0.64</v>
      </c>
      <c r="M133" s="2">
        <v>4.2</v>
      </c>
      <c r="N133">
        <f t="shared" si="17"/>
        <v>83.95</v>
      </c>
    </row>
    <row r="134" spans="1:14" x14ac:dyDescent="0.25">
      <c r="A134" s="1" t="s">
        <v>45</v>
      </c>
      <c r="B134" s="1" t="s">
        <v>1</v>
      </c>
      <c r="C134" s="1" t="s">
        <v>44</v>
      </c>
      <c r="D134" s="6">
        <v>44652</v>
      </c>
      <c r="E134" s="1">
        <v>136.9</v>
      </c>
      <c r="F134" s="1">
        <v>7.85</v>
      </c>
      <c r="G134" s="2">
        <f t="shared" si="12"/>
        <v>-0.39</v>
      </c>
      <c r="H134" s="2">
        <f t="shared" si="13"/>
        <v>144.36000000000001</v>
      </c>
      <c r="I134" s="1">
        <v>111.45</v>
      </c>
      <c r="J134" s="1">
        <f t="shared" si="14"/>
        <v>111.45</v>
      </c>
      <c r="K134" s="2">
        <f t="shared" si="15"/>
        <v>2.0499999999999998</v>
      </c>
      <c r="L134" s="2">
        <f t="shared" si="16"/>
        <v>1.39</v>
      </c>
      <c r="M134" s="2">
        <v>9.1199999999999992</v>
      </c>
      <c r="N134">
        <f t="shared" si="17"/>
        <v>124.01</v>
      </c>
    </row>
    <row r="135" spans="1:14" x14ac:dyDescent="0.25">
      <c r="A135" s="1" t="s">
        <v>43</v>
      </c>
      <c r="B135" s="1" t="s">
        <v>1</v>
      </c>
      <c r="C135" s="1" t="s">
        <v>42</v>
      </c>
      <c r="D135" s="6">
        <v>44652</v>
      </c>
      <c r="E135" s="1">
        <v>92.37</v>
      </c>
      <c r="F135" s="1">
        <v>2.36</v>
      </c>
      <c r="G135" s="2">
        <f t="shared" si="12"/>
        <v>-0.12</v>
      </c>
      <c r="H135" s="2">
        <f t="shared" si="13"/>
        <v>94.61</v>
      </c>
      <c r="I135" s="1">
        <v>90.45</v>
      </c>
      <c r="J135" s="1">
        <f t="shared" si="14"/>
        <v>90.45</v>
      </c>
      <c r="K135" s="2">
        <f t="shared" si="15"/>
        <v>1.39</v>
      </c>
      <c r="L135" s="2">
        <f t="shared" si="16"/>
        <v>0.94</v>
      </c>
      <c r="M135" s="2">
        <v>6.16</v>
      </c>
      <c r="N135">
        <f t="shared" si="17"/>
        <v>98.94</v>
      </c>
    </row>
    <row r="136" spans="1:14" x14ac:dyDescent="0.25">
      <c r="A136" s="1" t="s">
        <v>41</v>
      </c>
      <c r="B136" s="1" t="s">
        <v>1</v>
      </c>
      <c r="C136" s="1" t="s">
        <v>40</v>
      </c>
      <c r="D136" s="6">
        <v>44652</v>
      </c>
      <c r="E136" s="1">
        <v>125.04</v>
      </c>
      <c r="F136" s="1">
        <v>2.09</v>
      </c>
      <c r="G136" s="2">
        <f t="shared" si="12"/>
        <v>-0.1</v>
      </c>
      <c r="H136" s="2">
        <f t="shared" si="13"/>
        <v>127.03000000000002</v>
      </c>
      <c r="I136" s="1">
        <v>114.15</v>
      </c>
      <c r="J136" s="1">
        <f t="shared" si="14"/>
        <v>114.15</v>
      </c>
      <c r="K136" s="2">
        <f t="shared" si="15"/>
        <v>1.88</v>
      </c>
      <c r="L136" s="2">
        <f t="shared" si="16"/>
        <v>1.27</v>
      </c>
      <c r="M136" s="2">
        <v>8.33</v>
      </c>
      <c r="N136">
        <f t="shared" si="17"/>
        <v>125.63</v>
      </c>
    </row>
    <row r="137" spans="1:14" x14ac:dyDescent="0.25">
      <c r="A137" s="1" t="s">
        <v>39</v>
      </c>
      <c r="B137" s="1" t="s">
        <v>1</v>
      </c>
      <c r="C137" s="1" t="s">
        <v>38</v>
      </c>
      <c r="D137" s="6">
        <v>44652</v>
      </c>
      <c r="E137" s="1">
        <v>73.61</v>
      </c>
      <c r="F137" s="1">
        <v>7.53</v>
      </c>
      <c r="G137" s="2">
        <f t="shared" si="12"/>
        <v>-0.38</v>
      </c>
      <c r="H137" s="2">
        <f t="shared" si="13"/>
        <v>80.760000000000005</v>
      </c>
      <c r="I137" s="1">
        <v>105.5</v>
      </c>
      <c r="J137" s="1">
        <f t="shared" si="14"/>
        <v>80.760000000000005</v>
      </c>
      <c r="K137" s="2">
        <f t="shared" si="15"/>
        <v>1.1000000000000001</v>
      </c>
      <c r="L137" s="2">
        <f t="shared" si="16"/>
        <v>0.75</v>
      </c>
      <c r="M137" s="2">
        <v>4.9000000000000004</v>
      </c>
      <c r="N137">
        <f t="shared" si="17"/>
        <v>87.51</v>
      </c>
    </row>
    <row r="138" spans="1:14" x14ac:dyDescent="0.25">
      <c r="A138" s="1" t="s">
        <v>37</v>
      </c>
      <c r="B138" s="1" t="s">
        <v>1</v>
      </c>
      <c r="C138" s="1" t="s">
        <v>36</v>
      </c>
      <c r="D138" s="6">
        <v>44652</v>
      </c>
      <c r="E138" s="1">
        <v>51.61</v>
      </c>
      <c r="F138" s="1">
        <v>7.01</v>
      </c>
      <c r="G138" s="2">
        <f t="shared" si="12"/>
        <v>-0.35</v>
      </c>
      <c r="H138" s="2">
        <f t="shared" si="13"/>
        <v>58.269999999999996</v>
      </c>
      <c r="I138" s="1">
        <v>77.5</v>
      </c>
      <c r="J138" s="1">
        <f t="shared" si="14"/>
        <v>58.269999999999996</v>
      </c>
      <c r="K138" s="2">
        <f t="shared" si="15"/>
        <v>0.77</v>
      </c>
      <c r="L138" s="2">
        <f t="shared" si="16"/>
        <v>0.52</v>
      </c>
      <c r="M138" s="2">
        <v>3.44</v>
      </c>
      <c r="N138">
        <f t="shared" si="17"/>
        <v>63</v>
      </c>
    </row>
    <row r="139" spans="1:14" x14ac:dyDescent="0.25">
      <c r="A139" s="1" t="s">
        <v>35</v>
      </c>
      <c r="B139" s="1" t="s">
        <v>1</v>
      </c>
      <c r="C139" s="1" t="s">
        <v>34</v>
      </c>
      <c r="D139" s="6">
        <v>44652</v>
      </c>
      <c r="E139" s="1">
        <v>111.22</v>
      </c>
      <c r="F139" s="1">
        <v>0</v>
      </c>
      <c r="G139" s="2">
        <f t="shared" si="12"/>
        <v>0</v>
      </c>
      <c r="H139" s="2">
        <f t="shared" si="13"/>
        <v>111.22</v>
      </c>
      <c r="I139" s="1">
        <v>162.46</v>
      </c>
      <c r="J139" s="1">
        <f t="shared" si="14"/>
        <v>111.22</v>
      </c>
      <c r="K139" s="2">
        <f t="shared" si="15"/>
        <v>1.67</v>
      </c>
      <c r="L139" s="2">
        <f t="shared" si="16"/>
        <v>1.1299999999999999</v>
      </c>
      <c r="M139" s="2">
        <v>7.41</v>
      </c>
      <c r="N139">
        <f t="shared" si="17"/>
        <v>121.42999999999999</v>
      </c>
    </row>
    <row r="140" spans="1:14" x14ac:dyDescent="0.25">
      <c r="A140" s="1" t="s">
        <v>33</v>
      </c>
      <c r="B140" s="1" t="s">
        <v>32</v>
      </c>
      <c r="C140" s="1" t="s">
        <v>30</v>
      </c>
      <c r="D140" s="6">
        <v>44652</v>
      </c>
      <c r="E140" s="1">
        <v>127.88</v>
      </c>
      <c r="F140" s="1">
        <v>4.5199999999999996</v>
      </c>
      <c r="G140" s="2">
        <f t="shared" si="12"/>
        <v>-0.23</v>
      </c>
      <c r="H140" s="2">
        <f t="shared" si="13"/>
        <v>132.17000000000002</v>
      </c>
      <c r="I140" s="1">
        <v>143.54</v>
      </c>
      <c r="J140" s="1">
        <f t="shared" si="14"/>
        <v>132.17000000000002</v>
      </c>
      <c r="K140" s="2">
        <f t="shared" si="15"/>
        <v>1.92</v>
      </c>
      <c r="L140" s="2">
        <f t="shared" si="16"/>
        <v>1.3</v>
      </c>
      <c r="M140" s="2">
        <v>8.52</v>
      </c>
      <c r="N140">
        <f t="shared" si="17"/>
        <v>143.91000000000003</v>
      </c>
    </row>
    <row r="141" spans="1:14" x14ac:dyDescent="0.25">
      <c r="A141" s="1" t="s">
        <v>31</v>
      </c>
      <c r="B141" s="1" t="s">
        <v>14</v>
      </c>
      <c r="C141" s="1" t="s">
        <v>30</v>
      </c>
      <c r="D141" s="6">
        <v>44652</v>
      </c>
      <c r="E141" s="1">
        <v>122.6</v>
      </c>
      <c r="F141" s="1">
        <v>6.59</v>
      </c>
      <c r="G141" s="2">
        <f t="shared" si="12"/>
        <v>-0.33</v>
      </c>
      <c r="H141" s="2">
        <f t="shared" si="13"/>
        <v>128.85999999999999</v>
      </c>
      <c r="I141" s="1">
        <v>143.54</v>
      </c>
      <c r="J141" s="1">
        <f t="shared" si="14"/>
        <v>128.85999999999999</v>
      </c>
      <c r="K141" s="2">
        <f t="shared" si="15"/>
        <v>1.84</v>
      </c>
      <c r="L141" s="2">
        <f t="shared" si="16"/>
        <v>1.24</v>
      </c>
      <c r="M141" s="2">
        <v>8.17</v>
      </c>
      <c r="N141">
        <f t="shared" si="17"/>
        <v>140.10999999999999</v>
      </c>
    </row>
    <row r="142" spans="1:14" x14ac:dyDescent="0.25">
      <c r="A142" s="1" t="s">
        <v>29</v>
      </c>
      <c r="B142" s="1" t="s">
        <v>1</v>
      </c>
      <c r="C142" s="1" t="s">
        <v>28</v>
      </c>
      <c r="D142" s="6">
        <v>44652</v>
      </c>
      <c r="E142" s="1">
        <v>113.94</v>
      </c>
      <c r="F142" s="1">
        <v>8.25</v>
      </c>
      <c r="G142" s="2">
        <f t="shared" si="12"/>
        <v>-0.41</v>
      </c>
      <c r="H142" s="2">
        <f t="shared" si="13"/>
        <v>121.78</v>
      </c>
      <c r="I142" s="1">
        <v>102.45</v>
      </c>
      <c r="J142" s="1">
        <f t="shared" si="14"/>
        <v>102.45</v>
      </c>
      <c r="K142" s="2">
        <f t="shared" si="15"/>
        <v>1.71</v>
      </c>
      <c r="L142" s="2">
        <f t="shared" si="16"/>
        <v>1.1599999999999999</v>
      </c>
      <c r="M142" s="2">
        <v>7.59</v>
      </c>
      <c r="N142">
        <f t="shared" si="17"/>
        <v>112.91</v>
      </c>
    </row>
    <row r="143" spans="1:14" x14ac:dyDescent="0.25">
      <c r="A143" s="1" t="s">
        <v>27</v>
      </c>
      <c r="B143" s="1" t="s">
        <v>1</v>
      </c>
      <c r="C143" s="1" t="s">
        <v>26</v>
      </c>
      <c r="D143" s="6">
        <v>44652</v>
      </c>
      <c r="E143" s="1">
        <v>182.56</v>
      </c>
      <c r="F143" s="1">
        <v>3.03</v>
      </c>
      <c r="G143" s="2">
        <f t="shared" si="12"/>
        <v>-0.15</v>
      </c>
      <c r="H143" s="2">
        <f t="shared" si="13"/>
        <v>185.44</v>
      </c>
      <c r="I143" s="1">
        <v>178.32</v>
      </c>
      <c r="J143" s="1">
        <f t="shared" si="14"/>
        <v>178.32</v>
      </c>
      <c r="K143" s="2">
        <f t="shared" si="15"/>
        <v>2.74</v>
      </c>
      <c r="L143" s="2">
        <f t="shared" si="16"/>
        <v>1.85</v>
      </c>
      <c r="M143" s="2">
        <v>12.16</v>
      </c>
      <c r="N143">
        <f t="shared" si="17"/>
        <v>195.07</v>
      </c>
    </row>
    <row r="144" spans="1:14" x14ac:dyDescent="0.25">
      <c r="A144" s="1" t="s">
        <v>25</v>
      </c>
      <c r="B144" s="1" t="s">
        <v>1</v>
      </c>
      <c r="C144" s="1" t="s">
        <v>24</v>
      </c>
      <c r="D144" s="6">
        <v>44652</v>
      </c>
      <c r="E144" s="1">
        <v>109.85</v>
      </c>
      <c r="F144" s="1">
        <v>0</v>
      </c>
      <c r="G144" s="2">
        <f t="shared" si="12"/>
        <v>0</v>
      </c>
      <c r="H144" s="2">
        <f t="shared" si="13"/>
        <v>109.85</v>
      </c>
      <c r="I144" s="1">
        <v>127.45</v>
      </c>
      <c r="J144" s="1">
        <f t="shared" si="14"/>
        <v>109.85</v>
      </c>
      <c r="K144" s="2">
        <f t="shared" si="15"/>
        <v>1.65</v>
      </c>
      <c r="L144" s="2">
        <f t="shared" si="16"/>
        <v>1.1200000000000001</v>
      </c>
      <c r="M144" s="2">
        <v>7.32</v>
      </c>
      <c r="N144">
        <f t="shared" si="17"/>
        <v>119.94</v>
      </c>
    </row>
    <row r="145" spans="1:14" x14ac:dyDescent="0.25">
      <c r="A145" s="1" t="s">
        <v>23</v>
      </c>
      <c r="B145" s="1" t="s">
        <v>1</v>
      </c>
      <c r="C145" s="1" t="s">
        <v>22</v>
      </c>
      <c r="D145" s="6">
        <v>44652</v>
      </c>
      <c r="E145" s="1">
        <v>204.92</v>
      </c>
      <c r="F145" s="1">
        <v>0</v>
      </c>
      <c r="G145" s="2">
        <f t="shared" si="12"/>
        <v>0</v>
      </c>
      <c r="H145" s="2">
        <f t="shared" si="13"/>
        <v>204.92</v>
      </c>
      <c r="I145" s="1">
        <v>166.97</v>
      </c>
      <c r="J145" s="1">
        <f t="shared" si="14"/>
        <v>166.97</v>
      </c>
      <c r="K145" s="2">
        <f t="shared" si="15"/>
        <v>3.07</v>
      </c>
      <c r="L145" s="2">
        <f t="shared" si="16"/>
        <v>2.08</v>
      </c>
      <c r="M145" s="2">
        <v>13.65</v>
      </c>
      <c r="N145">
        <f t="shared" si="17"/>
        <v>185.77</v>
      </c>
    </row>
    <row r="146" spans="1:14" x14ac:dyDescent="0.25">
      <c r="A146" s="1" t="s">
        <v>21</v>
      </c>
      <c r="B146" s="1" t="s">
        <v>1</v>
      </c>
      <c r="C146" s="1" t="s">
        <v>20</v>
      </c>
      <c r="D146" s="6">
        <v>44652</v>
      </c>
      <c r="E146" s="1">
        <v>111.52</v>
      </c>
      <c r="F146" s="1">
        <v>4.57</v>
      </c>
      <c r="G146" s="2">
        <f t="shared" si="12"/>
        <v>-0.23</v>
      </c>
      <c r="H146" s="2">
        <f t="shared" si="13"/>
        <v>115.86</v>
      </c>
      <c r="I146" s="1">
        <v>152.41</v>
      </c>
      <c r="J146" s="1">
        <f t="shared" si="14"/>
        <v>115.86</v>
      </c>
      <c r="K146" s="2">
        <f t="shared" si="15"/>
        <v>1.67</v>
      </c>
      <c r="L146" s="2">
        <f t="shared" si="16"/>
        <v>1.1299999999999999</v>
      </c>
      <c r="M146" s="2">
        <v>7.43</v>
      </c>
      <c r="N146">
        <f t="shared" si="17"/>
        <v>126.09</v>
      </c>
    </row>
    <row r="147" spans="1:14" x14ac:dyDescent="0.25">
      <c r="A147" s="1" t="s">
        <v>19</v>
      </c>
      <c r="B147" s="1" t="s">
        <v>1</v>
      </c>
      <c r="C147" s="1" t="s">
        <v>18</v>
      </c>
      <c r="D147" s="6">
        <v>44652</v>
      </c>
      <c r="E147" s="1">
        <v>74.5</v>
      </c>
      <c r="F147" s="1">
        <v>0</v>
      </c>
      <c r="G147" s="2">
        <f t="shared" si="12"/>
        <v>0</v>
      </c>
      <c r="H147" s="2">
        <f t="shared" si="13"/>
        <v>74.5</v>
      </c>
      <c r="I147" s="1">
        <v>162.86000000000001</v>
      </c>
      <c r="J147" s="1">
        <f t="shared" si="14"/>
        <v>74.5</v>
      </c>
      <c r="K147" s="2">
        <f t="shared" si="15"/>
        <v>1.1200000000000001</v>
      </c>
      <c r="L147" s="2">
        <f t="shared" si="16"/>
        <v>0.76</v>
      </c>
      <c r="M147" s="2">
        <v>4.96</v>
      </c>
      <c r="N147">
        <f t="shared" si="17"/>
        <v>81.34</v>
      </c>
    </row>
    <row r="148" spans="1:14" x14ac:dyDescent="0.25">
      <c r="A148" s="1" t="s">
        <v>17</v>
      </c>
      <c r="B148" s="1" t="s">
        <v>1</v>
      </c>
      <c r="C148" s="1" t="s">
        <v>16</v>
      </c>
      <c r="D148" s="6">
        <v>44652</v>
      </c>
      <c r="E148" s="1">
        <v>74.41</v>
      </c>
      <c r="F148" s="1">
        <v>9.6</v>
      </c>
      <c r="G148" s="2">
        <f t="shared" si="12"/>
        <v>-0.48</v>
      </c>
      <c r="H148" s="2">
        <f t="shared" si="13"/>
        <v>83.529999999999987</v>
      </c>
      <c r="I148" s="1">
        <v>106.74</v>
      </c>
      <c r="J148" s="1">
        <f t="shared" si="14"/>
        <v>83.529999999999987</v>
      </c>
      <c r="K148" s="2">
        <f t="shared" si="15"/>
        <v>1.1200000000000001</v>
      </c>
      <c r="L148" s="2">
        <f t="shared" si="16"/>
        <v>0.76</v>
      </c>
      <c r="M148" s="2">
        <v>4.96</v>
      </c>
      <c r="N148">
        <f t="shared" si="17"/>
        <v>90.36999999999999</v>
      </c>
    </row>
    <row r="149" spans="1:14" x14ac:dyDescent="0.25">
      <c r="A149" s="1" t="s">
        <v>15</v>
      </c>
      <c r="B149" s="1" t="s">
        <v>14</v>
      </c>
      <c r="C149" s="1" t="s">
        <v>11</v>
      </c>
      <c r="D149" s="6">
        <v>44652</v>
      </c>
      <c r="E149" s="1">
        <v>155.47</v>
      </c>
      <c r="F149" s="1">
        <v>0</v>
      </c>
      <c r="G149" s="2">
        <f t="shared" si="12"/>
        <v>0</v>
      </c>
      <c r="H149" s="2">
        <f t="shared" si="13"/>
        <v>155.47</v>
      </c>
      <c r="I149" s="1">
        <v>147.30000000000001</v>
      </c>
      <c r="J149" s="1">
        <f t="shared" si="14"/>
        <v>147.30000000000001</v>
      </c>
      <c r="K149" s="2">
        <f t="shared" si="15"/>
        <v>2.33</v>
      </c>
      <c r="L149" s="2">
        <f t="shared" si="16"/>
        <v>1.58</v>
      </c>
      <c r="M149" s="2">
        <v>10.36</v>
      </c>
      <c r="N149">
        <f t="shared" si="17"/>
        <v>161.57000000000005</v>
      </c>
    </row>
    <row r="150" spans="1:14" x14ac:dyDescent="0.25">
      <c r="A150" s="1" t="s">
        <v>13</v>
      </c>
      <c r="B150" s="1" t="s">
        <v>12</v>
      </c>
      <c r="C150" s="1" t="s">
        <v>11</v>
      </c>
      <c r="D150" s="6">
        <v>44652</v>
      </c>
      <c r="E150" s="1">
        <v>74.33</v>
      </c>
      <c r="F150" s="1">
        <v>0</v>
      </c>
      <c r="G150" s="2">
        <f t="shared" si="12"/>
        <v>0</v>
      </c>
      <c r="H150" s="2">
        <f t="shared" si="13"/>
        <v>74.33</v>
      </c>
      <c r="I150" s="1">
        <v>147.30000000000001</v>
      </c>
      <c r="J150" s="1">
        <f t="shared" si="14"/>
        <v>74.33</v>
      </c>
      <c r="K150" s="2">
        <f t="shared" si="15"/>
        <v>1.1100000000000001</v>
      </c>
      <c r="L150" s="2">
        <f t="shared" si="16"/>
        <v>0.75</v>
      </c>
      <c r="M150" s="2">
        <v>4.95</v>
      </c>
      <c r="N150">
        <f t="shared" si="17"/>
        <v>81.14</v>
      </c>
    </row>
    <row r="151" spans="1:14" x14ac:dyDescent="0.25">
      <c r="A151" s="1" t="s">
        <v>10</v>
      </c>
      <c r="B151" s="1" t="s">
        <v>1</v>
      </c>
      <c r="C151" s="1" t="s">
        <v>9</v>
      </c>
      <c r="D151" s="6">
        <v>44652</v>
      </c>
      <c r="E151" s="1">
        <v>72.08</v>
      </c>
      <c r="F151" s="1">
        <v>38</v>
      </c>
      <c r="G151" s="2">
        <f t="shared" si="12"/>
        <v>-1.9</v>
      </c>
      <c r="H151" s="2">
        <f t="shared" si="13"/>
        <v>108.17999999999999</v>
      </c>
      <c r="I151" s="1">
        <v>98.81</v>
      </c>
      <c r="J151" s="1">
        <f t="shared" si="14"/>
        <v>98.81</v>
      </c>
      <c r="K151" s="2">
        <f t="shared" si="15"/>
        <v>1.08</v>
      </c>
      <c r="L151" s="2">
        <f t="shared" si="16"/>
        <v>0.73</v>
      </c>
      <c r="M151" s="2">
        <v>4.8</v>
      </c>
      <c r="N151">
        <f t="shared" si="17"/>
        <v>105.42</v>
      </c>
    </row>
    <row r="152" spans="1:14" x14ac:dyDescent="0.25">
      <c r="A152" s="1" t="s">
        <v>8</v>
      </c>
      <c r="B152" s="1" t="s">
        <v>1</v>
      </c>
      <c r="C152" s="1" t="s">
        <v>7</v>
      </c>
      <c r="D152" s="6">
        <v>44652</v>
      </c>
      <c r="E152" s="1">
        <v>98.92</v>
      </c>
      <c r="F152" s="1">
        <v>2.94</v>
      </c>
      <c r="G152" s="2">
        <f t="shared" si="12"/>
        <v>-0.15</v>
      </c>
      <c r="H152" s="2">
        <f t="shared" si="13"/>
        <v>101.71</v>
      </c>
      <c r="I152" s="1">
        <v>120.86</v>
      </c>
      <c r="J152" s="1">
        <f t="shared" si="14"/>
        <v>101.71</v>
      </c>
      <c r="K152" s="2">
        <f t="shared" si="15"/>
        <v>1.48</v>
      </c>
      <c r="L152" s="2">
        <f t="shared" si="16"/>
        <v>1</v>
      </c>
      <c r="M152" s="2">
        <v>6.59</v>
      </c>
      <c r="N152">
        <f t="shared" si="17"/>
        <v>110.78</v>
      </c>
    </row>
    <row r="153" spans="1:14" x14ac:dyDescent="0.25">
      <c r="A153" s="1" t="s">
        <v>6</v>
      </c>
      <c r="B153" s="1" t="s">
        <v>1</v>
      </c>
      <c r="C153" s="1" t="s">
        <v>5</v>
      </c>
      <c r="D153" s="6">
        <v>44652</v>
      </c>
      <c r="E153" s="1">
        <v>56.27</v>
      </c>
      <c r="F153" s="1">
        <v>3.58</v>
      </c>
      <c r="G153" s="2">
        <f t="shared" si="12"/>
        <v>-0.18</v>
      </c>
      <c r="H153" s="2">
        <f t="shared" si="13"/>
        <v>59.67</v>
      </c>
      <c r="I153" s="1">
        <v>97.57</v>
      </c>
      <c r="J153" s="1">
        <f t="shared" si="14"/>
        <v>59.67</v>
      </c>
      <c r="K153" s="2">
        <f t="shared" si="15"/>
        <v>0.84</v>
      </c>
      <c r="L153" s="2">
        <f t="shared" si="16"/>
        <v>0.56999999999999995</v>
      </c>
      <c r="M153" s="2">
        <v>3.75</v>
      </c>
      <c r="N153">
        <f t="shared" si="17"/>
        <v>64.830000000000013</v>
      </c>
    </row>
    <row r="154" spans="1:14" x14ac:dyDescent="0.25">
      <c r="A154" s="1" t="s">
        <v>4</v>
      </c>
      <c r="B154" s="1" t="s">
        <v>1</v>
      </c>
      <c r="C154" s="1" t="s">
        <v>3</v>
      </c>
      <c r="D154" s="6">
        <v>44652</v>
      </c>
      <c r="E154" s="1">
        <v>106.28</v>
      </c>
      <c r="F154" s="1">
        <v>11.99</v>
      </c>
      <c r="G154" s="2">
        <f t="shared" si="12"/>
        <v>-0.6</v>
      </c>
      <c r="H154" s="2">
        <f t="shared" si="13"/>
        <v>117.67</v>
      </c>
      <c r="I154" s="1">
        <v>135.57</v>
      </c>
      <c r="J154" s="1">
        <f t="shared" si="14"/>
        <v>117.67</v>
      </c>
      <c r="K154" s="2">
        <f t="shared" si="15"/>
        <v>1.59</v>
      </c>
      <c r="L154" s="2">
        <f t="shared" si="16"/>
        <v>1.08</v>
      </c>
      <c r="M154" s="2">
        <v>7.08</v>
      </c>
      <c r="N154">
        <f t="shared" si="17"/>
        <v>127.42</v>
      </c>
    </row>
    <row r="155" spans="1:14" x14ac:dyDescent="0.25">
      <c r="A155" s="1" t="s">
        <v>2</v>
      </c>
      <c r="B155" s="1" t="s">
        <v>1</v>
      </c>
      <c r="C155" s="1" t="s">
        <v>0</v>
      </c>
      <c r="D155" s="6">
        <v>44652</v>
      </c>
      <c r="E155" s="1">
        <v>154.77000000000001</v>
      </c>
      <c r="F155" s="1">
        <v>2.31</v>
      </c>
      <c r="G155" s="2">
        <f t="shared" si="12"/>
        <v>-0.12</v>
      </c>
      <c r="H155" s="2">
        <f t="shared" si="13"/>
        <v>156.96</v>
      </c>
      <c r="I155" s="1">
        <v>153.56</v>
      </c>
      <c r="J155" s="1">
        <f t="shared" si="14"/>
        <v>153.56</v>
      </c>
      <c r="K155" s="2">
        <f t="shared" si="15"/>
        <v>2.3199999999999998</v>
      </c>
      <c r="L155" s="2">
        <f t="shared" si="16"/>
        <v>1.57</v>
      </c>
      <c r="M155" s="2">
        <v>10.31</v>
      </c>
      <c r="N155">
        <f t="shared" si="17"/>
        <v>167.76</v>
      </c>
    </row>
  </sheetData>
  <pageMargins left="0.7" right="0.7" top="0.75" bottom="0.75" header="0.3" footer="0.3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ADHC 4-1-23</vt:lpstr>
      <vt:lpstr>'ADHC 4-1-23'!Print_Area</vt:lpstr>
      <vt:lpstr>'ADHC 4-1-23'!Print_Titles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Timothy.Fischer</dc:creator>
  <cp:lastModifiedBy>Babajanyan-Knorr, Nadezhda (HEALTH)</cp:lastModifiedBy>
  <cp:lastPrinted>2023-11-27T17:00:09Z</cp:lastPrinted>
  <dcterms:created xsi:type="dcterms:W3CDTF">2022-10-18T13:26:16Z</dcterms:created>
  <dcterms:modified xsi:type="dcterms:W3CDTF">2023-11-30T15:18:55Z</dcterms:modified>
</cp:coreProperties>
</file>