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alp\docs\"/>
    </mc:Choice>
  </mc:AlternateContent>
  <xr:revisionPtr revIDLastSave="0" documentId="13_ncr:1_{850D100E-E9F9-4571-89D4-0F84B5473D01}" xr6:coauthVersionLast="47" xr6:coauthVersionMax="47" xr10:uidLastSave="{00000000-0000-0000-0000-000000000000}"/>
  <bookViews>
    <workbookView xWindow="28680" yWindow="-120" windowWidth="29040" windowHeight="15990" xr2:uid="{F54B6225-EBEE-46FB-8998-28D93D9041F9}"/>
  </bookViews>
  <sheets>
    <sheet name="Sheet1" sheetId="1" r:id="rId1"/>
  </sheets>
  <definedNames>
    <definedName name="_xlnm._FilterDatabase" localSheetId="0" hidden="1">Sheet1!$A$6:$N$6</definedName>
    <definedName name="_xlnm.Print_Area" localSheetId="0">Sheet1!$A$1:$N$144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2" i="1" l="1"/>
  <c r="F142" i="1"/>
  <c r="G141" i="1"/>
  <c r="F141" i="1"/>
  <c r="H141" i="1" s="1"/>
  <c r="N141" i="1" s="1"/>
  <c r="G140" i="1"/>
  <c r="F140" i="1"/>
  <c r="G139" i="1"/>
  <c r="F139" i="1"/>
  <c r="H139" i="1" s="1"/>
  <c r="N139" i="1" s="1"/>
  <c r="G138" i="1"/>
  <c r="F138" i="1"/>
  <c r="G137" i="1"/>
  <c r="F137" i="1"/>
  <c r="H137" i="1" s="1"/>
  <c r="N137" i="1" s="1"/>
  <c r="G136" i="1"/>
  <c r="F136" i="1"/>
  <c r="G135" i="1"/>
  <c r="F135" i="1"/>
  <c r="H135" i="1" s="1"/>
  <c r="N135" i="1" s="1"/>
  <c r="G134" i="1"/>
  <c r="F134" i="1"/>
  <c r="G133" i="1"/>
  <c r="F133" i="1"/>
  <c r="H133" i="1" s="1"/>
  <c r="N133" i="1" s="1"/>
  <c r="G132" i="1"/>
  <c r="F132" i="1"/>
  <c r="G131" i="1"/>
  <c r="F131" i="1"/>
  <c r="G130" i="1"/>
  <c r="F130" i="1"/>
  <c r="H130" i="1" s="1"/>
  <c r="N130" i="1" s="1"/>
  <c r="G129" i="1"/>
  <c r="F129" i="1"/>
  <c r="G128" i="1"/>
  <c r="F128" i="1"/>
  <c r="H128" i="1" s="1"/>
  <c r="N128" i="1" s="1"/>
  <c r="G127" i="1"/>
  <c r="F127" i="1"/>
  <c r="G126" i="1"/>
  <c r="F126" i="1"/>
  <c r="H126" i="1" s="1"/>
  <c r="N126" i="1" s="1"/>
  <c r="G125" i="1"/>
  <c r="F125" i="1"/>
  <c r="G124" i="1"/>
  <c r="F124" i="1"/>
  <c r="G123" i="1"/>
  <c r="F123" i="1"/>
  <c r="H123" i="1" s="1"/>
  <c r="N123" i="1" s="1"/>
  <c r="F122" i="1"/>
  <c r="H122" i="1" s="1"/>
  <c r="N122" i="1" s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H99" i="1" s="1"/>
  <c r="N99" i="1" s="1"/>
  <c r="F99" i="1"/>
  <c r="G98" i="1"/>
  <c r="F98" i="1"/>
  <c r="G97" i="1"/>
  <c r="F97" i="1"/>
  <c r="G96" i="1"/>
  <c r="F96" i="1"/>
  <c r="G95" i="1"/>
  <c r="H95" i="1" s="1"/>
  <c r="N95" i="1" s="1"/>
  <c r="F95" i="1"/>
  <c r="G94" i="1"/>
  <c r="F94" i="1"/>
  <c r="G93" i="1"/>
  <c r="F93" i="1"/>
  <c r="G92" i="1"/>
  <c r="F92" i="1"/>
  <c r="G91" i="1"/>
  <c r="H91" i="1" s="1"/>
  <c r="N91" i="1" s="1"/>
  <c r="F91" i="1"/>
  <c r="G90" i="1"/>
  <c r="F90" i="1"/>
  <c r="G89" i="1"/>
  <c r="F89" i="1"/>
  <c r="G88" i="1"/>
  <c r="F88" i="1"/>
  <c r="G87" i="1"/>
  <c r="F87" i="1"/>
  <c r="G86" i="1"/>
  <c r="F86" i="1"/>
  <c r="F85" i="1"/>
  <c r="H85" i="1" s="1"/>
  <c r="N85" i="1" s="1"/>
  <c r="G84" i="1"/>
  <c r="F84" i="1"/>
  <c r="G83" i="1"/>
  <c r="F83" i="1"/>
  <c r="G82" i="1"/>
  <c r="F82" i="1"/>
  <c r="G81" i="1"/>
  <c r="F81" i="1"/>
  <c r="G80" i="1"/>
  <c r="F80" i="1"/>
  <c r="H80" i="1" s="1"/>
  <c r="N80" i="1" s="1"/>
  <c r="G79" i="1"/>
  <c r="F79" i="1"/>
  <c r="G78" i="1"/>
  <c r="F78" i="1"/>
  <c r="H78" i="1" s="1"/>
  <c r="N78" i="1" s="1"/>
  <c r="G77" i="1"/>
  <c r="F77" i="1"/>
  <c r="G76" i="1"/>
  <c r="F76" i="1"/>
  <c r="G75" i="1"/>
  <c r="F75" i="1"/>
  <c r="G74" i="1"/>
  <c r="F74" i="1"/>
  <c r="H74" i="1" s="1"/>
  <c r="N74" i="1" s="1"/>
  <c r="G73" i="1"/>
  <c r="F73" i="1"/>
  <c r="G72" i="1"/>
  <c r="F72" i="1"/>
  <c r="H72" i="1" s="1"/>
  <c r="N72" i="1" s="1"/>
  <c r="G71" i="1"/>
  <c r="F71" i="1"/>
  <c r="G70" i="1"/>
  <c r="F70" i="1"/>
  <c r="G69" i="1"/>
  <c r="F69" i="1"/>
  <c r="G68" i="1"/>
  <c r="F68" i="1"/>
  <c r="G67" i="1"/>
  <c r="F67" i="1"/>
  <c r="H67" i="1" s="1"/>
  <c r="N67" i="1" s="1"/>
  <c r="F66" i="1"/>
  <c r="H66" i="1" s="1"/>
  <c r="N66" i="1" s="1"/>
  <c r="G65" i="1"/>
  <c r="F65" i="1"/>
  <c r="G64" i="1"/>
  <c r="H64" i="1" s="1"/>
  <c r="N64" i="1" s="1"/>
  <c r="F64" i="1"/>
  <c r="F63" i="1"/>
  <c r="H63" i="1" s="1"/>
  <c r="N63" i="1" s="1"/>
  <c r="G62" i="1"/>
  <c r="F62" i="1"/>
  <c r="G61" i="1"/>
  <c r="F61" i="1"/>
  <c r="G60" i="1"/>
  <c r="F60" i="1"/>
  <c r="G59" i="1"/>
  <c r="F59" i="1"/>
  <c r="G58" i="1"/>
  <c r="F58" i="1"/>
  <c r="G57" i="1"/>
  <c r="F57" i="1"/>
  <c r="F56" i="1"/>
  <c r="H56" i="1" s="1"/>
  <c r="N56" i="1" s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F36" i="1"/>
  <c r="H36" i="1" s="1"/>
  <c r="N36" i="1" s="1"/>
  <c r="F35" i="1"/>
  <c r="H35" i="1" s="1"/>
  <c r="N35" i="1" s="1"/>
  <c r="G34" i="1"/>
  <c r="F34" i="1"/>
  <c r="G33" i="1"/>
  <c r="H33" i="1" s="1"/>
  <c r="N33" i="1" s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H22" i="1" s="1"/>
  <c r="N22" i="1" s="1"/>
  <c r="F22" i="1"/>
  <c r="G21" i="1"/>
  <c r="F21" i="1"/>
  <c r="G20" i="1"/>
  <c r="F20" i="1"/>
  <c r="G19" i="1"/>
  <c r="F19" i="1"/>
  <c r="G18" i="1"/>
  <c r="F18" i="1"/>
  <c r="G17" i="1"/>
  <c r="H17" i="1" s="1"/>
  <c r="N17" i="1" s="1"/>
  <c r="F17" i="1"/>
  <c r="G16" i="1"/>
  <c r="F16" i="1"/>
  <c r="G15" i="1"/>
  <c r="H15" i="1" s="1"/>
  <c r="N15" i="1" s="1"/>
  <c r="F15" i="1"/>
  <c r="G14" i="1"/>
  <c r="F14" i="1"/>
  <c r="G13" i="1"/>
  <c r="F13" i="1"/>
  <c r="G12" i="1"/>
  <c r="F12" i="1"/>
  <c r="H11" i="1"/>
  <c r="N11" i="1" s="1"/>
  <c r="F11" i="1"/>
  <c r="G10" i="1"/>
  <c r="F10" i="1"/>
  <c r="G9" i="1"/>
  <c r="H9" i="1" s="1"/>
  <c r="N9" i="1" s="1"/>
  <c r="F9" i="1"/>
  <c r="G8" i="1"/>
  <c r="F8" i="1"/>
  <c r="G7" i="1"/>
  <c r="H7" i="1" s="1"/>
  <c r="N7" i="1" s="1"/>
  <c r="F7" i="1"/>
  <c r="H28" i="1" l="1"/>
  <c r="N28" i="1" s="1"/>
  <c r="H105" i="1"/>
  <c r="N105" i="1" s="1"/>
  <c r="H107" i="1"/>
  <c r="N107" i="1" s="1"/>
  <c r="H109" i="1"/>
  <c r="N109" i="1" s="1"/>
  <c r="H111" i="1"/>
  <c r="N111" i="1" s="1"/>
  <c r="H119" i="1"/>
  <c r="N119" i="1" s="1"/>
  <c r="H121" i="1"/>
  <c r="N121" i="1" s="1"/>
  <c r="H23" i="1"/>
  <c r="N23" i="1" s="1"/>
  <c r="H25" i="1"/>
  <c r="N25" i="1" s="1"/>
  <c r="H27" i="1"/>
  <c r="N27" i="1" s="1"/>
  <c r="H31" i="1"/>
  <c r="N31" i="1" s="1"/>
  <c r="H86" i="1"/>
  <c r="N86" i="1" s="1"/>
  <c r="H88" i="1"/>
  <c r="N88" i="1" s="1"/>
  <c r="H100" i="1"/>
  <c r="N100" i="1" s="1"/>
  <c r="H112" i="1"/>
  <c r="N112" i="1" s="1"/>
  <c r="H114" i="1"/>
  <c r="N114" i="1" s="1"/>
  <c r="H19" i="1"/>
  <c r="N19" i="1" s="1"/>
  <c r="H24" i="1"/>
  <c r="N24" i="1" s="1"/>
  <c r="H32" i="1"/>
  <c r="N32" i="1" s="1"/>
  <c r="H34" i="1"/>
  <c r="N34" i="1" s="1"/>
  <c r="H90" i="1"/>
  <c r="N90" i="1" s="1"/>
  <c r="H92" i="1"/>
  <c r="N92" i="1" s="1"/>
  <c r="H94" i="1"/>
  <c r="N94" i="1" s="1"/>
  <c r="H96" i="1"/>
  <c r="N96" i="1" s="1"/>
  <c r="H106" i="1"/>
  <c r="N106" i="1" s="1"/>
  <c r="H110" i="1"/>
  <c r="N110" i="1" s="1"/>
  <c r="H115" i="1"/>
  <c r="N115" i="1" s="1"/>
  <c r="H14" i="1"/>
  <c r="N14" i="1" s="1"/>
  <c r="H16" i="1"/>
  <c r="N16" i="1" s="1"/>
  <c r="H18" i="1"/>
  <c r="N18" i="1" s="1"/>
  <c r="H97" i="1"/>
  <c r="N97" i="1" s="1"/>
  <c r="H103" i="1"/>
  <c r="N103" i="1" s="1"/>
  <c r="H30" i="1"/>
  <c r="N30" i="1" s="1"/>
  <c r="H60" i="1"/>
  <c r="N60" i="1" s="1"/>
  <c r="H12" i="1"/>
  <c r="N12" i="1" s="1"/>
  <c r="H20" i="1"/>
  <c r="N20" i="1" s="1"/>
  <c r="H29" i="1"/>
  <c r="N29" i="1" s="1"/>
  <c r="H65" i="1"/>
  <c r="N65" i="1" s="1"/>
  <c r="H89" i="1"/>
  <c r="N89" i="1" s="1"/>
  <c r="H102" i="1"/>
  <c r="N102" i="1" s="1"/>
  <c r="H104" i="1"/>
  <c r="N104" i="1" s="1"/>
  <c r="H113" i="1"/>
  <c r="N113" i="1" s="1"/>
  <c r="H117" i="1"/>
  <c r="N117" i="1" s="1"/>
  <c r="H21" i="1"/>
  <c r="N21" i="1" s="1"/>
  <c r="H58" i="1"/>
  <c r="N58" i="1" s="1"/>
  <c r="H98" i="1"/>
  <c r="N98" i="1" s="1"/>
  <c r="H13" i="1"/>
  <c r="N13" i="1" s="1"/>
  <c r="H26" i="1"/>
  <c r="N26" i="1" s="1"/>
  <c r="H37" i="1"/>
  <c r="N37" i="1" s="1"/>
  <c r="H39" i="1"/>
  <c r="N39" i="1" s="1"/>
  <c r="H41" i="1"/>
  <c r="N41" i="1" s="1"/>
  <c r="H44" i="1"/>
  <c r="N44" i="1" s="1"/>
  <c r="H46" i="1"/>
  <c r="N46" i="1" s="1"/>
  <c r="H49" i="1"/>
  <c r="N49" i="1" s="1"/>
  <c r="H51" i="1"/>
  <c r="N51" i="1" s="1"/>
  <c r="H53" i="1"/>
  <c r="N53" i="1" s="1"/>
  <c r="H55" i="1"/>
  <c r="N55" i="1" s="1"/>
  <c r="H68" i="1"/>
  <c r="N68" i="1" s="1"/>
  <c r="H70" i="1"/>
  <c r="N70" i="1" s="1"/>
  <c r="H75" i="1"/>
  <c r="N75" i="1" s="1"/>
  <c r="H81" i="1"/>
  <c r="N81" i="1" s="1"/>
  <c r="H83" i="1"/>
  <c r="N83" i="1" s="1"/>
  <c r="H93" i="1"/>
  <c r="N93" i="1" s="1"/>
  <c r="H101" i="1"/>
  <c r="N101" i="1" s="1"/>
  <c r="H108" i="1"/>
  <c r="N108" i="1" s="1"/>
  <c r="H8" i="1"/>
  <c r="N8" i="1" s="1"/>
  <c r="H10" i="1"/>
  <c r="N10" i="1" s="1"/>
  <c r="H57" i="1"/>
  <c r="N57" i="1" s="1"/>
  <c r="H59" i="1"/>
  <c r="N59" i="1" s="1"/>
  <c r="H61" i="1"/>
  <c r="N61" i="1" s="1"/>
  <c r="H69" i="1"/>
  <c r="N69" i="1" s="1"/>
  <c r="H71" i="1"/>
  <c r="N71" i="1" s="1"/>
  <c r="H73" i="1"/>
  <c r="N73" i="1" s="1"/>
  <c r="H77" i="1"/>
  <c r="N77" i="1" s="1"/>
  <c r="H79" i="1"/>
  <c r="N79" i="1" s="1"/>
  <c r="H82" i="1"/>
  <c r="N82" i="1" s="1"/>
  <c r="H87" i="1"/>
  <c r="N87" i="1" s="1"/>
  <c r="H116" i="1"/>
  <c r="N116" i="1" s="1"/>
  <c r="H118" i="1"/>
  <c r="N118" i="1" s="1"/>
  <c r="H120" i="1"/>
  <c r="N120" i="1" s="1"/>
  <c r="H38" i="1"/>
  <c r="N38" i="1" s="1"/>
  <c r="H40" i="1"/>
  <c r="N40" i="1" s="1"/>
  <c r="H42" i="1"/>
  <c r="N42" i="1" s="1"/>
  <c r="H43" i="1"/>
  <c r="N43" i="1" s="1"/>
  <c r="H45" i="1"/>
  <c r="N45" i="1" s="1"/>
  <c r="H47" i="1"/>
  <c r="N47" i="1" s="1"/>
  <c r="H48" i="1"/>
  <c r="N48" i="1" s="1"/>
  <c r="H50" i="1"/>
  <c r="N50" i="1" s="1"/>
  <c r="H52" i="1"/>
  <c r="N52" i="1" s="1"/>
  <c r="H54" i="1"/>
  <c r="N54" i="1" s="1"/>
  <c r="H62" i="1"/>
  <c r="N62" i="1" s="1"/>
  <c r="H76" i="1"/>
  <c r="N76" i="1" s="1"/>
  <c r="H84" i="1"/>
  <c r="N84" i="1" s="1"/>
  <c r="H124" i="1"/>
  <c r="N124" i="1" s="1"/>
  <c r="H125" i="1"/>
  <c r="N125" i="1" s="1"/>
  <c r="H127" i="1"/>
  <c r="N127" i="1" s="1"/>
  <c r="H129" i="1"/>
  <c r="N129" i="1" s="1"/>
  <c r="H131" i="1"/>
  <c r="N131" i="1" s="1"/>
  <c r="H132" i="1"/>
  <c r="N132" i="1" s="1"/>
  <c r="H134" i="1"/>
  <c r="N134" i="1" s="1"/>
  <c r="H136" i="1"/>
  <c r="N136" i="1" s="1"/>
  <c r="H138" i="1"/>
  <c r="N138" i="1" s="1"/>
  <c r="H140" i="1"/>
  <c r="N140" i="1" s="1"/>
  <c r="H142" i="1"/>
  <c r="N142" i="1" s="1"/>
</calcChain>
</file>

<file path=xl/sharedStrings.xml><?xml version="1.0" encoding="utf-8"?>
<sst xmlns="http://schemas.openxmlformats.org/spreadsheetml/2006/main" count="307" uniqueCount="306">
  <si>
    <t xml:space="preserve">As of May 23, 2022  </t>
  </si>
  <si>
    <t>A</t>
  </si>
  <si>
    <t>B</t>
  </si>
  <si>
    <t>C</t>
  </si>
  <si>
    <t>D</t>
  </si>
  <si>
    <t>E</t>
  </si>
  <si>
    <t>F = C + D + E</t>
  </si>
  <si>
    <t>G</t>
  </si>
  <si>
    <t>H = F + G</t>
  </si>
  <si>
    <t>I</t>
  </si>
  <si>
    <t>J</t>
  </si>
  <si>
    <t>K</t>
  </si>
  <si>
    <t>L</t>
  </si>
  <si>
    <t>M</t>
  </si>
  <si>
    <t>N = H + I + J + K + L + M</t>
  </si>
  <si>
    <t xml:space="preserve"> </t>
  </si>
  <si>
    <t>Cycle 2333</t>
  </si>
  <si>
    <t>Cycle 2334</t>
  </si>
  <si>
    <t>Cycle 2335</t>
  </si>
  <si>
    <t>MMIS ID</t>
  </si>
  <si>
    <t>PROVIDER NAME</t>
  </si>
  <si>
    <t xml:space="preserve">Principal </t>
  </si>
  <si>
    <t xml:space="preserve">Interest </t>
  </si>
  <si>
    <t>1.5% ATB Decrease</t>
  </si>
  <si>
    <t>Total as of 3/30/22</t>
  </si>
  <si>
    <t>Waive Interest</t>
  </si>
  <si>
    <t>Total w/o Interest</t>
  </si>
  <si>
    <t xml:space="preserve">Increase in  Liability </t>
  </si>
  <si>
    <t>Total Recouped cycle 2333</t>
  </si>
  <si>
    <t>Total Recouped cycle 2334</t>
  </si>
  <si>
    <t>Total Recouped cycle 2335</t>
  </si>
  <si>
    <t>Balance after Cycle 2335 *</t>
  </si>
  <si>
    <t>03170174</t>
  </si>
  <si>
    <t>111 ENSMINGER RD OPERATING COMPANY</t>
  </si>
  <si>
    <t>03101493</t>
  </si>
  <si>
    <t>215 EAST PLEASANT ST LLC ALP</t>
  </si>
  <si>
    <t>01681149</t>
  </si>
  <si>
    <t>229 BENNETT RD OPERATING COMPANY LL</t>
  </si>
  <si>
    <t>03382152</t>
  </si>
  <si>
    <t>2600 NIAGARA BLVD AL OPERATING LLC</t>
  </si>
  <si>
    <t>01439225</t>
  </si>
  <si>
    <t>44 BALL STREET OPERATING COMPANY</t>
  </si>
  <si>
    <t>03370505</t>
  </si>
  <si>
    <t>ADIRONDACK MANOR HFA ALP</t>
  </si>
  <si>
    <t>04223901</t>
  </si>
  <si>
    <t>ALICE HYDE ASSISTED LIVING PROGRAM</t>
  </si>
  <si>
    <t>05015307</t>
  </si>
  <si>
    <t>AMBER COURT AT SUFFOLK COUNTY LLC</t>
  </si>
  <si>
    <t>01452079</t>
  </si>
  <si>
    <t>AMBER COURT OF BROOKLYN ALP</t>
  </si>
  <si>
    <t>02228980</t>
  </si>
  <si>
    <t>AMBER COURT OF WESTBURY LLC ALP</t>
  </si>
  <si>
    <t>03259029</t>
  </si>
  <si>
    <t>ASSISTED LIVING AT JENNINGS HALL</t>
  </si>
  <si>
    <t>02113362</t>
  </si>
  <si>
    <t>AVALON ASSISTED LIVING AND WELLNESS</t>
  </si>
  <si>
    <t>03884420</t>
  </si>
  <si>
    <t>BAPTIST HLTH ENRICHED HOUS PRO ALP</t>
  </si>
  <si>
    <t>04912552</t>
  </si>
  <si>
    <t>BETHANY RETIREMENT HOME INC</t>
  </si>
  <si>
    <t>01441854</t>
  </si>
  <si>
    <t>BRIARWOOD MANOR INC ALP</t>
  </si>
  <si>
    <t>01903162</t>
  </si>
  <si>
    <t>BRONXWOOD</t>
  </si>
  <si>
    <t>01891469</t>
  </si>
  <si>
    <t>BROOKDALE HOSP MED CTR ALP</t>
  </si>
  <si>
    <t>04750607</t>
  </si>
  <si>
    <t>BROOKLYN BOULEVARD ALP LLC</t>
  </si>
  <si>
    <t>02671176</t>
  </si>
  <si>
    <t>CASTLE SENIOR LIVING  FOREST HILLS</t>
  </si>
  <si>
    <t>03065249</t>
  </si>
  <si>
    <t>CEDARBROOK VILLAGE INCORPORATED ALP</t>
  </si>
  <si>
    <t>01445252</t>
  </si>
  <si>
    <t>CHURCHILL MANOR INC ALP</t>
  </si>
  <si>
    <t>03547748</t>
  </si>
  <si>
    <t>CLOVER LAKE MANAGEMENT LLC</t>
  </si>
  <si>
    <t>04798972</t>
  </si>
  <si>
    <t>COBBS HILL MANOR INC ALP</t>
  </si>
  <si>
    <t>03281849</t>
  </si>
  <si>
    <t>CRESTVIEW MANOR ALP</t>
  </si>
  <si>
    <t>01437278</t>
  </si>
  <si>
    <t>DANFORTH ADULT CARE CTR ALP</t>
  </si>
  <si>
    <t>02253001</t>
  </si>
  <si>
    <t>DEPAUL ADULT CARE COMMUNITIES</t>
  </si>
  <si>
    <t>01439234</t>
  </si>
  <si>
    <t>DUTCHESS CARE ALP</t>
  </si>
  <si>
    <t>02582025</t>
  </si>
  <si>
    <t>EGER HARBOR HOUSE ALP</t>
  </si>
  <si>
    <t>01877921</t>
  </si>
  <si>
    <t>Elderwood Assisted Living @ Hamburg</t>
  </si>
  <si>
    <t>02382034</t>
  </si>
  <si>
    <t>Elderwood Assisted Living @ West Seneca</t>
  </si>
  <si>
    <t>03350630</t>
  </si>
  <si>
    <t>Elderwood Assisted Living at Heathwood</t>
  </si>
  <si>
    <t>04961648</t>
  </si>
  <si>
    <t>ELENER ASSOCIATES LLC</t>
  </si>
  <si>
    <t>01448273</t>
  </si>
  <si>
    <t>ELM YORK ALP</t>
  </si>
  <si>
    <t>04338354</t>
  </si>
  <si>
    <t>EVERGREEN COURT HOME FOR ADULTS SP</t>
  </si>
  <si>
    <t>03196710</t>
  </si>
  <si>
    <t>FAIRPORT BAPTIST HOMES ADULT CARE FACILITY</t>
  </si>
  <si>
    <t>01817936</t>
  </si>
  <si>
    <t>FAMILY SVC OF ROCHESTEREHP 2  JCP</t>
  </si>
  <si>
    <t>04650437</t>
  </si>
  <si>
    <t>FREWSBURG REST HOME INC</t>
  </si>
  <si>
    <t>02085803</t>
  </si>
  <si>
    <t>GALR OPERATING LLC</t>
  </si>
  <si>
    <t>04770687</t>
  </si>
  <si>
    <t>GARDEN OF EDEN HOME ALP LLC</t>
  </si>
  <si>
    <t>04393477</t>
  </si>
  <si>
    <t>GEFEN ACF LLC</t>
  </si>
  <si>
    <t>03037661</t>
  </si>
  <si>
    <t>GOOD SHEPHERD FAIRVIEW HOME ALP</t>
  </si>
  <si>
    <t>04197224</t>
  </si>
  <si>
    <t>HAMLET AT WALLKILL LLC</t>
  </si>
  <si>
    <t>01443489</t>
  </si>
  <si>
    <t>HARBOR TERRACE ADULT HM &amp; ASSIST LV</t>
  </si>
  <si>
    <t>03225587</t>
  </si>
  <si>
    <t>HEATHWOOD ASSISTED LIVING AT PENFIE</t>
  </si>
  <si>
    <t>03586858</t>
  </si>
  <si>
    <t>HEBREW HOME FOR THE AGED AT RIVERDA</t>
  </si>
  <si>
    <t>03186110</t>
  </si>
  <si>
    <t>HEDGEWOOD HOME FOR ADULTS ALP</t>
  </si>
  <si>
    <t>03817094</t>
  </si>
  <si>
    <t>HEMPSTEAD ALP LLC</t>
  </si>
  <si>
    <t>03572552</t>
  </si>
  <si>
    <t>HERITAGE RANSOMVILLE MANAGEMENT LLC</t>
  </si>
  <si>
    <t>01434555</t>
  </si>
  <si>
    <t>HILLCREST SPRING RES AC ALP</t>
  </si>
  <si>
    <t>01441809</t>
  </si>
  <si>
    <t>HILLTOP MANOR WEST</t>
  </si>
  <si>
    <t>01614539</t>
  </si>
  <si>
    <t>HILTON EAST ASSISTED LIVING</t>
  </si>
  <si>
    <t>02798227</t>
  </si>
  <si>
    <t>HULTQUIST PLACE</t>
  </si>
  <si>
    <t>04675756</t>
  </si>
  <si>
    <t>HYDE PARK ASSISTED LIVING FACILITY</t>
  </si>
  <si>
    <t>04338327</t>
  </si>
  <si>
    <t>ICC MANAGEMENT AND CONSULTING INC</t>
  </si>
  <si>
    <t>01945399</t>
  </si>
  <si>
    <t>IDEAL SENIOR LIVIN CENTER ALP</t>
  </si>
  <si>
    <t>03831849</t>
  </si>
  <si>
    <t>JEWISH HOME LIFECARE UNIVERSITY AVE</t>
  </si>
  <si>
    <t>04407618</t>
  </si>
  <si>
    <t>KENWELL GARDENS LLC</t>
  </si>
  <si>
    <t>04985815</t>
  </si>
  <si>
    <t>KINGS ADULT CARE CENTER LLC ALP</t>
  </si>
  <si>
    <t>03248400</t>
  </si>
  <si>
    <t>LAKESIDE MANOR HOME FOR ADULTS INC</t>
  </si>
  <si>
    <t>04472060</t>
  </si>
  <si>
    <t>LEROY MANOR ALP</t>
  </si>
  <si>
    <t>01452359</t>
  </si>
  <si>
    <t>LONG ISLAND LIVING CENTER</t>
  </si>
  <si>
    <t>01445192</t>
  </si>
  <si>
    <t>LORETTO ADULT COMMUNITY  INC.</t>
  </si>
  <si>
    <t>01445330</t>
  </si>
  <si>
    <t>LORETTO ADULT COMMUNITY INC</t>
  </si>
  <si>
    <t>02073976</t>
  </si>
  <si>
    <t>LOTT ASSISTED LIVING OPERATING CORP</t>
  </si>
  <si>
    <t>02780610</t>
  </si>
  <si>
    <t>MADISON YORK ASSISTED LVG CM</t>
  </si>
  <si>
    <t>01448264</t>
  </si>
  <si>
    <t>MADISON YORK REGO PARK LLC</t>
  </si>
  <si>
    <t>03182914</t>
  </si>
  <si>
    <t>MAPLEWOOD ASSISTED LIVING ALP</t>
  </si>
  <si>
    <t>02071061</t>
  </si>
  <si>
    <t>Marchand Manor</t>
  </si>
  <si>
    <t>03563040</t>
  </si>
  <si>
    <t>MEADOWBROOK TERRACE INC ALP</t>
  </si>
  <si>
    <t>03369835</t>
  </si>
  <si>
    <t>MEMORY GARDEN AT TANGLEWOOD INC</t>
  </si>
  <si>
    <t>01441712</t>
  </si>
  <si>
    <t>MENORAH CAMPUS ADULT HOME INC</t>
  </si>
  <si>
    <t>01955357</t>
  </si>
  <si>
    <t>MERMAID MANOR HOME  FOR ADULTS ALP</t>
  </si>
  <si>
    <t>03356645</t>
  </si>
  <si>
    <t>MOFFAT GARDENS ALP INC</t>
  </si>
  <si>
    <t>03879792</t>
  </si>
  <si>
    <t>MORNINGSIDE ACQUISITION III ALP</t>
  </si>
  <si>
    <t>04245841</t>
  </si>
  <si>
    <t>MOUNT VIEW ASSISTED LIVING INC</t>
  </si>
  <si>
    <t>01687269</t>
  </si>
  <si>
    <t>MT ALVERNO CENTER ALP</t>
  </si>
  <si>
    <t>02277278</t>
  </si>
  <si>
    <t>NEW FORDHAM ARMS ASSISTED LIVING</t>
  </si>
  <si>
    <t>03757384</t>
  </si>
  <si>
    <t>NEWCO ALP INC</t>
  </si>
  <si>
    <t>02132525</t>
  </si>
  <si>
    <t>NORTHBROOK HEIGHTS ALP</t>
  </si>
  <si>
    <t>02473825</t>
  </si>
  <si>
    <t>NORWEGIAN CHRISTIAN HHCC ALP</t>
  </si>
  <si>
    <t>01453016</t>
  </si>
  <si>
    <t>NY SENIOR CARE IN THE VALLEY LLC</t>
  </si>
  <si>
    <t>03832208</t>
  </si>
  <si>
    <t>OCEANVIEW MANOR HOME FOR ADULTS INC</t>
  </si>
  <si>
    <t>04634988</t>
  </si>
  <si>
    <t>PARK TERRACE OPERATING LLC</t>
  </si>
  <si>
    <t>02066773</t>
  </si>
  <si>
    <t>PINEVIEW COMMONS HOME FOR ADULTS</t>
  </si>
  <si>
    <t>01445312</t>
  </si>
  <si>
    <t>PRESBYTERIAN RESIDENTIAL COMMUNITY</t>
  </si>
  <si>
    <t>05373097</t>
  </si>
  <si>
    <t>PROMENADE ALBANY LLC</t>
  </si>
  <si>
    <t>03424788</t>
  </si>
  <si>
    <t>PROMENADE AT CHESTNUT RIDGE</t>
  </si>
  <si>
    <t>03747000</t>
  </si>
  <si>
    <t>PROMENADE MIDDLETOWN LLC</t>
  </si>
  <si>
    <t>04967066</t>
  </si>
  <si>
    <t>PROMENADE TUXEDO LLC ALP</t>
  </si>
  <si>
    <t>03267925</t>
  </si>
  <si>
    <t>QUEENS ADULT CARE CENTER</t>
  </si>
  <si>
    <t>02632451</t>
  </si>
  <si>
    <t>QUEENS BOULEVARD ALP LLC</t>
  </si>
  <si>
    <t>03435458</t>
  </si>
  <si>
    <t>ROBINSON TERRACE SENIOR LIVING</t>
  </si>
  <si>
    <t>01439207</t>
  </si>
  <si>
    <t>ROBYNWOOD ALP LLC</t>
  </si>
  <si>
    <t>03139035</t>
  </si>
  <si>
    <t>SACHEM ADULT HOME AND ALP LLC</t>
  </si>
  <si>
    <t>03572832</t>
  </si>
  <si>
    <t>SAMARITAN SENIOR VILLAGE INC</t>
  </si>
  <si>
    <t>03143097</t>
  </si>
  <si>
    <t>SCOTIA MANSION HOME FOR ADULTS ALP</t>
  </si>
  <si>
    <t>04480686</t>
  </si>
  <si>
    <t>SEAVIEW MANOR LLC</t>
  </si>
  <si>
    <t>01728550</t>
  </si>
  <si>
    <t>SEDGWICK HEIGHTS ALP</t>
  </si>
  <si>
    <t>04535920</t>
  </si>
  <si>
    <t>SENECA LAKE TERRACE OPERATING LLC</t>
  </si>
  <si>
    <t>04194749</t>
  </si>
  <si>
    <t>SHIRE SENIOR LIVING LLC</t>
  </si>
  <si>
    <t>03139026</t>
  </si>
  <si>
    <t>SOUTH BAY ADULT HOME AND ALP LLC</t>
  </si>
  <si>
    <t>03826473</t>
  </si>
  <si>
    <t>ST FRANCIS COMMONS INC</t>
  </si>
  <si>
    <t>01908745</t>
  </si>
  <si>
    <t>ST LOUISE MANOR</t>
  </si>
  <si>
    <t>03547651</t>
  </si>
  <si>
    <t>ST VINCENT DE PAUL RESIDENCE ASSIST</t>
  </si>
  <si>
    <t>03412695</t>
  </si>
  <si>
    <t>SURFSIDE MANOR HOME FOR ADULTS</t>
  </si>
  <si>
    <t>01879583</t>
  </si>
  <si>
    <t>TANGLEWOOD MANOR ALP</t>
  </si>
  <si>
    <t>04337913</t>
  </si>
  <si>
    <t>THE ELIOT AT CATSKILL LLC</t>
  </si>
  <si>
    <t>04344712</t>
  </si>
  <si>
    <t>THE ELIOT AT TROY LLC</t>
  </si>
  <si>
    <t>03334521</t>
  </si>
  <si>
    <t>THE ELIOT MANAGEMENT GROUP LLC</t>
  </si>
  <si>
    <t>04338107</t>
  </si>
  <si>
    <t>THE GARDENS BY MORNINGSTAR LLC</t>
  </si>
  <si>
    <t>03247610</t>
  </si>
  <si>
    <t>THE GLEN AT MAPLE POINTE ALP</t>
  </si>
  <si>
    <t>02933324</t>
  </si>
  <si>
    <t>THE MEDFORD HAMLET ASSISTED LIVING</t>
  </si>
  <si>
    <t>03008353</t>
  </si>
  <si>
    <t>THE NEW FALLS ALP</t>
  </si>
  <si>
    <t>04338125</t>
  </si>
  <si>
    <t>THE NEW GOLDEN ACRES SP LLC</t>
  </si>
  <si>
    <t>04338198</t>
  </si>
  <si>
    <t>THE NEW VILLAGE VIEW SP LLC</t>
  </si>
  <si>
    <t>04173020</t>
  </si>
  <si>
    <t>THE PALM BEACH HOME FOR ADULTS</t>
  </si>
  <si>
    <t>04345800</t>
  </si>
  <si>
    <t>THE PAVILION AT VESTAL LLC</t>
  </si>
  <si>
    <t>04880920</t>
  </si>
  <si>
    <t>THE SENTINEL AT AMSTERDAM LLC</t>
  </si>
  <si>
    <t>03163040</t>
  </si>
  <si>
    <t>THE TERRACE AT NEWARK ALP</t>
  </si>
  <si>
    <t>03114312</t>
  </si>
  <si>
    <t>THE TERRACE AT WOODLAND ALP</t>
  </si>
  <si>
    <t>03170165</t>
  </si>
  <si>
    <t>THE W GROUP AT CATSKILL LLC</t>
  </si>
  <si>
    <t>01432911</t>
  </si>
  <si>
    <t>THE W GROUP AT HUDSON LLC</t>
  </si>
  <si>
    <t>02375253</t>
  </si>
  <si>
    <t>THE W GROUP AT NEW BROADVIEW LLC</t>
  </si>
  <si>
    <t>04570738</t>
  </si>
  <si>
    <t>TPPV LLC</t>
  </si>
  <si>
    <t>02066571</t>
  </si>
  <si>
    <t>TROY CROSSINGS LLC</t>
  </si>
  <si>
    <t>01589353</t>
  </si>
  <si>
    <t>UTICA AH OPERATIONS ASSOCIATES LLC</t>
  </si>
  <si>
    <t>03272699</t>
  </si>
  <si>
    <t>VALEHAVEN  HOME  FOR ADULTS</t>
  </si>
  <si>
    <t>04196383</t>
  </si>
  <si>
    <t>VALLEY RESIDENTIAL SERVICES INC</t>
  </si>
  <si>
    <t>01452042</t>
  </si>
  <si>
    <t>VASSAR WARNER HOME ALP</t>
  </si>
  <si>
    <t>03110863</t>
  </si>
  <si>
    <t>VILLAGECARE AT 46 AND TEN</t>
  </si>
  <si>
    <t>05215545</t>
  </si>
  <si>
    <t>WASHINGTON AH OPERATIONS ASSOCIATES</t>
  </si>
  <si>
    <t>03397459</t>
  </si>
  <si>
    <t>WESTCHESTER CTR INDEPENDENT ASSIST</t>
  </si>
  <si>
    <t>03143088</t>
  </si>
  <si>
    <t>WILLOW PARK HOME FOR ADULTS ALP</t>
  </si>
  <si>
    <t>03421478</t>
  </si>
  <si>
    <t>WOMENS CHRISTIAN ASSOCIATION</t>
  </si>
  <si>
    <t>02362614</t>
  </si>
  <si>
    <t>WOODHAVEN HOME ADULTS ALP</t>
  </si>
  <si>
    <t>02369744</t>
  </si>
  <si>
    <t>YALR OPERATING LLC ALP</t>
  </si>
  <si>
    <t xml:space="preserve">*Balance does not include any liabilities due to the Office of Medicaid Inspector General (OMIG) </t>
  </si>
  <si>
    <t>Assisted Living Program (ALP) Accounts Receivable Summary - Attachment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</si>
</sst>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ourier New"/>
      <family val="3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0" fillId="0" borderId="0"/>
  </cellStyleXfs>
  <cellXfs count="84">
    <xf numFmtId="0" fontId="0" fillId="0" borderId="0" xfId="0"/>
    <xf numFmtId="39" fontId="6" fillId="0" borderId="4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39" fontId="6" fillId="0" borderId="5" xfId="2" applyNumberFormat="1" applyFont="1" applyFill="1" applyBorder="1" applyAlignment="1">
      <alignment horizontal="center" wrapText="1"/>
    </xf>
    <xf numFmtId="4" fontId="9" fillId="0" borderId="19" xfId="2" applyNumberFormat="1" applyFont="1" applyFill="1" applyBorder="1"/>
    <xf numFmtId="4" fontId="1" fillId="0" borderId="19" xfId="2" applyNumberFormat="1" applyFont="1" applyFill="1" applyBorder="1"/>
    <xf numFmtId="4" fontId="2" fillId="0" borderId="19" xfId="2" applyNumberFormat="1" applyFont="1" applyFill="1" applyBorder="1"/>
    <xf numFmtId="39" fontId="1" fillId="0" borderId="19" xfId="2" applyNumberFormat="1" applyFont="1" applyFill="1" applyBorder="1"/>
    <xf numFmtId="4" fontId="2" fillId="0" borderId="20" xfId="2" applyNumberFormat="1" applyFont="1" applyFill="1" applyBorder="1"/>
    <xf numFmtId="39" fontId="1" fillId="0" borderId="18" xfId="2" applyNumberFormat="1" applyFont="1" applyFill="1" applyBorder="1"/>
    <xf numFmtId="39" fontId="1" fillId="0" borderId="21" xfId="2" applyNumberFormat="1" applyFont="1" applyFill="1" applyBorder="1"/>
    <xf numFmtId="39" fontId="1" fillId="0" borderId="22" xfId="2" applyNumberFormat="1" applyFont="1" applyFill="1" applyBorder="1" applyAlignment="1">
      <alignment horizontal="right"/>
    </xf>
    <xf numFmtId="39" fontId="1" fillId="0" borderId="22" xfId="2" applyNumberFormat="1" applyFont="1" applyFill="1" applyBorder="1"/>
    <xf numFmtId="4" fontId="0" fillId="0" borderId="0" xfId="2" applyNumberFormat="1" applyFont="1" applyFill="1"/>
    <xf numFmtId="39" fontId="1" fillId="0" borderId="0" xfId="2" applyNumberFormat="1" applyFont="1" applyFill="1"/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7" fillId="0" borderId="4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/>
    <xf numFmtId="0" fontId="2" fillId="0" borderId="10" xfId="1" applyFont="1" applyFill="1" applyBorder="1" applyAlignment="1">
      <alignment horizontal="center" wrapText="1"/>
    </xf>
    <xf numFmtId="0" fontId="2" fillId="0" borderId="11" xfId="1" applyFont="1" applyFill="1" applyBorder="1" applyAlignment="1">
      <alignment horizontal="center" wrapText="1"/>
    </xf>
    <xf numFmtId="4" fontId="2" fillId="0" borderId="11" xfId="2" applyNumberFormat="1" applyFont="1" applyFill="1" applyBorder="1" applyAlignment="1">
      <alignment horizontal="center" wrapText="1"/>
    </xf>
    <xf numFmtId="39" fontId="2" fillId="0" borderId="11" xfId="2" applyNumberFormat="1" applyFont="1" applyFill="1" applyBorder="1" applyAlignment="1">
      <alignment horizontal="center" wrapText="1"/>
    </xf>
    <xf numFmtId="4" fontId="2" fillId="0" borderId="12" xfId="2" applyNumberFormat="1" applyFont="1" applyFill="1" applyBorder="1" applyAlignment="1">
      <alignment horizontal="center" wrapText="1"/>
    </xf>
    <xf numFmtId="39" fontId="2" fillId="0" borderId="10" xfId="2" applyNumberFormat="1" applyFont="1" applyFill="1" applyBorder="1" applyAlignment="1">
      <alignment horizontal="center" wrapText="1"/>
    </xf>
    <xf numFmtId="39" fontId="2" fillId="0" borderId="13" xfId="2" applyNumberFormat="1" applyFont="1" applyFill="1" applyBorder="1" applyAlignment="1">
      <alignment horizontal="center" wrapText="1"/>
    </xf>
    <xf numFmtId="39" fontId="2" fillId="0" borderId="14" xfId="2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1" fillId="0" borderId="15" xfId="1" quotePrefix="1" applyFill="1" applyBorder="1"/>
    <xf numFmtId="0" fontId="1" fillId="0" borderId="16" xfId="1" applyFill="1" applyBorder="1"/>
    <xf numFmtId="4" fontId="9" fillId="0" borderId="16" xfId="2" applyNumberFormat="1" applyFont="1" applyFill="1" applyBorder="1"/>
    <xf numFmtId="4" fontId="1" fillId="0" borderId="16" xfId="2" applyNumberFormat="1" applyFont="1" applyFill="1" applyBorder="1"/>
    <xf numFmtId="4" fontId="2" fillId="0" borderId="16" xfId="2" applyNumberFormat="1" applyFont="1" applyFill="1" applyBorder="1"/>
    <xf numFmtId="39" fontId="1" fillId="0" borderId="16" xfId="2" applyNumberFormat="1" applyFont="1" applyFill="1" applyBorder="1"/>
    <xf numFmtId="4" fontId="2" fillId="0" borderId="17" xfId="2" applyNumberFormat="1" applyFont="1" applyFill="1" applyBorder="1"/>
    <xf numFmtId="39" fontId="1" fillId="0" borderId="15" xfId="2" applyNumberFormat="1" applyFont="1" applyFill="1" applyBorder="1"/>
    <xf numFmtId="0" fontId="1" fillId="0" borderId="0" xfId="1" applyFill="1"/>
    <xf numFmtId="0" fontId="1" fillId="0" borderId="18" xfId="1" quotePrefix="1" applyFill="1" applyBorder="1"/>
    <xf numFmtId="0" fontId="1" fillId="0" borderId="19" xfId="1" applyFill="1" applyBorder="1"/>
    <xf numFmtId="39" fontId="2" fillId="0" borderId="23" xfId="2" applyNumberFormat="1" applyFont="1" applyFill="1" applyBorder="1"/>
    <xf numFmtId="40" fontId="1" fillId="0" borderId="0" xfId="1" applyNumberFormat="1" applyFill="1"/>
    <xf numFmtId="1" fontId="9" fillId="0" borderId="18" xfId="3" quotePrefix="1" applyNumberFormat="1" applyFont="1" applyFill="1" applyBorder="1"/>
    <xf numFmtId="1" fontId="9" fillId="0" borderId="19" xfId="3" quotePrefix="1" applyNumberFormat="1" applyFont="1" applyFill="1" applyBorder="1"/>
    <xf numFmtId="4" fontId="1" fillId="0" borderId="19" xfId="1" applyNumberFormat="1" applyFill="1" applyBorder="1"/>
    <xf numFmtId="0" fontId="9" fillId="0" borderId="18" xfId="1" quotePrefix="1" applyFont="1" applyFill="1" applyBorder="1" applyAlignment="1">
      <alignment horizontal="left"/>
    </xf>
    <xf numFmtId="0" fontId="11" fillId="0" borderId="19" xfId="1" applyFont="1" applyFill="1" applyBorder="1" applyAlignment="1">
      <alignment horizontal="left"/>
    </xf>
    <xf numFmtId="4" fontId="9" fillId="0" borderId="19" xfId="2" quotePrefix="1" applyNumberFormat="1" applyFont="1" applyFill="1" applyBorder="1"/>
    <xf numFmtId="0" fontId="1" fillId="0" borderId="24" xfId="1" quotePrefix="1" applyFill="1" applyBorder="1"/>
    <xf numFmtId="0" fontId="1" fillId="0" borderId="25" xfId="1" applyFill="1" applyBorder="1"/>
    <xf numFmtId="4" fontId="9" fillId="0" borderId="25" xfId="2" applyNumberFormat="1" applyFont="1" applyFill="1" applyBorder="1"/>
    <xf numFmtId="4" fontId="1" fillId="0" borderId="25" xfId="2" applyNumberFormat="1" applyFont="1" applyFill="1" applyBorder="1"/>
    <xf numFmtId="4" fontId="2" fillId="0" borderId="25" xfId="2" applyNumberFormat="1" applyFont="1" applyFill="1" applyBorder="1"/>
    <xf numFmtId="39" fontId="1" fillId="0" borderId="25" xfId="2" applyNumberFormat="1" applyFont="1" applyFill="1" applyBorder="1"/>
    <xf numFmtId="4" fontId="2" fillId="0" borderId="26" xfId="2" applyNumberFormat="1" applyFont="1" applyFill="1" applyBorder="1"/>
    <xf numFmtId="39" fontId="1" fillId="0" borderId="24" xfId="2" applyNumberFormat="1" applyFont="1" applyFill="1" applyBorder="1"/>
    <xf numFmtId="0" fontId="1" fillId="0" borderId="27" xfId="1" quotePrefix="1" applyFill="1" applyBorder="1"/>
    <xf numFmtId="0" fontId="1" fillId="0" borderId="28" xfId="1" applyFill="1" applyBorder="1"/>
    <xf numFmtId="4" fontId="9" fillId="0" borderId="28" xfId="2" applyNumberFormat="1" applyFont="1" applyFill="1" applyBorder="1"/>
    <xf numFmtId="4" fontId="1" fillId="0" borderId="28" xfId="2" applyNumberFormat="1" applyFont="1" applyFill="1" applyBorder="1"/>
    <xf numFmtId="4" fontId="2" fillId="0" borderId="28" xfId="2" applyNumberFormat="1" applyFont="1" applyFill="1" applyBorder="1"/>
    <xf numFmtId="39" fontId="1" fillId="0" borderId="28" xfId="2" applyNumberFormat="1" applyFont="1" applyFill="1" applyBorder="1"/>
    <xf numFmtId="4" fontId="2" fillId="0" borderId="29" xfId="2" applyNumberFormat="1" applyFont="1" applyFill="1" applyBorder="1"/>
    <xf numFmtId="39" fontId="1" fillId="0" borderId="27" xfId="2" applyNumberFormat="1" applyFont="1" applyFill="1" applyBorder="1"/>
    <xf numFmtId="39" fontId="1" fillId="0" borderId="30" xfId="2" applyNumberFormat="1" applyFont="1" applyFill="1" applyBorder="1"/>
    <xf numFmtId="39" fontId="1" fillId="0" borderId="31" xfId="2" applyNumberFormat="1" applyFont="1" applyFill="1" applyBorder="1"/>
    <xf numFmtId="39" fontId="2" fillId="0" borderId="32" xfId="2" applyNumberFormat="1" applyFont="1" applyFill="1" applyBorder="1"/>
    <xf numFmtId="39" fontId="2" fillId="0" borderId="0" xfId="1" applyNumberFormat="1" applyFont="1" applyFill="1"/>
    <xf numFmtId="39" fontId="1" fillId="0" borderId="0" xfId="1" applyNumberFormat="1" applyFill="1"/>
    <xf numFmtId="39" fontId="12" fillId="0" borderId="4" xfId="2" applyNumberFormat="1" applyFont="1" applyFill="1" applyBorder="1" applyAlignment="1">
      <alignment horizontal="center" vertical="center"/>
    </xf>
    <xf numFmtId="39" fontId="12" fillId="0" borderId="0" xfId="2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39" fontId="5" fillId="0" borderId="4" xfId="2" applyNumberFormat="1" applyFont="1" applyFill="1" applyBorder="1" applyAlignment="1">
      <alignment horizontal="center" vertical="center"/>
    </xf>
    <xf numFmtId="39" fontId="5" fillId="0" borderId="0" xfId="2" applyNumberFormat="1" applyFont="1" applyFill="1" applyBorder="1" applyAlignment="1">
      <alignment horizontal="center" vertical="center"/>
    </xf>
    <xf numFmtId="39" fontId="5" fillId="0" borderId="5" xfId="2" applyNumberFormat="1" applyFont="1" applyFill="1" applyBorder="1" applyAlignment="1">
      <alignment horizontal="center" vertical="center"/>
    </xf>
    <xf numFmtId="4" fontId="8" fillId="0" borderId="0" xfId="2" applyNumberFormat="1" applyFont="1" applyFill="1" applyBorder="1" applyAlignment="1">
      <alignment horizontal="center"/>
    </xf>
    <xf numFmtId="39" fontId="2" fillId="0" borderId="6" xfId="1" applyNumberFormat="1" applyFont="1" applyFill="1" applyBorder="1" applyAlignment="1">
      <alignment horizontal="center"/>
    </xf>
    <xf numFmtId="39" fontId="2" fillId="0" borderId="7" xfId="1" applyNumberFormat="1" applyFont="1" applyFill="1" applyBorder="1" applyAlignment="1">
      <alignment horizontal="center"/>
    </xf>
    <xf numFmtId="39" fontId="2" fillId="0" borderId="8" xfId="1" applyNumberFormat="1" applyFont="1" applyFill="1" applyBorder="1" applyAlignment="1">
      <alignment horizontal="center"/>
    </xf>
    <xf numFmtId="39" fontId="2" fillId="0" borderId="9" xfId="1" applyNumberFormat="1" applyFont="1" applyFill="1" applyBorder="1" applyAlignment="1">
      <alignment horizontal="center"/>
    </xf>
    <xf numFmtId="39" fontId="2" fillId="0" borderId="3" xfId="1" applyNumberFormat="1" applyFont="1" applyFill="1" applyBorder="1" applyAlignment="1">
      <alignment horizontal="center"/>
    </xf>
  </cellXfs>
  <cellStyles count="4">
    <cellStyle name="Currency 2" xfId="2" xr:uid="{5E7BA0B1-87C6-4A84-AAC2-F1DDC885187B}"/>
    <cellStyle name="Normal" xfId="0" builtinId="0"/>
    <cellStyle name="Normal 2" xfId="3" xr:uid="{6478C12A-BBD3-41D1-800A-7B8027A3E26E}"/>
    <cellStyle name="Normal 9" xfId="1" xr:uid="{62D3D6BA-1C75-4179-89A9-41C7AF1E15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73D2D-036C-44D9-BC45-7AA7CD22329D}">
  <sheetPr>
    <pageSetUpPr fitToPage="1"/>
  </sheetPr>
  <dimension ref="A1:N148"/>
  <sheetViews>
    <sheetView tabSelected="1" workbookViewId="0">
      <selection sqref="A1:N1"/>
    </sheetView>
  </sheetViews>
  <sheetFormatPr defaultColWidth="8.7109375" defaultRowHeight="15" x14ac:dyDescent="0.25"/>
  <cols>
    <col min="1" max="1" width="10.28515625" style="37" customWidth="1"/>
    <col min="2" max="2" width="42.85546875" style="37" customWidth="1"/>
    <col min="3" max="6" width="15.7109375" style="13" customWidth="1"/>
    <col min="7" max="7" width="15.7109375" style="14" customWidth="1"/>
    <col min="8" max="8" width="18.140625" style="13" customWidth="1"/>
    <col min="9" max="10" width="15.7109375" style="68" customWidth="1"/>
    <col min="11" max="11" width="16.5703125" style="68" customWidth="1"/>
    <col min="12" max="13" width="15.7109375" style="68" customWidth="1"/>
    <col min="14" max="14" width="15.7109375" style="67" customWidth="1"/>
    <col min="15" max="16384" width="8.7109375" style="37"/>
  </cols>
  <sheetData>
    <row r="1" spans="1:14" s="15" customFormat="1" ht="24.75" customHeight="1" x14ac:dyDescent="0.25">
      <c r="A1" s="72" t="s">
        <v>305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s="16" customFormat="1" ht="21.75" customHeight="1" x14ac:dyDescent="0.25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4" s="71" customFormat="1" ht="21.75" customHeight="1" x14ac:dyDescent="0.25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16" customFormat="1" ht="38.25" customHeight="1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3" t="s">
        <v>14</v>
      </c>
    </row>
    <row r="5" spans="1:14" s="19" customFormat="1" ht="15.95" customHeight="1" thickBot="1" x14ac:dyDescent="0.3">
      <c r="A5" s="17"/>
      <c r="B5" s="18"/>
      <c r="C5" s="78" t="s">
        <v>15</v>
      </c>
      <c r="D5" s="78"/>
      <c r="E5" s="78"/>
      <c r="F5" s="78"/>
      <c r="G5" s="78"/>
      <c r="H5" s="78"/>
      <c r="I5" s="79" t="s">
        <v>16</v>
      </c>
      <c r="J5" s="80"/>
      <c r="K5" s="81" t="s">
        <v>17</v>
      </c>
      <c r="L5" s="82"/>
      <c r="M5" s="79" t="s">
        <v>18</v>
      </c>
      <c r="N5" s="83"/>
    </row>
    <row r="6" spans="1:14" s="28" customFormat="1" ht="66.75" customHeight="1" thickBot="1" x14ac:dyDescent="0.3">
      <c r="A6" s="20" t="s">
        <v>19</v>
      </c>
      <c r="B6" s="21" t="s">
        <v>20</v>
      </c>
      <c r="C6" s="22" t="s">
        <v>21</v>
      </c>
      <c r="D6" s="22" t="s">
        <v>22</v>
      </c>
      <c r="E6" s="22" t="s">
        <v>23</v>
      </c>
      <c r="F6" s="22" t="s">
        <v>24</v>
      </c>
      <c r="G6" s="23" t="s">
        <v>25</v>
      </c>
      <c r="H6" s="24" t="s">
        <v>26</v>
      </c>
      <c r="I6" s="25" t="s">
        <v>27</v>
      </c>
      <c r="J6" s="26" t="s">
        <v>28</v>
      </c>
      <c r="K6" s="25" t="s">
        <v>27</v>
      </c>
      <c r="L6" s="23" t="s">
        <v>29</v>
      </c>
      <c r="M6" s="23" t="s">
        <v>30</v>
      </c>
      <c r="N6" s="27" t="s">
        <v>31</v>
      </c>
    </row>
    <row r="7" spans="1:14" x14ac:dyDescent="0.25">
      <c r="A7" s="38" t="s">
        <v>32</v>
      </c>
      <c r="B7" s="39" t="s">
        <v>33</v>
      </c>
      <c r="C7" s="4">
        <v>11492.6</v>
      </c>
      <c r="D7" s="4">
        <v>522</v>
      </c>
      <c r="E7" s="5">
        <v>10981.46</v>
      </c>
      <c r="F7" s="6">
        <f t="shared" ref="F7:F38" si="0">SUM(C7:E7)</f>
        <v>22996.059999999998</v>
      </c>
      <c r="G7" s="7">
        <f>-D7</f>
        <v>-522</v>
      </c>
      <c r="H7" s="8">
        <f t="shared" ref="H7:H38" si="1">SUM(F7:G7)</f>
        <v>22474.059999999998</v>
      </c>
      <c r="I7" s="9">
        <v>30824.34</v>
      </c>
      <c r="J7" s="10">
        <v>-12265.54</v>
      </c>
      <c r="K7" s="12">
        <v>19664.13</v>
      </c>
      <c r="L7" s="7">
        <v>0</v>
      </c>
      <c r="M7" s="9">
        <v>-381.73</v>
      </c>
      <c r="N7" s="40">
        <f t="shared" ref="N7:N38" si="2">SUM(H7:M7)</f>
        <v>60315.259999999987</v>
      </c>
    </row>
    <row r="8" spans="1:14" x14ac:dyDescent="0.25">
      <c r="A8" s="38" t="s">
        <v>34</v>
      </c>
      <c r="B8" s="39" t="s">
        <v>35</v>
      </c>
      <c r="C8" s="4">
        <v>5560.82</v>
      </c>
      <c r="D8" s="4">
        <v>252.45</v>
      </c>
      <c r="E8" s="5">
        <v>7726.1</v>
      </c>
      <c r="F8" s="6">
        <f t="shared" si="0"/>
        <v>13539.369999999999</v>
      </c>
      <c r="G8" s="7">
        <f>-D8</f>
        <v>-252.45</v>
      </c>
      <c r="H8" s="8">
        <f t="shared" si="1"/>
        <v>13286.919999999998</v>
      </c>
      <c r="I8" s="9">
        <v>0</v>
      </c>
      <c r="J8" s="10">
        <v>0</v>
      </c>
      <c r="K8" s="12">
        <v>0</v>
      </c>
      <c r="L8" s="7">
        <v>-1213.05</v>
      </c>
      <c r="M8" s="9">
        <v>-2169.1</v>
      </c>
      <c r="N8" s="40">
        <f t="shared" si="2"/>
        <v>9904.7699999999986</v>
      </c>
    </row>
    <row r="9" spans="1:14" x14ac:dyDescent="0.25">
      <c r="A9" s="38" t="s">
        <v>36</v>
      </c>
      <c r="B9" s="39" t="s">
        <v>37</v>
      </c>
      <c r="C9" s="4">
        <v>10041.620000000001</v>
      </c>
      <c r="D9" s="4">
        <v>456.3</v>
      </c>
      <c r="E9" s="5">
        <v>8782.2999999999993</v>
      </c>
      <c r="F9" s="6">
        <f t="shared" si="0"/>
        <v>19280.22</v>
      </c>
      <c r="G9" s="7">
        <f>-D9</f>
        <v>-456.3</v>
      </c>
      <c r="H9" s="8">
        <f t="shared" si="1"/>
        <v>18823.920000000002</v>
      </c>
      <c r="I9" s="9">
        <v>7934.22</v>
      </c>
      <c r="J9" s="10">
        <v>-7934.22</v>
      </c>
      <c r="K9" s="12">
        <v>6169.5</v>
      </c>
      <c r="L9" s="7">
        <v>0</v>
      </c>
      <c r="M9" s="9">
        <v>0</v>
      </c>
      <c r="N9" s="40">
        <f t="shared" si="2"/>
        <v>24993.420000000002</v>
      </c>
    </row>
    <row r="10" spans="1:14" x14ac:dyDescent="0.25">
      <c r="A10" s="38" t="s">
        <v>38</v>
      </c>
      <c r="B10" s="39" t="s">
        <v>39</v>
      </c>
      <c r="C10" s="4">
        <v>7132.8</v>
      </c>
      <c r="D10" s="4">
        <v>324</v>
      </c>
      <c r="E10" s="5">
        <v>6650.84</v>
      </c>
      <c r="F10" s="6">
        <f t="shared" si="0"/>
        <v>14107.64</v>
      </c>
      <c r="G10" s="7">
        <f>-D10</f>
        <v>-324</v>
      </c>
      <c r="H10" s="8">
        <f t="shared" si="1"/>
        <v>13783.64</v>
      </c>
      <c r="I10" s="9">
        <v>6629</v>
      </c>
      <c r="J10" s="10">
        <v>-4918.6899999999996</v>
      </c>
      <c r="K10" s="12">
        <v>6594</v>
      </c>
      <c r="L10" s="7">
        <v>0</v>
      </c>
      <c r="M10" s="9">
        <v>0</v>
      </c>
      <c r="N10" s="40">
        <f t="shared" si="2"/>
        <v>22087.95</v>
      </c>
    </row>
    <row r="11" spans="1:14" x14ac:dyDescent="0.25">
      <c r="A11" s="38" t="s">
        <v>40</v>
      </c>
      <c r="B11" s="39" t="s">
        <v>41</v>
      </c>
      <c r="C11" s="4">
        <v>592.44000000000005</v>
      </c>
      <c r="D11" s="4">
        <v>391.89</v>
      </c>
      <c r="E11" s="5">
        <v>270.98</v>
      </c>
      <c r="F11" s="6">
        <f t="shared" si="0"/>
        <v>1255.31</v>
      </c>
      <c r="G11" s="7">
        <v>-244.53</v>
      </c>
      <c r="H11" s="8">
        <f t="shared" si="1"/>
        <v>1010.78</v>
      </c>
      <c r="I11" s="9">
        <v>5162.08</v>
      </c>
      <c r="J11" s="10">
        <v>-3482.99</v>
      </c>
      <c r="K11" s="12">
        <v>9563.7199999999993</v>
      </c>
      <c r="L11" s="7">
        <v>0</v>
      </c>
      <c r="M11" s="9">
        <v>0</v>
      </c>
      <c r="N11" s="40">
        <f t="shared" si="2"/>
        <v>12253.59</v>
      </c>
    </row>
    <row r="12" spans="1:14" x14ac:dyDescent="0.25">
      <c r="A12" s="38" t="s">
        <v>42</v>
      </c>
      <c r="B12" s="39" t="s">
        <v>43</v>
      </c>
      <c r="C12" s="4">
        <v>12557.64</v>
      </c>
      <c r="D12" s="4">
        <v>570.6</v>
      </c>
      <c r="E12" s="5">
        <v>6250.57</v>
      </c>
      <c r="F12" s="6">
        <f t="shared" si="0"/>
        <v>19378.809999999998</v>
      </c>
      <c r="G12" s="7">
        <f t="shared" ref="G12:G34" si="3">-D12</f>
        <v>-570.6</v>
      </c>
      <c r="H12" s="8">
        <f t="shared" si="1"/>
        <v>18808.21</v>
      </c>
      <c r="I12" s="9">
        <v>18691.12</v>
      </c>
      <c r="J12" s="10">
        <v>-1059.27</v>
      </c>
      <c r="K12" s="12">
        <v>22238.44</v>
      </c>
      <c r="L12" s="7">
        <v>-836.43</v>
      </c>
      <c r="M12" s="9">
        <v>-3043.1</v>
      </c>
      <c r="N12" s="40">
        <f t="shared" si="2"/>
        <v>54798.97</v>
      </c>
    </row>
    <row r="13" spans="1:14" x14ac:dyDescent="0.25">
      <c r="A13" s="38" t="s">
        <v>44</v>
      </c>
      <c r="B13" s="39" t="s">
        <v>45</v>
      </c>
      <c r="C13" s="4">
        <v>3538.26</v>
      </c>
      <c r="D13" s="4">
        <v>160.65</v>
      </c>
      <c r="E13" s="5">
        <v>6891.79</v>
      </c>
      <c r="F13" s="6">
        <f t="shared" si="0"/>
        <v>10590.7</v>
      </c>
      <c r="G13" s="7">
        <f t="shared" si="3"/>
        <v>-160.65</v>
      </c>
      <c r="H13" s="8">
        <f t="shared" si="1"/>
        <v>10430.050000000001</v>
      </c>
      <c r="I13" s="9">
        <v>15466.28</v>
      </c>
      <c r="J13" s="10">
        <v>-4963.74</v>
      </c>
      <c r="K13" s="12">
        <v>7897.28</v>
      </c>
      <c r="L13" s="7">
        <v>0</v>
      </c>
      <c r="M13" s="9">
        <v>0</v>
      </c>
      <c r="N13" s="40">
        <f t="shared" si="2"/>
        <v>28829.870000000003</v>
      </c>
    </row>
    <row r="14" spans="1:14" x14ac:dyDescent="0.25">
      <c r="A14" s="38" t="s">
        <v>46</v>
      </c>
      <c r="B14" s="39" t="s">
        <v>47</v>
      </c>
      <c r="C14" s="4">
        <v>195889.31</v>
      </c>
      <c r="D14" s="4">
        <v>8899.65</v>
      </c>
      <c r="E14" s="5">
        <v>80504.28</v>
      </c>
      <c r="F14" s="6">
        <f t="shared" si="0"/>
        <v>285293.24</v>
      </c>
      <c r="G14" s="7">
        <f t="shared" si="3"/>
        <v>-8899.65</v>
      </c>
      <c r="H14" s="8">
        <f t="shared" si="1"/>
        <v>276393.58999999997</v>
      </c>
      <c r="I14" s="9">
        <v>340094.28</v>
      </c>
      <c r="J14" s="10">
        <v>-15535.49</v>
      </c>
      <c r="K14" s="12">
        <v>295267.88</v>
      </c>
      <c r="L14" s="7">
        <v>-14755.1</v>
      </c>
      <c r="M14" s="9">
        <v>-15586.36</v>
      </c>
      <c r="N14" s="40">
        <f t="shared" si="2"/>
        <v>865878.8</v>
      </c>
    </row>
    <row r="15" spans="1:14" x14ac:dyDescent="0.25">
      <c r="A15" s="38" t="s">
        <v>48</v>
      </c>
      <c r="B15" s="39" t="s">
        <v>49</v>
      </c>
      <c r="C15" s="4">
        <v>159667.56</v>
      </c>
      <c r="D15" s="4">
        <v>7254</v>
      </c>
      <c r="E15" s="5">
        <v>66634.58</v>
      </c>
      <c r="F15" s="6">
        <f t="shared" si="0"/>
        <v>233556.14</v>
      </c>
      <c r="G15" s="7">
        <f t="shared" si="3"/>
        <v>-7254</v>
      </c>
      <c r="H15" s="8">
        <f t="shared" si="1"/>
        <v>226302.14</v>
      </c>
      <c r="I15" s="9">
        <v>0</v>
      </c>
      <c r="J15" s="10">
        <v>0</v>
      </c>
      <c r="K15" s="11">
        <v>0</v>
      </c>
      <c r="L15" s="7">
        <v>-159667.56</v>
      </c>
      <c r="M15" s="9">
        <v>0</v>
      </c>
      <c r="N15" s="40">
        <f t="shared" si="2"/>
        <v>66634.580000000016</v>
      </c>
    </row>
    <row r="16" spans="1:14" x14ac:dyDescent="0.25">
      <c r="A16" s="38" t="s">
        <v>50</v>
      </c>
      <c r="B16" s="39" t="s">
        <v>51</v>
      </c>
      <c r="C16" s="4">
        <v>19366.05</v>
      </c>
      <c r="D16" s="4">
        <v>879.75</v>
      </c>
      <c r="E16" s="5">
        <v>81396.039999999994</v>
      </c>
      <c r="F16" s="6">
        <f t="shared" si="0"/>
        <v>101641.84</v>
      </c>
      <c r="G16" s="7">
        <f t="shared" si="3"/>
        <v>-879.75</v>
      </c>
      <c r="H16" s="8">
        <f t="shared" si="1"/>
        <v>100762.09</v>
      </c>
      <c r="I16" s="9">
        <v>88259.78</v>
      </c>
      <c r="J16" s="10">
        <v>-15111.86</v>
      </c>
      <c r="K16" s="12">
        <v>79205.75</v>
      </c>
      <c r="L16" s="7">
        <v>-16492.919999999998</v>
      </c>
      <c r="M16" s="9">
        <v>-18969.25</v>
      </c>
      <c r="N16" s="40">
        <f t="shared" si="2"/>
        <v>217653.59000000003</v>
      </c>
    </row>
    <row r="17" spans="1:14" x14ac:dyDescent="0.25">
      <c r="A17" s="38" t="s">
        <v>52</v>
      </c>
      <c r="B17" s="39" t="s">
        <v>53</v>
      </c>
      <c r="C17" s="4">
        <v>138547.92000000001</v>
      </c>
      <c r="D17" s="4">
        <v>6294.6</v>
      </c>
      <c r="E17" s="5">
        <v>6609.6</v>
      </c>
      <c r="F17" s="6">
        <f t="shared" si="0"/>
        <v>151452.12000000002</v>
      </c>
      <c r="G17" s="7">
        <f t="shared" si="3"/>
        <v>-6294.6</v>
      </c>
      <c r="H17" s="8">
        <f t="shared" si="1"/>
        <v>145157.52000000002</v>
      </c>
      <c r="I17" s="9">
        <v>0</v>
      </c>
      <c r="J17" s="10">
        <v>0</v>
      </c>
      <c r="K17" s="12">
        <v>0</v>
      </c>
      <c r="L17" s="7">
        <v>0</v>
      </c>
      <c r="M17" s="9">
        <v>0</v>
      </c>
      <c r="N17" s="40">
        <f t="shared" si="2"/>
        <v>145157.52000000002</v>
      </c>
    </row>
    <row r="18" spans="1:14" x14ac:dyDescent="0.25">
      <c r="A18" s="38" t="s">
        <v>54</v>
      </c>
      <c r="B18" s="39" t="s">
        <v>55</v>
      </c>
      <c r="C18" s="4">
        <v>21402.31</v>
      </c>
      <c r="D18" s="4">
        <v>972.45</v>
      </c>
      <c r="E18" s="5">
        <v>21790.89</v>
      </c>
      <c r="F18" s="6">
        <f t="shared" si="0"/>
        <v>44165.65</v>
      </c>
      <c r="G18" s="7">
        <f t="shared" si="3"/>
        <v>-972.45</v>
      </c>
      <c r="H18" s="8">
        <f t="shared" si="1"/>
        <v>43193.200000000004</v>
      </c>
      <c r="I18" s="9">
        <v>35236.550000000003</v>
      </c>
      <c r="J18" s="10">
        <v>-2998.8</v>
      </c>
      <c r="K18" s="12">
        <v>21821.71</v>
      </c>
      <c r="L18" s="7">
        <v>-3379.79</v>
      </c>
      <c r="M18" s="9">
        <v>-3470.69</v>
      </c>
      <c r="N18" s="40">
        <f t="shared" si="2"/>
        <v>90402.180000000008</v>
      </c>
    </row>
    <row r="19" spans="1:14" x14ac:dyDescent="0.25">
      <c r="A19" s="38" t="s">
        <v>56</v>
      </c>
      <c r="B19" s="39" t="s">
        <v>57</v>
      </c>
      <c r="C19" s="4">
        <v>4318.7700000000004</v>
      </c>
      <c r="D19" s="4">
        <v>196.2</v>
      </c>
      <c r="E19" s="5">
        <v>2182.9299999999998</v>
      </c>
      <c r="F19" s="6">
        <f t="shared" si="0"/>
        <v>6697.9</v>
      </c>
      <c r="G19" s="7">
        <f t="shared" si="3"/>
        <v>-196.2</v>
      </c>
      <c r="H19" s="8">
        <f t="shared" si="1"/>
        <v>6501.7</v>
      </c>
      <c r="I19" s="9">
        <v>0</v>
      </c>
      <c r="J19" s="10">
        <v>0</v>
      </c>
      <c r="K19" s="12">
        <v>0</v>
      </c>
      <c r="L19" s="7">
        <v>-546.54</v>
      </c>
      <c r="M19" s="9">
        <v>0</v>
      </c>
      <c r="N19" s="40">
        <f t="shared" si="2"/>
        <v>5955.16</v>
      </c>
    </row>
    <row r="20" spans="1:14" x14ac:dyDescent="0.25">
      <c r="A20" s="38" t="s">
        <v>58</v>
      </c>
      <c r="B20" s="39" t="s">
        <v>59</v>
      </c>
      <c r="C20" s="4">
        <v>29316.15</v>
      </c>
      <c r="D20" s="4">
        <v>1332</v>
      </c>
      <c r="E20" s="5">
        <v>13402.49</v>
      </c>
      <c r="F20" s="6">
        <f t="shared" si="0"/>
        <v>44050.64</v>
      </c>
      <c r="G20" s="7">
        <f t="shared" si="3"/>
        <v>-1332</v>
      </c>
      <c r="H20" s="8">
        <f t="shared" si="1"/>
        <v>42718.64</v>
      </c>
      <c r="I20" s="9">
        <v>62112.34</v>
      </c>
      <c r="J20" s="10">
        <v>-6207.8</v>
      </c>
      <c r="K20" s="12">
        <v>48854.54</v>
      </c>
      <c r="L20" s="7">
        <v>0</v>
      </c>
      <c r="M20" s="9">
        <v>-6061.61</v>
      </c>
      <c r="N20" s="40">
        <f t="shared" si="2"/>
        <v>141416.11000000002</v>
      </c>
    </row>
    <row r="21" spans="1:14" x14ac:dyDescent="0.25">
      <c r="A21" s="38" t="s">
        <v>60</v>
      </c>
      <c r="B21" s="39" t="s">
        <v>61</v>
      </c>
      <c r="C21" s="4">
        <v>27681.23</v>
      </c>
      <c r="D21" s="4">
        <v>1257.75</v>
      </c>
      <c r="E21" s="5">
        <v>25207.759999999998</v>
      </c>
      <c r="F21" s="6">
        <f t="shared" si="0"/>
        <v>54146.74</v>
      </c>
      <c r="G21" s="7">
        <f t="shared" si="3"/>
        <v>-1257.75</v>
      </c>
      <c r="H21" s="8">
        <f t="shared" si="1"/>
        <v>52888.99</v>
      </c>
      <c r="I21" s="9">
        <v>0</v>
      </c>
      <c r="J21" s="10">
        <v>0</v>
      </c>
      <c r="K21" s="12">
        <v>0</v>
      </c>
      <c r="L21" s="7">
        <v>-4698.8599999999997</v>
      </c>
      <c r="M21" s="9">
        <v>0</v>
      </c>
      <c r="N21" s="40">
        <f t="shared" si="2"/>
        <v>48190.13</v>
      </c>
    </row>
    <row r="22" spans="1:14" x14ac:dyDescent="0.25">
      <c r="A22" s="38" t="s">
        <v>62</v>
      </c>
      <c r="B22" s="39" t="s">
        <v>63</v>
      </c>
      <c r="C22" s="4">
        <v>817497.49</v>
      </c>
      <c r="D22" s="4">
        <v>39989.65</v>
      </c>
      <c r="E22" s="5">
        <v>7019.73</v>
      </c>
      <c r="F22" s="6">
        <f t="shared" si="0"/>
        <v>864506.87</v>
      </c>
      <c r="G22" s="7">
        <f t="shared" si="3"/>
        <v>-39989.65</v>
      </c>
      <c r="H22" s="8">
        <f t="shared" si="1"/>
        <v>824517.22</v>
      </c>
      <c r="I22" s="9">
        <v>0</v>
      </c>
      <c r="J22" s="10">
        <v>0</v>
      </c>
      <c r="K22" s="12">
        <v>0</v>
      </c>
      <c r="L22" s="7">
        <v>-12793.77</v>
      </c>
      <c r="M22" s="9">
        <v>-14855.29</v>
      </c>
      <c r="N22" s="40">
        <f t="shared" si="2"/>
        <v>796868.15999999992</v>
      </c>
    </row>
    <row r="23" spans="1:14" x14ac:dyDescent="0.25">
      <c r="A23" s="38" t="s">
        <v>64</v>
      </c>
      <c r="B23" s="39" t="s">
        <v>65</v>
      </c>
      <c r="C23" s="4">
        <v>121434.87</v>
      </c>
      <c r="D23" s="4">
        <v>5517</v>
      </c>
      <c r="E23" s="5">
        <v>2840.8</v>
      </c>
      <c r="F23" s="6">
        <f t="shared" si="0"/>
        <v>129792.67</v>
      </c>
      <c r="G23" s="7">
        <f t="shared" si="3"/>
        <v>-5517</v>
      </c>
      <c r="H23" s="8">
        <f t="shared" si="1"/>
        <v>124275.67</v>
      </c>
      <c r="I23" s="9">
        <v>0</v>
      </c>
      <c r="J23" s="10">
        <v>0</v>
      </c>
      <c r="K23" s="12">
        <v>0</v>
      </c>
      <c r="L23" s="7">
        <v>0</v>
      </c>
      <c r="M23" s="9">
        <v>0</v>
      </c>
      <c r="N23" s="40">
        <f t="shared" si="2"/>
        <v>124275.67</v>
      </c>
    </row>
    <row r="24" spans="1:14" s="41" customFormat="1" x14ac:dyDescent="0.25">
      <c r="A24" s="38" t="s">
        <v>66</v>
      </c>
      <c r="B24" s="39" t="s">
        <v>67</v>
      </c>
      <c r="C24" s="4">
        <v>293115.55</v>
      </c>
      <c r="D24" s="4">
        <v>13316.85</v>
      </c>
      <c r="E24" s="5">
        <v>94212.01</v>
      </c>
      <c r="F24" s="6">
        <f t="shared" si="0"/>
        <v>400644.41</v>
      </c>
      <c r="G24" s="7">
        <f t="shared" si="3"/>
        <v>-13316.85</v>
      </c>
      <c r="H24" s="8">
        <f t="shared" si="1"/>
        <v>387327.56</v>
      </c>
      <c r="I24" s="9">
        <v>0</v>
      </c>
      <c r="J24" s="10">
        <v>-3037.29</v>
      </c>
      <c r="K24" s="12">
        <v>0</v>
      </c>
      <c r="L24" s="7">
        <v>-21294.9</v>
      </c>
      <c r="M24" s="9">
        <v>-19056.189999999999</v>
      </c>
      <c r="N24" s="40">
        <f t="shared" si="2"/>
        <v>343939.18</v>
      </c>
    </row>
    <row r="25" spans="1:14" x14ac:dyDescent="0.25">
      <c r="A25" s="38" t="s">
        <v>68</v>
      </c>
      <c r="B25" s="39" t="s">
        <v>69</v>
      </c>
      <c r="C25" s="4">
        <v>408812.28</v>
      </c>
      <c r="D25" s="4">
        <v>18573.3</v>
      </c>
      <c r="E25" s="5">
        <v>58186.86</v>
      </c>
      <c r="F25" s="6">
        <f t="shared" si="0"/>
        <v>485572.44</v>
      </c>
      <c r="G25" s="7">
        <f t="shared" si="3"/>
        <v>-18573.3</v>
      </c>
      <c r="H25" s="8">
        <f t="shared" si="1"/>
        <v>466999.14</v>
      </c>
      <c r="I25" s="9">
        <v>0</v>
      </c>
      <c r="J25" s="10">
        <v>-2239.56</v>
      </c>
      <c r="K25" s="12">
        <v>0</v>
      </c>
      <c r="L25" s="7">
        <v>-12162.87</v>
      </c>
      <c r="M25" s="9">
        <v>-16544.36</v>
      </c>
      <c r="N25" s="40">
        <f t="shared" si="2"/>
        <v>436052.35000000003</v>
      </c>
    </row>
    <row r="26" spans="1:14" x14ac:dyDescent="0.25">
      <c r="A26" s="38" t="s">
        <v>70</v>
      </c>
      <c r="B26" s="39" t="s">
        <v>71</v>
      </c>
      <c r="C26" s="4">
        <v>18134.560000000001</v>
      </c>
      <c r="D26" s="4">
        <v>823.95</v>
      </c>
      <c r="E26" s="5">
        <v>5248.11</v>
      </c>
      <c r="F26" s="6">
        <f t="shared" si="0"/>
        <v>24206.620000000003</v>
      </c>
      <c r="G26" s="7">
        <f t="shared" si="3"/>
        <v>-823.95</v>
      </c>
      <c r="H26" s="8">
        <f t="shared" si="1"/>
        <v>23382.670000000002</v>
      </c>
      <c r="I26" s="9">
        <v>40951.74</v>
      </c>
      <c r="J26" s="10">
        <v>-761.54</v>
      </c>
      <c r="K26" s="12">
        <v>24143.19</v>
      </c>
      <c r="L26" s="7">
        <v>-4064.56</v>
      </c>
      <c r="M26" s="9">
        <v>0</v>
      </c>
      <c r="N26" s="40">
        <f t="shared" si="2"/>
        <v>83651.5</v>
      </c>
    </row>
    <row r="27" spans="1:14" x14ac:dyDescent="0.25">
      <c r="A27" s="38" t="s">
        <v>72</v>
      </c>
      <c r="B27" s="39" t="s">
        <v>73</v>
      </c>
      <c r="C27" s="4">
        <v>5106.47</v>
      </c>
      <c r="D27" s="4">
        <v>232.2</v>
      </c>
      <c r="E27" s="5">
        <v>3676.06</v>
      </c>
      <c r="F27" s="6">
        <f t="shared" si="0"/>
        <v>9014.73</v>
      </c>
      <c r="G27" s="7">
        <f t="shared" si="3"/>
        <v>-232.2</v>
      </c>
      <c r="H27" s="8">
        <f t="shared" si="1"/>
        <v>8782.5299999999988</v>
      </c>
      <c r="I27" s="9">
        <v>6911.49</v>
      </c>
      <c r="J27" s="10">
        <v>-692.63</v>
      </c>
      <c r="K27" s="12">
        <v>3533.36</v>
      </c>
      <c r="L27" s="7">
        <v>-897.58</v>
      </c>
      <c r="M27" s="9">
        <v>-1356.16</v>
      </c>
      <c r="N27" s="40">
        <f t="shared" si="2"/>
        <v>16281.009999999998</v>
      </c>
    </row>
    <row r="28" spans="1:14" x14ac:dyDescent="0.25">
      <c r="A28" s="38" t="s">
        <v>74</v>
      </c>
      <c r="B28" s="39" t="s">
        <v>75</v>
      </c>
      <c r="C28" s="4">
        <v>45418.1</v>
      </c>
      <c r="D28" s="4">
        <v>2063.25</v>
      </c>
      <c r="E28" s="5">
        <v>43497.13</v>
      </c>
      <c r="F28" s="6">
        <f t="shared" si="0"/>
        <v>90978.48</v>
      </c>
      <c r="G28" s="7">
        <f t="shared" si="3"/>
        <v>-2063.25</v>
      </c>
      <c r="H28" s="8">
        <f t="shared" si="1"/>
        <v>88915.23</v>
      </c>
      <c r="I28" s="9">
        <v>45406.83</v>
      </c>
      <c r="J28" s="10">
        <v>-6716.58</v>
      </c>
      <c r="K28" s="12">
        <v>51010.54</v>
      </c>
      <c r="L28" s="7">
        <v>-8061.58</v>
      </c>
      <c r="M28" s="9">
        <v>-7920.74</v>
      </c>
      <c r="N28" s="40">
        <f t="shared" si="2"/>
        <v>162633.70000000001</v>
      </c>
    </row>
    <row r="29" spans="1:14" x14ac:dyDescent="0.25">
      <c r="A29" s="38" t="s">
        <v>76</v>
      </c>
      <c r="B29" s="39" t="s">
        <v>77</v>
      </c>
      <c r="C29" s="4">
        <v>34750.36</v>
      </c>
      <c r="D29" s="4">
        <v>1578.6</v>
      </c>
      <c r="E29" s="5">
        <v>15054.13</v>
      </c>
      <c r="F29" s="6">
        <f t="shared" si="0"/>
        <v>51383.09</v>
      </c>
      <c r="G29" s="7">
        <f t="shared" si="3"/>
        <v>-1578.6</v>
      </c>
      <c r="H29" s="8">
        <f t="shared" si="1"/>
        <v>49804.49</v>
      </c>
      <c r="I29" s="9">
        <v>0</v>
      </c>
      <c r="J29" s="10">
        <v>0</v>
      </c>
      <c r="K29" s="12">
        <v>0</v>
      </c>
      <c r="L29" s="7">
        <v>-3345.46</v>
      </c>
      <c r="M29" s="9">
        <v>-3144.44</v>
      </c>
      <c r="N29" s="40">
        <f t="shared" si="2"/>
        <v>43314.59</v>
      </c>
    </row>
    <row r="30" spans="1:14" x14ac:dyDescent="0.25">
      <c r="A30" s="38" t="s">
        <v>78</v>
      </c>
      <c r="B30" s="39" t="s">
        <v>79</v>
      </c>
      <c r="C30" s="4">
        <v>44510.91</v>
      </c>
      <c r="D30" s="4">
        <v>2022.3</v>
      </c>
      <c r="E30" s="5">
        <v>18323.14</v>
      </c>
      <c r="F30" s="6">
        <f t="shared" si="0"/>
        <v>64856.350000000006</v>
      </c>
      <c r="G30" s="7">
        <f t="shared" si="3"/>
        <v>-2022.3</v>
      </c>
      <c r="H30" s="8">
        <f t="shared" si="1"/>
        <v>62834.05</v>
      </c>
      <c r="I30" s="9">
        <v>0</v>
      </c>
      <c r="J30" s="10">
        <v>-11468.62</v>
      </c>
      <c r="K30" s="12">
        <v>0</v>
      </c>
      <c r="L30" s="7">
        <v>-8794.8700000000008</v>
      </c>
      <c r="M30" s="9">
        <v>-2984.57</v>
      </c>
      <c r="N30" s="40">
        <f t="shared" si="2"/>
        <v>39585.99</v>
      </c>
    </row>
    <row r="31" spans="1:14" x14ac:dyDescent="0.25">
      <c r="A31" s="38" t="s">
        <v>80</v>
      </c>
      <c r="B31" s="39" t="s">
        <v>81</v>
      </c>
      <c r="C31" s="4">
        <v>23521.31</v>
      </c>
      <c r="D31" s="4">
        <v>1068.75</v>
      </c>
      <c r="E31" s="5">
        <v>7685.25</v>
      </c>
      <c r="F31" s="6">
        <f t="shared" si="0"/>
        <v>32275.31</v>
      </c>
      <c r="G31" s="7">
        <f t="shared" si="3"/>
        <v>-1068.75</v>
      </c>
      <c r="H31" s="8">
        <f t="shared" si="1"/>
        <v>31206.560000000001</v>
      </c>
      <c r="I31" s="9">
        <v>0</v>
      </c>
      <c r="J31" s="10">
        <v>-4677.93</v>
      </c>
      <c r="K31" s="12">
        <v>0</v>
      </c>
      <c r="L31" s="7">
        <v>-7817.88</v>
      </c>
      <c r="M31" s="9">
        <v>-3247.21</v>
      </c>
      <c r="N31" s="40">
        <f t="shared" si="2"/>
        <v>15463.54</v>
      </c>
    </row>
    <row r="32" spans="1:14" x14ac:dyDescent="0.25">
      <c r="A32" s="38" t="s">
        <v>82</v>
      </c>
      <c r="B32" s="39" t="s">
        <v>83</v>
      </c>
      <c r="C32" s="4">
        <v>211879.92</v>
      </c>
      <c r="D32" s="4">
        <v>9626.4</v>
      </c>
      <c r="E32" s="5">
        <v>13860.87</v>
      </c>
      <c r="F32" s="6">
        <f t="shared" si="0"/>
        <v>235367.19</v>
      </c>
      <c r="G32" s="7">
        <f t="shared" si="3"/>
        <v>-9626.4</v>
      </c>
      <c r="H32" s="8">
        <f t="shared" si="1"/>
        <v>225740.79</v>
      </c>
      <c r="I32" s="9">
        <v>120800.45</v>
      </c>
      <c r="J32" s="10">
        <v>-7115.52</v>
      </c>
      <c r="K32" s="12">
        <v>71519.75</v>
      </c>
      <c r="L32" s="7">
        <v>-9427.4</v>
      </c>
      <c r="M32" s="9">
        <v>-716.57</v>
      </c>
      <c r="N32" s="40">
        <f t="shared" si="2"/>
        <v>400801.49999999994</v>
      </c>
    </row>
    <row r="33" spans="1:14" x14ac:dyDescent="0.25">
      <c r="A33" s="38" t="s">
        <v>84</v>
      </c>
      <c r="B33" s="39" t="s">
        <v>85</v>
      </c>
      <c r="C33" s="4">
        <v>22001.34</v>
      </c>
      <c r="D33" s="4">
        <v>999.45</v>
      </c>
      <c r="E33" s="5">
        <v>25182.16</v>
      </c>
      <c r="F33" s="6">
        <f t="shared" si="0"/>
        <v>48182.95</v>
      </c>
      <c r="G33" s="7">
        <f t="shared" si="3"/>
        <v>-999.45</v>
      </c>
      <c r="H33" s="8">
        <f t="shared" si="1"/>
        <v>47183.5</v>
      </c>
      <c r="I33" s="9">
        <v>40582.21</v>
      </c>
      <c r="J33" s="10">
        <v>-4134.79</v>
      </c>
      <c r="K33" s="12">
        <v>33493.199999999997</v>
      </c>
      <c r="L33" s="7">
        <v>-4095.74</v>
      </c>
      <c r="M33" s="9">
        <v>-4194.24</v>
      </c>
      <c r="N33" s="40">
        <f t="shared" si="2"/>
        <v>108834.13999999998</v>
      </c>
    </row>
    <row r="34" spans="1:14" x14ac:dyDescent="0.25">
      <c r="A34" s="38" t="s">
        <v>86</v>
      </c>
      <c r="B34" s="39" t="s">
        <v>87</v>
      </c>
      <c r="C34" s="4">
        <v>447486.55</v>
      </c>
      <c r="D34" s="4">
        <v>39113.79</v>
      </c>
      <c r="E34" s="5">
        <v>44700</v>
      </c>
      <c r="F34" s="6">
        <f t="shared" si="0"/>
        <v>531300.34</v>
      </c>
      <c r="G34" s="7">
        <f t="shared" si="3"/>
        <v>-39113.79</v>
      </c>
      <c r="H34" s="8">
        <f t="shared" si="1"/>
        <v>492186.55</v>
      </c>
      <c r="I34" s="9">
        <v>0</v>
      </c>
      <c r="J34" s="10">
        <v>0</v>
      </c>
      <c r="K34" s="12">
        <v>0</v>
      </c>
      <c r="L34" s="7">
        <v>-9384.25</v>
      </c>
      <c r="M34" s="9">
        <v>-9008.74</v>
      </c>
      <c r="N34" s="40">
        <f t="shared" si="2"/>
        <v>473793.56</v>
      </c>
    </row>
    <row r="35" spans="1:14" x14ac:dyDescent="0.25">
      <c r="A35" s="42" t="s">
        <v>88</v>
      </c>
      <c r="B35" s="43" t="s">
        <v>89</v>
      </c>
      <c r="C35" s="5">
        <v>0</v>
      </c>
      <c r="D35" s="5">
        <v>0</v>
      </c>
      <c r="E35" s="5">
        <v>0</v>
      </c>
      <c r="F35" s="6">
        <f t="shared" si="0"/>
        <v>0</v>
      </c>
      <c r="G35" s="7">
        <v>0</v>
      </c>
      <c r="H35" s="8">
        <f t="shared" si="1"/>
        <v>0</v>
      </c>
      <c r="I35" s="9">
        <v>25685.29</v>
      </c>
      <c r="J35" s="10">
        <v>-6254.9</v>
      </c>
      <c r="K35" s="12">
        <v>20645.28</v>
      </c>
      <c r="L35" s="7">
        <v>0</v>
      </c>
      <c r="M35" s="9">
        <v>0</v>
      </c>
      <c r="N35" s="40">
        <f t="shared" si="2"/>
        <v>40075.67</v>
      </c>
    </row>
    <row r="36" spans="1:14" x14ac:dyDescent="0.25">
      <c r="A36" s="42" t="s">
        <v>90</v>
      </c>
      <c r="B36" s="43" t="s">
        <v>91</v>
      </c>
      <c r="C36" s="5">
        <v>0</v>
      </c>
      <c r="D36" s="5">
        <v>0</v>
      </c>
      <c r="E36" s="5">
        <v>0</v>
      </c>
      <c r="F36" s="6">
        <f t="shared" si="0"/>
        <v>0</v>
      </c>
      <c r="G36" s="7">
        <v>0</v>
      </c>
      <c r="H36" s="8">
        <f t="shared" si="1"/>
        <v>0</v>
      </c>
      <c r="I36" s="9">
        <v>28291.56</v>
      </c>
      <c r="J36" s="10">
        <v>-3585.5</v>
      </c>
      <c r="K36" s="12">
        <v>23616.81</v>
      </c>
      <c r="L36" s="7">
        <v>-443.92</v>
      </c>
      <c r="M36" s="9">
        <v>0</v>
      </c>
      <c r="N36" s="40">
        <f t="shared" si="2"/>
        <v>47878.950000000004</v>
      </c>
    </row>
    <row r="37" spans="1:14" x14ac:dyDescent="0.25">
      <c r="A37" s="42" t="s">
        <v>92</v>
      </c>
      <c r="B37" s="43" t="s">
        <v>93</v>
      </c>
      <c r="C37" s="5">
        <v>0</v>
      </c>
      <c r="D37" s="5">
        <v>0</v>
      </c>
      <c r="E37" s="5">
        <v>0</v>
      </c>
      <c r="F37" s="6">
        <f t="shared" si="0"/>
        <v>0</v>
      </c>
      <c r="G37" s="7">
        <f t="shared" ref="G37:G55" si="4">-D37</f>
        <v>0</v>
      </c>
      <c r="H37" s="8">
        <f t="shared" si="1"/>
        <v>0</v>
      </c>
      <c r="I37" s="9">
        <v>19092.36</v>
      </c>
      <c r="J37" s="10">
        <v>-2545.5</v>
      </c>
      <c r="K37" s="12">
        <v>12270.6</v>
      </c>
      <c r="L37" s="7">
        <v>0</v>
      </c>
      <c r="M37" s="9">
        <v>0</v>
      </c>
      <c r="N37" s="40">
        <f t="shared" si="2"/>
        <v>28817.46</v>
      </c>
    </row>
    <row r="38" spans="1:14" x14ac:dyDescent="0.25">
      <c r="A38" s="38" t="s">
        <v>94</v>
      </c>
      <c r="B38" s="39" t="s">
        <v>95</v>
      </c>
      <c r="C38" s="4">
        <v>446956.14</v>
      </c>
      <c r="D38" s="4">
        <v>20306.25</v>
      </c>
      <c r="E38" s="5">
        <v>89498.47</v>
      </c>
      <c r="F38" s="6">
        <f t="shared" si="0"/>
        <v>556760.86</v>
      </c>
      <c r="G38" s="7">
        <f t="shared" si="4"/>
        <v>-20306.25</v>
      </c>
      <c r="H38" s="8">
        <f t="shared" si="1"/>
        <v>536454.61</v>
      </c>
      <c r="I38" s="9">
        <v>0</v>
      </c>
      <c r="J38" s="10">
        <v>-74699.42</v>
      </c>
      <c r="K38" s="12">
        <v>0</v>
      </c>
      <c r="L38" s="7">
        <v>-356349.09</v>
      </c>
      <c r="M38" s="9">
        <v>-15907.63</v>
      </c>
      <c r="N38" s="40">
        <f t="shared" si="2"/>
        <v>89498.469999999972</v>
      </c>
    </row>
    <row r="39" spans="1:14" x14ac:dyDescent="0.25">
      <c r="A39" s="38" t="s">
        <v>96</v>
      </c>
      <c r="B39" s="39" t="s">
        <v>97</v>
      </c>
      <c r="C39" s="4">
        <v>284807.03999999998</v>
      </c>
      <c r="D39" s="4">
        <v>12939.75</v>
      </c>
      <c r="E39" s="5">
        <v>103228.07</v>
      </c>
      <c r="F39" s="6">
        <f t="shared" ref="F39:F70" si="5">SUM(C39:E39)</f>
        <v>400974.86</v>
      </c>
      <c r="G39" s="7">
        <f t="shared" si="4"/>
        <v>-12939.75</v>
      </c>
      <c r="H39" s="8">
        <f t="shared" ref="H39:H70" si="6">SUM(F39:G39)</f>
        <v>388035.11</v>
      </c>
      <c r="I39" s="9">
        <v>0</v>
      </c>
      <c r="J39" s="10">
        <v>-44027.92</v>
      </c>
      <c r="K39" s="12">
        <v>0</v>
      </c>
      <c r="L39" s="7">
        <v>-221276</v>
      </c>
      <c r="M39" s="9">
        <v>-19503.12</v>
      </c>
      <c r="N39" s="40">
        <f t="shared" ref="N39:N70" si="7">SUM(H39:M39)</f>
        <v>103228.07</v>
      </c>
    </row>
    <row r="40" spans="1:14" x14ac:dyDescent="0.25">
      <c r="A40" s="38" t="s">
        <v>98</v>
      </c>
      <c r="B40" s="39" t="s">
        <v>99</v>
      </c>
      <c r="C40" s="4">
        <v>39261.17</v>
      </c>
      <c r="D40" s="4">
        <v>1783.8</v>
      </c>
      <c r="E40" s="5">
        <v>254.75</v>
      </c>
      <c r="F40" s="6">
        <f t="shared" si="5"/>
        <v>41299.72</v>
      </c>
      <c r="G40" s="7">
        <f t="shared" si="4"/>
        <v>-1783.8</v>
      </c>
      <c r="H40" s="8">
        <f t="shared" si="6"/>
        <v>39515.919999999998</v>
      </c>
      <c r="I40" s="9">
        <v>23305.56</v>
      </c>
      <c r="J40" s="10">
        <v>0</v>
      </c>
      <c r="K40" s="12">
        <v>20470.52</v>
      </c>
      <c r="L40" s="7">
        <v>0</v>
      </c>
      <c r="M40" s="9">
        <v>0</v>
      </c>
      <c r="N40" s="40">
        <f t="shared" si="7"/>
        <v>83292</v>
      </c>
    </row>
    <row r="41" spans="1:14" x14ac:dyDescent="0.25">
      <c r="A41" s="42" t="s">
        <v>100</v>
      </c>
      <c r="B41" s="43" t="s">
        <v>101</v>
      </c>
      <c r="C41" s="44">
        <v>0</v>
      </c>
      <c r="D41" s="44">
        <v>0</v>
      </c>
      <c r="E41" s="5">
        <v>0</v>
      </c>
      <c r="F41" s="6">
        <f t="shared" si="5"/>
        <v>0</v>
      </c>
      <c r="G41" s="7">
        <f t="shared" si="4"/>
        <v>0</v>
      </c>
      <c r="H41" s="8">
        <f t="shared" si="6"/>
        <v>0</v>
      </c>
      <c r="I41" s="9">
        <v>0</v>
      </c>
      <c r="J41" s="10">
        <v>0</v>
      </c>
      <c r="K41" s="12">
        <v>4179.0600000000004</v>
      </c>
      <c r="L41" s="7">
        <v>0</v>
      </c>
      <c r="M41" s="9">
        <v>0</v>
      </c>
      <c r="N41" s="40">
        <f t="shared" si="7"/>
        <v>4179.0600000000004</v>
      </c>
    </row>
    <row r="42" spans="1:14" x14ac:dyDescent="0.25">
      <c r="A42" s="38" t="s">
        <v>102</v>
      </c>
      <c r="B42" s="39" t="s">
        <v>103</v>
      </c>
      <c r="C42" s="4">
        <v>5206</v>
      </c>
      <c r="D42" s="4">
        <v>236.7</v>
      </c>
      <c r="E42" s="5">
        <v>4987.18</v>
      </c>
      <c r="F42" s="6">
        <f t="shared" si="5"/>
        <v>10429.880000000001</v>
      </c>
      <c r="G42" s="7">
        <f t="shared" si="4"/>
        <v>-236.7</v>
      </c>
      <c r="H42" s="8">
        <f t="shared" si="6"/>
        <v>10193.18</v>
      </c>
      <c r="I42" s="9">
        <v>1632.36</v>
      </c>
      <c r="J42" s="10">
        <v>-1632.36</v>
      </c>
      <c r="K42" s="12">
        <v>928.62</v>
      </c>
      <c r="L42" s="7">
        <v>0</v>
      </c>
      <c r="M42" s="9">
        <v>0</v>
      </c>
      <c r="N42" s="40">
        <f t="shared" si="7"/>
        <v>11121.800000000001</v>
      </c>
    </row>
    <row r="43" spans="1:14" x14ac:dyDescent="0.25">
      <c r="A43" s="38" t="s">
        <v>104</v>
      </c>
      <c r="B43" s="39" t="s">
        <v>105</v>
      </c>
      <c r="C43" s="4">
        <v>15367.22</v>
      </c>
      <c r="D43" s="4">
        <v>697.95</v>
      </c>
      <c r="E43" s="5">
        <v>14791.29</v>
      </c>
      <c r="F43" s="6">
        <f t="shared" si="5"/>
        <v>30856.46</v>
      </c>
      <c r="G43" s="7">
        <f t="shared" si="4"/>
        <v>-697.95</v>
      </c>
      <c r="H43" s="8">
        <f t="shared" si="6"/>
        <v>30158.51</v>
      </c>
      <c r="I43" s="9">
        <v>0</v>
      </c>
      <c r="J43" s="10">
        <v>0</v>
      </c>
      <c r="K43" s="12">
        <v>0</v>
      </c>
      <c r="L43" s="7">
        <v>-12743.69</v>
      </c>
      <c r="M43" s="9">
        <v>-2623.53</v>
      </c>
      <c r="N43" s="40">
        <f t="shared" si="7"/>
        <v>14791.289999999999</v>
      </c>
    </row>
    <row r="44" spans="1:14" s="41" customFormat="1" x14ac:dyDescent="0.25">
      <c r="A44" s="38" t="s">
        <v>106</v>
      </c>
      <c r="B44" s="39" t="s">
        <v>107</v>
      </c>
      <c r="C44" s="4">
        <v>8677.4599999999991</v>
      </c>
      <c r="D44" s="4">
        <v>394.2</v>
      </c>
      <c r="E44" s="5">
        <v>12065.03</v>
      </c>
      <c r="F44" s="6">
        <f t="shared" si="5"/>
        <v>21136.690000000002</v>
      </c>
      <c r="G44" s="7">
        <f t="shared" si="4"/>
        <v>-394.2</v>
      </c>
      <c r="H44" s="8">
        <f t="shared" si="6"/>
        <v>20742.490000000002</v>
      </c>
      <c r="I44" s="9">
        <v>14539.8</v>
      </c>
      <c r="J44" s="10">
        <v>0</v>
      </c>
      <c r="K44" s="12">
        <v>18607.18</v>
      </c>
      <c r="L44" s="7">
        <v>-3749.55</v>
      </c>
      <c r="M44" s="9">
        <v>-2024.23</v>
      </c>
      <c r="N44" s="40">
        <f t="shared" si="7"/>
        <v>48115.689999999995</v>
      </c>
    </row>
    <row r="45" spans="1:14" s="41" customFormat="1" x14ac:dyDescent="0.25">
      <c r="A45" s="38" t="s">
        <v>108</v>
      </c>
      <c r="B45" s="39" t="s">
        <v>109</v>
      </c>
      <c r="C45" s="4">
        <v>896468.63</v>
      </c>
      <c r="D45" s="4">
        <v>40729.050000000003</v>
      </c>
      <c r="E45" s="5">
        <v>66039.839999999997</v>
      </c>
      <c r="F45" s="6">
        <f t="shared" si="5"/>
        <v>1003237.52</v>
      </c>
      <c r="G45" s="7">
        <f t="shared" si="4"/>
        <v>-40729.050000000003</v>
      </c>
      <c r="H45" s="8">
        <f t="shared" si="6"/>
        <v>962508.47</v>
      </c>
      <c r="I45" s="9">
        <v>0</v>
      </c>
      <c r="J45" s="10">
        <v>0</v>
      </c>
      <c r="K45" s="12">
        <v>0</v>
      </c>
      <c r="L45" s="7">
        <v>-12561.5</v>
      </c>
      <c r="M45" s="9">
        <v>-12777.05</v>
      </c>
      <c r="N45" s="40">
        <f t="shared" si="7"/>
        <v>937169.91999999993</v>
      </c>
    </row>
    <row r="46" spans="1:14" s="41" customFormat="1" x14ac:dyDescent="0.25">
      <c r="A46" s="38" t="s">
        <v>110</v>
      </c>
      <c r="B46" s="39" t="s">
        <v>111</v>
      </c>
      <c r="C46" s="4">
        <v>531041.5</v>
      </c>
      <c r="D46" s="4">
        <v>24126.75</v>
      </c>
      <c r="E46" s="5">
        <v>81483.75</v>
      </c>
      <c r="F46" s="6">
        <f t="shared" si="5"/>
        <v>636652</v>
      </c>
      <c r="G46" s="7">
        <f t="shared" si="4"/>
        <v>-24126.75</v>
      </c>
      <c r="H46" s="8">
        <f t="shared" si="6"/>
        <v>612525.25</v>
      </c>
      <c r="I46" s="9">
        <v>0</v>
      </c>
      <c r="J46" s="10">
        <v>-165608.85</v>
      </c>
      <c r="K46" s="12">
        <v>0</v>
      </c>
      <c r="L46" s="7">
        <v>-160648.14000000001</v>
      </c>
      <c r="M46" s="9">
        <v>-17058.349999999999</v>
      </c>
      <c r="N46" s="40">
        <f t="shared" si="7"/>
        <v>269209.91000000003</v>
      </c>
    </row>
    <row r="47" spans="1:14" s="41" customFormat="1" x14ac:dyDescent="0.25">
      <c r="A47" s="38" t="s">
        <v>112</v>
      </c>
      <c r="B47" s="39" t="s">
        <v>113</v>
      </c>
      <c r="C47" s="4">
        <v>38906.800000000003</v>
      </c>
      <c r="D47" s="4">
        <v>1722.6</v>
      </c>
      <c r="E47" s="5">
        <v>6259.66</v>
      </c>
      <c r="F47" s="6">
        <f t="shared" si="5"/>
        <v>46889.06</v>
      </c>
      <c r="G47" s="7">
        <f t="shared" si="4"/>
        <v>-1722.6</v>
      </c>
      <c r="H47" s="8">
        <f t="shared" si="6"/>
        <v>45166.46</v>
      </c>
      <c r="I47" s="9">
        <v>82457.22</v>
      </c>
      <c r="J47" s="10">
        <v>0</v>
      </c>
      <c r="K47" s="12">
        <v>66218.75</v>
      </c>
      <c r="L47" s="7">
        <v>0</v>
      </c>
      <c r="M47" s="9">
        <v>0</v>
      </c>
      <c r="N47" s="40">
        <f t="shared" si="7"/>
        <v>193842.43</v>
      </c>
    </row>
    <row r="48" spans="1:14" s="41" customFormat="1" x14ac:dyDescent="0.25">
      <c r="A48" s="38" t="s">
        <v>114</v>
      </c>
      <c r="B48" s="39" t="s">
        <v>115</v>
      </c>
      <c r="C48" s="4">
        <v>63294.67</v>
      </c>
      <c r="D48" s="4">
        <v>2875.5</v>
      </c>
      <c r="E48" s="5">
        <v>29321.98</v>
      </c>
      <c r="F48" s="6">
        <f t="shared" si="5"/>
        <v>95492.15</v>
      </c>
      <c r="G48" s="7">
        <f t="shared" si="4"/>
        <v>-2875.5</v>
      </c>
      <c r="H48" s="8">
        <f t="shared" si="6"/>
        <v>92616.65</v>
      </c>
      <c r="I48" s="9">
        <v>115465.24</v>
      </c>
      <c r="J48" s="10">
        <v>-4356.12</v>
      </c>
      <c r="K48" s="12">
        <v>81552.350000000006</v>
      </c>
      <c r="L48" s="7">
        <v>-6094.02</v>
      </c>
      <c r="M48" s="9">
        <v>-6141.21</v>
      </c>
      <c r="N48" s="40">
        <f t="shared" si="7"/>
        <v>273042.88999999996</v>
      </c>
    </row>
    <row r="49" spans="1:14" s="41" customFormat="1" x14ac:dyDescent="0.25">
      <c r="A49" s="38" t="s">
        <v>116</v>
      </c>
      <c r="B49" s="39" t="s">
        <v>117</v>
      </c>
      <c r="C49" s="4">
        <v>663305.12</v>
      </c>
      <c r="D49" s="4">
        <v>34051.839999999997</v>
      </c>
      <c r="E49" s="5">
        <v>9623.69</v>
      </c>
      <c r="F49" s="6">
        <f t="shared" si="5"/>
        <v>706980.64999999991</v>
      </c>
      <c r="G49" s="7">
        <f t="shared" si="4"/>
        <v>-34051.839999999997</v>
      </c>
      <c r="H49" s="8">
        <f t="shared" si="6"/>
        <v>672928.80999999994</v>
      </c>
      <c r="I49" s="9">
        <v>0</v>
      </c>
      <c r="J49" s="10">
        <v>-304660.57</v>
      </c>
      <c r="K49" s="12">
        <v>0</v>
      </c>
      <c r="L49" s="7">
        <v>-236545.33</v>
      </c>
      <c r="M49" s="9">
        <v>-18221.38</v>
      </c>
      <c r="N49" s="40">
        <f t="shared" si="7"/>
        <v>113501.52999999994</v>
      </c>
    </row>
    <row r="50" spans="1:14" s="41" customFormat="1" x14ac:dyDescent="0.25">
      <c r="A50" s="38" t="s">
        <v>118</v>
      </c>
      <c r="B50" s="39" t="s">
        <v>119</v>
      </c>
      <c r="C50" s="4">
        <v>2113.62</v>
      </c>
      <c r="D50" s="4">
        <v>95.85</v>
      </c>
      <c r="E50" s="5">
        <v>7912</v>
      </c>
      <c r="F50" s="6">
        <f t="shared" si="5"/>
        <v>10121.469999999999</v>
      </c>
      <c r="G50" s="7">
        <f t="shared" si="4"/>
        <v>-95.85</v>
      </c>
      <c r="H50" s="8">
        <f t="shared" si="6"/>
        <v>10025.619999999999</v>
      </c>
      <c r="I50" s="9">
        <v>29092.68</v>
      </c>
      <c r="J50" s="10">
        <v>-4917.29</v>
      </c>
      <c r="K50" s="12">
        <v>36811.06</v>
      </c>
      <c r="L50" s="7">
        <v>0</v>
      </c>
      <c r="M50" s="9">
        <v>0</v>
      </c>
      <c r="N50" s="40">
        <f t="shared" si="7"/>
        <v>71012.070000000007</v>
      </c>
    </row>
    <row r="51" spans="1:14" s="41" customFormat="1" x14ac:dyDescent="0.25">
      <c r="A51" s="38" t="s">
        <v>120</v>
      </c>
      <c r="B51" s="39" t="s">
        <v>121</v>
      </c>
      <c r="C51" s="4">
        <v>116041.76</v>
      </c>
      <c r="D51" s="4">
        <v>5272.2</v>
      </c>
      <c r="E51" s="5">
        <v>12942.38</v>
      </c>
      <c r="F51" s="6">
        <f t="shared" si="5"/>
        <v>134256.34</v>
      </c>
      <c r="G51" s="7">
        <f t="shared" si="4"/>
        <v>-5272.2</v>
      </c>
      <c r="H51" s="8">
        <f t="shared" si="6"/>
        <v>128984.14</v>
      </c>
      <c r="I51" s="9">
        <v>0</v>
      </c>
      <c r="J51" s="10">
        <v>0</v>
      </c>
      <c r="K51" s="12">
        <v>0</v>
      </c>
      <c r="L51" s="7">
        <v>-1949.22</v>
      </c>
      <c r="M51" s="9">
        <v>-2167.6999999999998</v>
      </c>
      <c r="N51" s="40">
        <f t="shared" si="7"/>
        <v>124867.22</v>
      </c>
    </row>
    <row r="52" spans="1:14" s="41" customFormat="1" x14ac:dyDescent="0.25">
      <c r="A52" s="38" t="s">
        <v>122</v>
      </c>
      <c r="B52" s="39" t="s">
        <v>123</v>
      </c>
      <c r="C52" s="4">
        <v>35142.86</v>
      </c>
      <c r="D52" s="4">
        <v>1596.6</v>
      </c>
      <c r="E52" s="5">
        <v>52482.92</v>
      </c>
      <c r="F52" s="6">
        <f t="shared" si="5"/>
        <v>89222.38</v>
      </c>
      <c r="G52" s="7">
        <f t="shared" si="4"/>
        <v>-1596.6</v>
      </c>
      <c r="H52" s="8">
        <f t="shared" si="6"/>
        <v>87625.78</v>
      </c>
      <c r="I52" s="9">
        <v>98552.14</v>
      </c>
      <c r="J52" s="10">
        <v>-9654.15</v>
      </c>
      <c r="K52" s="12">
        <v>66731.95</v>
      </c>
      <c r="L52" s="7">
        <v>-13005.52</v>
      </c>
      <c r="M52" s="9">
        <v>-11451.06</v>
      </c>
      <c r="N52" s="40">
        <f t="shared" si="7"/>
        <v>218799.13999999998</v>
      </c>
    </row>
    <row r="53" spans="1:14" s="41" customFormat="1" x14ac:dyDescent="0.25">
      <c r="A53" s="38" t="s">
        <v>124</v>
      </c>
      <c r="B53" s="39" t="s">
        <v>125</v>
      </c>
      <c r="C53" s="4">
        <v>152379.15</v>
      </c>
      <c r="D53" s="4">
        <v>6922.8</v>
      </c>
      <c r="E53" s="5">
        <v>104930.9</v>
      </c>
      <c r="F53" s="6">
        <f t="shared" si="5"/>
        <v>264232.84999999998</v>
      </c>
      <c r="G53" s="7">
        <f t="shared" si="4"/>
        <v>-6922.8</v>
      </c>
      <c r="H53" s="8">
        <f t="shared" si="6"/>
        <v>257310.05</v>
      </c>
      <c r="I53" s="9">
        <v>148366.20000000001</v>
      </c>
      <c r="J53" s="10">
        <v>-19629.97</v>
      </c>
      <c r="K53" s="12">
        <v>149440.60999999999</v>
      </c>
      <c r="L53" s="7">
        <v>-20606.48</v>
      </c>
      <c r="M53" s="9">
        <v>-18351.72</v>
      </c>
      <c r="N53" s="40">
        <f t="shared" si="7"/>
        <v>496528.69000000006</v>
      </c>
    </row>
    <row r="54" spans="1:14" s="41" customFormat="1" x14ac:dyDescent="0.25">
      <c r="A54" s="38" t="s">
        <v>126</v>
      </c>
      <c r="B54" s="39" t="s">
        <v>127</v>
      </c>
      <c r="C54" s="4">
        <v>18458.53</v>
      </c>
      <c r="D54" s="4">
        <v>838.8</v>
      </c>
      <c r="E54" s="5">
        <v>29269.65</v>
      </c>
      <c r="F54" s="6">
        <f t="shared" si="5"/>
        <v>48566.979999999996</v>
      </c>
      <c r="G54" s="7">
        <f t="shared" si="4"/>
        <v>-838.8</v>
      </c>
      <c r="H54" s="8">
        <f t="shared" si="6"/>
        <v>47728.179999999993</v>
      </c>
      <c r="I54" s="9">
        <v>44354.91</v>
      </c>
      <c r="J54" s="10">
        <v>0</v>
      </c>
      <c r="K54" s="12">
        <v>35624.339999999997</v>
      </c>
      <c r="L54" s="7">
        <v>-11283.52</v>
      </c>
      <c r="M54" s="9">
        <v>0</v>
      </c>
      <c r="N54" s="40">
        <f t="shared" si="7"/>
        <v>116423.90999999999</v>
      </c>
    </row>
    <row r="55" spans="1:14" s="41" customFormat="1" x14ac:dyDescent="0.25">
      <c r="A55" s="38" t="s">
        <v>128</v>
      </c>
      <c r="B55" s="39" t="s">
        <v>129</v>
      </c>
      <c r="C55" s="4">
        <v>17050.28</v>
      </c>
      <c r="D55" s="4">
        <v>774.45</v>
      </c>
      <c r="E55" s="5">
        <v>12113.79</v>
      </c>
      <c r="F55" s="6">
        <f t="shared" si="5"/>
        <v>29938.52</v>
      </c>
      <c r="G55" s="7">
        <f t="shared" si="4"/>
        <v>-774.45</v>
      </c>
      <c r="H55" s="8">
        <f t="shared" si="6"/>
        <v>29164.07</v>
      </c>
      <c r="I55" s="9">
        <v>0</v>
      </c>
      <c r="J55" s="10">
        <v>0</v>
      </c>
      <c r="K55" s="12">
        <v>0</v>
      </c>
      <c r="L55" s="7">
        <v>-2873.81</v>
      </c>
      <c r="M55" s="9">
        <v>-2635.64</v>
      </c>
      <c r="N55" s="40">
        <f t="shared" si="7"/>
        <v>23654.62</v>
      </c>
    </row>
    <row r="56" spans="1:14" s="41" customFormat="1" x14ac:dyDescent="0.25">
      <c r="A56" s="38" t="s">
        <v>130</v>
      </c>
      <c r="B56" s="39" t="s">
        <v>131</v>
      </c>
      <c r="C56" s="4">
        <v>8589.85</v>
      </c>
      <c r="D56" s="4">
        <v>786.13</v>
      </c>
      <c r="E56" s="5">
        <v>376.19</v>
      </c>
      <c r="F56" s="6">
        <f t="shared" si="5"/>
        <v>9752.17</v>
      </c>
      <c r="G56" s="7">
        <v>-651.49</v>
      </c>
      <c r="H56" s="8">
        <f t="shared" si="6"/>
        <v>9100.68</v>
      </c>
      <c r="I56" s="9">
        <v>19627.39</v>
      </c>
      <c r="J56" s="10">
        <v>-4302.67</v>
      </c>
      <c r="K56" s="12">
        <v>22033.71</v>
      </c>
      <c r="L56" s="7">
        <v>0</v>
      </c>
      <c r="M56" s="9">
        <v>0</v>
      </c>
      <c r="N56" s="40">
        <f t="shared" si="7"/>
        <v>46459.11</v>
      </c>
    </row>
    <row r="57" spans="1:14" s="41" customFormat="1" x14ac:dyDescent="0.25">
      <c r="A57" s="38" t="s">
        <v>132</v>
      </c>
      <c r="B57" s="39" t="s">
        <v>133</v>
      </c>
      <c r="C57" s="4">
        <v>128840.9</v>
      </c>
      <c r="D57" s="4">
        <v>5853.6</v>
      </c>
      <c r="E57" s="5">
        <v>26280.63</v>
      </c>
      <c r="F57" s="6">
        <f t="shared" si="5"/>
        <v>160975.13</v>
      </c>
      <c r="G57" s="7">
        <f t="shared" ref="G57:G62" si="8">-D57</f>
        <v>-5853.6</v>
      </c>
      <c r="H57" s="8">
        <f t="shared" si="6"/>
        <v>155121.53</v>
      </c>
      <c r="I57" s="9">
        <v>0</v>
      </c>
      <c r="J57" s="10">
        <v>0</v>
      </c>
      <c r="K57" s="12">
        <v>0</v>
      </c>
      <c r="L57" s="7">
        <v>-3595.34</v>
      </c>
      <c r="M57" s="9">
        <v>-4287.96</v>
      </c>
      <c r="N57" s="40">
        <f t="shared" si="7"/>
        <v>147238.23000000001</v>
      </c>
    </row>
    <row r="58" spans="1:14" s="41" customFormat="1" x14ac:dyDescent="0.25">
      <c r="A58" s="38" t="s">
        <v>134</v>
      </c>
      <c r="B58" s="39" t="s">
        <v>135</v>
      </c>
      <c r="C58" s="4">
        <v>6786.19</v>
      </c>
      <c r="D58" s="4">
        <v>308.25</v>
      </c>
      <c r="E58" s="5">
        <v>12202.44</v>
      </c>
      <c r="F58" s="6">
        <f t="shared" si="5"/>
        <v>19296.88</v>
      </c>
      <c r="G58" s="7">
        <f t="shared" si="8"/>
        <v>-308.25</v>
      </c>
      <c r="H58" s="8">
        <f t="shared" si="6"/>
        <v>18988.63</v>
      </c>
      <c r="I58" s="9">
        <v>17113.78</v>
      </c>
      <c r="J58" s="10">
        <v>-5257.28</v>
      </c>
      <c r="K58" s="12">
        <v>22970.35</v>
      </c>
      <c r="L58" s="7">
        <v>-2833.59</v>
      </c>
      <c r="M58" s="9">
        <v>-2511.0300000000002</v>
      </c>
      <c r="N58" s="40">
        <f t="shared" si="7"/>
        <v>48470.86</v>
      </c>
    </row>
    <row r="59" spans="1:14" s="41" customFormat="1" x14ac:dyDescent="0.25">
      <c r="A59" s="38" t="s">
        <v>136</v>
      </c>
      <c r="B59" s="39" t="s">
        <v>137</v>
      </c>
      <c r="C59" s="4">
        <v>58424.08</v>
      </c>
      <c r="D59" s="4">
        <v>2654.55</v>
      </c>
      <c r="E59" s="5">
        <v>26761.279999999999</v>
      </c>
      <c r="F59" s="6">
        <f t="shared" si="5"/>
        <v>87839.91</v>
      </c>
      <c r="G59" s="7">
        <f t="shared" si="8"/>
        <v>-2654.55</v>
      </c>
      <c r="H59" s="8">
        <f t="shared" si="6"/>
        <v>85185.36</v>
      </c>
      <c r="I59" s="9">
        <v>0</v>
      </c>
      <c r="J59" s="10">
        <v>0</v>
      </c>
      <c r="K59" s="12">
        <v>0</v>
      </c>
      <c r="L59" s="7">
        <v>-5203.99</v>
      </c>
      <c r="M59" s="9">
        <v>-5232.2700000000004</v>
      </c>
      <c r="N59" s="40">
        <f t="shared" si="7"/>
        <v>74749.099999999991</v>
      </c>
    </row>
    <row r="60" spans="1:14" s="41" customFormat="1" x14ac:dyDescent="0.25">
      <c r="A60" s="38" t="s">
        <v>138</v>
      </c>
      <c r="B60" s="39" t="s">
        <v>139</v>
      </c>
      <c r="C60" s="4">
        <v>6017.44</v>
      </c>
      <c r="D60" s="4">
        <v>273.60000000000002</v>
      </c>
      <c r="E60" s="5">
        <v>10469.69</v>
      </c>
      <c r="F60" s="6">
        <f t="shared" si="5"/>
        <v>16760.73</v>
      </c>
      <c r="G60" s="7">
        <f t="shared" si="8"/>
        <v>-273.60000000000002</v>
      </c>
      <c r="H60" s="8">
        <f t="shared" si="6"/>
        <v>16487.13</v>
      </c>
      <c r="I60" s="9">
        <v>10644.94</v>
      </c>
      <c r="J60" s="10">
        <v>-1852.65</v>
      </c>
      <c r="K60" s="12">
        <v>8585.58</v>
      </c>
      <c r="L60" s="7">
        <v>-1553.46</v>
      </c>
      <c r="M60" s="9">
        <v>-1679.15</v>
      </c>
      <c r="N60" s="40">
        <f t="shared" si="7"/>
        <v>30632.39</v>
      </c>
    </row>
    <row r="61" spans="1:14" s="41" customFormat="1" x14ac:dyDescent="0.25">
      <c r="A61" s="38" t="s">
        <v>140</v>
      </c>
      <c r="B61" s="39" t="s">
        <v>141</v>
      </c>
      <c r="C61" s="4">
        <v>24244.73</v>
      </c>
      <c r="D61" s="4">
        <v>1101.5999999999999</v>
      </c>
      <c r="E61" s="5">
        <v>5827.61</v>
      </c>
      <c r="F61" s="6">
        <f t="shared" si="5"/>
        <v>31173.94</v>
      </c>
      <c r="G61" s="7">
        <f t="shared" si="8"/>
        <v>-1101.5999999999999</v>
      </c>
      <c r="H61" s="8">
        <f t="shared" si="6"/>
        <v>30072.34</v>
      </c>
      <c r="I61" s="9">
        <v>35051.39</v>
      </c>
      <c r="J61" s="10">
        <v>-4835.5200000000004</v>
      </c>
      <c r="K61" s="12">
        <v>22556.91</v>
      </c>
      <c r="L61" s="7">
        <v>-866.41</v>
      </c>
      <c r="M61" s="9">
        <v>0</v>
      </c>
      <c r="N61" s="40">
        <f t="shared" si="7"/>
        <v>81978.709999999992</v>
      </c>
    </row>
    <row r="62" spans="1:14" s="41" customFormat="1" x14ac:dyDescent="0.25">
      <c r="A62" s="38" t="s">
        <v>142</v>
      </c>
      <c r="B62" s="39" t="s">
        <v>143</v>
      </c>
      <c r="C62" s="4">
        <v>303967.40000000002</v>
      </c>
      <c r="D62" s="4">
        <v>13810.05</v>
      </c>
      <c r="E62" s="5">
        <v>28212.07</v>
      </c>
      <c r="F62" s="6">
        <f t="shared" si="5"/>
        <v>345989.52</v>
      </c>
      <c r="G62" s="7">
        <f t="shared" si="8"/>
        <v>-13810.05</v>
      </c>
      <c r="H62" s="8">
        <f t="shared" si="6"/>
        <v>332179.47000000003</v>
      </c>
      <c r="I62" s="9">
        <v>0</v>
      </c>
      <c r="J62" s="10">
        <v>0</v>
      </c>
      <c r="K62" s="12">
        <v>0</v>
      </c>
      <c r="L62" s="7">
        <v>-8069.99</v>
      </c>
      <c r="M62" s="9">
        <v>-5521.98</v>
      </c>
      <c r="N62" s="40">
        <f t="shared" si="7"/>
        <v>318587.50000000006</v>
      </c>
    </row>
    <row r="63" spans="1:14" s="41" customFormat="1" x14ac:dyDescent="0.25">
      <c r="A63" s="38" t="s">
        <v>144</v>
      </c>
      <c r="B63" s="39" t="s">
        <v>145</v>
      </c>
      <c r="C63" s="4">
        <v>3183.6</v>
      </c>
      <c r="D63" s="4">
        <v>180.92</v>
      </c>
      <c r="E63" s="5">
        <v>0</v>
      </c>
      <c r="F63" s="6">
        <f t="shared" si="5"/>
        <v>3364.52</v>
      </c>
      <c r="G63" s="7">
        <v>-145.21</v>
      </c>
      <c r="H63" s="8">
        <f t="shared" si="6"/>
        <v>3219.31</v>
      </c>
      <c r="I63" s="9">
        <v>0</v>
      </c>
      <c r="J63" s="10">
        <v>0</v>
      </c>
      <c r="K63" s="12">
        <v>0</v>
      </c>
      <c r="L63" s="7">
        <v>0</v>
      </c>
      <c r="M63" s="9">
        <v>0</v>
      </c>
      <c r="N63" s="40">
        <f t="shared" si="7"/>
        <v>3219.31</v>
      </c>
    </row>
    <row r="64" spans="1:14" s="41" customFormat="1" x14ac:dyDescent="0.25">
      <c r="A64" s="38" t="s">
        <v>146</v>
      </c>
      <c r="B64" s="39" t="s">
        <v>147</v>
      </c>
      <c r="C64" s="4">
        <v>560320.28</v>
      </c>
      <c r="D64" s="4">
        <v>25456.95</v>
      </c>
      <c r="E64" s="5">
        <v>65259.8</v>
      </c>
      <c r="F64" s="6">
        <f t="shared" si="5"/>
        <v>651037.03</v>
      </c>
      <c r="G64" s="7">
        <f>-D64</f>
        <v>-25456.95</v>
      </c>
      <c r="H64" s="8">
        <f t="shared" si="6"/>
        <v>625580.08000000007</v>
      </c>
      <c r="I64" s="9">
        <v>0</v>
      </c>
      <c r="J64" s="10">
        <v>-211607.98</v>
      </c>
      <c r="K64" s="12">
        <v>0</v>
      </c>
      <c r="L64" s="7">
        <v>-330840.96999999997</v>
      </c>
      <c r="M64" s="9">
        <v>-17871.330000000002</v>
      </c>
      <c r="N64" s="40">
        <f t="shared" si="7"/>
        <v>65259.800000000119</v>
      </c>
    </row>
    <row r="65" spans="1:14" s="41" customFormat="1" x14ac:dyDescent="0.25">
      <c r="A65" s="38" t="s">
        <v>148</v>
      </c>
      <c r="B65" s="39" t="s">
        <v>149</v>
      </c>
      <c r="C65" s="4">
        <v>870854.42</v>
      </c>
      <c r="D65" s="4">
        <v>39565.35</v>
      </c>
      <c r="E65" s="5">
        <v>54101.54</v>
      </c>
      <c r="F65" s="6">
        <f t="shared" si="5"/>
        <v>964521.31</v>
      </c>
      <c r="G65" s="7">
        <f>-D65</f>
        <v>-39565.35</v>
      </c>
      <c r="H65" s="8">
        <f t="shared" si="6"/>
        <v>924955.96000000008</v>
      </c>
      <c r="I65" s="9">
        <v>0</v>
      </c>
      <c r="J65" s="10">
        <v>0</v>
      </c>
      <c r="K65" s="12">
        <v>0</v>
      </c>
      <c r="L65" s="7">
        <v>-11392.48</v>
      </c>
      <c r="M65" s="9">
        <v>-12831.51</v>
      </c>
      <c r="N65" s="40">
        <f t="shared" si="7"/>
        <v>900731.97000000009</v>
      </c>
    </row>
    <row r="66" spans="1:14" s="41" customFormat="1" x14ac:dyDescent="0.25">
      <c r="A66" s="42" t="s">
        <v>150</v>
      </c>
      <c r="B66" s="43" t="s">
        <v>151</v>
      </c>
      <c r="C66" s="5">
        <v>0</v>
      </c>
      <c r="D66" s="5">
        <v>0</v>
      </c>
      <c r="E66" s="5">
        <v>0</v>
      </c>
      <c r="F66" s="6">
        <f t="shared" si="5"/>
        <v>0</v>
      </c>
      <c r="G66" s="7">
        <v>0</v>
      </c>
      <c r="H66" s="8">
        <f t="shared" si="6"/>
        <v>0</v>
      </c>
      <c r="I66" s="9">
        <v>23136.12</v>
      </c>
      <c r="J66" s="10">
        <v>-7443.42</v>
      </c>
      <c r="K66" s="12">
        <v>12131.28</v>
      </c>
      <c r="L66" s="7">
        <v>0</v>
      </c>
      <c r="M66" s="9">
        <v>-8188.8</v>
      </c>
      <c r="N66" s="40">
        <f t="shared" si="7"/>
        <v>19635.18</v>
      </c>
    </row>
    <row r="67" spans="1:14" s="41" customFormat="1" x14ac:dyDescent="0.25">
      <c r="A67" s="38" t="s">
        <v>152</v>
      </c>
      <c r="B67" s="39" t="s">
        <v>153</v>
      </c>
      <c r="C67" s="4">
        <v>298386.3</v>
      </c>
      <c r="D67" s="4">
        <v>13556.7</v>
      </c>
      <c r="E67" s="5">
        <v>44968.57</v>
      </c>
      <c r="F67" s="6">
        <f t="shared" si="5"/>
        <v>356911.57</v>
      </c>
      <c r="G67" s="7">
        <f t="shared" ref="G67:G84" si="9">-D67</f>
        <v>-13556.7</v>
      </c>
      <c r="H67" s="8">
        <f t="shared" si="6"/>
        <v>343354.87</v>
      </c>
      <c r="I67" s="9">
        <v>0</v>
      </c>
      <c r="J67" s="10">
        <v>-150350.60999999999</v>
      </c>
      <c r="K67" s="12">
        <v>0</v>
      </c>
      <c r="L67" s="7">
        <v>-121950.9</v>
      </c>
      <c r="M67" s="9">
        <v>-13140.14</v>
      </c>
      <c r="N67" s="40">
        <f t="shared" si="7"/>
        <v>57913.220000000016</v>
      </c>
    </row>
    <row r="68" spans="1:14" s="41" customFormat="1" x14ac:dyDescent="0.25">
      <c r="A68" s="38" t="s">
        <v>154</v>
      </c>
      <c r="B68" s="39" t="s">
        <v>155</v>
      </c>
      <c r="C68" s="4">
        <v>17351.509999999998</v>
      </c>
      <c r="D68" s="4">
        <v>788.4</v>
      </c>
      <c r="E68" s="5">
        <v>30760.18</v>
      </c>
      <c r="F68" s="6">
        <f t="shared" si="5"/>
        <v>48900.09</v>
      </c>
      <c r="G68" s="7">
        <f t="shared" si="9"/>
        <v>-788.4</v>
      </c>
      <c r="H68" s="8">
        <f t="shared" si="6"/>
        <v>48111.689999999995</v>
      </c>
      <c r="I68" s="9">
        <v>36871.25</v>
      </c>
      <c r="J68" s="10">
        <v>-4916.37</v>
      </c>
      <c r="K68" s="12">
        <v>30015.15</v>
      </c>
      <c r="L68" s="7">
        <v>-5211.57</v>
      </c>
      <c r="M68" s="9">
        <v>-5211.57</v>
      </c>
      <c r="N68" s="40">
        <f t="shared" si="7"/>
        <v>99658.579999999987</v>
      </c>
    </row>
    <row r="69" spans="1:14" s="41" customFormat="1" x14ac:dyDescent="0.25">
      <c r="A69" s="38" t="s">
        <v>156</v>
      </c>
      <c r="B69" s="39" t="s">
        <v>157</v>
      </c>
      <c r="C69" s="4">
        <v>11890.12</v>
      </c>
      <c r="D69" s="4">
        <v>540</v>
      </c>
      <c r="E69" s="5">
        <v>17750.07</v>
      </c>
      <c r="F69" s="6">
        <f t="shared" si="5"/>
        <v>30180.190000000002</v>
      </c>
      <c r="G69" s="7">
        <f t="shared" si="9"/>
        <v>-540</v>
      </c>
      <c r="H69" s="8">
        <f t="shared" si="6"/>
        <v>29640.190000000002</v>
      </c>
      <c r="I69" s="9">
        <v>23152.68</v>
      </c>
      <c r="J69" s="10">
        <v>-4628.2700000000004</v>
      </c>
      <c r="K69" s="12">
        <v>15815.05</v>
      </c>
      <c r="L69" s="7">
        <v>-3119.23</v>
      </c>
      <c r="M69" s="9">
        <v>-3237.67</v>
      </c>
      <c r="N69" s="40">
        <f t="shared" si="7"/>
        <v>57622.750000000007</v>
      </c>
    </row>
    <row r="70" spans="1:14" s="41" customFormat="1" x14ac:dyDescent="0.25">
      <c r="A70" s="38" t="s">
        <v>158</v>
      </c>
      <c r="B70" s="39" t="s">
        <v>159</v>
      </c>
      <c r="C70" s="4">
        <v>320065.26</v>
      </c>
      <c r="D70" s="4">
        <v>65341.98</v>
      </c>
      <c r="E70" s="5">
        <v>58769.599999999999</v>
      </c>
      <c r="F70" s="6">
        <f t="shared" si="5"/>
        <v>444176.83999999997</v>
      </c>
      <c r="G70" s="7">
        <f t="shared" si="9"/>
        <v>-65341.98</v>
      </c>
      <c r="H70" s="8">
        <f t="shared" si="6"/>
        <v>378834.86</v>
      </c>
      <c r="I70" s="9">
        <v>0</v>
      </c>
      <c r="J70" s="10">
        <v>0</v>
      </c>
      <c r="K70" s="12">
        <v>0</v>
      </c>
      <c r="L70" s="7">
        <v>-320065.26</v>
      </c>
      <c r="M70" s="9">
        <v>0</v>
      </c>
      <c r="N70" s="40">
        <f t="shared" si="7"/>
        <v>58769.599999999977</v>
      </c>
    </row>
    <row r="71" spans="1:14" s="41" customFormat="1" x14ac:dyDescent="0.25">
      <c r="A71" s="38" t="s">
        <v>160</v>
      </c>
      <c r="B71" s="39" t="s">
        <v>161</v>
      </c>
      <c r="C71" s="4">
        <v>607440.43999999994</v>
      </c>
      <c r="D71" s="4">
        <v>27597.599999999999</v>
      </c>
      <c r="E71" s="5">
        <v>94684.25</v>
      </c>
      <c r="F71" s="6">
        <f t="shared" ref="F71:F102" si="10">SUM(C71:E71)</f>
        <v>729722.28999999992</v>
      </c>
      <c r="G71" s="7">
        <f t="shared" si="9"/>
        <v>-27597.599999999999</v>
      </c>
      <c r="H71" s="8">
        <f t="shared" ref="H71:H102" si="11">SUM(F71:G71)</f>
        <v>702124.69</v>
      </c>
      <c r="I71" s="9">
        <v>0</v>
      </c>
      <c r="J71" s="10">
        <v>-169885.04</v>
      </c>
      <c r="K71" s="12">
        <v>0</v>
      </c>
      <c r="L71" s="7">
        <v>-179585.67</v>
      </c>
      <c r="M71" s="9">
        <v>-18530.349999999999</v>
      </c>
      <c r="N71" s="40">
        <f t="shared" ref="N71:N102" si="12">SUM(H71:M71)</f>
        <v>334123.62999999989</v>
      </c>
    </row>
    <row r="72" spans="1:14" s="41" customFormat="1" x14ac:dyDescent="0.25">
      <c r="A72" s="38" t="s">
        <v>162</v>
      </c>
      <c r="B72" s="39" t="s">
        <v>163</v>
      </c>
      <c r="C72" s="4">
        <v>852322.54</v>
      </c>
      <c r="D72" s="4">
        <v>38723.4</v>
      </c>
      <c r="E72" s="5">
        <v>73285.509999999995</v>
      </c>
      <c r="F72" s="6">
        <f t="shared" si="10"/>
        <v>964331.45000000007</v>
      </c>
      <c r="G72" s="7">
        <f t="shared" si="9"/>
        <v>-38723.4</v>
      </c>
      <c r="H72" s="8">
        <f t="shared" si="11"/>
        <v>925608.05</v>
      </c>
      <c r="I72" s="9">
        <v>0</v>
      </c>
      <c r="J72" s="10">
        <v>-332882.69</v>
      </c>
      <c r="K72" s="12">
        <v>0</v>
      </c>
      <c r="L72" s="7">
        <v>-306176.28999999998</v>
      </c>
      <c r="M72" s="9">
        <v>-15704.76</v>
      </c>
      <c r="N72" s="40">
        <f t="shared" si="12"/>
        <v>270844.31000000011</v>
      </c>
    </row>
    <row r="73" spans="1:14" s="41" customFormat="1" x14ac:dyDescent="0.25">
      <c r="A73" s="38" t="s">
        <v>164</v>
      </c>
      <c r="B73" s="39" t="s">
        <v>165</v>
      </c>
      <c r="C73" s="4">
        <v>3854.65</v>
      </c>
      <c r="D73" s="4">
        <v>578.66999999999996</v>
      </c>
      <c r="E73" s="5">
        <v>832.71</v>
      </c>
      <c r="F73" s="6">
        <f t="shared" si="10"/>
        <v>5266.03</v>
      </c>
      <c r="G73" s="7">
        <f t="shared" si="9"/>
        <v>-578.66999999999996</v>
      </c>
      <c r="H73" s="8">
        <f t="shared" si="11"/>
        <v>4687.3599999999997</v>
      </c>
      <c r="I73" s="9">
        <v>15356.22</v>
      </c>
      <c r="J73" s="10">
        <v>-5809.71</v>
      </c>
      <c r="K73" s="12">
        <v>13578.6</v>
      </c>
      <c r="L73" s="7">
        <v>0</v>
      </c>
      <c r="M73" s="9">
        <v>0</v>
      </c>
      <c r="N73" s="40">
        <f t="shared" si="12"/>
        <v>27812.47</v>
      </c>
    </row>
    <row r="74" spans="1:14" s="41" customFormat="1" x14ac:dyDescent="0.25">
      <c r="A74" s="42" t="s">
        <v>166</v>
      </c>
      <c r="B74" s="43" t="s">
        <v>167</v>
      </c>
      <c r="C74" s="44">
        <v>0</v>
      </c>
      <c r="D74" s="44">
        <v>0</v>
      </c>
      <c r="E74" s="5">
        <v>0</v>
      </c>
      <c r="F74" s="6">
        <f t="shared" si="10"/>
        <v>0</v>
      </c>
      <c r="G74" s="7">
        <f t="shared" si="9"/>
        <v>0</v>
      </c>
      <c r="H74" s="8">
        <f t="shared" si="11"/>
        <v>0</v>
      </c>
      <c r="I74" s="9">
        <v>1817.49</v>
      </c>
      <c r="J74" s="10">
        <v>-1817.49</v>
      </c>
      <c r="K74" s="12">
        <v>163.22</v>
      </c>
      <c r="L74" s="7">
        <v>-59.48</v>
      </c>
      <c r="M74" s="9">
        <v>-103.74</v>
      </c>
      <c r="N74" s="40">
        <f t="shared" si="12"/>
        <v>0</v>
      </c>
    </row>
    <row r="75" spans="1:14" x14ac:dyDescent="0.25">
      <c r="A75" s="38" t="s">
        <v>168</v>
      </c>
      <c r="B75" s="39" t="s">
        <v>169</v>
      </c>
      <c r="C75" s="4">
        <v>12043.04</v>
      </c>
      <c r="D75" s="4">
        <v>547.20000000000005</v>
      </c>
      <c r="E75" s="5">
        <v>9335.77</v>
      </c>
      <c r="F75" s="6">
        <f t="shared" si="10"/>
        <v>21926.010000000002</v>
      </c>
      <c r="G75" s="7">
        <f t="shared" si="9"/>
        <v>-547.20000000000005</v>
      </c>
      <c r="H75" s="8">
        <f t="shared" si="11"/>
        <v>21378.81</v>
      </c>
      <c r="I75" s="9">
        <v>0</v>
      </c>
      <c r="J75" s="10">
        <v>0</v>
      </c>
      <c r="K75" s="12">
        <v>0</v>
      </c>
      <c r="L75" s="7">
        <v>-2002.82</v>
      </c>
      <c r="M75" s="9">
        <v>-1552.18</v>
      </c>
      <c r="N75" s="40">
        <f t="shared" si="12"/>
        <v>17823.810000000001</v>
      </c>
    </row>
    <row r="76" spans="1:14" x14ac:dyDescent="0.25">
      <c r="A76" s="38" t="s">
        <v>170</v>
      </c>
      <c r="B76" s="39" t="s">
        <v>171</v>
      </c>
      <c r="C76" s="4">
        <v>5161.12</v>
      </c>
      <c r="D76" s="4">
        <v>234.45</v>
      </c>
      <c r="E76" s="5">
        <v>10870.49</v>
      </c>
      <c r="F76" s="6">
        <f t="shared" si="10"/>
        <v>16266.06</v>
      </c>
      <c r="G76" s="7">
        <f t="shared" si="9"/>
        <v>-234.45</v>
      </c>
      <c r="H76" s="8">
        <f t="shared" si="11"/>
        <v>16031.609999999999</v>
      </c>
      <c r="I76" s="9">
        <v>0</v>
      </c>
      <c r="J76" s="10">
        <v>0</v>
      </c>
      <c r="K76" s="12">
        <v>0</v>
      </c>
      <c r="L76" s="7">
        <v>-1390.5</v>
      </c>
      <c r="M76" s="9">
        <v>-1720.86</v>
      </c>
      <c r="N76" s="40">
        <f t="shared" si="12"/>
        <v>12920.249999999998</v>
      </c>
    </row>
    <row r="77" spans="1:14" x14ac:dyDescent="0.25">
      <c r="A77" s="38" t="s">
        <v>172</v>
      </c>
      <c r="B77" s="39" t="s">
        <v>173</v>
      </c>
      <c r="C77" s="4">
        <v>3333.79</v>
      </c>
      <c r="D77" s="4">
        <v>151.65</v>
      </c>
      <c r="E77" s="5">
        <v>7580.38</v>
      </c>
      <c r="F77" s="6">
        <f t="shared" si="10"/>
        <v>11065.82</v>
      </c>
      <c r="G77" s="7">
        <f t="shared" si="9"/>
        <v>-151.65</v>
      </c>
      <c r="H77" s="8">
        <f t="shared" si="11"/>
        <v>10914.17</v>
      </c>
      <c r="I77" s="9">
        <v>0</v>
      </c>
      <c r="J77" s="10">
        <v>0</v>
      </c>
      <c r="K77" s="12">
        <v>0</v>
      </c>
      <c r="L77" s="7">
        <v>-3333.79</v>
      </c>
      <c r="M77" s="9">
        <v>0</v>
      </c>
      <c r="N77" s="40">
        <f t="shared" si="12"/>
        <v>7580.38</v>
      </c>
    </row>
    <row r="78" spans="1:14" x14ac:dyDescent="0.25">
      <c r="A78" s="38" t="s">
        <v>174</v>
      </c>
      <c r="B78" s="39" t="s">
        <v>175</v>
      </c>
      <c r="C78" s="4">
        <v>458164</v>
      </c>
      <c r="D78" s="4">
        <v>20815.650000000001</v>
      </c>
      <c r="E78" s="5">
        <v>72053.240000000005</v>
      </c>
      <c r="F78" s="6">
        <f t="shared" si="10"/>
        <v>551032.89</v>
      </c>
      <c r="G78" s="7">
        <f t="shared" si="9"/>
        <v>-20815.650000000001</v>
      </c>
      <c r="H78" s="8">
        <f t="shared" si="11"/>
        <v>530217.24</v>
      </c>
      <c r="I78" s="9">
        <v>0</v>
      </c>
      <c r="J78" s="10">
        <v>-111985.32</v>
      </c>
      <c r="K78" s="12">
        <v>0</v>
      </c>
      <c r="L78" s="7">
        <v>-101131.54</v>
      </c>
      <c r="M78" s="9">
        <v>-15069.03</v>
      </c>
      <c r="N78" s="40">
        <f t="shared" si="12"/>
        <v>302031.34999999998</v>
      </c>
    </row>
    <row r="79" spans="1:14" x14ac:dyDescent="0.25">
      <c r="A79" s="38" t="s">
        <v>176</v>
      </c>
      <c r="B79" s="39" t="s">
        <v>177</v>
      </c>
      <c r="C79" s="4">
        <v>181628.93</v>
      </c>
      <c r="D79" s="4">
        <v>8252.1</v>
      </c>
      <c r="E79" s="5">
        <v>12857.74</v>
      </c>
      <c r="F79" s="6">
        <f t="shared" si="10"/>
        <v>202738.77</v>
      </c>
      <c r="G79" s="7">
        <f t="shared" si="9"/>
        <v>-8252.1</v>
      </c>
      <c r="H79" s="8">
        <f t="shared" si="11"/>
        <v>194486.66999999998</v>
      </c>
      <c r="I79" s="9">
        <v>0</v>
      </c>
      <c r="J79" s="10">
        <v>0</v>
      </c>
      <c r="K79" s="12">
        <v>0</v>
      </c>
      <c r="L79" s="7">
        <v>-14.09</v>
      </c>
      <c r="M79" s="9">
        <v>0</v>
      </c>
      <c r="N79" s="40">
        <f t="shared" si="12"/>
        <v>194472.58</v>
      </c>
    </row>
    <row r="80" spans="1:14" x14ac:dyDescent="0.25">
      <c r="A80" s="38" t="s">
        <v>178</v>
      </c>
      <c r="B80" s="39" t="s">
        <v>179</v>
      </c>
      <c r="C80" s="4">
        <v>227418.1</v>
      </c>
      <c r="D80" s="4">
        <v>10332</v>
      </c>
      <c r="E80" s="5">
        <v>8795.69</v>
      </c>
      <c r="F80" s="6">
        <f t="shared" si="10"/>
        <v>246545.79</v>
      </c>
      <c r="G80" s="7">
        <f t="shared" si="9"/>
        <v>-10332</v>
      </c>
      <c r="H80" s="8">
        <f t="shared" si="11"/>
        <v>236213.79</v>
      </c>
      <c r="I80" s="9">
        <v>133299.20000000001</v>
      </c>
      <c r="J80" s="10">
        <v>-4871.1099999999997</v>
      </c>
      <c r="K80" s="12">
        <v>121970.8</v>
      </c>
      <c r="L80" s="7">
        <v>-9809.19</v>
      </c>
      <c r="M80" s="9">
        <v>-2680.63</v>
      </c>
      <c r="N80" s="40">
        <f t="shared" si="12"/>
        <v>474122.86</v>
      </c>
    </row>
    <row r="81" spans="1:14" s="41" customFormat="1" x14ac:dyDescent="0.25">
      <c r="A81" s="38" t="s">
        <v>180</v>
      </c>
      <c r="B81" s="39" t="s">
        <v>181</v>
      </c>
      <c r="C81" s="4">
        <v>26816.58</v>
      </c>
      <c r="D81" s="4">
        <v>1218.1500000000001</v>
      </c>
      <c r="E81" s="5">
        <v>27973.26</v>
      </c>
      <c r="F81" s="6">
        <f t="shared" si="10"/>
        <v>56007.990000000005</v>
      </c>
      <c r="G81" s="7">
        <f t="shared" si="9"/>
        <v>-1218.1500000000001</v>
      </c>
      <c r="H81" s="8">
        <f t="shared" si="11"/>
        <v>54789.840000000004</v>
      </c>
      <c r="I81" s="9">
        <v>0</v>
      </c>
      <c r="J81" s="10">
        <v>0</v>
      </c>
      <c r="K81" s="12">
        <v>0</v>
      </c>
      <c r="L81" s="7">
        <v>-4166.82</v>
      </c>
      <c r="M81" s="9">
        <v>-6999.44</v>
      </c>
      <c r="N81" s="40">
        <f t="shared" si="12"/>
        <v>43623.58</v>
      </c>
    </row>
    <row r="82" spans="1:14" s="41" customFormat="1" x14ac:dyDescent="0.25">
      <c r="A82" s="38" t="s">
        <v>182</v>
      </c>
      <c r="B82" s="39" t="s">
        <v>183</v>
      </c>
      <c r="C82" s="4">
        <v>42159.64</v>
      </c>
      <c r="D82" s="4">
        <v>1915.65</v>
      </c>
      <c r="E82" s="5">
        <v>4855.4399999999996</v>
      </c>
      <c r="F82" s="6">
        <f t="shared" si="10"/>
        <v>48930.73</v>
      </c>
      <c r="G82" s="7">
        <f t="shared" si="9"/>
        <v>-1915.65</v>
      </c>
      <c r="H82" s="8">
        <f t="shared" si="11"/>
        <v>47015.08</v>
      </c>
      <c r="I82" s="9">
        <v>0</v>
      </c>
      <c r="J82" s="10">
        <v>0</v>
      </c>
      <c r="K82" s="12">
        <v>0</v>
      </c>
      <c r="L82" s="7">
        <v>0</v>
      </c>
      <c r="M82" s="9">
        <v>0</v>
      </c>
      <c r="N82" s="40">
        <f t="shared" si="12"/>
        <v>47015.08</v>
      </c>
    </row>
    <row r="83" spans="1:14" s="41" customFormat="1" x14ac:dyDescent="0.25">
      <c r="A83" s="38" t="s">
        <v>184</v>
      </c>
      <c r="B83" s="39" t="s">
        <v>185</v>
      </c>
      <c r="C83" s="4">
        <v>201719.1</v>
      </c>
      <c r="D83" s="4">
        <v>9164.7000000000007</v>
      </c>
      <c r="E83" s="5">
        <v>9134.48</v>
      </c>
      <c r="F83" s="6">
        <f t="shared" si="10"/>
        <v>220018.28000000003</v>
      </c>
      <c r="G83" s="7">
        <f t="shared" si="9"/>
        <v>-9164.7000000000007</v>
      </c>
      <c r="H83" s="8">
        <f t="shared" si="11"/>
        <v>210853.58000000002</v>
      </c>
      <c r="I83" s="9">
        <v>0</v>
      </c>
      <c r="J83" s="10">
        <v>0</v>
      </c>
      <c r="K83" s="12">
        <v>0</v>
      </c>
      <c r="L83" s="7">
        <v>-1632.53</v>
      </c>
      <c r="M83" s="9">
        <v>-1693.15</v>
      </c>
      <c r="N83" s="40">
        <f t="shared" si="12"/>
        <v>207527.90000000002</v>
      </c>
    </row>
    <row r="84" spans="1:14" s="41" customFormat="1" x14ac:dyDescent="0.25">
      <c r="A84" s="38" t="s">
        <v>186</v>
      </c>
      <c r="B84" s="39" t="s">
        <v>187</v>
      </c>
      <c r="C84" s="4">
        <v>337476.24</v>
      </c>
      <c r="D84" s="4">
        <v>21555.57</v>
      </c>
      <c r="E84" s="5">
        <v>113139.53</v>
      </c>
      <c r="F84" s="6">
        <f t="shared" si="10"/>
        <v>472171.33999999997</v>
      </c>
      <c r="G84" s="7">
        <f t="shared" si="9"/>
        <v>-21555.57</v>
      </c>
      <c r="H84" s="8">
        <f t="shared" si="11"/>
        <v>450615.76999999996</v>
      </c>
      <c r="I84" s="9">
        <v>0</v>
      </c>
      <c r="J84" s="10">
        <v>-8228.14</v>
      </c>
      <c r="K84" s="12">
        <v>0</v>
      </c>
      <c r="L84" s="7">
        <v>-28427.4</v>
      </c>
      <c r="M84" s="9">
        <v>-23100.73</v>
      </c>
      <c r="N84" s="40">
        <f t="shared" si="12"/>
        <v>390859.49999999994</v>
      </c>
    </row>
    <row r="85" spans="1:14" s="41" customFormat="1" x14ac:dyDescent="0.25">
      <c r="A85" s="42" t="s">
        <v>188</v>
      </c>
      <c r="B85" s="43" t="s">
        <v>189</v>
      </c>
      <c r="C85" s="5">
        <v>0</v>
      </c>
      <c r="D85" s="5">
        <v>0</v>
      </c>
      <c r="E85" s="5">
        <v>0</v>
      </c>
      <c r="F85" s="6">
        <f t="shared" si="10"/>
        <v>0</v>
      </c>
      <c r="G85" s="7">
        <v>0</v>
      </c>
      <c r="H85" s="8">
        <f t="shared" si="11"/>
        <v>0</v>
      </c>
      <c r="I85" s="9">
        <v>29404.62</v>
      </c>
      <c r="J85" s="10">
        <v>-6206.61</v>
      </c>
      <c r="K85" s="12">
        <v>29224.28</v>
      </c>
      <c r="L85" s="7">
        <v>0</v>
      </c>
      <c r="M85" s="9">
        <v>-3771.15</v>
      </c>
      <c r="N85" s="40">
        <f t="shared" si="12"/>
        <v>48651.139999999992</v>
      </c>
    </row>
    <row r="86" spans="1:14" s="41" customFormat="1" x14ac:dyDescent="0.25">
      <c r="A86" s="38" t="s">
        <v>190</v>
      </c>
      <c r="B86" s="39" t="s">
        <v>191</v>
      </c>
      <c r="C86" s="4">
        <v>251289.18</v>
      </c>
      <c r="D86" s="4">
        <v>11416.95</v>
      </c>
      <c r="E86" s="5">
        <v>29057.09</v>
      </c>
      <c r="F86" s="6">
        <f t="shared" si="10"/>
        <v>291763.22000000003</v>
      </c>
      <c r="G86" s="7">
        <f t="shared" ref="G86:G121" si="13">-D86</f>
        <v>-11416.95</v>
      </c>
      <c r="H86" s="8">
        <f t="shared" si="11"/>
        <v>280346.27</v>
      </c>
      <c r="I86" s="9">
        <v>0</v>
      </c>
      <c r="J86" s="10">
        <v>-1948.56</v>
      </c>
      <c r="K86" s="12">
        <v>0</v>
      </c>
      <c r="L86" s="7">
        <v>-7197.17</v>
      </c>
      <c r="M86" s="9">
        <v>-4835.8599999999997</v>
      </c>
      <c r="N86" s="40">
        <f t="shared" si="12"/>
        <v>266364.68000000005</v>
      </c>
    </row>
    <row r="87" spans="1:14" s="41" customFormat="1" x14ac:dyDescent="0.25">
      <c r="A87" s="38" t="s">
        <v>192</v>
      </c>
      <c r="B87" s="39" t="s">
        <v>193</v>
      </c>
      <c r="C87" s="4">
        <v>69521.38</v>
      </c>
      <c r="D87" s="4">
        <v>3158.55</v>
      </c>
      <c r="E87" s="5">
        <v>19301.66</v>
      </c>
      <c r="F87" s="6">
        <f t="shared" si="10"/>
        <v>91981.590000000011</v>
      </c>
      <c r="G87" s="7">
        <f t="shared" si="13"/>
        <v>-3158.55</v>
      </c>
      <c r="H87" s="8">
        <f t="shared" si="11"/>
        <v>88823.040000000008</v>
      </c>
      <c r="I87" s="9">
        <v>0</v>
      </c>
      <c r="J87" s="10">
        <v>0</v>
      </c>
      <c r="K87" s="12">
        <v>0</v>
      </c>
      <c r="L87" s="7">
        <v>-2347.41</v>
      </c>
      <c r="M87" s="9">
        <v>-4382.6000000000004</v>
      </c>
      <c r="N87" s="40">
        <f t="shared" si="12"/>
        <v>82093.03</v>
      </c>
    </row>
    <row r="88" spans="1:14" s="41" customFormat="1" x14ac:dyDescent="0.25">
      <c r="A88" s="38" t="s">
        <v>194</v>
      </c>
      <c r="B88" s="39" t="s">
        <v>195</v>
      </c>
      <c r="C88" s="4">
        <v>248646.44</v>
      </c>
      <c r="D88" s="4">
        <v>11296.8</v>
      </c>
      <c r="E88" s="5">
        <v>71294.44</v>
      </c>
      <c r="F88" s="6">
        <f t="shared" si="10"/>
        <v>331237.68</v>
      </c>
      <c r="G88" s="7">
        <f t="shared" si="13"/>
        <v>-11296.8</v>
      </c>
      <c r="H88" s="8">
        <f t="shared" si="11"/>
        <v>319940.88</v>
      </c>
      <c r="I88" s="9">
        <v>0</v>
      </c>
      <c r="J88" s="10">
        <v>-18928.98</v>
      </c>
      <c r="K88" s="12">
        <v>0</v>
      </c>
      <c r="L88" s="7">
        <v>-214617.79</v>
      </c>
      <c r="M88" s="9">
        <v>-15099.67</v>
      </c>
      <c r="N88" s="40">
        <f t="shared" si="12"/>
        <v>71294.440000000017</v>
      </c>
    </row>
    <row r="89" spans="1:14" s="41" customFormat="1" x14ac:dyDescent="0.25">
      <c r="A89" s="38" t="s">
        <v>196</v>
      </c>
      <c r="B89" s="39" t="s">
        <v>197</v>
      </c>
      <c r="C89" s="4">
        <v>1483.69</v>
      </c>
      <c r="D89" s="4">
        <v>67.5</v>
      </c>
      <c r="E89" s="5">
        <v>0</v>
      </c>
      <c r="F89" s="6">
        <f t="shared" si="10"/>
        <v>1551.19</v>
      </c>
      <c r="G89" s="7">
        <f t="shared" si="13"/>
        <v>-67.5</v>
      </c>
      <c r="H89" s="8">
        <f t="shared" si="11"/>
        <v>1483.69</v>
      </c>
      <c r="I89" s="9">
        <v>0</v>
      </c>
      <c r="J89" s="10">
        <v>0</v>
      </c>
      <c r="K89" s="12">
        <v>0</v>
      </c>
      <c r="L89" s="7">
        <v>0</v>
      </c>
      <c r="M89" s="9">
        <v>0</v>
      </c>
      <c r="N89" s="40">
        <f t="shared" si="12"/>
        <v>1483.69</v>
      </c>
    </row>
    <row r="90" spans="1:14" s="41" customFormat="1" x14ac:dyDescent="0.25">
      <c r="A90" s="38" t="s">
        <v>198</v>
      </c>
      <c r="B90" s="39" t="s">
        <v>199</v>
      </c>
      <c r="C90" s="4">
        <v>14944.78</v>
      </c>
      <c r="D90" s="4">
        <v>1188.3599999999999</v>
      </c>
      <c r="E90" s="5">
        <v>1078.6600000000001</v>
      </c>
      <c r="F90" s="6">
        <f t="shared" si="10"/>
        <v>17211.800000000003</v>
      </c>
      <c r="G90" s="7">
        <f t="shared" si="13"/>
        <v>-1188.3599999999999</v>
      </c>
      <c r="H90" s="8">
        <f t="shared" si="11"/>
        <v>16023.440000000002</v>
      </c>
      <c r="I90" s="9">
        <v>0</v>
      </c>
      <c r="J90" s="10">
        <v>0</v>
      </c>
      <c r="K90" s="12">
        <v>0</v>
      </c>
      <c r="L90" s="7">
        <v>-3393.5</v>
      </c>
      <c r="M90" s="9">
        <v>-2707.23</v>
      </c>
      <c r="N90" s="40">
        <f t="shared" si="12"/>
        <v>9922.7100000000028</v>
      </c>
    </row>
    <row r="91" spans="1:14" s="41" customFormat="1" x14ac:dyDescent="0.25">
      <c r="A91" s="38" t="s">
        <v>200</v>
      </c>
      <c r="B91" s="39" t="s">
        <v>201</v>
      </c>
      <c r="C91" s="4">
        <v>33828.589999999997</v>
      </c>
      <c r="D91" s="4">
        <v>1532.7</v>
      </c>
      <c r="E91" s="5">
        <v>14326.83</v>
      </c>
      <c r="F91" s="6">
        <f t="shared" si="10"/>
        <v>49688.119999999995</v>
      </c>
      <c r="G91" s="7">
        <f t="shared" si="13"/>
        <v>-1532.7</v>
      </c>
      <c r="H91" s="8">
        <f t="shared" si="11"/>
        <v>48155.42</v>
      </c>
      <c r="I91" s="9">
        <v>57943.360000000001</v>
      </c>
      <c r="J91" s="10">
        <v>-10414.94</v>
      </c>
      <c r="K91" s="12">
        <v>64551.6</v>
      </c>
      <c r="L91" s="7">
        <v>0</v>
      </c>
      <c r="M91" s="9">
        <v>0</v>
      </c>
      <c r="N91" s="40">
        <f t="shared" si="12"/>
        <v>160235.44</v>
      </c>
    </row>
    <row r="92" spans="1:14" s="41" customFormat="1" x14ac:dyDescent="0.25">
      <c r="A92" s="45" t="s">
        <v>202</v>
      </c>
      <c r="B92" s="46" t="s">
        <v>203</v>
      </c>
      <c r="C92" s="44">
        <v>0</v>
      </c>
      <c r="D92" s="44">
        <v>0</v>
      </c>
      <c r="E92" s="5">
        <v>0</v>
      </c>
      <c r="F92" s="6">
        <f t="shared" si="10"/>
        <v>0</v>
      </c>
      <c r="G92" s="7">
        <f t="shared" si="13"/>
        <v>0</v>
      </c>
      <c r="H92" s="8">
        <f t="shared" si="11"/>
        <v>0</v>
      </c>
      <c r="I92" s="9">
        <v>3762.46</v>
      </c>
      <c r="J92" s="10">
        <v>-3762.46</v>
      </c>
      <c r="K92" s="12">
        <v>5390.84</v>
      </c>
      <c r="L92" s="7">
        <v>0</v>
      </c>
      <c r="M92" s="9">
        <v>-74.099999999999994</v>
      </c>
      <c r="N92" s="40">
        <f t="shared" si="12"/>
        <v>5316.74</v>
      </c>
    </row>
    <row r="93" spans="1:14" s="41" customFormat="1" x14ac:dyDescent="0.25">
      <c r="A93" s="38" t="s">
        <v>204</v>
      </c>
      <c r="B93" s="39" t="s">
        <v>205</v>
      </c>
      <c r="C93" s="4">
        <v>9999.67</v>
      </c>
      <c r="D93" s="4">
        <v>454.5</v>
      </c>
      <c r="E93" s="5">
        <v>13028.54</v>
      </c>
      <c r="F93" s="6">
        <f t="shared" si="10"/>
        <v>23482.71</v>
      </c>
      <c r="G93" s="7">
        <f t="shared" si="13"/>
        <v>-454.5</v>
      </c>
      <c r="H93" s="8">
        <f t="shared" si="11"/>
        <v>23028.21</v>
      </c>
      <c r="I93" s="9">
        <v>3032.04</v>
      </c>
      <c r="J93" s="10">
        <v>-2447.7800000000002</v>
      </c>
      <c r="K93" s="12">
        <v>2365.34</v>
      </c>
      <c r="L93" s="7">
        <v>-2903.76</v>
      </c>
      <c r="M93" s="9">
        <v>-811.91</v>
      </c>
      <c r="N93" s="40">
        <f t="shared" si="12"/>
        <v>22262.140000000003</v>
      </c>
    </row>
    <row r="94" spans="1:14" s="41" customFormat="1" x14ac:dyDescent="0.25">
      <c r="A94" s="38" t="s">
        <v>206</v>
      </c>
      <c r="B94" s="39" t="s">
        <v>207</v>
      </c>
      <c r="C94" s="4">
        <v>86739.88</v>
      </c>
      <c r="D94" s="4">
        <v>3940.65</v>
      </c>
      <c r="E94" s="5">
        <v>27081.26</v>
      </c>
      <c r="F94" s="6">
        <f t="shared" si="10"/>
        <v>117761.79</v>
      </c>
      <c r="G94" s="7">
        <f t="shared" si="13"/>
        <v>-3940.65</v>
      </c>
      <c r="H94" s="8">
        <f t="shared" si="11"/>
        <v>113821.14</v>
      </c>
      <c r="I94" s="9">
        <v>67805.3</v>
      </c>
      <c r="J94" s="10">
        <v>-5135.1099999999997</v>
      </c>
      <c r="K94" s="12">
        <v>56962.05</v>
      </c>
      <c r="L94" s="7">
        <v>-3019.94</v>
      </c>
      <c r="M94" s="9">
        <v>-5507.8</v>
      </c>
      <c r="N94" s="40">
        <f t="shared" si="12"/>
        <v>224925.64</v>
      </c>
    </row>
    <row r="95" spans="1:14" s="41" customFormat="1" x14ac:dyDescent="0.25">
      <c r="A95" s="38" t="s">
        <v>208</v>
      </c>
      <c r="B95" s="39" t="s">
        <v>209</v>
      </c>
      <c r="C95" s="4">
        <v>671.37</v>
      </c>
      <c r="D95" s="4">
        <v>30.6</v>
      </c>
      <c r="E95" s="5">
        <v>5673.55</v>
      </c>
      <c r="F95" s="6">
        <f t="shared" si="10"/>
        <v>6375.52</v>
      </c>
      <c r="G95" s="7">
        <f t="shared" si="13"/>
        <v>-30.6</v>
      </c>
      <c r="H95" s="8">
        <f t="shared" si="11"/>
        <v>6344.92</v>
      </c>
      <c r="I95" s="9">
        <v>5801.24</v>
      </c>
      <c r="J95" s="10">
        <v>0</v>
      </c>
      <c r="K95" s="12">
        <v>16261.46</v>
      </c>
      <c r="L95" s="7">
        <v>-2710.93</v>
      </c>
      <c r="M95" s="9">
        <v>0</v>
      </c>
      <c r="N95" s="40">
        <f t="shared" si="12"/>
        <v>25696.69</v>
      </c>
    </row>
    <row r="96" spans="1:14" s="41" customFormat="1" x14ac:dyDescent="0.25">
      <c r="A96" s="38" t="s">
        <v>210</v>
      </c>
      <c r="B96" s="39" t="s">
        <v>211</v>
      </c>
      <c r="C96" s="4">
        <v>771586.35</v>
      </c>
      <c r="D96" s="4">
        <v>35055.449999999997</v>
      </c>
      <c r="E96" s="5">
        <v>98130.72</v>
      </c>
      <c r="F96" s="6">
        <f t="shared" si="10"/>
        <v>904772.5199999999</v>
      </c>
      <c r="G96" s="7">
        <f t="shared" si="13"/>
        <v>-35055.449999999997</v>
      </c>
      <c r="H96" s="8">
        <f t="shared" si="11"/>
        <v>869717.07</v>
      </c>
      <c r="I96" s="9">
        <v>0</v>
      </c>
      <c r="J96" s="10">
        <v>-290577.24</v>
      </c>
      <c r="K96" s="12">
        <v>0</v>
      </c>
      <c r="L96" s="7">
        <v>-460438.3</v>
      </c>
      <c r="M96" s="9">
        <v>-20570.810000000001</v>
      </c>
      <c r="N96" s="40">
        <f t="shared" si="12"/>
        <v>98130.719999999972</v>
      </c>
    </row>
    <row r="97" spans="1:14" s="41" customFormat="1" x14ac:dyDescent="0.25">
      <c r="A97" s="38" t="s">
        <v>212</v>
      </c>
      <c r="B97" s="39" t="s">
        <v>213</v>
      </c>
      <c r="C97" s="4">
        <v>301175.39</v>
      </c>
      <c r="D97" s="4">
        <v>17567.32</v>
      </c>
      <c r="E97" s="5">
        <v>9831.4699999999993</v>
      </c>
      <c r="F97" s="6">
        <f t="shared" si="10"/>
        <v>328574.18</v>
      </c>
      <c r="G97" s="7">
        <f t="shared" si="13"/>
        <v>-17567.32</v>
      </c>
      <c r="H97" s="8">
        <f t="shared" si="11"/>
        <v>311006.86</v>
      </c>
      <c r="I97" s="9">
        <v>5997.96</v>
      </c>
      <c r="J97" s="10">
        <v>-5997.96</v>
      </c>
      <c r="K97" s="12">
        <v>4416.28</v>
      </c>
      <c r="L97" s="7">
        <v>-21308.13</v>
      </c>
      <c r="M97" s="9">
        <v>-18720.490000000002</v>
      </c>
      <c r="N97" s="40">
        <f t="shared" si="12"/>
        <v>275394.52</v>
      </c>
    </row>
    <row r="98" spans="1:14" s="41" customFormat="1" x14ac:dyDescent="0.25">
      <c r="A98" s="38" t="s">
        <v>214</v>
      </c>
      <c r="B98" s="39" t="s">
        <v>215</v>
      </c>
      <c r="C98" s="4">
        <v>19228.740000000002</v>
      </c>
      <c r="D98" s="4">
        <v>1276.93</v>
      </c>
      <c r="E98" s="5">
        <v>529.79</v>
      </c>
      <c r="F98" s="6">
        <f t="shared" si="10"/>
        <v>21035.460000000003</v>
      </c>
      <c r="G98" s="7">
        <f t="shared" si="13"/>
        <v>-1276.93</v>
      </c>
      <c r="H98" s="8">
        <f t="shared" si="11"/>
        <v>19758.530000000002</v>
      </c>
      <c r="I98" s="9">
        <v>0</v>
      </c>
      <c r="J98" s="10">
        <v>-6430.39</v>
      </c>
      <c r="K98" s="12">
        <v>0</v>
      </c>
      <c r="L98" s="7">
        <v>-3624.16</v>
      </c>
      <c r="M98" s="9">
        <v>-179.12</v>
      </c>
      <c r="N98" s="40">
        <f t="shared" si="12"/>
        <v>9524.8600000000024</v>
      </c>
    </row>
    <row r="99" spans="1:14" s="41" customFormat="1" x14ac:dyDescent="0.25">
      <c r="A99" s="38" t="s">
        <v>216</v>
      </c>
      <c r="B99" s="39" t="s">
        <v>217</v>
      </c>
      <c r="C99" s="4">
        <v>45919.01</v>
      </c>
      <c r="D99" s="4">
        <v>2086.1999999999998</v>
      </c>
      <c r="E99" s="5">
        <v>12825.03</v>
      </c>
      <c r="F99" s="6">
        <f t="shared" si="10"/>
        <v>60830.239999999998</v>
      </c>
      <c r="G99" s="7">
        <f t="shared" si="13"/>
        <v>-2086.1999999999998</v>
      </c>
      <c r="H99" s="8">
        <f t="shared" si="11"/>
        <v>58744.04</v>
      </c>
      <c r="I99" s="9">
        <v>97901.440000000002</v>
      </c>
      <c r="J99" s="10">
        <v>-1914.53</v>
      </c>
      <c r="K99" s="12">
        <v>45053.26</v>
      </c>
      <c r="L99" s="7">
        <v>-1010.81</v>
      </c>
      <c r="M99" s="9">
        <v>-2974.94</v>
      </c>
      <c r="N99" s="40">
        <f t="shared" si="12"/>
        <v>195798.46000000002</v>
      </c>
    </row>
    <row r="100" spans="1:14" s="41" customFormat="1" x14ac:dyDescent="0.25">
      <c r="A100" s="38" t="s">
        <v>218</v>
      </c>
      <c r="B100" s="39" t="s">
        <v>219</v>
      </c>
      <c r="C100" s="4">
        <v>3209.26</v>
      </c>
      <c r="D100" s="4">
        <v>145.80000000000001</v>
      </c>
      <c r="E100" s="5">
        <v>7261.41</v>
      </c>
      <c r="F100" s="6">
        <f t="shared" si="10"/>
        <v>10616.470000000001</v>
      </c>
      <c r="G100" s="7">
        <f t="shared" si="13"/>
        <v>-145.80000000000001</v>
      </c>
      <c r="H100" s="8">
        <f t="shared" si="11"/>
        <v>10470.670000000002</v>
      </c>
      <c r="I100" s="9">
        <v>10151.01</v>
      </c>
      <c r="J100" s="10">
        <v>-1650.8</v>
      </c>
      <c r="K100" s="12">
        <v>4816.8599999999997</v>
      </c>
      <c r="L100" s="7">
        <v>-2924.05</v>
      </c>
      <c r="M100" s="9">
        <v>-1837.33</v>
      </c>
      <c r="N100" s="40">
        <f t="shared" si="12"/>
        <v>19026.36</v>
      </c>
    </row>
    <row r="101" spans="1:14" s="41" customFormat="1" x14ac:dyDescent="0.25">
      <c r="A101" s="38" t="s">
        <v>220</v>
      </c>
      <c r="B101" s="39" t="s">
        <v>221</v>
      </c>
      <c r="C101" s="4">
        <v>37905.839999999997</v>
      </c>
      <c r="D101" s="4">
        <v>1722.15</v>
      </c>
      <c r="E101" s="5">
        <v>19698.810000000001</v>
      </c>
      <c r="F101" s="6">
        <f t="shared" si="10"/>
        <v>59326.8</v>
      </c>
      <c r="G101" s="7">
        <f t="shared" si="13"/>
        <v>-1722.15</v>
      </c>
      <c r="H101" s="8">
        <f t="shared" si="11"/>
        <v>57604.65</v>
      </c>
      <c r="I101" s="9">
        <v>52027.51</v>
      </c>
      <c r="J101" s="10">
        <v>-300.72000000000003</v>
      </c>
      <c r="K101" s="12">
        <v>39734.94</v>
      </c>
      <c r="L101" s="7">
        <v>0</v>
      </c>
      <c r="M101" s="9">
        <v>-17816.71</v>
      </c>
      <c r="N101" s="40">
        <f t="shared" si="12"/>
        <v>131249.67000000001</v>
      </c>
    </row>
    <row r="102" spans="1:14" s="41" customFormat="1" x14ac:dyDescent="0.25">
      <c r="A102" s="38" t="s">
        <v>222</v>
      </c>
      <c r="B102" s="39" t="s">
        <v>223</v>
      </c>
      <c r="C102" s="4">
        <v>5227.7700000000004</v>
      </c>
      <c r="D102" s="4">
        <v>237.6</v>
      </c>
      <c r="E102" s="5">
        <v>673.43</v>
      </c>
      <c r="F102" s="6">
        <f t="shared" si="10"/>
        <v>6138.8000000000011</v>
      </c>
      <c r="G102" s="7">
        <f t="shared" si="13"/>
        <v>-237.6</v>
      </c>
      <c r="H102" s="8">
        <f t="shared" si="11"/>
        <v>5901.2000000000007</v>
      </c>
      <c r="I102" s="9">
        <v>1017.28</v>
      </c>
      <c r="J102" s="10">
        <v>-275.32</v>
      </c>
      <c r="K102" s="12">
        <v>1208.02</v>
      </c>
      <c r="L102" s="7">
        <v>-182.32</v>
      </c>
      <c r="M102" s="9">
        <v>-275.32</v>
      </c>
      <c r="N102" s="40">
        <f t="shared" si="12"/>
        <v>7393.5400000000009</v>
      </c>
    </row>
    <row r="103" spans="1:14" s="41" customFormat="1" x14ac:dyDescent="0.25">
      <c r="A103" s="38" t="s">
        <v>224</v>
      </c>
      <c r="B103" s="39" t="s">
        <v>225</v>
      </c>
      <c r="C103" s="4">
        <v>369812.34</v>
      </c>
      <c r="D103" s="4">
        <v>16801.650000000001</v>
      </c>
      <c r="E103" s="5">
        <v>45862.75</v>
      </c>
      <c r="F103" s="6">
        <f t="shared" ref="F103:F134" si="14">SUM(C103:E103)</f>
        <v>432476.74000000005</v>
      </c>
      <c r="G103" s="7">
        <f t="shared" si="13"/>
        <v>-16801.650000000001</v>
      </c>
      <c r="H103" s="8">
        <f t="shared" ref="H103:H134" si="15">SUM(F103:G103)</f>
        <v>415675.09</v>
      </c>
      <c r="I103" s="9">
        <v>0</v>
      </c>
      <c r="J103" s="10">
        <v>-83720.63</v>
      </c>
      <c r="K103" s="12">
        <v>0</v>
      </c>
      <c r="L103" s="7">
        <v>-86653.54</v>
      </c>
      <c r="M103" s="9">
        <v>-9194.16</v>
      </c>
      <c r="N103" s="40">
        <f t="shared" ref="N103:N134" si="16">SUM(H103:M103)</f>
        <v>236106.76000000004</v>
      </c>
    </row>
    <row r="104" spans="1:14" s="41" customFormat="1" x14ac:dyDescent="0.25">
      <c r="A104" s="38" t="s">
        <v>226</v>
      </c>
      <c r="B104" s="39" t="s">
        <v>227</v>
      </c>
      <c r="C104" s="4">
        <v>18725.509999999998</v>
      </c>
      <c r="D104" s="4">
        <v>850.95</v>
      </c>
      <c r="E104" s="5">
        <v>21153.85</v>
      </c>
      <c r="F104" s="6">
        <f t="shared" si="14"/>
        <v>40730.31</v>
      </c>
      <c r="G104" s="7">
        <f t="shared" si="13"/>
        <v>-850.95</v>
      </c>
      <c r="H104" s="8">
        <f t="shared" si="15"/>
        <v>39879.360000000001</v>
      </c>
      <c r="I104" s="9">
        <v>16439.990000000002</v>
      </c>
      <c r="J104" s="10">
        <v>-3836.47</v>
      </c>
      <c r="K104" s="12">
        <v>13456.99</v>
      </c>
      <c r="L104" s="7">
        <v>-5791.22</v>
      </c>
      <c r="M104" s="9">
        <v>-5314.4</v>
      </c>
      <c r="N104" s="40">
        <f t="shared" si="16"/>
        <v>54834.250000000007</v>
      </c>
    </row>
    <row r="105" spans="1:14" s="41" customFormat="1" x14ac:dyDescent="0.25">
      <c r="A105" s="38" t="s">
        <v>228</v>
      </c>
      <c r="B105" s="39" t="s">
        <v>229</v>
      </c>
      <c r="C105" s="4">
        <v>1045.68</v>
      </c>
      <c r="D105" s="47">
        <v>0</v>
      </c>
      <c r="E105" s="5">
        <v>0</v>
      </c>
      <c r="F105" s="6">
        <f t="shared" si="14"/>
        <v>1045.68</v>
      </c>
      <c r="G105" s="7">
        <f t="shared" si="13"/>
        <v>0</v>
      </c>
      <c r="H105" s="8">
        <f t="shared" si="15"/>
        <v>1045.68</v>
      </c>
      <c r="I105" s="9">
        <v>0</v>
      </c>
      <c r="J105" s="10">
        <v>0</v>
      </c>
      <c r="K105" s="12">
        <v>0</v>
      </c>
      <c r="L105" s="7">
        <v>0</v>
      </c>
      <c r="M105" s="9">
        <v>0</v>
      </c>
      <c r="N105" s="40">
        <f t="shared" si="16"/>
        <v>1045.68</v>
      </c>
    </row>
    <row r="106" spans="1:14" s="41" customFormat="1" x14ac:dyDescent="0.25">
      <c r="A106" s="38" t="s">
        <v>230</v>
      </c>
      <c r="B106" s="39" t="s">
        <v>231</v>
      </c>
      <c r="C106" s="4">
        <v>15498.36</v>
      </c>
      <c r="D106" s="4">
        <v>704.25</v>
      </c>
      <c r="E106" s="5">
        <v>12681.57</v>
      </c>
      <c r="F106" s="6">
        <f t="shared" si="14"/>
        <v>28884.18</v>
      </c>
      <c r="G106" s="7">
        <f t="shared" si="13"/>
        <v>-704.25</v>
      </c>
      <c r="H106" s="8">
        <f t="shared" si="15"/>
        <v>28179.93</v>
      </c>
      <c r="I106" s="9">
        <v>0</v>
      </c>
      <c r="J106" s="10">
        <v>0</v>
      </c>
      <c r="K106" s="12">
        <v>0</v>
      </c>
      <c r="L106" s="7">
        <v>-14989.6</v>
      </c>
      <c r="M106" s="9">
        <v>-508.76</v>
      </c>
      <c r="N106" s="40">
        <f t="shared" si="16"/>
        <v>12681.57</v>
      </c>
    </row>
    <row r="107" spans="1:14" s="41" customFormat="1" x14ac:dyDescent="0.25">
      <c r="A107" s="38" t="s">
        <v>232</v>
      </c>
      <c r="B107" s="39" t="s">
        <v>233</v>
      </c>
      <c r="C107" s="4">
        <v>7044.52</v>
      </c>
      <c r="D107" s="4">
        <v>319.95</v>
      </c>
      <c r="E107" s="5">
        <v>9417.18</v>
      </c>
      <c r="F107" s="6">
        <f t="shared" si="14"/>
        <v>16781.650000000001</v>
      </c>
      <c r="G107" s="7">
        <f t="shared" si="13"/>
        <v>-319.95</v>
      </c>
      <c r="H107" s="8">
        <f t="shared" si="15"/>
        <v>16461.7</v>
      </c>
      <c r="I107" s="9">
        <v>10881.92</v>
      </c>
      <c r="J107" s="10">
        <v>-1724.52</v>
      </c>
      <c r="K107" s="12">
        <v>8294.7199999999993</v>
      </c>
      <c r="L107" s="7">
        <v>-2292.1999999999998</v>
      </c>
      <c r="M107" s="9">
        <v>-1955.13</v>
      </c>
      <c r="N107" s="40">
        <f t="shared" si="16"/>
        <v>29666.489999999998</v>
      </c>
    </row>
    <row r="108" spans="1:14" s="41" customFormat="1" x14ac:dyDescent="0.25">
      <c r="A108" s="38" t="s">
        <v>234</v>
      </c>
      <c r="B108" s="39" t="s">
        <v>235</v>
      </c>
      <c r="C108" s="4">
        <v>30167.14</v>
      </c>
      <c r="D108" s="4">
        <v>1370.7</v>
      </c>
      <c r="E108" s="5">
        <v>14282.55</v>
      </c>
      <c r="F108" s="6">
        <f t="shared" si="14"/>
        <v>45820.39</v>
      </c>
      <c r="G108" s="7">
        <f t="shared" si="13"/>
        <v>-1370.7</v>
      </c>
      <c r="H108" s="8">
        <f t="shared" si="15"/>
        <v>44449.69</v>
      </c>
      <c r="I108" s="9">
        <v>67124.05</v>
      </c>
      <c r="J108" s="10">
        <v>-274.91000000000003</v>
      </c>
      <c r="K108" s="12">
        <v>68596.3</v>
      </c>
      <c r="L108" s="7">
        <v>-289.17</v>
      </c>
      <c r="M108" s="9">
        <v>-4852.1400000000003</v>
      </c>
      <c r="N108" s="40">
        <f t="shared" si="16"/>
        <v>174753.81999999998</v>
      </c>
    </row>
    <row r="109" spans="1:14" s="41" customFormat="1" x14ac:dyDescent="0.25">
      <c r="A109" s="38" t="s">
        <v>236</v>
      </c>
      <c r="B109" s="39" t="s">
        <v>237</v>
      </c>
      <c r="C109" s="4">
        <v>5509.13</v>
      </c>
      <c r="D109" s="4">
        <v>386.46</v>
      </c>
      <c r="E109" s="5">
        <v>232.22</v>
      </c>
      <c r="F109" s="6">
        <f t="shared" si="14"/>
        <v>6127.81</v>
      </c>
      <c r="G109" s="7">
        <f t="shared" si="13"/>
        <v>-386.46</v>
      </c>
      <c r="H109" s="8">
        <f t="shared" si="15"/>
        <v>5741.35</v>
      </c>
      <c r="I109" s="9">
        <v>10929.27</v>
      </c>
      <c r="J109" s="10">
        <v>-2470.9499999999998</v>
      </c>
      <c r="K109" s="12">
        <v>4543.3900000000003</v>
      </c>
      <c r="L109" s="7">
        <v>0</v>
      </c>
      <c r="M109" s="9">
        <v>0</v>
      </c>
      <c r="N109" s="40">
        <f t="shared" si="16"/>
        <v>18743.060000000001</v>
      </c>
    </row>
    <row r="110" spans="1:14" s="41" customFormat="1" x14ac:dyDescent="0.25">
      <c r="A110" s="38" t="s">
        <v>238</v>
      </c>
      <c r="B110" s="39" t="s">
        <v>239</v>
      </c>
      <c r="C110" s="4">
        <v>248815.21</v>
      </c>
      <c r="D110" s="4">
        <v>11304.45</v>
      </c>
      <c r="E110" s="5">
        <v>16844.07</v>
      </c>
      <c r="F110" s="6">
        <f t="shared" si="14"/>
        <v>276963.73</v>
      </c>
      <c r="G110" s="7">
        <f t="shared" si="13"/>
        <v>-11304.45</v>
      </c>
      <c r="H110" s="8">
        <f t="shared" si="15"/>
        <v>265659.27999999997</v>
      </c>
      <c r="I110" s="9">
        <v>0</v>
      </c>
      <c r="J110" s="10">
        <v>0</v>
      </c>
      <c r="K110" s="12">
        <v>0</v>
      </c>
      <c r="L110" s="7">
        <v>-3294.96</v>
      </c>
      <c r="M110" s="9">
        <v>-7242.13</v>
      </c>
      <c r="N110" s="40">
        <f t="shared" si="16"/>
        <v>255122.18999999994</v>
      </c>
    </row>
    <row r="111" spans="1:14" s="41" customFormat="1" x14ac:dyDescent="0.25">
      <c r="A111" s="38" t="s">
        <v>240</v>
      </c>
      <c r="B111" s="39" t="s">
        <v>241</v>
      </c>
      <c r="C111" s="4">
        <v>475509.27</v>
      </c>
      <c r="D111" s="4">
        <v>21603.599999999999</v>
      </c>
      <c r="E111" s="5">
        <v>82800.42</v>
      </c>
      <c r="F111" s="6">
        <f t="shared" si="14"/>
        <v>579913.29</v>
      </c>
      <c r="G111" s="7">
        <f t="shared" si="13"/>
        <v>-21603.599999999999</v>
      </c>
      <c r="H111" s="8">
        <f t="shared" si="15"/>
        <v>558309.69000000006</v>
      </c>
      <c r="I111" s="9">
        <v>0</v>
      </c>
      <c r="J111" s="10">
        <v>-225741.06</v>
      </c>
      <c r="K111" s="12">
        <v>0</v>
      </c>
      <c r="L111" s="7">
        <v>-206450.24</v>
      </c>
      <c r="M111" s="9">
        <v>-15958.57</v>
      </c>
      <c r="N111" s="40">
        <f t="shared" si="16"/>
        <v>110159.82000000007</v>
      </c>
    </row>
    <row r="112" spans="1:14" x14ac:dyDescent="0.25">
      <c r="A112" s="38" t="s">
        <v>242</v>
      </c>
      <c r="B112" s="39" t="s">
        <v>243</v>
      </c>
      <c r="C112" s="4">
        <v>39057.96</v>
      </c>
      <c r="D112" s="4">
        <v>1774.35</v>
      </c>
      <c r="E112" s="5">
        <v>17408.23</v>
      </c>
      <c r="F112" s="6">
        <f t="shared" si="14"/>
        <v>58240.539999999994</v>
      </c>
      <c r="G112" s="7">
        <f t="shared" si="13"/>
        <v>-1774.35</v>
      </c>
      <c r="H112" s="8">
        <f t="shared" si="15"/>
        <v>56466.189999999995</v>
      </c>
      <c r="I112" s="9">
        <v>0</v>
      </c>
      <c r="J112" s="10">
        <v>-13339.3</v>
      </c>
      <c r="K112" s="12">
        <v>0</v>
      </c>
      <c r="L112" s="7">
        <v>-22665.01</v>
      </c>
      <c r="M112" s="9">
        <v>-3053.65</v>
      </c>
      <c r="N112" s="40">
        <f t="shared" si="16"/>
        <v>17408.23</v>
      </c>
    </row>
    <row r="113" spans="1:14" x14ac:dyDescent="0.25">
      <c r="A113" s="38" t="s">
        <v>244</v>
      </c>
      <c r="B113" s="39" t="s">
        <v>245</v>
      </c>
      <c r="C113" s="4">
        <v>17876.78</v>
      </c>
      <c r="D113" s="4">
        <v>812.25</v>
      </c>
      <c r="E113" s="5">
        <v>16122.73</v>
      </c>
      <c r="F113" s="6">
        <f t="shared" si="14"/>
        <v>34811.759999999995</v>
      </c>
      <c r="G113" s="7">
        <f t="shared" si="13"/>
        <v>-812.25</v>
      </c>
      <c r="H113" s="8">
        <f t="shared" si="15"/>
        <v>33999.509999999995</v>
      </c>
      <c r="I113" s="9">
        <v>0</v>
      </c>
      <c r="J113" s="10">
        <v>-3439.88</v>
      </c>
      <c r="K113" s="12">
        <v>0</v>
      </c>
      <c r="L113" s="7">
        <v>-5207.63</v>
      </c>
      <c r="M113" s="9">
        <v>-3337.82</v>
      </c>
      <c r="N113" s="40">
        <f t="shared" si="16"/>
        <v>22014.179999999993</v>
      </c>
    </row>
    <row r="114" spans="1:14" x14ac:dyDescent="0.25">
      <c r="A114" s="38" t="s">
        <v>246</v>
      </c>
      <c r="B114" s="39" t="s">
        <v>247</v>
      </c>
      <c r="C114" s="4">
        <v>2247.9699999999998</v>
      </c>
      <c r="D114" s="4">
        <v>102.15</v>
      </c>
      <c r="E114" s="5">
        <v>27863.99</v>
      </c>
      <c r="F114" s="6">
        <f t="shared" si="14"/>
        <v>30214.11</v>
      </c>
      <c r="G114" s="7">
        <f t="shared" si="13"/>
        <v>-102.15</v>
      </c>
      <c r="H114" s="8">
        <f t="shared" si="15"/>
        <v>30111.96</v>
      </c>
      <c r="I114" s="9">
        <v>0</v>
      </c>
      <c r="J114" s="10">
        <v>0</v>
      </c>
      <c r="K114" s="12">
        <v>0</v>
      </c>
      <c r="L114" s="7">
        <v>-2247.9699999999998</v>
      </c>
      <c r="M114" s="9">
        <v>0</v>
      </c>
      <c r="N114" s="40">
        <f t="shared" si="16"/>
        <v>27863.989999999998</v>
      </c>
    </row>
    <row r="115" spans="1:14" x14ac:dyDescent="0.25">
      <c r="A115" s="38" t="s">
        <v>248</v>
      </c>
      <c r="B115" s="39" t="s">
        <v>249</v>
      </c>
      <c r="C115" s="4">
        <v>62117.11</v>
      </c>
      <c r="D115" s="4">
        <v>2821.95</v>
      </c>
      <c r="E115" s="5">
        <v>32605.96</v>
      </c>
      <c r="F115" s="6">
        <f t="shared" si="14"/>
        <v>97545.01999999999</v>
      </c>
      <c r="G115" s="7">
        <f t="shared" si="13"/>
        <v>-2821.95</v>
      </c>
      <c r="H115" s="8">
        <f t="shared" si="15"/>
        <v>94723.069999999992</v>
      </c>
      <c r="I115" s="9">
        <v>0</v>
      </c>
      <c r="J115" s="10">
        <v>-21435.4</v>
      </c>
      <c r="K115" s="12">
        <v>0</v>
      </c>
      <c r="L115" s="7">
        <v>-25709.19</v>
      </c>
      <c r="M115" s="9">
        <v>-8043.98</v>
      </c>
      <c r="N115" s="40">
        <f t="shared" si="16"/>
        <v>39534.499999999985</v>
      </c>
    </row>
    <row r="116" spans="1:14" x14ac:dyDescent="0.25">
      <c r="A116" s="38" t="s">
        <v>250</v>
      </c>
      <c r="B116" s="39" t="s">
        <v>251</v>
      </c>
      <c r="C116" s="4">
        <v>135070.63</v>
      </c>
      <c r="D116" s="4">
        <v>6136.65</v>
      </c>
      <c r="E116" s="5">
        <v>22710.29</v>
      </c>
      <c r="F116" s="6">
        <f t="shared" si="14"/>
        <v>163917.57</v>
      </c>
      <c r="G116" s="7">
        <f t="shared" si="13"/>
        <v>-6136.65</v>
      </c>
      <c r="H116" s="8">
        <f t="shared" si="15"/>
        <v>157780.92000000001</v>
      </c>
      <c r="I116" s="9">
        <v>0</v>
      </c>
      <c r="J116" s="10">
        <v>-39667.769999999997</v>
      </c>
      <c r="K116" s="12">
        <v>0</v>
      </c>
      <c r="L116" s="7">
        <v>-35133.769999999997</v>
      </c>
      <c r="M116" s="9">
        <v>-6802.17</v>
      </c>
      <c r="N116" s="40">
        <f t="shared" si="16"/>
        <v>76177.210000000036</v>
      </c>
    </row>
    <row r="117" spans="1:14" x14ac:dyDescent="0.25">
      <c r="A117" s="38" t="s">
        <v>252</v>
      </c>
      <c r="B117" s="39" t="s">
        <v>253</v>
      </c>
      <c r="C117" s="4">
        <v>200260.63</v>
      </c>
      <c r="D117" s="4">
        <v>9098.5499999999993</v>
      </c>
      <c r="E117" s="5">
        <v>16572.22</v>
      </c>
      <c r="F117" s="6">
        <f t="shared" si="14"/>
        <v>225931.4</v>
      </c>
      <c r="G117" s="7">
        <f t="shared" si="13"/>
        <v>-9098.5499999999993</v>
      </c>
      <c r="H117" s="8">
        <f t="shared" si="15"/>
        <v>216832.85</v>
      </c>
      <c r="I117" s="9">
        <v>0</v>
      </c>
      <c r="J117" s="10">
        <v>0</v>
      </c>
      <c r="K117" s="12">
        <v>0</v>
      </c>
      <c r="L117" s="7">
        <v>0</v>
      </c>
      <c r="M117" s="9">
        <v>-12094.11</v>
      </c>
      <c r="N117" s="40">
        <f t="shared" si="16"/>
        <v>204738.74</v>
      </c>
    </row>
    <row r="118" spans="1:14" x14ac:dyDescent="0.25">
      <c r="A118" s="38" t="s">
        <v>254</v>
      </c>
      <c r="B118" s="39" t="s">
        <v>255</v>
      </c>
      <c r="C118" s="4">
        <v>108203.12</v>
      </c>
      <c r="D118" s="4">
        <v>4915.8</v>
      </c>
      <c r="E118" s="5">
        <v>80399.02</v>
      </c>
      <c r="F118" s="6">
        <f t="shared" si="14"/>
        <v>193517.94</v>
      </c>
      <c r="G118" s="7">
        <f t="shared" si="13"/>
        <v>-4915.8</v>
      </c>
      <c r="H118" s="8">
        <f t="shared" si="15"/>
        <v>188602.14</v>
      </c>
      <c r="I118" s="9">
        <v>74901.119999999995</v>
      </c>
      <c r="J118" s="10">
        <v>-15323.17</v>
      </c>
      <c r="K118" s="12">
        <v>77492.800000000003</v>
      </c>
      <c r="L118" s="7">
        <v>-15659.77</v>
      </c>
      <c r="M118" s="9">
        <v>-15908.52</v>
      </c>
      <c r="N118" s="40">
        <f t="shared" si="16"/>
        <v>294104.59999999998</v>
      </c>
    </row>
    <row r="119" spans="1:14" x14ac:dyDescent="0.25">
      <c r="A119" s="38" t="s">
        <v>256</v>
      </c>
      <c r="B119" s="39" t="s">
        <v>257</v>
      </c>
      <c r="C119" s="4">
        <v>63281.99</v>
      </c>
      <c r="D119" s="4">
        <v>2875.05</v>
      </c>
      <c r="E119" s="5">
        <v>23565.25</v>
      </c>
      <c r="F119" s="6">
        <f t="shared" si="14"/>
        <v>89722.29</v>
      </c>
      <c r="G119" s="7">
        <f t="shared" si="13"/>
        <v>-2875.05</v>
      </c>
      <c r="H119" s="8">
        <f t="shared" si="15"/>
        <v>86847.239999999991</v>
      </c>
      <c r="I119" s="9">
        <v>105443.13</v>
      </c>
      <c r="J119" s="10">
        <v>-6143.78</v>
      </c>
      <c r="K119" s="12">
        <v>79545.600000000006</v>
      </c>
      <c r="L119" s="7">
        <v>-2590.1</v>
      </c>
      <c r="M119" s="9">
        <v>-10644.72</v>
      </c>
      <c r="N119" s="40">
        <f t="shared" si="16"/>
        <v>252457.37000000002</v>
      </c>
    </row>
    <row r="120" spans="1:14" x14ac:dyDescent="0.25">
      <c r="A120" s="38" t="s">
        <v>258</v>
      </c>
      <c r="B120" s="39" t="s">
        <v>259</v>
      </c>
      <c r="C120" s="4">
        <v>34307.79</v>
      </c>
      <c r="D120" s="4">
        <v>1558.8</v>
      </c>
      <c r="E120" s="5">
        <v>25974.17</v>
      </c>
      <c r="F120" s="6">
        <f t="shared" si="14"/>
        <v>61840.76</v>
      </c>
      <c r="G120" s="7">
        <f t="shared" si="13"/>
        <v>-1558.8</v>
      </c>
      <c r="H120" s="8">
        <f t="shared" si="15"/>
        <v>60281.96</v>
      </c>
      <c r="I120" s="9">
        <v>6621.2</v>
      </c>
      <c r="J120" s="10">
        <v>-5166.87</v>
      </c>
      <c r="K120" s="12">
        <v>5886.84</v>
      </c>
      <c r="L120" s="7">
        <v>-7979.1</v>
      </c>
      <c r="M120" s="9">
        <v>-5124.1000000000004</v>
      </c>
      <c r="N120" s="40">
        <f t="shared" si="16"/>
        <v>54519.930000000008</v>
      </c>
    </row>
    <row r="121" spans="1:14" x14ac:dyDescent="0.25">
      <c r="A121" s="38" t="s">
        <v>260</v>
      </c>
      <c r="B121" s="39" t="s">
        <v>261</v>
      </c>
      <c r="C121" s="4">
        <v>31017.35</v>
      </c>
      <c r="D121" s="4">
        <v>1405.35</v>
      </c>
      <c r="E121" s="5">
        <v>3376.35</v>
      </c>
      <c r="F121" s="6">
        <f t="shared" si="14"/>
        <v>35799.049999999996</v>
      </c>
      <c r="G121" s="7">
        <f t="shared" si="13"/>
        <v>-1405.35</v>
      </c>
      <c r="H121" s="8">
        <f t="shared" si="15"/>
        <v>34393.699999999997</v>
      </c>
      <c r="I121" s="9">
        <v>16811.82</v>
      </c>
      <c r="J121" s="10">
        <v>0</v>
      </c>
      <c r="K121" s="12">
        <v>14837.89</v>
      </c>
      <c r="L121" s="7">
        <v>0</v>
      </c>
      <c r="M121" s="9">
        <v>0</v>
      </c>
      <c r="N121" s="40">
        <f t="shared" si="16"/>
        <v>66043.41</v>
      </c>
    </row>
    <row r="122" spans="1:14" x14ac:dyDescent="0.25">
      <c r="A122" s="38" t="s">
        <v>262</v>
      </c>
      <c r="B122" s="39" t="s">
        <v>263</v>
      </c>
      <c r="C122" s="4">
        <v>126998.12</v>
      </c>
      <c r="D122" s="4">
        <v>9450.77</v>
      </c>
      <c r="E122" s="5">
        <v>3695.34</v>
      </c>
      <c r="F122" s="6">
        <f t="shared" si="14"/>
        <v>140144.22999999998</v>
      </c>
      <c r="G122" s="7">
        <v>-8052.52</v>
      </c>
      <c r="H122" s="8">
        <f t="shared" si="15"/>
        <v>132091.71</v>
      </c>
      <c r="I122" s="9">
        <v>0</v>
      </c>
      <c r="J122" s="10">
        <v>0</v>
      </c>
      <c r="K122" s="12">
        <v>0</v>
      </c>
      <c r="L122" s="7">
        <v>-4479.88</v>
      </c>
      <c r="M122" s="9">
        <v>-5737.61</v>
      </c>
      <c r="N122" s="40">
        <f t="shared" si="16"/>
        <v>121874.21999999999</v>
      </c>
    </row>
    <row r="123" spans="1:14" x14ac:dyDescent="0.25">
      <c r="A123" s="38" t="s">
        <v>264</v>
      </c>
      <c r="B123" s="39" t="s">
        <v>265</v>
      </c>
      <c r="C123" s="4">
        <v>14656.68</v>
      </c>
      <c r="D123" s="4">
        <v>666</v>
      </c>
      <c r="E123" s="5">
        <v>9027.65</v>
      </c>
      <c r="F123" s="6">
        <f t="shared" si="14"/>
        <v>24350.33</v>
      </c>
      <c r="G123" s="7">
        <f t="shared" ref="G123:G142" si="17">-D123</f>
        <v>-666</v>
      </c>
      <c r="H123" s="8">
        <f t="shared" si="15"/>
        <v>23684.33</v>
      </c>
      <c r="I123" s="9">
        <v>19545.330000000002</v>
      </c>
      <c r="J123" s="10">
        <v>-1669.04</v>
      </c>
      <c r="K123" s="12">
        <v>19329.599999999999</v>
      </c>
      <c r="L123" s="7">
        <v>-1247.45</v>
      </c>
      <c r="M123" s="9">
        <v>-1837</v>
      </c>
      <c r="N123" s="40">
        <f t="shared" si="16"/>
        <v>57805.770000000004</v>
      </c>
    </row>
    <row r="124" spans="1:14" x14ac:dyDescent="0.25">
      <c r="A124" s="38" t="s">
        <v>266</v>
      </c>
      <c r="B124" s="39" t="s">
        <v>267</v>
      </c>
      <c r="C124" s="4">
        <v>26320.35</v>
      </c>
      <c r="D124" s="4">
        <v>1195.6500000000001</v>
      </c>
      <c r="E124" s="5">
        <v>38361.760000000002</v>
      </c>
      <c r="F124" s="6">
        <f t="shared" si="14"/>
        <v>65877.760000000009</v>
      </c>
      <c r="G124" s="7">
        <f t="shared" si="17"/>
        <v>-1195.6500000000001</v>
      </c>
      <c r="H124" s="8">
        <f t="shared" si="15"/>
        <v>64682.110000000008</v>
      </c>
      <c r="I124" s="9">
        <v>0</v>
      </c>
      <c r="J124" s="10">
        <v>0</v>
      </c>
      <c r="K124" s="12">
        <v>0</v>
      </c>
      <c r="L124" s="7">
        <v>-7401.31</v>
      </c>
      <c r="M124" s="9">
        <v>-6048.78</v>
      </c>
      <c r="N124" s="40">
        <f t="shared" si="16"/>
        <v>51232.020000000011</v>
      </c>
    </row>
    <row r="125" spans="1:14" x14ac:dyDescent="0.25">
      <c r="A125" s="38" t="s">
        <v>268</v>
      </c>
      <c r="B125" s="39" t="s">
        <v>269</v>
      </c>
      <c r="C125" s="4">
        <v>8754.77</v>
      </c>
      <c r="D125" s="4">
        <v>397.8</v>
      </c>
      <c r="E125" s="5">
        <v>3748.92</v>
      </c>
      <c r="F125" s="6">
        <f t="shared" si="14"/>
        <v>12901.49</v>
      </c>
      <c r="G125" s="7">
        <f t="shared" si="17"/>
        <v>-397.8</v>
      </c>
      <c r="H125" s="8">
        <f t="shared" si="15"/>
        <v>12503.69</v>
      </c>
      <c r="I125" s="9">
        <v>0</v>
      </c>
      <c r="J125" s="10">
        <v>0</v>
      </c>
      <c r="K125" s="12">
        <v>0</v>
      </c>
      <c r="L125" s="7">
        <v>-1216.26</v>
      </c>
      <c r="M125" s="9">
        <v>-824.79</v>
      </c>
      <c r="N125" s="40">
        <f t="shared" si="16"/>
        <v>10462.64</v>
      </c>
    </row>
    <row r="126" spans="1:14" x14ac:dyDescent="0.25">
      <c r="A126" s="38" t="s">
        <v>270</v>
      </c>
      <c r="B126" s="39" t="s">
        <v>271</v>
      </c>
      <c r="C126" s="4">
        <v>11690.51</v>
      </c>
      <c r="D126" s="4">
        <v>531</v>
      </c>
      <c r="E126" s="5">
        <v>3271.8</v>
      </c>
      <c r="F126" s="6">
        <f t="shared" si="14"/>
        <v>15493.310000000001</v>
      </c>
      <c r="G126" s="7">
        <f t="shared" si="17"/>
        <v>-531</v>
      </c>
      <c r="H126" s="8">
        <f t="shared" si="15"/>
        <v>14962.310000000001</v>
      </c>
      <c r="I126" s="9">
        <v>0</v>
      </c>
      <c r="J126" s="10">
        <v>0</v>
      </c>
      <c r="K126" s="12">
        <v>0</v>
      </c>
      <c r="L126" s="7">
        <v>-1035.6199999999999</v>
      </c>
      <c r="M126" s="9">
        <v>-587.61</v>
      </c>
      <c r="N126" s="40">
        <f t="shared" si="16"/>
        <v>13339.080000000002</v>
      </c>
    </row>
    <row r="127" spans="1:14" x14ac:dyDescent="0.25">
      <c r="A127" s="38" t="s">
        <v>272</v>
      </c>
      <c r="B127" s="39" t="s">
        <v>273</v>
      </c>
      <c r="C127" s="4">
        <v>3781.67</v>
      </c>
      <c r="D127" s="4">
        <v>171.9</v>
      </c>
      <c r="E127" s="5">
        <v>4552.6499999999996</v>
      </c>
      <c r="F127" s="6">
        <f t="shared" si="14"/>
        <v>8506.2199999999993</v>
      </c>
      <c r="G127" s="7">
        <f t="shared" si="17"/>
        <v>-171.9</v>
      </c>
      <c r="H127" s="8">
        <f t="shared" si="15"/>
        <v>8334.32</v>
      </c>
      <c r="I127" s="9">
        <v>0</v>
      </c>
      <c r="J127" s="10">
        <v>0</v>
      </c>
      <c r="K127" s="12">
        <v>0</v>
      </c>
      <c r="L127" s="7">
        <v>-545</v>
      </c>
      <c r="M127" s="9">
        <v>-878.93</v>
      </c>
      <c r="N127" s="40">
        <f t="shared" si="16"/>
        <v>6910.3899999999994</v>
      </c>
    </row>
    <row r="128" spans="1:14" x14ac:dyDescent="0.25">
      <c r="A128" s="38" t="s">
        <v>274</v>
      </c>
      <c r="B128" s="39" t="s">
        <v>275</v>
      </c>
      <c r="C128" s="4">
        <v>6028.65</v>
      </c>
      <c r="D128" s="4">
        <v>274.05</v>
      </c>
      <c r="E128" s="5">
        <v>5322.2</v>
      </c>
      <c r="F128" s="6">
        <f t="shared" si="14"/>
        <v>11624.9</v>
      </c>
      <c r="G128" s="7">
        <f t="shared" si="17"/>
        <v>-274.05</v>
      </c>
      <c r="H128" s="8">
        <f t="shared" si="15"/>
        <v>11350.85</v>
      </c>
      <c r="I128" s="9">
        <v>0</v>
      </c>
      <c r="J128" s="10">
        <v>0</v>
      </c>
      <c r="K128" s="12">
        <v>0</v>
      </c>
      <c r="L128" s="7">
        <v>-731.72</v>
      </c>
      <c r="M128" s="9">
        <v>-1033.8599999999999</v>
      </c>
      <c r="N128" s="40">
        <f t="shared" si="16"/>
        <v>9585.27</v>
      </c>
    </row>
    <row r="129" spans="1:14" x14ac:dyDescent="0.25">
      <c r="A129" s="38" t="s">
        <v>276</v>
      </c>
      <c r="B129" s="39" t="s">
        <v>277</v>
      </c>
      <c r="C129" s="4">
        <v>185978.78</v>
      </c>
      <c r="D129" s="4">
        <v>10345.85</v>
      </c>
      <c r="E129" s="5">
        <v>4794.1499999999996</v>
      </c>
      <c r="F129" s="6">
        <f t="shared" si="14"/>
        <v>201118.78</v>
      </c>
      <c r="G129" s="7">
        <f t="shared" si="17"/>
        <v>-10345.85</v>
      </c>
      <c r="H129" s="8">
        <f t="shared" si="15"/>
        <v>190772.93</v>
      </c>
      <c r="I129" s="9">
        <v>0</v>
      </c>
      <c r="J129" s="10">
        <v>-70841.95</v>
      </c>
      <c r="K129" s="12">
        <v>0</v>
      </c>
      <c r="L129" s="7">
        <v>-106020.2</v>
      </c>
      <c r="M129" s="9">
        <v>-9116.6299999999992</v>
      </c>
      <c r="N129" s="40">
        <f t="shared" si="16"/>
        <v>4794.1499999999996</v>
      </c>
    </row>
    <row r="130" spans="1:14" x14ac:dyDescent="0.25">
      <c r="A130" s="38" t="s">
        <v>278</v>
      </c>
      <c r="B130" s="39" t="s">
        <v>279</v>
      </c>
      <c r="C130" s="4">
        <v>45229.440000000002</v>
      </c>
      <c r="D130" s="4">
        <v>2054.6999999999998</v>
      </c>
      <c r="E130" s="5">
        <v>21033.98</v>
      </c>
      <c r="F130" s="6">
        <f t="shared" si="14"/>
        <v>68318.12</v>
      </c>
      <c r="G130" s="7">
        <f t="shared" si="17"/>
        <v>-2054.6999999999998</v>
      </c>
      <c r="H130" s="8">
        <f t="shared" si="15"/>
        <v>66263.42</v>
      </c>
      <c r="I130" s="9">
        <v>50226.94</v>
      </c>
      <c r="J130" s="10">
        <v>-3068.96</v>
      </c>
      <c r="K130" s="12">
        <v>29560.86</v>
      </c>
      <c r="L130" s="7">
        <v>-3789.63</v>
      </c>
      <c r="M130" s="9">
        <v>-4408.9399999999996</v>
      </c>
      <c r="N130" s="40">
        <f t="shared" si="16"/>
        <v>134783.69</v>
      </c>
    </row>
    <row r="131" spans="1:14" x14ac:dyDescent="0.25">
      <c r="A131" s="48" t="s">
        <v>280</v>
      </c>
      <c r="B131" s="49" t="s">
        <v>281</v>
      </c>
      <c r="C131" s="50">
        <v>42117.54</v>
      </c>
      <c r="D131" s="50">
        <v>1913.4</v>
      </c>
      <c r="E131" s="51">
        <v>22880.65</v>
      </c>
      <c r="F131" s="52">
        <f t="shared" si="14"/>
        <v>66911.59</v>
      </c>
      <c r="G131" s="53">
        <f t="shared" si="17"/>
        <v>-1913.4</v>
      </c>
      <c r="H131" s="54">
        <f t="shared" si="15"/>
        <v>64998.189999999995</v>
      </c>
      <c r="I131" s="9">
        <v>35673.58</v>
      </c>
      <c r="J131" s="10">
        <v>-8686.08</v>
      </c>
      <c r="K131" s="12">
        <v>23719.05</v>
      </c>
      <c r="L131" s="7">
        <v>-10186.459999999999</v>
      </c>
      <c r="M131" s="55">
        <v>-29.8</v>
      </c>
      <c r="N131" s="40">
        <f t="shared" si="16"/>
        <v>105488.48</v>
      </c>
    </row>
    <row r="132" spans="1:14" x14ac:dyDescent="0.25">
      <c r="A132" s="38" t="s">
        <v>282</v>
      </c>
      <c r="B132" s="39" t="s">
        <v>283</v>
      </c>
      <c r="C132" s="4">
        <v>15333.72</v>
      </c>
      <c r="D132" s="4">
        <v>696.6</v>
      </c>
      <c r="E132" s="5">
        <v>15855.08</v>
      </c>
      <c r="F132" s="6">
        <f t="shared" si="14"/>
        <v>31885.4</v>
      </c>
      <c r="G132" s="7">
        <f t="shared" si="17"/>
        <v>-696.6</v>
      </c>
      <c r="H132" s="8">
        <f t="shared" si="15"/>
        <v>31188.800000000003</v>
      </c>
      <c r="I132" s="9">
        <v>0</v>
      </c>
      <c r="J132" s="10">
        <v>-5313.56</v>
      </c>
      <c r="K132" s="12">
        <v>0</v>
      </c>
      <c r="L132" s="7">
        <v>-4241.5600000000004</v>
      </c>
      <c r="M132" s="9">
        <v>-5778.6</v>
      </c>
      <c r="N132" s="40">
        <f t="shared" si="16"/>
        <v>15855.08</v>
      </c>
    </row>
    <row r="133" spans="1:14" x14ac:dyDescent="0.25">
      <c r="A133" s="29" t="s">
        <v>284</v>
      </c>
      <c r="B133" s="30" t="s">
        <v>285</v>
      </c>
      <c r="C133" s="31">
        <v>12949.02</v>
      </c>
      <c r="D133" s="31">
        <v>588.15</v>
      </c>
      <c r="E133" s="32">
        <v>7441.19</v>
      </c>
      <c r="F133" s="33">
        <f t="shared" si="14"/>
        <v>20978.36</v>
      </c>
      <c r="G133" s="34">
        <f t="shared" si="17"/>
        <v>-588.15</v>
      </c>
      <c r="H133" s="35">
        <f t="shared" si="15"/>
        <v>20390.21</v>
      </c>
      <c r="I133" s="9">
        <v>38730.29</v>
      </c>
      <c r="J133" s="10">
        <v>-976.97</v>
      </c>
      <c r="K133" s="12">
        <v>22896.74</v>
      </c>
      <c r="L133" s="7">
        <v>-968.39</v>
      </c>
      <c r="M133" s="36">
        <v>-951.22</v>
      </c>
      <c r="N133" s="40">
        <f t="shared" si="16"/>
        <v>79120.66</v>
      </c>
    </row>
    <row r="134" spans="1:14" x14ac:dyDescent="0.25">
      <c r="A134" s="38" t="s">
        <v>286</v>
      </c>
      <c r="B134" s="39" t="s">
        <v>287</v>
      </c>
      <c r="C134" s="4">
        <v>16877.88</v>
      </c>
      <c r="D134" s="4">
        <v>1094.3499999999999</v>
      </c>
      <c r="E134" s="5">
        <v>728.94</v>
      </c>
      <c r="F134" s="6">
        <f t="shared" si="14"/>
        <v>18701.169999999998</v>
      </c>
      <c r="G134" s="7">
        <f t="shared" si="17"/>
        <v>-1094.3499999999999</v>
      </c>
      <c r="H134" s="8">
        <f t="shared" si="15"/>
        <v>17606.82</v>
      </c>
      <c r="I134" s="9">
        <v>36035.81</v>
      </c>
      <c r="J134" s="10">
        <v>-1454.99</v>
      </c>
      <c r="K134" s="12">
        <v>29075.72</v>
      </c>
      <c r="L134" s="7">
        <v>-844.05</v>
      </c>
      <c r="M134" s="9">
        <v>-1650.06</v>
      </c>
      <c r="N134" s="40">
        <f t="shared" si="16"/>
        <v>78769.25</v>
      </c>
    </row>
    <row r="135" spans="1:14" x14ac:dyDescent="0.25">
      <c r="A135" s="38" t="s">
        <v>288</v>
      </c>
      <c r="B135" s="39" t="s">
        <v>289</v>
      </c>
      <c r="C135" s="4">
        <v>3517.53</v>
      </c>
      <c r="D135" s="4">
        <v>159.75</v>
      </c>
      <c r="E135" s="5">
        <v>3738.1</v>
      </c>
      <c r="F135" s="6">
        <f t="shared" ref="F135:F142" si="18">SUM(C135:E135)</f>
        <v>7415.38</v>
      </c>
      <c r="G135" s="7">
        <f t="shared" si="17"/>
        <v>-159.75</v>
      </c>
      <c r="H135" s="8">
        <f t="shared" ref="H135:H142" si="19">SUM(F135:G135)</f>
        <v>7255.63</v>
      </c>
      <c r="I135" s="9">
        <v>37339.480000000003</v>
      </c>
      <c r="J135" s="10">
        <v>0</v>
      </c>
      <c r="K135" s="12">
        <v>5071.51</v>
      </c>
      <c r="L135" s="7">
        <v>-3103.5</v>
      </c>
      <c r="M135" s="9">
        <v>0</v>
      </c>
      <c r="N135" s="40">
        <f t="shared" ref="N135:N142" si="20">SUM(H135:M135)</f>
        <v>46563.12</v>
      </c>
    </row>
    <row r="136" spans="1:14" x14ac:dyDescent="0.25">
      <c r="A136" s="38" t="s">
        <v>290</v>
      </c>
      <c r="B136" s="39" t="s">
        <v>291</v>
      </c>
      <c r="C136" s="4">
        <v>467409.29</v>
      </c>
      <c r="D136" s="4">
        <v>21235.5</v>
      </c>
      <c r="E136" s="5">
        <v>35540.04</v>
      </c>
      <c r="F136" s="6">
        <f t="shared" si="18"/>
        <v>524184.82999999996</v>
      </c>
      <c r="G136" s="7">
        <f t="shared" si="17"/>
        <v>-21235.5</v>
      </c>
      <c r="H136" s="8">
        <f t="shared" si="19"/>
        <v>502949.32999999996</v>
      </c>
      <c r="I136" s="9">
        <v>0</v>
      </c>
      <c r="J136" s="10">
        <v>0</v>
      </c>
      <c r="K136" s="12">
        <v>0</v>
      </c>
      <c r="L136" s="7">
        <v>-7795.34</v>
      </c>
      <c r="M136" s="9">
        <v>-7409.94</v>
      </c>
      <c r="N136" s="40">
        <f t="shared" si="20"/>
        <v>487744.04999999993</v>
      </c>
    </row>
    <row r="137" spans="1:14" x14ac:dyDescent="0.25">
      <c r="A137" s="38" t="s">
        <v>292</v>
      </c>
      <c r="B137" s="39" t="s">
        <v>293</v>
      </c>
      <c r="C137" s="4">
        <v>7163.46</v>
      </c>
      <c r="D137" s="4">
        <v>325.35000000000002</v>
      </c>
      <c r="E137" s="5">
        <v>7527</v>
      </c>
      <c r="F137" s="6">
        <f t="shared" si="18"/>
        <v>15015.810000000001</v>
      </c>
      <c r="G137" s="7">
        <f t="shared" si="17"/>
        <v>-325.35000000000002</v>
      </c>
      <c r="H137" s="8">
        <f t="shared" si="19"/>
        <v>14690.460000000001</v>
      </c>
      <c r="I137" s="9">
        <v>0</v>
      </c>
      <c r="J137" s="10">
        <v>0</v>
      </c>
      <c r="K137" s="12">
        <v>0</v>
      </c>
      <c r="L137" s="7">
        <v>-7163.46</v>
      </c>
      <c r="M137" s="9">
        <v>0</v>
      </c>
      <c r="N137" s="40">
        <f t="shared" si="20"/>
        <v>7527.0000000000009</v>
      </c>
    </row>
    <row r="138" spans="1:14" x14ac:dyDescent="0.25">
      <c r="A138" s="38" t="s">
        <v>294</v>
      </c>
      <c r="B138" s="39" t="s">
        <v>295</v>
      </c>
      <c r="C138" s="4">
        <v>123993.41</v>
      </c>
      <c r="D138" s="4">
        <v>5633.55</v>
      </c>
      <c r="E138" s="5">
        <v>67431.78</v>
      </c>
      <c r="F138" s="6">
        <f t="shared" si="18"/>
        <v>197058.74</v>
      </c>
      <c r="G138" s="7">
        <f t="shared" si="17"/>
        <v>-5633.55</v>
      </c>
      <c r="H138" s="8">
        <f t="shared" si="19"/>
        <v>191425.19</v>
      </c>
      <c r="I138" s="9">
        <v>132219</v>
      </c>
      <c r="J138" s="10">
        <v>-9823.7199999999993</v>
      </c>
      <c r="K138" s="12">
        <v>96709.26</v>
      </c>
      <c r="L138" s="7">
        <v>-14673.02</v>
      </c>
      <c r="M138" s="9">
        <v>-16105.08</v>
      </c>
      <c r="N138" s="40">
        <f t="shared" si="20"/>
        <v>379751.63</v>
      </c>
    </row>
    <row r="139" spans="1:14" x14ac:dyDescent="0.25">
      <c r="A139" s="38" t="s">
        <v>296</v>
      </c>
      <c r="B139" s="39" t="s">
        <v>297</v>
      </c>
      <c r="C139" s="4">
        <v>33566.559999999998</v>
      </c>
      <c r="D139" s="4">
        <v>1525.05</v>
      </c>
      <c r="E139" s="5">
        <v>14595.09</v>
      </c>
      <c r="F139" s="6">
        <f t="shared" si="18"/>
        <v>49686.7</v>
      </c>
      <c r="G139" s="7">
        <f t="shared" si="17"/>
        <v>-1525.05</v>
      </c>
      <c r="H139" s="8">
        <f t="shared" si="19"/>
        <v>48161.649999999994</v>
      </c>
      <c r="I139" s="9">
        <v>52626.22</v>
      </c>
      <c r="J139" s="10">
        <v>-2813.56</v>
      </c>
      <c r="K139" s="12">
        <v>41944.54</v>
      </c>
      <c r="L139" s="7">
        <v>-2452.9</v>
      </c>
      <c r="M139" s="9">
        <v>-2813.56</v>
      </c>
      <c r="N139" s="40">
        <f t="shared" si="20"/>
        <v>134652.39000000001</v>
      </c>
    </row>
    <row r="140" spans="1:14" x14ac:dyDescent="0.25">
      <c r="A140" s="38" t="s">
        <v>298</v>
      </c>
      <c r="B140" s="39" t="s">
        <v>299</v>
      </c>
      <c r="C140" s="4">
        <v>10040.31</v>
      </c>
      <c r="D140" s="4">
        <v>456.3</v>
      </c>
      <c r="E140" s="5">
        <v>3569.35</v>
      </c>
      <c r="F140" s="6">
        <f t="shared" si="18"/>
        <v>14065.96</v>
      </c>
      <c r="G140" s="7">
        <f t="shared" si="17"/>
        <v>-456.3</v>
      </c>
      <c r="H140" s="8">
        <f t="shared" si="19"/>
        <v>13609.66</v>
      </c>
      <c r="I140" s="9">
        <v>20901.53</v>
      </c>
      <c r="J140" s="10">
        <v>-1202.72</v>
      </c>
      <c r="K140" s="12">
        <v>16800.439999999999</v>
      </c>
      <c r="L140" s="7">
        <v>0</v>
      </c>
      <c r="M140" s="9">
        <v>0</v>
      </c>
      <c r="N140" s="40">
        <f t="shared" si="20"/>
        <v>50108.91</v>
      </c>
    </row>
    <row r="141" spans="1:14" x14ac:dyDescent="0.25">
      <c r="A141" s="38" t="s">
        <v>300</v>
      </c>
      <c r="B141" s="39" t="s">
        <v>301</v>
      </c>
      <c r="C141" s="4">
        <v>140596.13</v>
      </c>
      <c r="D141" s="4">
        <v>6387.75</v>
      </c>
      <c r="E141" s="5">
        <v>71257.97</v>
      </c>
      <c r="F141" s="6">
        <f t="shared" si="18"/>
        <v>218241.85</v>
      </c>
      <c r="G141" s="7">
        <f t="shared" si="17"/>
        <v>-6387.75</v>
      </c>
      <c r="H141" s="8">
        <f t="shared" si="19"/>
        <v>211854.1</v>
      </c>
      <c r="I141" s="9">
        <v>0</v>
      </c>
      <c r="J141" s="10">
        <v>0</v>
      </c>
      <c r="K141" s="12">
        <v>0</v>
      </c>
      <c r="L141" s="7">
        <v>-12427.14</v>
      </c>
      <c r="M141" s="9">
        <v>-15858.65</v>
      </c>
      <c r="N141" s="40">
        <f t="shared" si="20"/>
        <v>183568.31000000003</v>
      </c>
    </row>
    <row r="142" spans="1:14" ht="15" customHeight="1" thickBot="1" x14ac:dyDescent="0.3">
      <c r="A142" s="56" t="s">
        <v>302</v>
      </c>
      <c r="B142" s="57" t="s">
        <v>303</v>
      </c>
      <c r="C142" s="58">
        <v>3568.78</v>
      </c>
      <c r="D142" s="58">
        <v>162</v>
      </c>
      <c r="E142" s="59">
        <v>4438.9399999999996</v>
      </c>
      <c r="F142" s="60">
        <f t="shared" si="18"/>
        <v>8169.7199999999993</v>
      </c>
      <c r="G142" s="61">
        <f t="shared" si="17"/>
        <v>-162</v>
      </c>
      <c r="H142" s="62">
        <f t="shared" si="19"/>
        <v>8007.7199999999993</v>
      </c>
      <c r="I142" s="63">
        <v>26210.89</v>
      </c>
      <c r="J142" s="64">
        <v>0</v>
      </c>
      <c r="K142" s="65">
        <v>29603.05</v>
      </c>
      <c r="L142" s="61">
        <v>-687.41</v>
      </c>
      <c r="M142" s="63">
        <v>-805.34</v>
      </c>
      <c r="N142" s="66">
        <f t="shared" si="20"/>
        <v>62328.91</v>
      </c>
    </row>
    <row r="143" spans="1:14" x14ac:dyDescent="0.25">
      <c r="H143" s="67"/>
    </row>
    <row r="144" spans="1:14" x14ac:dyDescent="0.25">
      <c r="A144" s="37" t="s">
        <v>304</v>
      </c>
    </row>
    <row r="148" spans="1:14" s="41" customFormat="1" x14ac:dyDescent="0.25">
      <c r="A148" s="37"/>
      <c r="B148" s="37"/>
      <c r="C148" s="13"/>
      <c r="D148" s="13"/>
      <c r="E148" s="13"/>
      <c r="F148" s="13"/>
      <c r="G148" s="14"/>
      <c r="H148" s="13"/>
      <c r="I148" s="68"/>
      <c r="J148" s="68"/>
      <c r="K148" s="68"/>
      <c r="L148" s="68"/>
      <c r="M148" s="68"/>
      <c r="N148" s="67"/>
    </row>
  </sheetData>
  <autoFilter ref="A6:N6" xr:uid="{71973D2D-036C-44D9-BC45-7AA7CD22329D}">
    <sortState xmlns:xlrd2="http://schemas.microsoft.com/office/spreadsheetml/2017/richdata2" ref="A7:N142">
      <sortCondition ref="B6"/>
    </sortState>
  </autoFilter>
  <mergeCells count="6">
    <mergeCell ref="A1:N1"/>
    <mergeCell ref="A2:N2"/>
    <mergeCell ref="C5:H5"/>
    <mergeCell ref="I5:J5"/>
    <mergeCell ref="K5:L5"/>
    <mergeCell ref="M5:N5"/>
  </mergeCells>
  <pageMargins left="0.7" right="0.7" top="0.75" bottom="0.75" header="0.3" footer="0.3"/>
  <pageSetup scale="50" fitToHeight="0" orientation="landscape" horizontalDpi="90" verticalDpi="90" r:id="rId1"/>
  <webPublishItems count="1">
    <webPublishItem id="28716" divId="ALPs Recoupments DAL 52022_28716" sourceType="printArea" destinationFile="C:\Users\kmm13\OneDrive - New York State Office of Information Technology Services\Desktop\ALPs Recoupments DAL 5202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Rosenthal, Laura (DOH)</dc:creator>
  <cp:lastModifiedBy>Kim Fraim</cp:lastModifiedBy>
  <cp:lastPrinted>2022-05-23T19:09:06Z</cp:lastPrinted>
  <dcterms:created xsi:type="dcterms:W3CDTF">2022-05-20T13:52:54Z</dcterms:created>
  <dcterms:modified xsi:type="dcterms:W3CDTF">2022-05-23T19:40:21Z</dcterms:modified>
</cp:coreProperties>
</file>