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majumder\Desktop\State of NY\FFS\FFS Personal Care and CDPAS\2024 CDPAS HCS Rate Sheets 20250306\"/>
    </mc:Choice>
  </mc:AlternateContent>
  <xr:revisionPtr revIDLastSave="0" documentId="8_{31379399-820D-41A5-895D-0B983BB80AF6}" xr6:coauthVersionLast="47" xr6:coauthVersionMax="47" xr10:uidLastSave="{00000000-0000-0000-0000-000000000000}"/>
  <bookViews>
    <workbookView xWindow="-110" yWindow="-110" windowWidth="19420" windowHeight="10300" xr2:uid="{4D0CBEEC-1441-45A4-8029-5A6FFD4D1CC7}"/>
  </bookViews>
  <sheets>
    <sheet name="HCS Rate Sheet" sheetId="2" r:id="rId1"/>
    <sheet name="Supporting Calculation" sheetId="3" r:id="rId2"/>
  </sheets>
  <definedNames>
    <definedName name="_xlnm.Print_Area" localSheetId="0">'HCS Rate Sheet'!$A$1:$G$40</definedName>
    <definedName name="_xlnm.Print_Area" localSheetId="1">'Supporting Calculation'!$A$1:$J$63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3" l="1"/>
  <c r="I57" i="3"/>
  <c r="H57" i="3"/>
  <c r="G57" i="3"/>
  <c r="F57" i="3"/>
  <c r="E57" i="3"/>
  <c r="D57" i="3"/>
  <c r="C57" i="3"/>
  <c r="E62" i="3" s="1"/>
  <c r="C62" i="3" s="1"/>
  <c r="J56" i="3"/>
  <c r="I56" i="3"/>
  <c r="H56" i="3"/>
  <c r="G56" i="3"/>
  <c r="F56" i="3"/>
  <c r="E56" i="3"/>
  <c r="D56" i="3"/>
  <c r="C56" i="3"/>
  <c r="E61" i="3" s="1"/>
  <c r="C61" i="3" s="1"/>
  <c r="A35" i="2"/>
  <c r="A34" i="2"/>
  <c r="A31" i="2"/>
  <c r="A30" i="2"/>
  <c r="A29" i="2"/>
  <c r="A16" i="2"/>
  <c r="A17" i="2" s="1"/>
  <c r="A19" i="2" s="1"/>
  <c r="A20" i="2" s="1"/>
  <c r="A21" i="2" s="1"/>
  <c r="A22" i="2" s="1"/>
  <c r="A24" i="2" s="1"/>
  <c r="A25" i="2" s="1"/>
  <c r="A26" i="2" s="1"/>
  <c r="A27" i="2" s="1"/>
  <c r="A28" i="2" l="1"/>
  <c r="B36" i="2" s="1"/>
  <c r="A32" i="2"/>
  <c r="A33" i="2" s="1"/>
  <c r="A36" i="2" s="1"/>
</calcChain>
</file>

<file path=xl/sharedStrings.xml><?xml version="1.0" encoding="utf-8"?>
<sst xmlns="http://schemas.openxmlformats.org/spreadsheetml/2006/main" count="129" uniqueCount="87">
  <si>
    <t>New York State Department of Health</t>
  </si>
  <si>
    <t>Agency:</t>
  </si>
  <si>
    <t>County:</t>
  </si>
  <si>
    <t>Region:</t>
  </si>
  <si>
    <t>Rate Components</t>
  </si>
  <si>
    <t>Consumer Directed Services</t>
  </si>
  <si>
    <t xml:space="preserve">Consumer Directed </t>
  </si>
  <si>
    <t xml:space="preserve">Consumer Directed Enhanced </t>
  </si>
  <si>
    <t>Consumer Directed Live-in</t>
  </si>
  <si>
    <t>Direct Care and Training</t>
  </si>
  <si>
    <t>(1)</t>
  </si>
  <si>
    <t>Direct Care &amp; Training Costs</t>
  </si>
  <si>
    <t>Direct Care &amp; Training Regional Ceiling (capped at 115% of regional average)</t>
  </si>
  <si>
    <t>Direct Care &amp; Training Rate (Lower of Direct Care &amp; Training Costs or Regional Ceiling) [Lower of (1) or (2)]</t>
  </si>
  <si>
    <t>Capital and Background &amp; Fingerprinting Costs</t>
  </si>
  <si>
    <t>Capital Costs</t>
  </si>
  <si>
    <t>Background &amp; Fingerprinting Costs</t>
  </si>
  <si>
    <t>Total Capital and Background &amp; Fingerprinting Costs [(4) + (5)]</t>
  </si>
  <si>
    <t>Direct Care &amp; Training Rate and Capital and Background &amp; Fingerprinting Costs
[Lower of (3) + (6) or 2 * (2)]</t>
  </si>
  <si>
    <t>Rate Add-Ons</t>
  </si>
  <si>
    <t>Profit / Surplus</t>
  </si>
  <si>
    <t>Total Rate [(7) + (8)]</t>
  </si>
  <si>
    <t>Public Charge Rate</t>
  </si>
  <si>
    <t>Lower of Total Rate or Public Charge Rate (if &gt; $0)</t>
  </si>
  <si>
    <t>Minimum Wage</t>
  </si>
  <si>
    <t>Future DOH Adjustment</t>
  </si>
  <si>
    <t>Worker Recruitment &amp; Retention [(11) + (12)]*4.56%</t>
  </si>
  <si>
    <t>1% Medicaid ATB Increase (eff. 4/1/2022) [(11) + (12) + (13)] * 1%</t>
  </si>
  <si>
    <t>One Client</t>
  </si>
  <si>
    <t>Two Clients</t>
  </si>
  <si>
    <t>One Client 1/4 hour</t>
  </si>
  <si>
    <t>Two Clients 1/4 hour</t>
  </si>
  <si>
    <t>1. Direct Care &amp; Training Costs</t>
  </si>
  <si>
    <t>Direct Care &amp; Training cost by service
(Sch 3c col 006 &amp; 008-011)</t>
  </si>
  <si>
    <t>(2)</t>
  </si>
  <si>
    <t>Hours/Visits by service
(Sch 5c col 023 or 024))</t>
  </si>
  <si>
    <t>(3)</t>
  </si>
  <si>
    <t>Direct Care &amp; Training cost per hour/visit</t>
  </si>
  <si>
    <t>2. Admin Cost (excluding Capital and Background &amp; Fingerprinting)</t>
  </si>
  <si>
    <t>Program admin cost by service
(Sch 3c col 005)</t>
  </si>
  <si>
    <t>Total program admin cost across Sch 3c
(Sch 3c col 005 line 007)</t>
  </si>
  <si>
    <t>Admin Percent
[(1) / (2)]</t>
  </si>
  <si>
    <t>(4)</t>
  </si>
  <si>
    <t>Hours/Visits by service
(Sch 5c col 023 or col 024)</t>
  </si>
  <si>
    <t>(5)</t>
  </si>
  <si>
    <t>Admin Cost per hour/visit
 [(1) / (4)]</t>
  </si>
  <si>
    <t>NA*</t>
  </si>
  <si>
    <t>(6)</t>
  </si>
  <si>
    <t>Capital Cost across Sch 4c 
(Sch 4c total of col 001 lines 002-003 &amp; 005-011 &amp; 015)</t>
  </si>
  <si>
    <t>(7)</t>
  </si>
  <si>
    <t>Capital Cost per hour/visit by service
[(3) * (6) / (4)]</t>
  </si>
  <si>
    <t>(8)</t>
  </si>
  <si>
    <t>Background &amp; Fingerprinting across Sch 4c
(Sch 4c col 001 line 001)</t>
  </si>
  <si>
    <t>(9)</t>
  </si>
  <si>
    <t>Background &amp; Fingerprinting Cost per hour/visit by service
[(3) * (8) / (4)]</t>
  </si>
  <si>
    <t>(10)</t>
  </si>
  <si>
    <t>Admin Cost (excluding Capital and Background &amp; Fingerprinting)
[(5) - (7) - (9)]</t>
  </si>
  <si>
    <t>NA</t>
  </si>
  <si>
    <t>* Outside of Capital Cost and Background &amp; Fingerprinting, admin reimbursement for FIs occurs separately through a tiered utilization approach.</t>
  </si>
  <si>
    <t>3. Profit / Surplus Add-On</t>
  </si>
  <si>
    <t>Admin and Direct Care &amp; Training Rate</t>
  </si>
  <si>
    <t>Reimbursable costs for aide wages and benefits across Sch 3c
(Sch 3c col 006 &amp; col 009-011)</t>
  </si>
  <si>
    <t>Total Reimbursable cost across Sch 3c
(Sch 3c col 004)</t>
  </si>
  <si>
    <t>6 Months T-Bill rate
(As on 30 Sept 2023)</t>
  </si>
  <si>
    <t>Profit / Surplus Percentage Adjustment
[(2) / (3) * (4)]</t>
  </si>
  <si>
    <t>Profit / Surplus Add-On
[(5) / (1 - (5)) * (1)]</t>
  </si>
  <si>
    <t xml:space="preserve">4. Public Charge Rate </t>
  </si>
  <si>
    <t>Public Charge Rate
(Sch 7c col 001)</t>
  </si>
  <si>
    <t>5. Minimum Wage Adjustment</t>
  </si>
  <si>
    <t>Base Rate Increase</t>
  </si>
  <si>
    <t>Downstate</t>
  </si>
  <si>
    <t>Upstate</t>
  </si>
  <si>
    <t>Fringe Benefits</t>
  </si>
  <si>
    <t>MW Increase</t>
  </si>
  <si>
    <t>Downstate (Base Rate + Fringe Benefits)</t>
  </si>
  <si>
    <t>Upstate (Base Rate + Fringe Benefits)</t>
  </si>
  <si>
    <t>2024 MW Adjustment</t>
  </si>
  <si>
    <t>Live-in (13 hours)</t>
  </si>
  <si>
    <t>Other CDPAS Services</t>
  </si>
  <si>
    <t>Medicaid CDPAS Rates Effective January 1, 2024</t>
  </si>
  <si>
    <t xml:space="preserve">MMIS ID:  </t>
  </si>
  <si>
    <t xml:space="preserve">Locator Code:  </t>
  </si>
  <si>
    <t>Supporting Calculation for Medicaid CDPAS Rates Effective January 1, 2024</t>
  </si>
  <si>
    <t xml:space="preserve">Agency:   </t>
  </si>
  <si>
    <t xml:space="preserve">               </t>
  </si>
  <si>
    <t xml:space="preserve">County:   </t>
  </si>
  <si>
    <t xml:space="preserve">Region: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</si>
</sst>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0.00_);\(0.0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00B050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2"/>
    </xf>
    <xf numFmtId="0" fontId="5" fillId="0" borderId="0" xfId="0" applyFont="1" applyAlignment="1">
      <alignment horizontal="left" vertical="center" wrapText="1" indent="3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8" fillId="0" borderId="0" xfId="0" applyFont="1"/>
    <xf numFmtId="0" fontId="8" fillId="0" borderId="7" xfId="0" applyFont="1" applyBorder="1"/>
    <xf numFmtId="0" fontId="9" fillId="0" borderId="12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10" xfId="0" applyFont="1" applyBorder="1" applyAlignment="1">
      <alignment horizontal="left" vertical="center" wrapText="1" indent="1"/>
    </xf>
    <xf numFmtId="7" fontId="9" fillId="0" borderId="9" xfId="0" applyNumberFormat="1" applyFont="1" applyBorder="1" applyAlignment="1">
      <alignment horizontal="center" vertical="center" wrapText="1"/>
    </xf>
    <xf numFmtId="7" fontId="9" fillId="0" borderId="0" xfId="0" applyNumberFormat="1" applyFont="1" applyAlignment="1">
      <alignment horizontal="center" vertical="center" wrapText="1"/>
    </xf>
    <xf numFmtId="7" fontId="9" fillId="0" borderId="10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7" fontId="10" fillId="0" borderId="3" xfId="0" applyNumberFormat="1" applyFont="1" applyBorder="1" applyAlignment="1">
      <alignment horizontal="center" vertical="center" wrapText="1"/>
    </xf>
    <xf numFmtId="7" fontId="10" fillId="0" borderId="8" xfId="0" applyNumberFormat="1" applyFont="1" applyBorder="1" applyAlignment="1">
      <alignment horizontal="center" vertical="center" wrapText="1"/>
    </xf>
    <xf numFmtId="7" fontId="10" fillId="0" borderId="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8" fontId="7" fillId="0" borderId="9" xfId="0" applyNumberFormat="1" applyFont="1" applyBorder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8" fontId="7" fillId="0" borderId="10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7" fontId="10" fillId="0" borderId="3" xfId="0" applyNumberFormat="1" applyFont="1" applyBorder="1" applyAlignment="1">
      <alignment horizontal="center" vertical="center"/>
    </xf>
    <xf numFmtId="7" fontId="10" fillId="0" borderId="8" xfId="0" applyNumberFormat="1" applyFont="1" applyBorder="1" applyAlignment="1">
      <alignment horizontal="center" vertical="center"/>
    </xf>
    <xf numFmtId="7" fontId="10" fillId="0" borderId="4" xfId="0" applyNumberFormat="1" applyFont="1" applyBorder="1" applyAlignment="1">
      <alignment horizontal="center" vertical="center"/>
    </xf>
    <xf numFmtId="7" fontId="9" fillId="0" borderId="9" xfId="0" applyNumberFormat="1" applyFont="1" applyBorder="1" applyAlignment="1">
      <alignment horizontal="center" vertical="center"/>
    </xf>
    <xf numFmtId="7" fontId="9" fillId="0" borderId="0" xfId="0" applyNumberFormat="1" applyFont="1" applyAlignment="1">
      <alignment horizontal="center" vertical="center"/>
    </xf>
    <xf numFmtId="7" fontId="9" fillId="0" borderId="10" xfId="0" applyNumberFormat="1" applyFont="1" applyBorder="1" applyAlignment="1">
      <alignment horizontal="center" vertical="center"/>
    </xf>
    <xf numFmtId="7" fontId="9" fillId="0" borderId="9" xfId="0" quotePrefix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indent="2"/>
    </xf>
    <xf numFmtId="7" fontId="3" fillId="0" borderId="3" xfId="0" applyNumberFormat="1" applyFont="1" applyBorder="1" applyAlignment="1">
      <alignment horizontal="center" vertical="center"/>
    </xf>
    <xf numFmtId="7" fontId="3" fillId="0" borderId="8" xfId="0" applyNumberFormat="1" applyFont="1" applyBorder="1" applyAlignment="1">
      <alignment horizontal="center" vertical="center"/>
    </xf>
    <xf numFmtId="7" fontId="3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 indent="2"/>
    </xf>
    <xf numFmtId="7" fontId="9" fillId="0" borderId="5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5" fontId="9" fillId="0" borderId="3" xfId="0" applyNumberFormat="1" applyFont="1" applyBorder="1" applyAlignment="1">
      <alignment horizontal="center" vertical="center"/>
    </xf>
    <xf numFmtId="5" fontId="9" fillId="0" borderId="4" xfId="0" applyNumberFormat="1" applyFont="1" applyBorder="1" applyAlignment="1">
      <alignment horizontal="center" vertical="center"/>
    </xf>
    <xf numFmtId="5" fontId="9" fillId="0" borderId="13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37" fontId="9" fillId="0" borderId="3" xfId="1" applyNumberFormat="1" applyFont="1" applyBorder="1" applyAlignment="1">
      <alignment horizontal="center" vertical="center"/>
    </xf>
    <xf numFmtId="37" fontId="9" fillId="0" borderId="4" xfId="1" applyNumberFormat="1" applyFont="1" applyBorder="1" applyAlignment="1">
      <alignment horizontal="center" vertical="center"/>
    </xf>
    <xf numFmtId="37" fontId="9" fillId="0" borderId="13" xfId="1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7" fontId="10" fillId="0" borderId="3" xfId="0" applyNumberFormat="1" applyFont="1" applyBorder="1" applyAlignment="1">
      <alignment horizontal="center" vertical="center"/>
    </xf>
    <xf numFmtId="7" fontId="10" fillId="0" borderId="4" xfId="0" applyNumberFormat="1" applyFont="1" applyBorder="1" applyAlignment="1">
      <alignment horizontal="center" vertical="center"/>
    </xf>
    <xf numFmtId="7" fontId="10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/>
    <xf numFmtId="49" fontId="13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6" fontId="13" fillId="0" borderId="13" xfId="1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6" fontId="13" fillId="0" borderId="13" xfId="1" applyNumberFormat="1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/>
    </xf>
    <xf numFmtId="164" fontId="13" fillId="0" borderId="13" xfId="2" applyNumberFormat="1" applyFont="1" applyBorder="1" applyAlignment="1">
      <alignment horizontal="center" vertical="center"/>
    </xf>
    <xf numFmtId="37" fontId="13" fillId="0" borderId="13" xfId="1" applyNumberFormat="1" applyFont="1" applyBorder="1" applyAlignment="1">
      <alignment horizontal="center" vertical="center"/>
    </xf>
    <xf numFmtId="165" fontId="13" fillId="0" borderId="13" xfId="1" applyNumberFormat="1" applyFont="1" applyBorder="1" applyAlignment="1">
      <alignment horizontal="centerContinuous" vertical="center"/>
    </xf>
    <xf numFmtId="5" fontId="13" fillId="0" borderId="13" xfId="1" applyNumberFormat="1" applyFont="1" applyBorder="1" applyAlignment="1">
      <alignment horizontal="centerContinuous" vertical="center"/>
    </xf>
    <xf numFmtId="9" fontId="13" fillId="0" borderId="12" xfId="2" applyFont="1" applyBorder="1" applyAlignment="1">
      <alignment horizontal="center" vertical="center"/>
    </xf>
    <xf numFmtId="9" fontId="9" fillId="0" borderId="12" xfId="2" applyFont="1" applyBorder="1" applyAlignment="1">
      <alignment horizontal="left" vertical="center" wrapText="1"/>
    </xf>
    <xf numFmtId="7" fontId="13" fillId="0" borderId="13" xfId="1" applyNumberFormat="1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165" fontId="14" fillId="0" borderId="13" xfId="1" applyNumberFormat="1" applyFont="1" applyBorder="1" applyAlignment="1">
      <alignment horizontal="centerContinuous" vertical="center"/>
    </xf>
    <xf numFmtId="0" fontId="13" fillId="0" borderId="0" xfId="0" applyFont="1" applyAlignment="1">
      <alignment horizontal="left" indent="3"/>
    </xf>
    <xf numFmtId="0" fontId="14" fillId="0" borderId="0" xfId="0" applyFont="1" applyAlignment="1">
      <alignment horizontal="left" vertical="center" wrapText="1"/>
    </xf>
    <xf numFmtId="39" fontId="14" fillId="0" borderId="0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13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13" xfId="0" applyFont="1" applyBorder="1" applyAlignment="1">
      <alignment horizontal="center" vertical="center" wrapText="1"/>
    </xf>
    <xf numFmtId="7" fontId="13" fillId="0" borderId="3" xfId="0" applyNumberFormat="1" applyFont="1" applyBorder="1" applyAlignment="1">
      <alignment horizontal="center" vertical="center"/>
    </xf>
    <xf numFmtId="7" fontId="13" fillId="0" borderId="4" xfId="0" applyNumberFormat="1" applyFont="1" applyBorder="1" applyAlignment="1">
      <alignment horizontal="center" vertical="center"/>
    </xf>
    <xf numFmtId="7" fontId="13" fillId="0" borderId="13" xfId="0" applyNumberFormat="1" applyFont="1" applyBorder="1" applyAlignment="1">
      <alignment horizontal="center" vertical="center"/>
    </xf>
    <xf numFmtId="5" fontId="13" fillId="0" borderId="3" xfId="1" applyNumberFormat="1" applyFont="1" applyBorder="1" applyAlignment="1">
      <alignment horizontal="centerContinuous" vertical="center"/>
    </xf>
    <xf numFmtId="5" fontId="13" fillId="0" borderId="8" xfId="1" applyNumberFormat="1" applyFont="1" applyBorder="1" applyAlignment="1">
      <alignment horizontal="centerContinuous" vertical="center"/>
    </xf>
    <xf numFmtId="37" fontId="13" fillId="0" borderId="8" xfId="1" applyNumberFormat="1" applyFont="1" applyBorder="1" applyAlignment="1">
      <alignment horizontal="centerContinuous" vertical="center"/>
    </xf>
    <xf numFmtId="0" fontId="12" fillId="0" borderId="4" xfId="0" applyFont="1" applyBorder="1" applyAlignment="1">
      <alignment horizontal="centerContinuous"/>
    </xf>
    <xf numFmtId="10" fontId="13" fillId="0" borderId="3" xfId="2" applyNumberFormat="1" applyFont="1" applyBorder="1" applyAlignment="1">
      <alignment horizontal="centerContinuous" vertical="center"/>
    </xf>
    <xf numFmtId="10" fontId="13" fillId="0" borderId="8" xfId="2" applyNumberFormat="1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/>
    </xf>
    <xf numFmtId="0" fontId="3" fillId="0" borderId="0" xfId="0" applyFont="1"/>
    <xf numFmtId="0" fontId="7" fillId="0" borderId="4" xfId="0" applyFont="1" applyBorder="1" applyAlignment="1">
      <alignment horizontal="centerContinuous"/>
    </xf>
    <xf numFmtId="7" fontId="14" fillId="0" borderId="13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8" fontId="10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14" xfId="0" quotePrefix="1" applyFont="1" applyBorder="1" applyAlignment="1">
      <alignment horizontal="center"/>
    </xf>
    <xf numFmtId="0" fontId="6" fillId="0" borderId="3" xfId="0" applyFont="1" applyBorder="1" applyAlignment="1">
      <alignment horizontal="left" vertical="top" wrapText="1" indent="1"/>
    </xf>
    <xf numFmtId="0" fontId="0" fillId="0" borderId="3" xfId="0" applyBorder="1"/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49" fontId="13" fillId="0" borderId="3" xfId="0" applyNumberFormat="1" applyFont="1" applyBorder="1" applyAlignment="1">
      <alignment horizontal="left" vertical="center" indent="2"/>
    </xf>
    <xf numFmtId="8" fontId="13" fillId="0" borderId="15" xfId="0" applyNumberFormat="1" applyFont="1" applyBorder="1" applyAlignment="1">
      <alignment horizontal="center" vertical="center"/>
    </xf>
    <xf numFmtId="8" fontId="13" fillId="0" borderId="13" xfId="0" applyNumberFormat="1" applyFont="1" applyBorder="1" applyAlignment="1">
      <alignment horizontal="center" vertical="center"/>
    </xf>
    <xf numFmtId="0" fontId="12" fillId="0" borderId="12" xfId="0" quotePrefix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 indent="1"/>
    </xf>
    <xf numFmtId="0" fontId="0" fillId="0" borderId="8" xfId="0" applyBorder="1"/>
    <xf numFmtId="0" fontId="12" fillId="0" borderId="12" xfId="0" applyFont="1" applyBorder="1"/>
    <xf numFmtId="0" fontId="10" fillId="0" borderId="3" xfId="0" applyFont="1" applyBorder="1" applyAlignment="1">
      <alignment horizontal="left" vertical="center" wrapText="1" indent="2"/>
    </xf>
    <xf numFmtId="8" fontId="10" fillId="0" borderId="13" xfId="0" applyNumberFormat="1" applyFont="1" applyBorder="1" applyAlignment="1">
      <alignment horizontal="center" vertical="center"/>
    </xf>
    <xf numFmtId="0" fontId="12" fillId="0" borderId="15" xfId="0" applyFont="1" applyBorder="1"/>
    <xf numFmtId="0" fontId="15" fillId="0" borderId="5" xfId="0" applyFont="1" applyBorder="1" applyAlignment="1">
      <alignment horizontal="left" vertical="center" indent="1"/>
    </xf>
    <xf numFmtId="0" fontId="15" fillId="0" borderId="7" xfId="0" applyFont="1" applyBorder="1" applyAlignment="1">
      <alignment horizontal="left" vertical="center" indent="1"/>
    </xf>
    <xf numFmtId="0" fontId="15" fillId="0" borderId="1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8" fontId="9" fillId="0" borderId="3" xfId="0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5 2 2" xfId="3" xr:uid="{EA0CDF92-C4BE-40B4-B5F4-65D75D22E4C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9708-5E77-41D1-944C-1F6C2EC37181}">
  <sheetPr>
    <pageSetUpPr fitToPage="1"/>
  </sheetPr>
  <dimension ref="A1:G40"/>
  <sheetViews>
    <sheetView showGridLines="0" tabSelected="1" view="pageBreakPreview" zoomScale="60" zoomScaleNormal="80" workbookViewId="0"/>
  </sheetViews>
  <sheetFormatPr defaultRowHeight="14.5" x14ac:dyDescent="0.35"/>
  <cols>
    <col min="1" max="1" width="5.6328125" customWidth="1"/>
    <col min="2" max="2" width="7.6328125" customWidth="1"/>
    <col min="3" max="3" width="29.6328125" customWidth="1"/>
    <col min="4" max="4" width="30.26953125" customWidth="1"/>
    <col min="5" max="7" width="22.6328125" customWidth="1"/>
  </cols>
  <sheetData>
    <row r="1" spans="1:7" ht="1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35">
      <c r="A2" s="1" t="s">
        <v>79</v>
      </c>
      <c r="B2" s="1"/>
      <c r="C2" s="1"/>
      <c r="D2" s="1"/>
      <c r="E2" s="1"/>
      <c r="F2" s="1"/>
      <c r="G2" s="1"/>
    </row>
    <row r="3" spans="1:7" ht="15" customHeight="1" x14ac:dyDescent="0.35">
      <c r="A3" s="2"/>
      <c r="B3" s="2"/>
      <c r="C3" s="3"/>
      <c r="D3" s="4"/>
      <c r="E3" s="5"/>
      <c r="F3" s="6"/>
      <c r="G3" s="3"/>
    </row>
    <row r="4" spans="1:7" ht="15" customHeight="1" x14ac:dyDescent="0.35">
      <c r="A4" s="7" t="s">
        <v>1</v>
      </c>
      <c r="B4" s="7"/>
      <c r="C4" s="7"/>
      <c r="D4" s="2"/>
      <c r="E4" s="5"/>
      <c r="F4" s="2"/>
      <c r="G4" s="2"/>
    </row>
    <row r="5" spans="1:7" ht="15" customHeight="1" x14ac:dyDescent="0.35">
      <c r="A5" s="8"/>
      <c r="B5" s="7"/>
      <c r="C5" s="9"/>
      <c r="D5" s="2"/>
      <c r="E5" s="5"/>
      <c r="F5" s="10" t="s">
        <v>80</v>
      </c>
      <c r="G5" s="2"/>
    </row>
    <row r="6" spans="1:7" ht="15" customHeight="1" x14ac:dyDescent="0.35">
      <c r="A6" s="8"/>
      <c r="B6" s="7"/>
      <c r="C6" s="9"/>
      <c r="D6" s="2"/>
      <c r="E6" s="5"/>
      <c r="F6" s="10" t="s">
        <v>81</v>
      </c>
      <c r="G6" s="2"/>
    </row>
    <row r="7" spans="1:7" ht="15" customHeight="1" x14ac:dyDescent="0.35">
      <c r="A7" s="7" t="s">
        <v>2</v>
      </c>
      <c r="B7" s="7"/>
      <c r="C7" s="7"/>
      <c r="D7" s="2"/>
      <c r="E7" s="5"/>
      <c r="F7" s="2"/>
      <c r="G7" s="11"/>
    </row>
    <row r="8" spans="1:7" ht="15" customHeight="1" x14ac:dyDescent="0.35">
      <c r="A8" s="7" t="s">
        <v>3</v>
      </c>
      <c r="B8" s="7"/>
      <c r="C8" s="7"/>
      <c r="D8" s="2"/>
      <c r="E8" s="5"/>
      <c r="F8" s="2"/>
      <c r="G8" s="12"/>
    </row>
    <row r="9" spans="1:7" ht="15" customHeight="1" x14ac:dyDescent="0.35">
      <c r="A9" s="2"/>
      <c r="B9" s="2"/>
      <c r="C9" s="3"/>
      <c r="D9" s="13"/>
      <c r="E9" s="5"/>
      <c r="F9" s="6"/>
      <c r="G9" s="3"/>
    </row>
    <row r="10" spans="1:7" ht="15" customHeight="1" x14ac:dyDescent="0.35">
      <c r="A10" s="14" t="s">
        <v>4</v>
      </c>
      <c r="B10" s="15"/>
      <c r="C10" s="15"/>
      <c r="D10" s="16"/>
      <c r="E10" s="17" t="s">
        <v>5</v>
      </c>
      <c r="F10" s="18"/>
      <c r="G10" s="19"/>
    </row>
    <row r="11" spans="1:7" ht="15" customHeight="1" x14ac:dyDescent="0.35">
      <c r="A11" s="20"/>
      <c r="B11" s="21"/>
      <c r="C11" s="21"/>
      <c r="D11" s="22"/>
      <c r="E11" s="23" t="s">
        <v>6</v>
      </c>
      <c r="F11" s="24" t="s">
        <v>7</v>
      </c>
      <c r="G11" s="25" t="s">
        <v>8</v>
      </c>
    </row>
    <row r="12" spans="1:7" ht="27" customHeight="1" x14ac:dyDescent="0.35">
      <c r="A12" s="20"/>
      <c r="B12" s="21"/>
      <c r="C12" s="21"/>
      <c r="D12" s="22"/>
      <c r="E12" s="26"/>
      <c r="F12" s="27"/>
      <c r="G12" s="28"/>
    </row>
    <row r="13" spans="1:7" ht="15" customHeight="1" x14ac:dyDescent="0.35">
      <c r="A13" s="29"/>
      <c r="B13" s="30"/>
      <c r="C13" s="30"/>
      <c r="D13" s="31"/>
      <c r="E13" s="32"/>
      <c r="F13" s="33"/>
      <c r="G13" s="34"/>
    </row>
    <row r="14" spans="1:7" ht="20" customHeight="1" x14ac:dyDescent="0.35">
      <c r="A14" s="35"/>
      <c r="B14" s="36" t="s">
        <v>9</v>
      </c>
      <c r="C14" s="37"/>
      <c r="D14" s="38"/>
      <c r="E14" s="39"/>
      <c r="F14" s="39"/>
      <c r="G14" s="40"/>
    </row>
    <row r="15" spans="1:7" ht="15" customHeight="1" x14ac:dyDescent="0.35">
      <c r="A15" s="41" t="s">
        <v>10</v>
      </c>
      <c r="B15" s="42" t="s">
        <v>11</v>
      </c>
      <c r="C15" s="43"/>
      <c r="D15" s="44"/>
      <c r="E15" s="45">
        <v>0</v>
      </c>
      <c r="F15" s="46">
        <v>0</v>
      </c>
      <c r="G15" s="47">
        <v>0</v>
      </c>
    </row>
    <row r="16" spans="1:7" ht="15" customHeight="1" x14ac:dyDescent="0.35">
      <c r="A16" s="48" t="str">
        <f>"("&amp;-_xlfn.NUMBERVALUE(A15)+1&amp;")"</f>
        <v>(2)</v>
      </c>
      <c r="B16" s="42" t="s">
        <v>12</v>
      </c>
      <c r="C16" s="43"/>
      <c r="D16" s="43"/>
      <c r="E16" s="45">
        <v>0</v>
      </c>
      <c r="F16" s="46">
        <v>0</v>
      </c>
      <c r="G16" s="47">
        <v>0</v>
      </c>
    </row>
    <row r="17" spans="1:7" ht="30" customHeight="1" x14ac:dyDescent="0.35">
      <c r="A17" s="49" t="str">
        <f>"("&amp;-_xlfn.NUMBERVALUE(A16)+1&amp;")"</f>
        <v>(3)</v>
      </c>
      <c r="B17" s="50" t="s">
        <v>13</v>
      </c>
      <c r="C17" s="51"/>
      <c r="D17" s="52"/>
      <c r="E17" s="53">
        <v>0</v>
      </c>
      <c r="F17" s="54">
        <v>0</v>
      </c>
      <c r="G17" s="55">
        <v>0</v>
      </c>
    </row>
    <row r="18" spans="1:7" ht="20" customHeight="1" x14ac:dyDescent="0.35">
      <c r="A18" s="56"/>
      <c r="B18" s="36" t="s">
        <v>14</v>
      </c>
      <c r="C18" s="57"/>
      <c r="D18" s="58"/>
      <c r="E18" s="59"/>
      <c r="F18" s="60"/>
      <c r="G18" s="61"/>
    </row>
    <row r="19" spans="1:7" ht="15" customHeight="1" x14ac:dyDescent="0.35">
      <c r="A19" s="48" t="str">
        <f>"("&amp;-_xlfn.NUMBERVALUE(A17)+1&amp;")"</f>
        <v>(4)</v>
      </c>
      <c r="B19" s="42" t="s">
        <v>15</v>
      </c>
      <c r="C19" s="43"/>
      <c r="D19" s="43"/>
      <c r="E19" s="45">
        <v>0</v>
      </c>
      <c r="F19" s="46">
        <v>0</v>
      </c>
      <c r="G19" s="47">
        <v>0</v>
      </c>
    </row>
    <row r="20" spans="1:7" ht="15" customHeight="1" x14ac:dyDescent="0.35">
      <c r="A20" s="48" t="str">
        <f>"("&amp;-_xlfn.NUMBERVALUE(A19)+1&amp;")"</f>
        <v>(5)</v>
      </c>
      <c r="B20" s="42" t="s">
        <v>16</v>
      </c>
      <c r="C20" s="43"/>
      <c r="D20" s="43"/>
      <c r="E20" s="45">
        <v>0</v>
      </c>
      <c r="F20" s="46">
        <v>0</v>
      </c>
      <c r="G20" s="47">
        <v>0</v>
      </c>
    </row>
    <row r="21" spans="1:7" ht="15" customHeight="1" x14ac:dyDescent="0.35">
      <c r="A21" s="49" t="str">
        <f>"("&amp;-_xlfn.NUMBERVALUE(A20)+1&amp;")"</f>
        <v>(6)</v>
      </c>
      <c r="B21" s="50" t="s">
        <v>17</v>
      </c>
      <c r="C21" s="51"/>
      <c r="D21" s="52"/>
      <c r="E21" s="53">
        <v>0</v>
      </c>
      <c r="F21" s="54">
        <v>0</v>
      </c>
      <c r="G21" s="55">
        <v>0</v>
      </c>
    </row>
    <row r="22" spans="1:7" ht="30" customHeight="1" x14ac:dyDescent="0.35">
      <c r="A22" s="49" t="str">
        <f>"("&amp;-_xlfn.NUMBERVALUE(A21)+1&amp;")"</f>
        <v>(7)</v>
      </c>
      <c r="B22" s="50" t="s">
        <v>18</v>
      </c>
      <c r="C22" s="51"/>
      <c r="D22" s="52"/>
      <c r="E22" s="53">
        <v>0</v>
      </c>
      <c r="F22" s="54">
        <v>0</v>
      </c>
      <c r="G22" s="55">
        <v>0</v>
      </c>
    </row>
    <row r="23" spans="1:7" ht="20" customHeight="1" x14ac:dyDescent="0.35">
      <c r="A23" s="35"/>
      <c r="B23" s="36" t="s">
        <v>19</v>
      </c>
      <c r="C23" s="37"/>
      <c r="D23" s="62"/>
      <c r="E23" s="63"/>
      <c r="F23" s="64"/>
      <c r="G23" s="65"/>
    </row>
    <row r="24" spans="1:7" ht="15" customHeight="1" x14ac:dyDescent="0.35">
      <c r="A24" s="48" t="str">
        <f>"("&amp;-_xlfn.NUMBERVALUE(A22)+1&amp;")"</f>
        <v>(8)</v>
      </c>
      <c r="B24" s="42" t="s">
        <v>20</v>
      </c>
      <c r="C24" s="43"/>
      <c r="D24" s="43"/>
      <c r="E24" s="45">
        <v>0</v>
      </c>
      <c r="F24" s="46">
        <v>0</v>
      </c>
      <c r="G24" s="47">
        <v>0</v>
      </c>
    </row>
    <row r="25" spans="1:7" ht="15" customHeight="1" x14ac:dyDescent="0.35">
      <c r="A25" s="49" t="str">
        <f>"("&amp;-_xlfn.NUMBERVALUE(A24)+1&amp;")"</f>
        <v>(9)</v>
      </c>
      <c r="B25" s="66" t="s">
        <v>21</v>
      </c>
      <c r="C25" s="67"/>
      <c r="D25" s="68"/>
      <c r="E25" s="69">
        <v>0</v>
      </c>
      <c r="F25" s="70">
        <v>0</v>
      </c>
      <c r="G25" s="71">
        <v>0</v>
      </c>
    </row>
    <row r="26" spans="1:7" ht="15" customHeight="1" x14ac:dyDescent="0.35">
      <c r="A26" s="48" t="str">
        <f>"("&amp;-_xlfn.NUMBERVALUE(A25)+1&amp;")"</f>
        <v>(10)</v>
      </c>
      <c r="B26" s="42" t="s">
        <v>22</v>
      </c>
      <c r="C26" s="43"/>
      <c r="D26" s="43"/>
      <c r="E26" s="72">
        <v>0</v>
      </c>
      <c r="F26" s="73">
        <v>0</v>
      </c>
      <c r="G26" s="74">
        <v>0</v>
      </c>
    </row>
    <row r="27" spans="1:7" ht="15" customHeight="1" x14ac:dyDescent="0.35">
      <c r="A27" s="48" t="str">
        <f>"("&amp;-_xlfn.NUMBERVALUE(A26)+1&amp;")"</f>
        <v>(11)</v>
      </c>
      <c r="B27" s="42" t="s">
        <v>23</v>
      </c>
      <c r="C27" s="43"/>
      <c r="D27" s="43"/>
      <c r="E27" s="72">
        <v>0</v>
      </c>
      <c r="F27" s="73">
        <v>0</v>
      </c>
      <c r="G27" s="74">
        <v>0</v>
      </c>
    </row>
    <row r="28" spans="1:7" ht="15" customHeight="1" x14ac:dyDescent="0.35">
      <c r="A28" s="48" t="str">
        <f>"("&amp;-_xlfn.NUMBERVALUE(A27)+1&amp;")"</f>
        <v>(12)</v>
      </c>
      <c r="B28" s="42" t="s">
        <v>24</v>
      </c>
      <c r="C28" s="43"/>
      <c r="D28" s="43"/>
      <c r="E28" s="75">
        <v>0</v>
      </c>
      <c r="F28" s="73">
        <v>0</v>
      </c>
      <c r="G28" s="74">
        <v>0</v>
      </c>
    </row>
    <row r="29" spans="1:7" hidden="1" x14ac:dyDescent="0.35">
      <c r="A29" s="48" t="str">
        <f>IF(H29="","","("&amp;-_xlfn.NUMBERVALUE(A28)+1&amp;")")</f>
        <v/>
      </c>
      <c r="B29" s="76" t="s">
        <v>25</v>
      </c>
      <c r="C29" s="77"/>
      <c r="D29" s="78"/>
      <c r="E29" s="72">
        <v>0</v>
      </c>
      <c r="F29" s="73">
        <v>0</v>
      </c>
      <c r="G29" s="74">
        <v>0</v>
      </c>
    </row>
    <row r="30" spans="1:7" hidden="1" x14ac:dyDescent="0.35">
      <c r="A30" s="48" t="str">
        <f>IF(H30="","","("&amp;-_xlfn.NUMBERVALUE(A29)+1&amp;")")</f>
        <v/>
      </c>
      <c r="B30" s="76" t="s">
        <v>25</v>
      </c>
      <c r="C30" s="77"/>
      <c r="D30" s="78"/>
      <c r="E30" s="72">
        <v>0</v>
      </c>
      <c r="F30" s="73">
        <v>0</v>
      </c>
      <c r="G30" s="74">
        <v>0</v>
      </c>
    </row>
    <row r="31" spans="1:7" hidden="1" x14ac:dyDescent="0.35">
      <c r="A31" s="48" t="str">
        <f>IF(H31="","","("&amp;-_xlfn.NUMBERVALUE(A30)+1&amp;")")</f>
        <v/>
      </c>
      <c r="B31" s="76" t="s">
        <v>25</v>
      </c>
      <c r="C31" s="77"/>
      <c r="D31" s="78"/>
      <c r="E31" s="72">
        <v>0</v>
      </c>
      <c r="F31" s="73">
        <v>0</v>
      </c>
      <c r="G31" s="74">
        <v>0</v>
      </c>
    </row>
    <row r="32" spans="1:7" ht="15" customHeight="1" x14ac:dyDescent="0.35">
      <c r="A32" s="48" t="str">
        <f>IF(A31&lt;&gt;"","("&amp;-_xlfn.NUMBERVALUE(A31)+1&amp;")",IF(A30&lt;&gt;"","("&amp;-_xlfn.NUMBERVALUE(A30)+1&amp;")",IF(A29&lt;&gt;"","("&amp;-_xlfn.NUMBERVALUE(A29)+1&amp;")","("&amp;-_xlfn.NUMBERVALUE(A28)+1&amp;")")))</f>
        <v>(13)</v>
      </c>
      <c r="B32" s="79" t="s">
        <v>26</v>
      </c>
      <c r="C32" s="77"/>
      <c r="D32" s="78"/>
      <c r="E32" s="72">
        <v>0</v>
      </c>
      <c r="F32" s="73">
        <v>0</v>
      </c>
      <c r="G32" s="74">
        <v>0</v>
      </c>
    </row>
    <row r="33" spans="1:7" ht="15" customHeight="1" x14ac:dyDescent="0.35">
      <c r="A33" s="48" t="str">
        <f>IF(B33="","","("&amp;-_xlfn.NUMBERVALUE(A32)+1&amp;")")</f>
        <v>(14)</v>
      </c>
      <c r="B33" s="79" t="s">
        <v>27</v>
      </c>
      <c r="C33" s="77"/>
      <c r="D33" s="78"/>
      <c r="E33" s="72">
        <v>0</v>
      </c>
      <c r="F33" s="73">
        <v>0</v>
      </c>
      <c r="G33" s="74">
        <v>0</v>
      </c>
    </row>
    <row r="34" spans="1:7" hidden="1" x14ac:dyDescent="0.35">
      <c r="A34" s="48" t="str">
        <f>IF(H34="","","("&amp;-_xlfn.NUMBERVALUE(A33)+1&amp;")")</f>
        <v/>
      </c>
      <c r="B34" s="76" t="s">
        <v>25</v>
      </c>
      <c r="C34" s="77"/>
      <c r="D34" s="78"/>
      <c r="E34" s="72">
        <v>0</v>
      </c>
      <c r="F34" s="73">
        <v>0</v>
      </c>
      <c r="G34" s="74">
        <v>0</v>
      </c>
    </row>
    <row r="35" spans="1:7" hidden="1" x14ac:dyDescent="0.35">
      <c r="A35" s="48" t="str">
        <f>IF(H35="","","("&amp;-_xlfn.NUMBERVALUE(A34)+1&amp;")")</f>
        <v/>
      </c>
      <c r="B35" s="76" t="s">
        <v>25</v>
      </c>
      <c r="C35" s="77"/>
      <c r="D35" s="78"/>
      <c r="E35" s="72">
        <v>0</v>
      </c>
      <c r="F35" s="73">
        <v>0</v>
      </c>
      <c r="G35" s="74">
        <v>0</v>
      </c>
    </row>
    <row r="36" spans="1:7" ht="20" customHeight="1" x14ac:dyDescent="0.35">
      <c r="A36" s="80" t="str">
        <f>IF(A35&lt;&gt;"","("&amp;-_xlfn.NUMBERVALUE(A35)+1&amp;")",IF(A34&lt;&gt;"","("&amp;-_xlfn.NUMBERVALUE(A34)+1&amp;")",IF(A33&lt;&gt;"","("&amp;-_xlfn.NUMBERVALUE(A33)+1&amp;")","("&amp;-_xlfn.NUMBERVALUE(A32)+1&amp;")")))</f>
        <v>(15)</v>
      </c>
      <c r="B36" s="81" t="str">
        <f>"Final Rate ["&amp;A27&amp;" + "&amp;A28&amp;" + "&amp;A32&amp; IF(A33="",""," + "&amp;A33) &amp;"]"</f>
        <v>Final Rate [(11) + (12) + (13) + (14)]</v>
      </c>
      <c r="C36" s="82"/>
      <c r="D36" s="83" t="s">
        <v>28</v>
      </c>
      <c r="E36" s="84">
        <v>0</v>
      </c>
      <c r="F36" s="85">
        <v>0</v>
      </c>
      <c r="G36" s="86">
        <v>0</v>
      </c>
    </row>
    <row r="37" spans="1:7" ht="20" customHeight="1" x14ac:dyDescent="0.35">
      <c r="A37" s="48"/>
      <c r="B37" s="76"/>
      <c r="C37" s="77"/>
      <c r="D37" s="87" t="s">
        <v>29</v>
      </c>
      <c r="E37" s="88">
        <v>0</v>
      </c>
      <c r="F37" s="73">
        <v>0</v>
      </c>
      <c r="G37" s="74">
        <v>0</v>
      </c>
    </row>
    <row r="38" spans="1:7" ht="15" customHeight="1" x14ac:dyDescent="0.35">
      <c r="A38" s="48"/>
      <c r="B38" s="76"/>
      <c r="C38" s="77"/>
      <c r="D38" s="87" t="s">
        <v>30</v>
      </c>
      <c r="E38" s="72">
        <v>0</v>
      </c>
      <c r="F38" s="73">
        <v>0</v>
      </c>
      <c r="G38" s="74"/>
    </row>
    <row r="39" spans="1:7" ht="15" customHeight="1" x14ac:dyDescent="0.35">
      <c r="A39" s="48"/>
      <c r="B39" s="76"/>
      <c r="C39" s="77"/>
      <c r="D39" s="87" t="s">
        <v>31</v>
      </c>
      <c r="E39" s="72">
        <v>0</v>
      </c>
      <c r="F39" s="73">
        <v>0</v>
      </c>
      <c r="G39" s="74"/>
    </row>
    <row r="40" spans="1:7" ht="15" customHeight="1" x14ac:dyDescent="0.35">
      <c r="A40" s="89"/>
      <c r="B40" s="90"/>
      <c r="C40" s="91"/>
      <c r="D40" s="92"/>
      <c r="E40" s="91"/>
      <c r="F40" s="91"/>
      <c r="G40" s="92"/>
    </row>
  </sheetData>
  <mergeCells count="16">
    <mergeCell ref="B22:D22"/>
    <mergeCell ref="B24:D24"/>
    <mergeCell ref="B26:D26"/>
    <mergeCell ref="B27:D27"/>
    <mergeCell ref="B28:D28"/>
    <mergeCell ref="B15:D15"/>
    <mergeCell ref="B16:D16"/>
    <mergeCell ref="B17:D17"/>
    <mergeCell ref="B19:D19"/>
    <mergeCell ref="B20:D20"/>
    <mergeCell ref="B21:D21"/>
    <mergeCell ref="A10:D13"/>
    <mergeCell ref="E10:G10"/>
    <mergeCell ref="E11:E13"/>
    <mergeCell ref="F11:F13"/>
    <mergeCell ref="G11:G13"/>
  </mergeCells>
  <printOptions horizontalCentered="1" verticalCentered="1"/>
  <pageMargins left="0" right="0" top="0" bottom="0.5" header="0" footer="0.25"/>
  <pageSetup paperSize="9" scale="92" orientation="landscape" r:id="rId1"/>
  <headerFooter>
    <oddFooter>&amp;RPage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8E42-331D-44A0-95F9-C1634EFCB11C}">
  <sheetPr>
    <pageSetUpPr fitToPage="1"/>
  </sheetPr>
  <dimension ref="A1:J63"/>
  <sheetViews>
    <sheetView showGridLines="0" view="pageBreakPreview" zoomScale="60" zoomScaleNormal="80" workbookViewId="0"/>
  </sheetViews>
  <sheetFormatPr defaultRowHeight="14.5" x14ac:dyDescent="0.35"/>
  <cols>
    <col min="1" max="1" width="5.54296875" customWidth="1"/>
    <col min="2" max="2" width="55.1796875" bestFit="1" customWidth="1"/>
    <col min="3" max="5" width="17.54296875" customWidth="1"/>
    <col min="6" max="10" width="15.6328125" customWidth="1"/>
  </cols>
  <sheetData>
    <row r="1" spans="1:10" ht="15" customHeight="1" x14ac:dyDescent="0.35">
      <c r="A1" s="1" t="s">
        <v>0</v>
      </c>
      <c r="B1" s="1"/>
      <c r="C1" s="1"/>
      <c r="D1" s="1"/>
      <c r="E1" s="1"/>
      <c r="F1" s="96"/>
      <c r="G1" s="96"/>
      <c r="H1" s="96"/>
      <c r="I1" s="96"/>
      <c r="J1" s="97"/>
    </row>
    <row r="2" spans="1:10" ht="15" customHeight="1" x14ac:dyDescent="0.35">
      <c r="A2" s="1" t="s">
        <v>82</v>
      </c>
      <c r="B2" s="1"/>
      <c r="C2" s="1"/>
      <c r="D2" s="1"/>
      <c r="E2" s="1"/>
      <c r="F2" s="96"/>
      <c r="G2" s="96"/>
      <c r="H2" s="96"/>
      <c r="I2" s="96"/>
      <c r="J2" s="97"/>
    </row>
    <row r="3" spans="1:10" ht="15" customHeight="1" x14ac:dyDescent="0.35">
      <c r="A3" s="98"/>
      <c r="B3" s="98"/>
      <c r="C3" s="98"/>
      <c r="D3" s="98"/>
      <c r="E3" s="98"/>
      <c r="F3" s="97"/>
      <c r="G3" s="97"/>
      <c r="H3" s="97"/>
      <c r="I3" s="97"/>
      <c r="J3" s="97"/>
    </row>
    <row r="4" spans="1:10" ht="15" customHeight="1" x14ac:dyDescent="0.35">
      <c r="A4" s="99" t="s">
        <v>83</v>
      </c>
      <c r="B4" s="100"/>
      <c r="C4" s="100"/>
      <c r="D4" s="100"/>
      <c r="E4" s="97"/>
      <c r="F4" s="97"/>
      <c r="G4" s="97"/>
      <c r="H4" s="97"/>
      <c r="I4" s="97"/>
      <c r="J4" s="97"/>
    </row>
    <row r="5" spans="1:10" ht="15" customHeight="1" x14ac:dyDescent="0.35">
      <c r="A5" s="99" t="s">
        <v>84</v>
      </c>
      <c r="B5" s="100"/>
      <c r="C5" s="100"/>
      <c r="D5" s="97"/>
      <c r="E5" s="97"/>
      <c r="F5" s="97"/>
      <c r="G5" s="97"/>
      <c r="H5" s="101" t="s">
        <v>80</v>
      </c>
      <c r="I5" s="97"/>
      <c r="J5" s="97"/>
    </row>
    <row r="6" spans="1:10" ht="15" customHeight="1" x14ac:dyDescent="0.35">
      <c r="A6" s="99" t="s">
        <v>84</v>
      </c>
      <c r="B6" s="100"/>
      <c r="C6" s="100"/>
      <c r="D6" s="97"/>
      <c r="E6" s="97"/>
      <c r="F6" s="97"/>
      <c r="G6" s="97"/>
      <c r="H6" s="101" t="s">
        <v>81</v>
      </c>
      <c r="I6" s="97"/>
      <c r="J6" s="97"/>
    </row>
    <row r="7" spans="1:10" ht="15" customHeight="1" x14ac:dyDescent="0.35">
      <c r="A7" s="99" t="s">
        <v>85</v>
      </c>
      <c r="B7" s="100"/>
      <c r="C7" s="100"/>
      <c r="D7" s="100"/>
      <c r="E7" s="97"/>
      <c r="F7" s="97"/>
      <c r="G7" s="97"/>
      <c r="H7" s="97"/>
      <c r="I7" s="97"/>
      <c r="J7" s="97"/>
    </row>
    <row r="8" spans="1:10" ht="15" customHeight="1" x14ac:dyDescent="0.35">
      <c r="A8" s="99" t="s">
        <v>86</v>
      </c>
      <c r="B8" s="100"/>
      <c r="C8" s="100"/>
      <c r="D8" s="100"/>
      <c r="E8" s="100"/>
      <c r="F8" s="97"/>
      <c r="G8" s="97"/>
      <c r="H8" s="97"/>
      <c r="I8" s="97"/>
      <c r="J8" s="97"/>
    </row>
    <row r="9" spans="1:10" ht="15" customHeight="1" x14ac:dyDescent="0.35">
      <c r="A9" s="9"/>
      <c r="B9" s="100"/>
      <c r="C9" s="100"/>
      <c r="D9" s="100"/>
      <c r="E9" s="100"/>
      <c r="F9" s="97"/>
      <c r="G9" s="97"/>
      <c r="H9" s="97"/>
      <c r="I9" s="97"/>
      <c r="J9" s="97"/>
    </row>
    <row r="10" spans="1:10" ht="20" customHeight="1" x14ac:dyDescent="0.35">
      <c r="A10" s="102" t="s">
        <v>32</v>
      </c>
      <c r="B10" s="39"/>
      <c r="C10" s="39"/>
      <c r="D10" s="39"/>
      <c r="E10" s="39"/>
      <c r="F10" s="97"/>
      <c r="G10" s="97"/>
      <c r="H10" s="97"/>
      <c r="I10" s="97"/>
      <c r="J10" s="97"/>
    </row>
    <row r="11" spans="1:10" ht="15" customHeight="1" x14ac:dyDescent="0.35">
      <c r="A11" s="39"/>
      <c r="B11" s="39"/>
      <c r="C11" s="39"/>
      <c r="D11" s="39"/>
      <c r="E11" s="39"/>
      <c r="F11" s="97"/>
      <c r="G11" s="97"/>
      <c r="H11" s="97"/>
      <c r="I11" s="97"/>
      <c r="J11" s="97"/>
    </row>
    <row r="12" spans="1:10" ht="30" customHeight="1" x14ac:dyDescent="0.35">
      <c r="A12" s="103" t="s">
        <v>4</v>
      </c>
      <c r="B12" s="104"/>
      <c r="C12" s="103" t="s">
        <v>6</v>
      </c>
      <c r="D12" s="104"/>
      <c r="E12" s="103" t="s">
        <v>7</v>
      </c>
      <c r="F12" s="104"/>
      <c r="G12" s="105" t="s">
        <v>8</v>
      </c>
      <c r="H12" s="105"/>
      <c r="I12" s="97"/>
      <c r="J12" s="97"/>
    </row>
    <row r="13" spans="1:10" ht="30" customHeight="1" x14ac:dyDescent="0.35">
      <c r="A13" s="106" t="s">
        <v>10</v>
      </c>
      <c r="B13" s="107" t="s">
        <v>33</v>
      </c>
      <c r="C13" s="108">
        <v>0</v>
      </c>
      <c r="D13" s="109"/>
      <c r="E13" s="108">
        <v>0</v>
      </c>
      <c r="F13" s="109"/>
      <c r="G13" s="110">
        <v>0</v>
      </c>
      <c r="H13" s="110"/>
      <c r="I13" s="97"/>
      <c r="J13" s="97"/>
    </row>
    <row r="14" spans="1:10" ht="30" customHeight="1" x14ac:dyDescent="0.35">
      <c r="A14" s="111" t="s">
        <v>34</v>
      </c>
      <c r="B14" s="112" t="s">
        <v>35</v>
      </c>
      <c r="C14" s="113">
        <v>0</v>
      </c>
      <c r="D14" s="114"/>
      <c r="E14" s="113">
        <v>0</v>
      </c>
      <c r="F14" s="114"/>
      <c r="G14" s="115">
        <v>0</v>
      </c>
      <c r="H14" s="115"/>
      <c r="I14" s="97"/>
      <c r="J14" s="97"/>
    </row>
    <row r="15" spans="1:10" ht="15" customHeight="1" x14ac:dyDescent="0.35">
      <c r="A15" s="116" t="s">
        <v>36</v>
      </c>
      <c r="B15" s="117" t="s">
        <v>37</v>
      </c>
      <c r="C15" s="118">
        <v>0</v>
      </c>
      <c r="D15" s="119"/>
      <c r="E15" s="118">
        <v>0</v>
      </c>
      <c r="F15" s="119"/>
      <c r="G15" s="120">
        <v>0</v>
      </c>
      <c r="H15" s="120"/>
      <c r="I15" s="97"/>
      <c r="J15" s="97"/>
    </row>
    <row r="16" spans="1:10" ht="15" customHeight="1" x14ac:dyDescent="0.35">
      <c r="A16" s="9"/>
      <c r="B16" s="100"/>
      <c r="C16" s="100"/>
      <c r="D16" s="100"/>
      <c r="E16" s="100"/>
      <c r="F16" s="100"/>
      <c r="G16" s="100"/>
      <c r="H16" s="97"/>
      <c r="I16" s="97"/>
      <c r="J16" s="97"/>
    </row>
    <row r="17" spans="1:10" ht="20" customHeight="1" x14ac:dyDescent="0.35">
      <c r="A17" s="121" t="s">
        <v>38</v>
      </c>
      <c r="B17" s="121"/>
      <c r="C17" s="121"/>
      <c r="D17" s="121"/>
      <c r="E17" s="121"/>
      <c r="F17" s="121"/>
      <c r="G17" s="121"/>
      <c r="H17" s="95"/>
      <c r="I17" s="95"/>
      <c r="J17" s="95"/>
    </row>
    <row r="18" spans="1:10" ht="15" customHeight="1" x14ac:dyDescent="0.35">
      <c r="A18" s="94"/>
      <c r="B18" s="94"/>
      <c r="C18" s="94"/>
      <c r="D18" s="94"/>
      <c r="E18" s="94"/>
      <c r="F18" s="94"/>
      <c r="G18" s="94"/>
      <c r="H18" s="95"/>
      <c r="I18" s="95"/>
      <c r="J18" s="95"/>
    </row>
    <row r="19" spans="1:10" ht="30" customHeight="1" x14ac:dyDescent="0.35">
      <c r="A19" s="122" t="s">
        <v>4</v>
      </c>
      <c r="B19" s="123"/>
      <c r="C19" s="122" t="s">
        <v>6</v>
      </c>
      <c r="D19" s="123"/>
      <c r="E19" s="122" t="s">
        <v>7</v>
      </c>
      <c r="F19" s="123"/>
      <c r="G19" s="122" t="s">
        <v>8</v>
      </c>
      <c r="H19" s="123"/>
      <c r="I19" s="124"/>
      <c r="J19" s="124"/>
    </row>
    <row r="20" spans="1:10" ht="30" customHeight="1" x14ac:dyDescent="0.35">
      <c r="A20" s="125" t="s">
        <v>10</v>
      </c>
      <c r="B20" s="126" t="s">
        <v>39</v>
      </c>
      <c r="C20" s="127">
        <v>0</v>
      </c>
      <c r="D20" s="127"/>
      <c r="E20" s="127">
        <v>0</v>
      </c>
      <c r="F20" s="127"/>
      <c r="G20" s="127">
        <v>0</v>
      </c>
      <c r="H20" s="127"/>
      <c r="I20" s="124"/>
      <c r="J20" s="124"/>
    </row>
    <row r="21" spans="1:10" ht="30" customHeight="1" x14ac:dyDescent="0.35">
      <c r="A21" s="128" t="s">
        <v>34</v>
      </c>
      <c r="B21" s="129" t="s">
        <v>40</v>
      </c>
      <c r="C21" s="130">
        <v>0</v>
      </c>
      <c r="D21" s="130"/>
      <c r="E21" s="130"/>
      <c r="F21" s="130"/>
      <c r="G21" s="130"/>
      <c r="H21" s="131"/>
      <c r="I21" s="124"/>
      <c r="J21" s="124"/>
    </row>
    <row r="22" spans="1:10" ht="30" customHeight="1" x14ac:dyDescent="0.35">
      <c r="A22" s="128" t="s">
        <v>36</v>
      </c>
      <c r="B22" s="129" t="s">
        <v>41</v>
      </c>
      <c r="C22" s="132">
        <v>0</v>
      </c>
      <c r="D22" s="132"/>
      <c r="E22" s="132">
        <v>0</v>
      </c>
      <c r="F22" s="132"/>
      <c r="G22" s="132">
        <v>0</v>
      </c>
      <c r="H22" s="132"/>
      <c r="I22" s="124"/>
      <c r="J22" s="124"/>
    </row>
    <row r="23" spans="1:10" ht="30" customHeight="1" x14ac:dyDescent="0.35">
      <c r="A23" s="128" t="s">
        <v>42</v>
      </c>
      <c r="B23" s="129" t="s">
        <v>43</v>
      </c>
      <c r="C23" s="133">
        <v>0</v>
      </c>
      <c r="D23" s="133"/>
      <c r="E23" s="133">
        <v>0</v>
      </c>
      <c r="F23" s="133"/>
      <c r="G23" s="133">
        <v>0</v>
      </c>
      <c r="H23" s="133"/>
      <c r="I23" s="95"/>
      <c r="J23" s="95"/>
    </row>
    <row r="24" spans="1:10" ht="30" customHeight="1" x14ac:dyDescent="0.35">
      <c r="A24" s="128" t="s">
        <v>44</v>
      </c>
      <c r="B24" s="129" t="s">
        <v>45</v>
      </c>
      <c r="C24" s="134" t="s">
        <v>46</v>
      </c>
      <c r="D24" s="134"/>
      <c r="E24" s="134"/>
      <c r="F24" s="134"/>
      <c r="G24" s="134"/>
      <c r="H24" s="134"/>
      <c r="I24" s="95"/>
      <c r="J24" s="95"/>
    </row>
    <row r="25" spans="1:10" ht="30" customHeight="1" x14ac:dyDescent="0.35">
      <c r="A25" s="128" t="s">
        <v>47</v>
      </c>
      <c r="B25" s="129" t="s">
        <v>48</v>
      </c>
      <c r="C25" s="135">
        <v>0</v>
      </c>
      <c r="D25" s="135"/>
      <c r="E25" s="135"/>
      <c r="F25" s="135"/>
      <c r="G25" s="135"/>
      <c r="H25" s="135"/>
      <c r="I25" s="95"/>
      <c r="J25" s="95"/>
    </row>
    <row r="26" spans="1:10" ht="30" customHeight="1" x14ac:dyDescent="0.35">
      <c r="A26" s="136" t="s">
        <v>49</v>
      </c>
      <c r="B26" s="137" t="s">
        <v>50</v>
      </c>
      <c r="C26" s="138">
        <v>0</v>
      </c>
      <c r="D26" s="138"/>
      <c r="E26" s="138">
        <v>0</v>
      </c>
      <c r="F26" s="138"/>
      <c r="G26" s="138">
        <v>0</v>
      </c>
      <c r="H26" s="138"/>
      <c r="I26" s="93"/>
      <c r="J26" s="93"/>
    </row>
    <row r="27" spans="1:10" ht="30" customHeight="1" x14ac:dyDescent="0.35">
      <c r="A27" s="128" t="s">
        <v>51</v>
      </c>
      <c r="B27" s="129" t="s">
        <v>52</v>
      </c>
      <c r="C27" s="135">
        <v>0</v>
      </c>
      <c r="D27" s="135"/>
      <c r="E27" s="135"/>
      <c r="F27" s="135"/>
      <c r="G27" s="135"/>
      <c r="H27" s="135"/>
      <c r="I27" s="97"/>
      <c r="J27" s="97"/>
    </row>
    <row r="28" spans="1:10" ht="30" customHeight="1" x14ac:dyDescent="0.35">
      <c r="A28" s="128" t="s">
        <v>53</v>
      </c>
      <c r="B28" s="129" t="s">
        <v>54</v>
      </c>
      <c r="C28" s="138">
        <v>0</v>
      </c>
      <c r="D28" s="138"/>
      <c r="E28" s="138">
        <v>0</v>
      </c>
      <c r="F28" s="138"/>
      <c r="G28" s="138">
        <v>0</v>
      </c>
      <c r="H28" s="138"/>
      <c r="I28" s="93"/>
      <c r="J28" s="93"/>
    </row>
    <row r="29" spans="1:10" ht="30" customHeight="1" x14ac:dyDescent="0.35">
      <c r="A29" s="139" t="s">
        <v>55</v>
      </c>
      <c r="B29" s="140" t="s">
        <v>56</v>
      </c>
      <c r="C29" s="141" t="s">
        <v>57</v>
      </c>
      <c r="D29" s="141"/>
      <c r="E29" s="141"/>
      <c r="F29" s="141"/>
      <c r="G29" s="141"/>
      <c r="H29" s="141"/>
      <c r="I29" s="97"/>
      <c r="J29" s="97"/>
    </row>
    <row r="30" spans="1:10" ht="15" customHeight="1" x14ac:dyDescent="0.35">
      <c r="A30" s="142" t="s">
        <v>58</v>
      </c>
      <c r="B30" s="143"/>
      <c r="C30" s="144"/>
      <c r="D30" s="144"/>
      <c r="E30" s="144"/>
      <c r="F30" s="144"/>
      <c r="G30" s="144"/>
      <c r="H30" s="95"/>
      <c r="I30" s="95"/>
      <c r="J30" s="95"/>
    </row>
    <row r="31" spans="1:10" ht="15" customHeight="1" x14ac:dyDescent="0.35">
      <c r="A31" s="145"/>
      <c r="B31" s="146"/>
      <c r="C31" s="147"/>
      <c r="D31" s="147"/>
      <c r="E31" s="147"/>
      <c r="F31" s="147"/>
      <c r="G31" s="147"/>
      <c r="H31" s="124"/>
      <c r="I31" s="124"/>
      <c r="J31" s="124"/>
    </row>
    <row r="32" spans="1:10" ht="20" customHeight="1" x14ac:dyDescent="0.35">
      <c r="A32" s="121" t="s">
        <v>59</v>
      </c>
      <c r="B32" s="148"/>
      <c r="C32" s="149"/>
      <c r="D32" s="149"/>
      <c r="E32" s="149"/>
      <c r="F32" s="149"/>
      <c r="G32" s="149"/>
      <c r="H32" s="97"/>
      <c r="I32" s="97"/>
      <c r="J32" s="97"/>
    </row>
    <row r="33" spans="1:10" ht="15" customHeight="1" x14ac:dyDescent="0.35">
      <c r="A33" s="145"/>
      <c r="B33" s="146"/>
      <c r="C33" s="147"/>
      <c r="D33" s="147"/>
      <c r="E33" s="147"/>
      <c r="F33" s="147"/>
      <c r="G33" s="147"/>
      <c r="H33" s="95"/>
      <c r="I33" s="95"/>
      <c r="J33" s="95"/>
    </row>
    <row r="34" spans="1:10" ht="30" customHeight="1" x14ac:dyDescent="0.35">
      <c r="A34" s="122" t="s">
        <v>4</v>
      </c>
      <c r="B34" s="123"/>
      <c r="C34" s="122" t="s">
        <v>6</v>
      </c>
      <c r="D34" s="123"/>
      <c r="E34" s="122" t="s">
        <v>7</v>
      </c>
      <c r="F34" s="123"/>
      <c r="G34" s="150" t="s">
        <v>8</v>
      </c>
      <c r="H34" s="150"/>
      <c r="I34" s="124"/>
      <c r="J34" s="124"/>
    </row>
    <row r="35" spans="1:10" ht="15" customHeight="1" x14ac:dyDescent="0.35">
      <c r="A35" s="125" t="s">
        <v>10</v>
      </c>
      <c r="B35" s="107" t="s">
        <v>60</v>
      </c>
      <c r="C35" s="151">
        <v>0</v>
      </c>
      <c r="D35" s="152"/>
      <c r="E35" s="151">
        <v>0</v>
      </c>
      <c r="F35" s="152"/>
      <c r="G35" s="153">
        <v>0</v>
      </c>
      <c r="H35" s="153"/>
      <c r="I35" s="95"/>
      <c r="J35" s="95"/>
    </row>
    <row r="36" spans="1:10" ht="30" customHeight="1" x14ac:dyDescent="0.35">
      <c r="A36" s="128" t="s">
        <v>34</v>
      </c>
      <c r="B36" s="112" t="s">
        <v>61</v>
      </c>
      <c r="C36" s="154">
        <v>0</v>
      </c>
      <c r="D36" s="155"/>
      <c r="E36" s="156"/>
      <c r="F36" s="156"/>
      <c r="G36" s="156"/>
      <c r="H36" s="157"/>
      <c r="I36" s="93"/>
      <c r="J36" s="93"/>
    </row>
    <row r="37" spans="1:10" ht="30" customHeight="1" x14ac:dyDescent="0.35">
      <c r="A37" s="128" t="s">
        <v>36</v>
      </c>
      <c r="B37" s="112" t="s">
        <v>62</v>
      </c>
      <c r="C37" s="154">
        <v>0</v>
      </c>
      <c r="D37" s="155"/>
      <c r="E37" s="156"/>
      <c r="F37" s="156"/>
      <c r="G37" s="156"/>
      <c r="H37" s="157"/>
      <c r="I37" s="93"/>
      <c r="J37" s="93"/>
    </row>
    <row r="38" spans="1:10" ht="30" customHeight="1" x14ac:dyDescent="0.35">
      <c r="A38" s="128" t="s">
        <v>42</v>
      </c>
      <c r="B38" s="112" t="s">
        <v>63</v>
      </c>
      <c r="C38" s="158">
        <v>0</v>
      </c>
      <c r="D38" s="159"/>
      <c r="E38" s="156"/>
      <c r="F38" s="156"/>
      <c r="G38" s="156"/>
      <c r="H38" s="160"/>
      <c r="I38" s="161"/>
      <c r="J38" s="161"/>
    </row>
    <row r="39" spans="1:10" ht="30" customHeight="1" x14ac:dyDescent="0.35">
      <c r="A39" s="128" t="s">
        <v>44</v>
      </c>
      <c r="B39" s="112" t="s">
        <v>64</v>
      </c>
      <c r="C39" s="158">
        <v>0</v>
      </c>
      <c r="D39" s="159"/>
      <c r="E39" s="156"/>
      <c r="F39" s="156"/>
      <c r="G39" s="156"/>
      <c r="H39" s="162"/>
      <c r="I39" s="97"/>
      <c r="J39" s="97"/>
    </row>
    <row r="40" spans="1:10" ht="30" customHeight="1" x14ac:dyDescent="0.35">
      <c r="A40" s="139" t="s">
        <v>47</v>
      </c>
      <c r="B40" s="117" t="s">
        <v>65</v>
      </c>
      <c r="C40" s="163">
        <v>0</v>
      </c>
      <c r="D40" s="163"/>
      <c r="E40" s="163">
        <v>0</v>
      </c>
      <c r="F40" s="163"/>
      <c r="G40" s="163">
        <v>0</v>
      </c>
      <c r="H40" s="163"/>
      <c r="I40" s="95"/>
      <c r="J40" s="95"/>
    </row>
    <row r="41" spans="1:10" ht="14.5" customHeight="1" x14ac:dyDescent="0.35">
      <c r="H41" s="93"/>
      <c r="I41" s="93"/>
      <c r="J41" s="93"/>
    </row>
    <row r="42" spans="1:10" ht="20" customHeight="1" x14ac:dyDescent="0.35">
      <c r="A42" s="102" t="s">
        <v>66</v>
      </c>
      <c r="B42" s="39"/>
      <c r="C42" s="39"/>
      <c r="D42" s="39"/>
      <c r="E42" s="39"/>
      <c r="F42" s="39"/>
      <c r="G42" s="39"/>
    </row>
    <row r="43" spans="1:10" ht="15" customHeight="1" x14ac:dyDescent="0.35">
      <c r="A43" s="93"/>
      <c r="B43" s="93"/>
      <c r="C43" s="93"/>
      <c r="D43" s="93"/>
      <c r="E43" s="93"/>
      <c r="F43" s="93"/>
      <c r="G43" s="93"/>
    </row>
    <row r="44" spans="1:10" ht="30" customHeight="1" x14ac:dyDescent="0.35">
      <c r="A44" s="103" t="s">
        <v>4</v>
      </c>
      <c r="B44" s="104"/>
      <c r="C44" s="103" t="s">
        <v>6</v>
      </c>
      <c r="D44" s="104"/>
      <c r="E44" s="103" t="s">
        <v>7</v>
      </c>
      <c r="F44" s="104"/>
      <c r="G44" s="105" t="s">
        <v>8</v>
      </c>
      <c r="H44" s="105"/>
    </row>
    <row r="45" spans="1:10" ht="30" customHeight="1" x14ac:dyDescent="0.35">
      <c r="A45" s="164" t="s">
        <v>10</v>
      </c>
      <c r="B45" s="165" t="s">
        <v>67</v>
      </c>
      <c r="C45" s="108">
        <v>0</v>
      </c>
      <c r="D45" s="109"/>
      <c r="E45" s="108">
        <v>0</v>
      </c>
      <c r="F45" s="109"/>
      <c r="G45" s="110">
        <v>0</v>
      </c>
      <c r="H45" s="110"/>
    </row>
    <row r="46" spans="1:10" ht="15" customHeight="1" x14ac:dyDescent="0.35">
      <c r="A46" s="166"/>
      <c r="B46" s="167"/>
      <c r="C46" s="168"/>
      <c r="D46" s="168"/>
      <c r="E46" s="168"/>
      <c r="F46" s="95"/>
      <c r="G46" s="95"/>
      <c r="H46" s="95"/>
      <c r="I46" s="95"/>
      <c r="J46" s="95"/>
    </row>
    <row r="47" spans="1:10" ht="20" customHeight="1" x14ac:dyDescent="0.35">
      <c r="A47" s="102" t="s">
        <v>68</v>
      </c>
      <c r="F47" s="93"/>
      <c r="G47" s="93"/>
      <c r="H47" s="93"/>
      <c r="I47" s="93"/>
      <c r="J47" s="93"/>
    </row>
    <row r="48" spans="1:10" ht="15" customHeight="1" x14ac:dyDescent="0.35">
      <c r="C48" s="169">
        <v>2024</v>
      </c>
      <c r="D48" s="169">
        <v>2023</v>
      </c>
      <c r="E48" s="169">
        <v>2022</v>
      </c>
      <c r="F48" s="169">
        <v>2021</v>
      </c>
      <c r="G48" s="170">
        <v>2020</v>
      </c>
      <c r="H48" s="170">
        <v>2019</v>
      </c>
      <c r="I48" s="170">
        <v>2018</v>
      </c>
      <c r="J48" s="170">
        <v>2017</v>
      </c>
    </row>
    <row r="49" spans="1:10" ht="15" customHeight="1" x14ac:dyDescent="0.35">
      <c r="A49" s="171" t="s">
        <v>10</v>
      </c>
      <c r="B49" s="172" t="s">
        <v>69</v>
      </c>
      <c r="C49" s="173"/>
      <c r="D49" s="174"/>
      <c r="E49" s="174"/>
      <c r="F49" s="174"/>
      <c r="G49" s="174"/>
      <c r="H49" s="174"/>
      <c r="I49" s="174"/>
      <c r="J49" s="175"/>
    </row>
    <row r="50" spans="1:10" ht="14.5" customHeight="1" x14ac:dyDescent="0.35">
      <c r="A50" s="176"/>
      <c r="B50" s="177" t="s">
        <v>70</v>
      </c>
      <c r="C50" s="178">
        <v>1.55</v>
      </c>
      <c r="D50" s="178">
        <v>1.5</v>
      </c>
      <c r="E50" s="178">
        <v>1.5</v>
      </c>
      <c r="F50" s="178">
        <v>1</v>
      </c>
      <c r="G50" s="178">
        <v>1</v>
      </c>
      <c r="H50" s="178">
        <v>1</v>
      </c>
      <c r="I50" s="178">
        <v>1</v>
      </c>
      <c r="J50" s="178">
        <v>0</v>
      </c>
    </row>
    <row r="51" spans="1:10" ht="15" customHeight="1" x14ac:dyDescent="0.35">
      <c r="A51" s="176"/>
      <c r="B51" s="177" t="s">
        <v>71</v>
      </c>
      <c r="C51" s="178">
        <v>1.35</v>
      </c>
      <c r="D51" s="179">
        <v>2.5</v>
      </c>
      <c r="E51" s="179">
        <v>1.2</v>
      </c>
      <c r="F51" s="179">
        <v>0.7</v>
      </c>
      <c r="G51" s="179">
        <v>0.7</v>
      </c>
      <c r="H51" s="179">
        <v>0.7</v>
      </c>
      <c r="I51" s="179">
        <v>0.7</v>
      </c>
      <c r="J51" s="179">
        <v>0.7</v>
      </c>
    </row>
    <row r="52" spans="1:10" ht="15" customHeight="1" x14ac:dyDescent="0.35">
      <c r="A52" s="180" t="s">
        <v>34</v>
      </c>
      <c r="B52" s="181" t="s">
        <v>72</v>
      </c>
      <c r="C52" s="173"/>
      <c r="D52" s="174"/>
      <c r="E52" s="182"/>
      <c r="F52" s="182"/>
      <c r="G52" s="182"/>
      <c r="H52" s="174"/>
      <c r="I52" s="174"/>
      <c r="J52" s="175"/>
    </row>
    <row r="53" spans="1:10" ht="14" customHeight="1" x14ac:dyDescent="0.35">
      <c r="A53" s="176"/>
      <c r="B53" s="177" t="s">
        <v>70</v>
      </c>
      <c r="C53" s="179">
        <v>0.27063000000000004</v>
      </c>
      <c r="D53" s="179">
        <v>0.26190000000000002</v>
      </c>
      <c r="E53" s="179">
        <v>0.26190000000000002</v>
      </c>
      <c r="F53" s="179">
        <v>0.17460000000000001</v>
      </c>
      <c r="G53" s="179">
        <v>0.17460000000000001</v>
      </c>
      <c r="H53" s="179">
        <v>0.17460000000000001</v>
      </c>
      <c r="I53" s="179">
        <v>0.28000000000000003</v>
      </c>
      <c r="J53" s="179">
        <v>0</v>
      </c>
    </row>
    <row r="54" spans="1:10" ht="14" customHeight="1" x14ac:dyDescent="0.35">
      <c r="A54" s="176"/>
      <c r="B54" s="177" t="s">
        <v>71</v>
      </c>
      <c r="C54" s="179">
        <v>0.23341500000000001</v>
      </c>
      <c r="D54" s="179">
        <v>0.43225000000000002</v>
      </c>
      <c r="E54" s="179">
        <v>0.20748</v>
      </c>
      <c r="F54" s="179">
        <v>0.12102999999999998</v>
      </c>
      <c r="G54" s="179">
        <v>0.12102999999999998</v>
      </c>
      <c r="H54" s="179">
        <v>0.12102999999999998</v>
      </c>
      <c r="I54" s="179">
        <v>0.19600000000000001</v>
      </c>
      <c r="J54" s="179">
        <v>0.19600000000000001</v>
      </c>
    </row>
    <row r="55" spans="1:10" ht="15" customHeight="1" x14ac:dyDescent="0.35">
      <c r="A55" s="180" t="s">
        <v>36</v>
      </c>
      <c r="B55" s="181" t="s">
        <v>73</v>
      </c>
      <c r="C55" s="173"/>
      <c r="D55" s="174"/>
      <c r="E55" s="182"/>
      <c r="F55" s="182"/>
      <c r="G55" s="182"/>
      <c r="H55" s="174"/>
      <c r="I55" s="174"/>
      <c r="J55" s="175"/>
    </row>
    <row r="56" spans="1:10" ht="14" customHeight="1" x14ac:dyDescent="0.35">
      <c r="A56" s="183"/>
      <c r="B56" s="184" t="s">
        <v>74</v>
      </c>
      <c r="C56" s="185">
        <f t="shared" ref="C56:J57" si="0">+C50+C53</f>
        <v>1.82063</v>
      </c>
      <c r="D56" s="185">
        <f t="shared" si="0"/>
        <v>1.7619</v>
      </c>
      <c r="E56" s="185">
        <f t="shared" si="0"/>
        <v>1.7619</v>
      </c>
      <c r="F56" s="185">
        <f t="shared" si="0"/>
        <v>1.1746000000000001</v>
      </c>
      <c r="G56" s="185">
        <f t="shared" si="0"/>
        <v>1.1746000000000001</v>
      </c>
      <c r="H56" s="185">
        <f t="shared" si="0"/>
        <v>1.1746000000000001</v>
      </c>
      <c r="I56" s="185">
        <f t="shared" si="0"/>
        <v>1.28</v>
      </c>
      <c r="J56" s="185">
        <f t="shared" si="0"/>
        <v>0</v>
      </c>
    </row>
    <row r="57" spans="1:10" ht="14" customHeight="1" x14ac:dyDescent="0.35">
      <c r="A57" s="186"/>
      <c r="B57" s="184" t="s">
        <v>75</v>
      </c>
      <c r="C57" s="185">
        <f t="shared" si="0"/>
        <v>1.583415</v>
      </c>
      <c r="D57" s="185">
        <f t="shared" si="0"/>
        <v>2.9322499999999998</v>
      </c>
      <c r="E57" s="185">
        <f t="shared" si="0"/>
        <v>1.4074800000000001</v>
      </c>
      <c r="F57" s="185">
        <f t="shared" si="0"/>
        <v>0.82102999999999993</v>
      </c>
      <c r="G57" s="185">
        <f t="shared" si="0"/>
        <v>0.82102999999999993</v>
      </c>
      <c r="H57" s="185">
        <f t="shared" si="0"/>
        <v>0.82102999999999993</v>
      </c>
      <c r="I57" s="185">
        <f t="shared" si="0"/>
        <v>0.89599999999999991</v>
      </c>
      <c r="J57" s="185">
        <f t="shared" si="0"/>
        <v>0.89599999999999991</v>
      </c>
    </row>
    <row r="58" spans="1:10" ht="15" customHeight="1" x14ac:dyDescent="0.35">
      <c r="A58" s="93"/>
      <c r="B58" s="161"/>
      <c r="C58" s="161"/>
      <c r="D58" s="161"/>
      <c r="E58" s="161"/>
      <c r="F58" s="93"/>
      <c r="G58" s="93"/>
      <c r="H58" s="93"/>
      <c r="I58" s="93"/>
      <c r="J58" s="93"/>
    </row>
    <row r="59" spans="1:10" ht="14.5" customHeight="1" x14ac:dyDescent="0.35">
      <c r="A59" s="187" t="s">
        <v>76</v>
      </c>
      <c r="B59" s="188"/>
      <c r="C59" s="23" t="s">
        <v>77</v>
      </c>
      <c r="D59" s="25"/>
      <c r="E59" s="23" t="s">
        <v>78</v>
      </c>
      <c r="F59" s="25"/>
      <c r="G59" s="93"/>
      <c r="H59" s="93"/>
      <c r="I59" s="93"/>
      <c r="J59" s="93"/>
    </row>
    <row r="60" spans="1:10" ht="14.5" customHeight="1" x14ac:dyDescent="0.35">
      <c r="A60" s="189"/>
      <c r="B60" s="190"/>
      <c r="C60" s="32"/>
      <c r="D60" s="34"/>
      <c r="E60" s="32"/>
      <c r="F60" s="34"/>
      <c r="G60" s="93"/>
      <c r="H60" s="93"/>
      <c r="I60" s="93"/>
      <c r="J60" s="93"/>
    </row>
    <row r="61" spans="1:10" ht="14" customHeight="1" x14ac:dyDescent="0.35">
      <c r="A61" s="191" t="s">
        <v>70</v>
      </c>
      <c r="B61" s="192"/>
      <c r="C61" s="193">
        <f>E61*13</f>
        <v>131.92698999999999</v>
      </c>
      <c r="D61" s="194"/>
      <c r="E61" s="193">
        <f>SUM(C56:J56)</f>
        <v>10.14823</v>
      </c>
      <c r="F61" s="194"/>
      <c r="G61" s="93"/>
      <c r="H61" s="93"/>
      <c r="I61" s="93"/>
      <c r="J61" s="93"/>
    </row>
    <row r="62" spans="1:10" ht="14" customHeight="1" x14ac:dyDescent="0.35">
      <c r="A62" s="191" t="s">
        <v>71</v>
      </c>
      <c r="B62" s="192"/>
      <c r="C62" s="193">
        <f>E62*13</f>
        <v>132.31705500000001</v>
      </c>
      <c r="D62" s="194"/>
      <c r="E62" s="193">
        <f>SUM(C57:J57)</f>
        <v>10.178235000000001</v>
      </c>
      <c r="F62" s="194"/>
      <c r="G62" s="93"/>
      <c r="H62" s="93"/>
      <c r="I62" s="93"/>
      <c r="J62" s="93"/>
    </row>
    <row r="63" spans="1:10" ht="14.5" customHeight="1" x14ac:dyDescent="0.35">
      <c r="F63" s="93"/>
      <c r="G63" s="93"/>
      <c r="H63" s="93"/>
      <c r="I63" s="93"/>
      <c r="J63" s="93"/>
    </row>
  </sheetData>
  <mergeCells count="58">
    <mergeCell ref="A62:B62"/>
    <mergeCell ref="C62:D62"/>
    <mergeCell ref="E62:F62"/>
    <mergeCell ref="A59:B60"/>
    <mergeCell ref="C59:D60"/>
    <mergeCell ref="E59:F60"/>
    <mergeCell ref="A61:B61"/>
    <mergeCell ref="C61:D61"/>
    <mergeCell ref="E61:F61"/>
    <mergeCell ref="A44:B44"/>
    <mergeCell ref="C44:D44"/>
    <mergeCell ref="E44:F44"/>
    <mergeCell ref="G44:H44"/>
    <mergeCell ref="C45:D45"/>
    <mergeCell ref="E45:F45"/>
    <mergeCell ref="G45:H45"/>
    <mergeCell ref="C35:D35"/>
    <mergeCell ref="E35:F35"/>
    <mergeCell ref="G35:H35"/>
    <mergeCell ref="C40:D40"/>
    <mergeCell ref="E40:F40"/>
    <mergeCell ref="G40:H40"/>
    <mergeCell ref="C28:D28"/>
    <mergeCell ref="E28:F28"/>
    <mergeCell ref="G28:H28"/>
    <mergeCell ref="A34:B34"/>
    <mergeCell ref="C34:D34"/>
    <mergeCell ref="E34:F34"/>
    <mergeCell ref="G34:H34"/>
    <mergeCell ref="C23:D23"/>
    <mergeCell ref="E23:F23"/>
    <mergeCell ref="G23:H23"/>
    <mergeCell ref="C26:D26"/>
    <mergeCell ref="E26:F26"/>
    <mergeCell ref="G26:H26"/>
    <mergeCell ref="C20:D20"/>
    <mergeCell ref="E20:F20"/>
    <mergeCell ref="G20:H20"/>
    <mergeCell ref="C22:D22"/>
    <mergeCell ref="E22:F22"/>
    <mergeCell ref="G22:H22"/>
    <mergeCell ref="C15:D15"/>
    <mergeCell ref="E15:F15"/>
    <mergeCell ref="G15:H15"/>
    <mergeCell ref="A19:B19"/>
    <mergeCell ref="C19:D19"/>
    <mergeCell ref="E19:F19"/>
    <mergeCell ref="G19:H19"/>
    <mergeCell ref="C13:D13"/>
    <mergeCell ref="E13:F13"/>
    <mergeCell ref="G13:H13"/>
    <mergeCell ref="C14:D14"/>
    <mergeCell ref="E14:F14"/>
    <mergeCell ref="G14:H14"/>
    <mergeCell ref="A12:B12"/>
    <mergeCell ref="C12:D12"/>
    <mergeCell ref="E12:F12"/>
    <mergeCell ref="G12:H12"/>
  </mergeCells>
  <printOptions horizontalCentered="1" verticalCentered="1"/>
  <pageMargins left="0" right="0" top="0" bottom="0" header="0" footer="0.25"/>
  <pageSetup paperSize="9" orientation="portrait" r:id="rId1"/>
  <headerFooter>
    <oddFooter>&amp;RPage 2</oddFooter>
  </headerFooter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HCS Rate Sheet</vt:lpstr>
      <vt:lpstr>Supporting Calculation</vt:lpstr>
      <vt:lpstr>'HCS Rate Sheet'!Print_Area</vt:lpstr>
      <vt:lpstr>'Supporting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Majumder, Nilotpal</dc:creator>
  <cp:lastModifiedBy>Majumder, Nilotpal</cp:lastModifiedBy>
  <cp:lastPrinted>2025-03-06T10:31:51Z</cp:lastPrinted>
  <dcterms:created xsi:type="dcterms:W3CDTF">2025-03-06T10:31:21Z</dcterms:created>
  <dcterms:modified xsi:type="dcterms:W3CDTF">2025-03-06T10:31:52Z</dcterms:modified>
</cp:coreProperties>
</file>