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LTCR\PUBLIC\Nursing Home - MMIS Transmittal Log\2026 Nursing Home Transmittals\DOH-RH-26-13 379.1 ATB\Posting\"/>
    </mc:Choice>
  </mc:AlternateContent>
  <xr:revisionPtr revIDLastSave="0" documentId="8_{BF931FD5-C240-4E25-8B18-F9F26FDBFD9B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DOB - Legisl Chart" sheetId="18" state="hidden" r:id="rId1"/>
    <sheet name="25-0035SPA ATB" sheetId="36" r:id="rId2"/>
    <sheet name="Summary " sheetId="13" state="hidden" r:id="rId3"/>
    <sheet name="Pivot Flat Data" sheetId="23" state="hidden" r:id="rId4"/>
    <sheet name="Pivot" sheetId="22" state="hidden" r:id="rId5"/>
    <sheet name="Provider Table" sheetId="14" state="hidden" r:id="rId6"/>
    <sheet name="Hospice" sheetId="26" state="hidden" r:id="rId7"/>
    <sheet name="2024 Ger-SPEC Days(Salient)" sheetId="3" state="hidden" r:id="rId8"/>
    <sheet name="2025 NH-SPEC days" sheetId="30" state="hidden" r:id="rId9"/>
  </sheets>
  <definedNames>
    <definedName name="_xlnm._FilterDatabase" localSheetId="8" hidden="1">'2025 NH-SPEC days'!$A$2:$G$2</definedName>
    <definedName name="_xlnm._FilterDatabase" localSheetId="0" hidden="1">'DOB - Legisl Chart'!$A$7:$F$612</definedName>
    <definedName name="_xlnm._FilterDatabase" localSheetId="6" hidden="1">Hospice!$A$5:$N$39</definedName>
    <definedName name="_xlnm.Print_Area" localSheetId="1">'25-0035SPA ATB'!$A$1:$D$689</definedName>
    <definedName name="_xlnm.Print_Titles" localSheetId="1">'25-0035SPA ATB'!$1:$6</definedName>
    <definedName name="_xlnm.Print_Titles" localSheetId="0">'DOB - Legisl Chart'!$2:$7</definedName>
  </definedNames>
  <calcPr calcId="191029"/>
  <pivotCaches>
    <pivotCache cacheId="0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13" l="1"/>
  <c r="L29" i="13" l="1"/>
  <c r="L28" i="13"/>
  <c r="L13" i="13"/>
  <c r="L8" i="13"/>
  <c r="L7" i="13"/>
  <c r="L32" i="13" l="1"/>
  <c r="L34" i="13" s="1"/>
  <c r="A4" i="30" l="1"/>
  <c r="A5" i="30"/>
  <c r="A6" i="30"/>
  <c r="A7" i="30"/>
  <c r="A8" i="30"/>
  <c r="A9" i="30"/>
  <c r="A10" i="30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61" i="30"/>
  <c r="A62" i="30"/>
  <c r="A63" i="30"/>
  <c r="A64" i="30"/>
  <c r="A65" i="30"/>
  <c r="A66" i="30"/>
  <c r="A67" i="30"/>
  <c r="A68" i="30"/>
  <c r="A69" i="30"/>
  <c r="A70" i="30"/>
  <c r="A71" i="30"/>
  <c r="A72" i="30"/>
  <c r="A73" i="30"/>
  <c r="A74" i="30"/>
  <c r="A75" i="30"/>
  <c r="A76" i="30"/>
  <c r="A77" i="30"/>
  <c r="A78" i="30"/>
  <c r="A79" i="30"/>
  <c r="A80" i="30"/>
  <c r="A81" i="30"/>
  <c r="A82" i="30"/>
  <c r="A83" i="30"/>
  <c r="A84" i="30"/>
  <c r="A85" i="30"/>
  <c r="A86" i="30"/>
  <c r="A87" i="30"/>
  <c r="A88" i="30"/>
  <c r="A89" i="30"/>
  <c r="A90" i="30"/>
  <c r="A91" i="30"/>
  <c r="A92" i="30"/>
  <c r="A93" i="30"/>
  <c r="A94" i="30"/>
  <c r="A95" i="30"/>
  <c r="A96" i="30"/>
  <c r="A97" i="30"/>
  <c r="A98" i="30"/>
  <c r="A99" i="30"/>
  <c r="A100" i="30"/>
  <c r="A101" i="30"/>
  <c r="A102" i="30"/>
  <c r="A103" i="30"/>
  <c r="A104" i="30"/>
  <c r="A105" i="30"/>
  <c r="A106" i="30"/>
  <c r="A107" i="30"/>
  <c r="A108" i="30"/>
  <c r="A109" i="30"/>
  <c r="A110" i="30"/>
  <c r="A111" i="30"/>
  <c r="A112" i="30"/>
  <c r="A113" i="30"/>
  <c r="A114" i="30"/>
  <c r="A115" i="30"/>
  <c r="A116" i="30"/>
  <c r="A117" i="30"/>
  <c r="A118" i="30"/>
  <c r="A119" i="30"/>
  <c r="A120" i="30"/>
  <c r="A121" i="30"/>
  <c r="A122" i="30"/>
  <c r="A123" i="30"/>
  <c r="A124" i="30"/>
  <c r="A125" i="30"/>
  <c r="A126" i="30"/>
  <c r="A127" i="30"/>
  <c r="A128" i="30"/>
  <c r="A129" i="30"/>
  <c r="A130" i="30"/>
  <c r="A131" i="30"/>
  <c r="A132" i="30"/>
  <c r="A133" i="30"/>
  <c r="A134" i="30"/>
  <c r="A135" i="30"/>
  <c r="A136" i="30"/>
  <c r="A137" i="30"/>
  <c r="A138" i="30"/>
  <c r="A139" i="30"/>
  <c r="A140" i="30"/>
  <c r="A141" i="30"/>
  <c r="A142" i="30"/>
  <c r="A143" i="30"/>
  <c r="A144" i="30"/>
  <c r="A145" i="30"/>
  <c r="A146" i="30"/>
  <c r="A147" i="30"/>
  <c r="A148" i="30"/>
  <c r="A149" i="30"/>
  <c r="A150" i="30"/>
  <c r="A151" i="30"/>
  <c r="A152" i="30"/>
  <c r="A153" i="30"/>
  <c r="A154" i="30"/>
  <c r="A155" i="30"/>
  <c r="A156" i="30"/>
  <c r="A157" i="30"/>
  <c r="A158" i="30"/>
  <c r="A159" i="30"/>
  <c r="A160" i="30"/>
  <c r="A161" i="30"/>
  <c r="A162" i="30"/>
  <c r="A163" i="30"/>
  <c r="A164" i="30"/>
  <c r="A165" i="30"/>
  <c r="A166" i="30"/>
  <c r="A167" i="30"/>
  <c r="A168" i="30"/>
  <c r="A169" i="30"/>
  <c r="A170" i="30"/>
  <c r="A171" i="30"/>
  <c r="A172" i="30"/>
  <c r="A173" i="30"/>
  <c r="A174" i="30"/>
  <c r="A175" i="30"/>
  <c r="A176" i="30"/>
  <c r="A177" i="30"/>
  <c r="A178" i="30"/>
  <c r="A179" i="30"/>
  <c r="A180" i="30"/>
  <c r="A181" i="30"/>
  <c r="A182" i="30"/>
  <c r="A183" i="30"/>
  <c r="A184" i="30"/>
  <c r="A185" i="30"/>
  <c r="A186" i="30"/>
  <c r="A187" i="30"/>
  <c r="A188" i="30"/>
  <c r="A189" i="30"/>
  <c r="A190" i="30"/>
  <c r="A191" i="30"/>
  <c r="A192" i="30"/>
  <c r="A193" i="30"/>
  <c r="A194" i="30"/>
  <c r="A195" i="30"/>
  <c r="A196" i="30"/>
  <c r="A197" i="30"/>
  <c r="A198" i="30"/>
  <c r="A199" i="30"/>
  <c r="A200" i="30"/>
  <c r="A201" i="30"/>
  <c r="A202" i="30"/>
  <c r="A203" i="30"/>
  <c r="A204" i="30"/>
  <c r="A205" i="30"/>
  <c r="A206" i="30"/>
  <c r="A207" i="30"/>
  <c r="A208" i="30"/>
  <c r="A209" i="30"/>
  <c r="A210" i="30"/>
  <c r="A211" i="30"/>
  <c r="A212" i="30"/>
  <c r="A213" i="30"/>
  <c r="A214" i="30"/>
  <c r="A215" i="30"/>
  <c r="A216" i="30"/>
  <c r="A217" i="30"/>
  <c r="A218" i="30"/>
  <c r="A219" i="30"/>
  <c r="A220" i="30"/>
  <c r="A221" i="30"/>
  <c r="A222" i="30"/>
  <c r="A223" i="30"/>
  <c r="A224" i="30"/>
  <c r="A225" i="30"/>
  <c r="A226" i="30"/>
  <c r="A227" i="30"/>
  <c r="A228" i="30"/>
  <c r="A229" i="30"/>
  <c r="A230" i="30"/>
  <c r="A231" i="30"/>
  <c r="A232" i="30"/>
  <c r="A233" i="30"/>
  <c r="A234" i="30"/>
  <c r="A235" i="30"/>
  <c r="A236" i="30"/>
  <c r="A237" i="30"/>
  <c r="A238" i="30"/>
  <c r="A239" i="30"/>
  <c r="A240" i="30"/>
  <c r="A241" i="30"/>
  <c r="A699" i="30"/>
  <c r="A242" i="30"/>
  <c r="A243" i="30"/>
  <c r="A244" i="30"/>
  <c r="A245" i="30"/>
  <c r="A246" i="30"/>
  <c r="A247" i="30"/>
  <c r="A248" i="30"/>
  <c r="A249" i="30"/>
  <c r="A250" i="30"/>
  <c r="A251" i="30"/>
  <c r="A252" i="30"/>
  <c r="A253" i="30"/>
  <c r="A254" i="30"/>
  <c r="A255" i="30"/>
  <c r="A256" i="30"/>
  <c r="A257" i="30"/>
  <c r="A258" i="30"/>
  <c r="A259" i="30"/>
  <c r="A260" i="30"/>
  <c r="A261" i="30"/>
  <c r="A262" i="30"/>
  <c r="A263" i="30"/>
  <c r="A264" i="30"/>
  <c r="A265" i="30"/>
  <c r="A266" i="30"/>
  <c r="A267" i="30"/>
  <c r="A268" i="30"/>
  <c r="A269" i="30"/>
  <c r="A270" i="30"/>
  <c r="A271" i="30"/>
  <c r="A272" i="30"/>
  <c r="A273" i="30"/>
  <c r="A274" i="30"/>
  <c r="A275" i="30"/>
  <c r="A276" i="30"/>
  <c r="A277" i="30"/>
  <c r="A278" i="30"/>
  <c r="A279" i="30"/>
  <c r="A280" i="30"/>
  <c r="A281" i="30"/>
  <c r="A282" i="30"/>
  <c r="A283" i="30"/>
  <c r="A284" i="30"/>
  <c r="A285" i="30"/>
  <c r="A286" i="30"/>
  <c r="A287" i="30"/>
  <c r="A288" i="30"/>
  <c r="A289" i="30"/>
  <c r="A290" i="30"/>
  <c r="A291" i="30"/>
  <c r="A292" i="30"/>
  <c r="A293" i="30"/>
  <c r="A294" i="30"/>
  <c r="A295" i="30"/>
  <c r="A296" i="30"/>
  <c r="A297" i="30"/>
  <c r="A298" i="30"/>
  <c r="A299" i="30"/>
  <c r="A300" i="30"/>
  <c r="A301" i="30"/>
  <c r="A302" i="30"/>
  <c r="A303" i="30"/>
  <c r="A304" i="30"/>
  <c r="A305" i="30"/>
  <c r="A306" i="30"/>
  <c r="A307" i="30"/>
  <c r="A308" i="30"/>
  <c r="A309" i="30"/>
  <c r="A310" i="30"/>
  <c r="A311" i="30"/>
  <c r="A312" i="30"/>
  <c r="A313" i="30"/>
  <c r="A314" i="30"/>
  <c r="A315" i="30"/>
  <c r="A316" i="30"/>
  <c r="A317" i="30"/>
  <c r="A318" i="30"/>
  <c r="A319" i="30"/>
  <c r="A320" i="30"/>
  <c r="A321" i="30"/>
  <c r="A322" i="30"/>
  <c r="A323" i="30"/>
  <c r="A324" i="30"/>
  <c r="A325" i="30"/>
  <c r="A326" i="30"/>
  <c r="A327" i="30"/>
  <c r="A328" i="30"/>
  <c r="A329" i="30"/>
  <c r="A330" i="30"/>
  <c r="A331" i="30"/>
  <c r="A332" i="30"/>
  <c r="A333" i="30"/>
  <c r="A334" i="30"/>
  <c r="A335" i="30"/>
  <c r="A336" i="30"/>
  <c r="A337" i="30"/>
  <c r="A338" i="30"/>
  <c r="A339" i="30"/>
  <c r="A340" i="30"/>
  <c r="A341" i="30"/>
  <c r="A342" i="30"/>
  <c r="A343" i="30"/>
  <c r="A344" i="30"/>
  <c r="A345" i="30"/>
  <c r="A346" i="30"/>
  <c r="A347" i="30"/>
  <c r="A348" i="30"/>
  <c r="A349" i="30"/>
  <c r="A350" i="30"/>
  <c r="A351" i="30"/>
  <c r="A352" i="30"/>
  <c r="A353" i="30"/>
  <c r="A354" i="30"/>
  <c r="A355" i="30"/>
  <c r="A356" i="30"/>
  <c r="A357" i="30"/>
  <c r="A358" i="30"/>
  <c r="A359" i="30"/>
  <c r="A360" i="30"/>
  <c r="A361" i="30"/>
  <c r="A362" i="30"/>
  <c r="A363" i="30"/>
  <c r="A364" i="30"/>
  <c r="A365" i="30"/>
  <c r="A366" i="30"/>
  <c r="A367" i="30"/>
  <c r="A368" i="30"/>
  <c r="A369" i="30"/>
  <c r="A370" i="30"/>
  <c r="A371" i="30"/>
  <c r="A372" i="30"/>
  <c r="A373" i="30"/>
  <c r="A374" i="30"/>
  <c r="A375" i="30"/>
  <c r="A376" i="30"/>
  <c r="A377" i="30"/>
  <c r="A378" i="30"/>
  <c r="A379" i="30"/>
  <c r="A380" i="30"/>
  <c r="A381" i="30"/>
  <c r="A382" i="30"/>
  <c r="A383" i="30"/>
  <c r="A384" i="30"/>
  <c r="A385" i="30"/>
  <c r="A386" i="30"/>
  <c r="A387" i="30"/>
  <c r="A388" i="30"/>
  <c r="A389" i="30"/>
  <c r="A390" i="30"/>
  <c r="A391" i="30"/>
  <c r="A392" i="30"/>
  <c r="A393" i="30"/>
  <c r="A394" i="30"/>
  <c r="A395" i="30"/>
  <c r="A396" i="30"/>
  <c r="A397" i="30"/>
  <c r="A398" i="30"/>
  <c r="A399" i="30"/>
  <c r="A400" i="30"/>
  <c r="A401" i="30"/>
  <c r="A402" i="30"/>
  <c r="A403" i="30"/>
  <c r="A404" i="30"/>
  <c r="A405" i="30"/>
  <c r="A406" i="30"/>
  <c r="A407" i="30"/>
  <c r="A408" i="30"/>
  <c r="A409" i="30"/>
  <c r="A410" i="30"/>
  <c r="A411" i="30"/>
  <c r="A412" i="30"/>
  <c r="A413" i="30"/>
  <c r="A414" i="30"/>
  <c r="A415" i="30"/>
  <c r="A416" i="30"/>
  <c r="A417" i="30"/>
  <c r="A418" i="30"/>
  <c r="A419" i="30"/>
  <c r="A420" i="30"/>
  <c r="A421" i="30"/>
  <c r="A422" i="30"/>
  <c r="A423" i="30"/>
  <c r="A424" i="30"/>
  <c r="A425" i="30"/>
  <c r="A426" i="30"/>
  <c r="A427" i="30"/>
  <c r="A428" i="30"/>
  <c r="A429" i="30"/>
  <c r="A430" i="30"/>
  <c r="A431" i="30"/>
  <c r="A432" i="30"/>
  <c r="A433" i="30"/>
  <c r="A434" i="30"/>
  <c r="A435" i="30"/>
  <c r="A436" i="30"/>
  <c r="A437" i="30"/>
  <c r="A438" i="30"/>
  <c r="A439" i="30"/>
  <c r="A440" i="30"/>
  <c r="A441" i="30"/>
  <c r="A442" i="30"/>
  <c r="A443" i="30"/>
  <c r="A444" i="30"/>
  <c r="A445" i="30"/>
  <c r="A446" i="30"/>
  <c r="A447" i="30"/>
  <c r="A448" i="30"/>
  <c r="A449" i="30"/>
  <c r="A450" i="30"/>
  <c r="A451" i="30"/>
  <c r="A452" i="30"/>
  <c r="A453" i="30"/>
  <c r="A454" i="30"/>
  <c r="A455" i="30"/>
  <c r="A456" i="30"/>
  <c r="A457" i="30"/>
  <c r="A458" i="30"/>
  <c r="A700" i="30"/>
  <c r="A460" i="30"/>
  <c r="A461" i="30"/>
  <c r="A462" i="30"/>
  <c r="A463" i="30"/>
  <c r="A464" i="30"/>
  <c r="A465" i="30"/>
  <c r="A466" i="30"/>
  <c r="A467" i="30"/>
  <c r="A468" i="30"/>
  <c r="A469" i="30"/>
  <c r="A470" i="30"/>
  <c r="A471" i="30"/>
  <c r="A472" i="30"/>
  <c r="A473" i="30"/>
  <c r="A474" i="30"/>
  <c r="A475" i="30"/>
  <c r="A476" i="30"/>
  <c r="A477" i="30"/>
  <c r="A478" i="30"/>
  <c r="A479" i="30"/>
  <c r="A480" i="30"/>
  <c r="A481" i="30"/>
  <c r="A482" i="30"/>
  <c r="A483" i="30"/>
  <c r="A484" i="30"/>
  <c r="A701" i="30"/>
  <c r="A486" i="30"/>
  <c r="A487" i="30"/>
  <c r="A488" i="30"/>
  <c r="A489" i="30"/>
  <c r="A490" i="30"/>
  <c r="A491" i="30"/>
  <c r="A492" i="30"/>
  <c r="A493" i="30"/>
  <c r="A494" i="30"/>
  <c r="A495" i="30"/>
  <c r="A496" i="30"/>
  <c r="A497" i="30"/>
  <c r="A498" i="30"/>
  <c r="A499" i="30"/>
  <c r="A500" i="30"/>
  <c r="A501" i="30"/>
  <c r="A502" i="30"/>
  <c r="A503" i="30"/>
  <c r="A504" i="30"/>
  <c r="A505" i="30"/>
  <c r="A506" i="30"/>
  <c r="A507" i="30"/>
  <c r="A508" i="30"/>
  <c r="A509" i="30"/>
  <c r="A510" i="30"/>
  <c r="A511" i="30"/>
  <c r="A512" i="30"/>
  <c r="A513" i="30"/>
  <c r="A514" i="30"/>
  <c r="A515" i="30"/>
  <c r="A516" i="30"/>
  <c r="A517" i="30"/>
  <c r="A518" i="30"/>
  <c r="A519" i="30"/>
  <c r="A520" i="30"/>
  <c r="A521" i="30"/>
  <c r="A522" i="30"/>
  <c r="A523" i="30"/>
  <c r="A524" i="30"/>
  <c r="A525" i="30"/>
  <c r="A526" i="30"/>
  <c r="A527" i="30"/>
  <c r="A528" i="30"/>
  <c r="A529" i="30"/>
  <c r="A530" i="30"/>
  <c r="A531" i="30"/>
  <c r="A532" i="30"/>
  <c r="A533" i="30"/>
  <c r="A534" i="30"/>
  <c r="A535" i="30"/>
  <c r="A536" i="30"/>
  <c r="A537" i="30"/>
  <c r="A538" i="30"/>
  <c r="A539" i="30"/>
  <c r="A540" i="30"/>
  <c r="A541" i="30"/>
  <c r="A542" i="30"/>
  <c r="A543" i="30"/>
  <c r="A544" i="30"/>
  <c r="A545" i="30"/>
  <c r="A546" i="30"/>
  <c r="A547" i="30"/>
  <c r="A548" i="30"/>
  <c r="A549" i="30"/>
  <c r="A550" i="30"/>
  <c r="A551" i="30"/>
  <c r="A552" i="30"/>
  <c r="A553" i="30"/>
  <c r="A554" i="30"/>
  <c r="A555" i="30"/>
  <c r="A556" i="30"/>
  <c r="A557" i="30"/>
  <c r="A558" i="30"/>
  <c r="A559" i="30"/>
  <c r="A560" i="30"/>
  <c r="A561" i="30"/>
  <c r="A562" i="30"/>
  <c r="A563" i="30"/>
  <c r="A564" i="30"/>
  <c r="A565" i="30"/>
  <c r="A566" i="30"/>
  <c r="A567" i="30"/>
  <c r="A568" i="30"/>
  <c r="A569" i="30"/>
  <c r="A570" i="30"/>
  <c r="A571" i="30"/>
  <c r="A572" i="30"/>
  <c r="A573" i="30"/>
  <c r="A574" i="30"/>
  <c r="A575" i="30"/>
  <c r="A576" i="30"/>
  <c r="A577" i="30"/>
  <c r="A578" i="30"/>
  <c r="A579" i="30"/>
  <c r="A580" i="30"/>
  <c r="A581" i="30"/>
  <c r="A582" i="30"/>
  <c r="A583" i="30"/>
  <c r="A584" i="30"/>
  <c r="A585" i="30"/>
  <c r="A586" i="30"/>
  <c r="A587" i="30"/>
  <c r="A588" i="30"/>
  <c r="A589" i="30"/>
  <c r="A590" i="30"/>
  <c r="A591" i="30"/>
  <c r="A592" i="30"/>
  <c r="A593" i="30"/>
  <c r="A3" i="30"/>
  <c r="F699" i="30" l="1"/>
  <c r="F497" i="30"/>
  <c r="F594" i="30"/>
  <c r="F595" i="30"/>
  <c r="F596" i="30"/>
  <c r="F597" i="30"/>
  <c r="F598" i="30"/>
  <c r="F599" i="30"/>
  <c r="F600" i="30"/>
  <c r="F601" i="30"/>
  <c r="F602" i="30"/>
  <c r="F603" i="30"/>
  <c r="F604" i="30"/>
  <c r="F605" i="30"/>
  <c r="F606" i="30"/>
  <c r="F607" i="30"/>
  <c r="F608" i="30"/>
  <c r="F609" i="30"/>
  <c r="F610" i="30"/>
  <c r="F611" i="30"/>
  <c r="F612" i="30"/>
  <c r="F613" i="30"/>
  <c r="F614" i="30"/>
  <c r="F615" i="30"/>
  <c r="F616" i="30"/>
  <c r="F617" i="30"/>
  <c r="F618" i="30"/>
  <c r="F619" i="30"/>
  <c r="F620" i="30"/>
  <c r="F621" i="30"/>
  <c r="F622" i="30"/>
  <c r="F623" i="30"/>
  <c r="F624" i="30"/>
  <c r="F625" i="30"/>
  <c r="F626" i="30"/>
  <c r="F627" i="30"/>
  <c r="F628" i="30"/>
  <c r="F629" i="30"/>
  <c r="F630" i="30"/>
  <c r="F631" i="30"/>
  <c r="F632" i="30"/>
  <c r="F633" i="30"/>
  <c r="F634" i="30"/>
  <c r="F635" i="30"/>
  <c r="F636" i="30"/>
  <c r="F637" i="30"/>
  <c r="F638" i="30"/>
  <c r="F639" i="30"/>
  <c r="F640" i="30"/>
  <c r="F641" i="30"/>
  <c r="F642" i="30"/>
  <c r="F643" i="30"/>
  <c r="F644" i="30"/>
  <c r="F645" i="30"/>
  <c r="F646" i="30"/>
  <c r="F647" i="30"/>
  <c r="F648" i="30"/>
  <c r="F649" i="30"/>
  <c r="F650" i="30"/>
  <c r="F651" i="30"/>
  <c r="F652" i="30"/>
  <c r="F653" i="30"/>
  <c r="F654" i="30"/>
  <c r="F655" i="30"/>
  <c r="F656" i="30"/>
  <c r="F657" i="30"/>
  <c r="F658" i="30"/>
  <c r="F659" i="30"/>
  <c r="F660" i="30"/>
  <c r="F661" i="30"/>
  <c r="F662" i="30"/>
  <c r="F663" i="30"/>
  <c r="F664" i="30"/>
  <c r="F665" i="30"/>
  <c r="F666" i="30"/>
  <c r="F667" i="30"/>
  <c r="F668" i="30"/>
  <c r="F669" i="30"/>
  <c r="F670" i="30"/>
  <c r="F671" i="30"/>
  <c r="F672" i="30"/>
  <c r="F673" i="30"/>
  <c r="F674" i="30"/>
  <c r="F675" i="30"/>
  <c r="F676" i="30"/>
  <c r="F677" i="30"/>
  <c r="F678" i="30"/>
  <c r="F679" i="30"/>
  <c r="F680" i="30"/>
  <c r="F681" i="30"/>
  <c r="F682" i="30"/>
  <c r="F683" i="30"/>
  <c r="F684" i="30"/>
  <c r="F685" i="30"/>
  <c r="F686" i="30"/>
  <c r="F687" i="30"/>
  <c r="F688" i="30"/>
  <c r="F689" i="30"/>
  <c r="F690" i="30"/>
  <c r="F691" i="30"/>
  <c r="F4" i="30"/>
  <c r="F5" i="30"/>
  <c r="F6" i="30"/>
  <c r="F7" i="30"/>
  <c r="F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F68" i="30"/>
  <c r="F69" i="30"/>
  <c r="F70" i="30"/>
  <c r="F71" i="30"/>
  <c r="F72" i="30"/>
  <c r="F73" i="30"/>
  <c r="F74" i="30"/>
  <c r="F75" i="30"/>
  <c r="F76" i="30"/>
  <c r="F77" i="30"/>
  <c r="F78" i="30"/>
  <c r="F79" i="30"/>
  <c r="F80" i="30"/>
  <c r="F81" i="30"/>
  <c r="F82" i="30"/>
  <c r="F83" i="30"/>
  <c r="F84" i="30"/>
  <c r="F85" i="30"/>
  <c r="F86" i="30"/>
  <c r="F87" i="30"/>
  <c r="F88" i="30"/>
  <c r="F89" i="30"/>
  <c r="F90" i="30"/>
  <c r="F91" i="30"/>
  <c r="F92" i="30"/>
  <c r="F93" i="30"/>
  <c r="F94" i="30"/>
  <c r="F95" i="30"/>
  <c r="F96" i="30"/>
  <c r="F97" i="30"/>
  <c r="F98" i="30"/>
  <c r="F99" i="30"/>
  <c r="F100" i="30"/>
  <c r="F101" i="30"/>
  <c r="F102" i="30"/>
  <c r="F103" i="30"/>
  <c r="F104" i="30"/>
  <c r="F105" i="30"/>
  <c r="F106" i="30"/>
  <c r="F107" i="30"/>
  <c r="F108" i="30"/>
  <c r="F109" i="30"/>
  <c r="F110" i="30"/>
  <c r="F111" i="30"/>
  <c r="F112" i="30"/>
  <c r="F113" i="30"/>
  <c r="F114" i="30"/>
  <c r="F115" i="30"/>
  <c r="F116" i="30"/>
  <c r="F117" i="30"/>
  <c r="F118" i="30"/>
  <c r="F119" i="30"/>
  <c r="F120" i="30"/>
  <c r="F121" i="30"/>
  <c r="F122" i="30"/>
  <c r="F123" i="30"/>
  <c r="F124" i="30"/>
  <c r="F125" i="30"/>
  <c r="F126" i="30"/>
  <c r="F127" i="30"/>
  <c r="F128" i="30"/>
  <c r="F129" i="30"/>
  <c r="F130" i="30"/>
  <c r="F131" i="30"/>
  <c r="F132" i="30"/>
  <c r="F133" i="30"/>
  <c r="F134" i="30"/>
  <c r="F135" i="30"/>
  <c r="F136" i="30"/>
  <c r="F137" i="30"/>
  <c r="F138" i="30"/>
  <c r="F139" i="30"/>
  <c r="F140" i="30"/>
  <c r="F141" i="30"/>
  <c r="F142" i="30"/>
  <c r="F143" i="30"/>
  <c r="F144" i="30"/>
  <c r="F145" i="30"/>
  <c r="F146" i="30"/>
  <c r="F147" i="30"/>
  <c r="F148" i="30"/>
  <c r="F149" i="30"/>
  <c r="F150" i="30"/>
  <c r="F151" i="30"/>
  <c r="F152" i="30"/>
  <c r="F153" i="30"/>
  <c r="F154" i="30"/>
  <c r="F155" i="30"/>
  <c r="F156" i="30"/>
  <c r="F157" i="30"/>
  <c r="F158" i="30"/>
  <c r="F159" i="30"/>
  <c r="F160" i="30"/>
  <c r="F161" i="30"/>
  <c r="F162" i="30"/>
  <c r="F163" i="30"/>
  <c r="F164" i="30"/>
  <c r="F165" i="30"/>
  <c r="F166" i="30"/>
  <c r="F167" i="30"/>
  <c r="F168" i="30"/>
  <c r="F169" i="30"/>
  <c r="F170" i="30"/>
  <c r="F171" i="30"/>
  <c r="F172" i="30"/>
  <c r="F173" i="30"/>
  <c r="F174" i="30"/>
  <c r="F175" i="30"/>
  <c r="F176" i="30"/>
  <c r="F177" i="30"/>
  <c r="F178" i="30"/>
  <c r="F179" i="30"/>
  <c r="F180" i="30"/>
  <c r="F181" i="30"/>
  <c r="F182" i="30"/>
  <c r="F183" i="30"/>
  <c r="F184" i="30"/>
  <c r="F185" i="30"/>
  <c r="F186" i="30"/>
  <c r="F187" i="30"/>
  <c r="F188" i="30"/>
  <c r="F189" i="30"/>
  <c r="F190" i="30"/>
  <c r="F191" i="30"/>
  <c r="F192" i="30"/>
  <c r="F193" i="30"/>
  <c r="F194" i="30"/>
  <c r="F195" i="30"/>
  <c r="F196" i="30"/>
  <c r="F197" i="30"/>
  <c r="F198" i="30"/>
  <c r="F199" i="30"/>
  <c r="F200" i="30"/>
  <c r="F201" i="30"/>
  <c r="F202" i="30"/>
  <c r="F203" i="30"/>
  <c r="F204" i="30"/>
  <c r="F205" i="30"/>
  <c r="F206" i="30"/>
  <c r="F207" i="30"/>
  <c r="F208" i="30"/>
  <c r="F209" i="30"/>
  <c r="F210" i="30"/>
  <c r="F211" i="30"/>
  <c r="F212" i="30"/>
  <c r="F213" i="30"/>
  <c r="F214" i="30"/>
  <c r="F215" i="30"/>
  <c r="F216" i="30"/>
  <c r="F217" i="30"/>
  <c r="F218" i="30"/>
  <c r="F219" i="30"/>
  <c r="F220" i="30"/>
  <c r="F221" i="30"/>
  <c r="F222" i="30"/>
  <c r="F223" i="30"/>
  <c r="F224" i="30"/>
  <c r="F225" i="30"/>
  <c r="F226" i="30"/>
  <c r="F227" i="30"/>
  <c r="F228" i="30"/>
  <c r="F229" i="30"/>
  <c r="F230" i="30"/>
  <c r="F231" i="30"/>
  <c r="F232" i="30"/>
  <c r="F233" i="30"/>
  <c r="F234" i="30"/>
  <c r="F235" i="30"/>
  <c r="F236" i="30"/>
  <c r="F237" i="30"/>
  <c r="F238" i="30"/>
  <c r="F239" i="30"/>
  <c r="F240" i="30"/>
  <c r="F241" i="30"/>
  <c r="F242" i="30"/>
  <c r="F243" i="30"/>
  <c r="F244" i="30"/>
  <c r="F245" i="30"/>
  <c r="F246" i="30"/>
  <c r="F247" i="30"/>
  <c r="F248" i="30"/>
  <c r="F249" i="30"/>
  <c r="F250" i="30"/>
  <c r="F251" i="30"/>
  <c r="F252" i="30"/>
  <c r="F253" i="30"/>
  <c r="F254" i="30"/>
  <c r="F255" i="30"/>
  <c r="F256" i="30"/>
  <c r="F257" i="30"/>
  <c r="F258" i="30"/>
  <c r="F259" i="30"/>
  <c r="F260" i="30"/>
  <c r="F261" i="30"/>
  <c r="F262" i="30"/>
  <c r="F263" i="30"/>
  <c r="F264" i="30"/>
  <c r="F265" i="30"/>
  <c r="F266" i="30"/>
  <c r="F267" i="30"/>
  <c r="F268" i="30"/>
  <c r="F269" i="30"/>
  <c r="F270" i="30"/>
  <c r="F271" i="30"/>
  <c r="F272" i="30"/>
  <c r="F273" i="30"/>
  <c r="F274" i="30"/>
  <c r="F275" i="30"/>
  <c r="F276" i="30"/>
  <c r="F277" i="30"/>
  <c r="F278" i="30"/>
  <c r="F279" i="30"/>
  <c r="F280" i="30"/>
  <c r="F281" i="30"/>
  <c r="F282" i="30"/>
  <c r="F283" i="30"/>
  <c r="F284" i="30"/>
  <c r="F285" i="30"/>
  <c r="F286" i="30"/>
  <c r="F287" i="30"/>
  <c r="F288" i="30"/>
  <c r="F289" i="30"/>
  <c r="F290" i="30"/>
  <c r="F291" i="30"/>
  <c r="F292" i="30"/>
  <c r="F293" i="30"/>
  <c r="F294" i="30"/>
  <c r="F295" i="30"/>
  <c r="F296" i="30"/>
  <c r="F297" i="30"/>
  <c r="F298" i="30"/>
  <c r="F299" i="30"/>
  <c r="F300" i="30"/>
  <c r="F301" i="30"/>
  <c r="F302" i="30"/>
  <c r="F303" i="30"/>
  <c r="F304" i="30"/>
  <c r="F305" i="30"/>
  <c r="F306" i="30"/>
  <c r="F307" i="30"/>
  <c r="F308" i="30"/>
  <c r="F309" i="30"/>
  <c r="F310" i="30"/>
  <c r="F311" i="30"/>
  <c r="F312" i="30"/>
  <c r="F313" i="30"/>
  <c r="F314" i="30"/>
  <c r="F315" i="30"/>
  <c r="F316" i="30"/>
  <c r="F317" i="30"/>
  <c r="F318" i="30"/>
  <c r="F319" i="30"/>
  <c r="F320" i="30"/>
  <c r="F321" i="30"/>
  <c r="F322" i="30"/>
  <c r="F323" i="30"/>
  <c r="F324" i="30"/>
  <c r="F325" i="30"/>
  <c r="F326" i="30"/>
  <c r="F327" i="30"/>
  <c r="F328" i="30"/>
  <c r="F329" i="30"/>
  <c r="F330" i="30"/>
  <c r="F331" i="30"/>
  <c r="F332" i="30"/>
  <c r="F333" i="30"/>
  <c r="F334" i="30"/>
  <c r="F335" i="30"/>
  <c r="F336" i="30"/>
  <c r="F337" i="30"/>
  <c r="F338" i="30"/>
  <c r="F339" i="30"/>
  <c r="F340" i="30"/>
  <c r="F341" i="30"/>
  <c r="F342" i="30"/>
  <c r="F343" i="30"/>
  <c r="F344" i="30"/>
  <c r="F345" i="30"/>
  <c r="F346" i="30"/>
  <c r="F347" i="30"/>
  <c r="F348" i="30"/>
  <c r="F349" i="30"/>
  <c r="F350" i="30"/>
  <c r="F351" i="30"/>
  <c r="F352" i="30"/>
  <c r="F353" i="30"/>
  <c r="F354" i="30"/>
  <c r="F355" i="30"/>
  <c r="F356" i="30"/>
  <c r="F357" i="30"/>
  <c r="F358" i="30"/>
  <c r="F359" i="30"/>
  <c r="F360" i="30"/>
  <c r="F361" i="30"/>
  <c r="F362" i="30"/>
  <c r="F363" i="30"/>
  <c r="F364" i="30"/>
  <c r="F365" i="30"/>
  <c r="F366" i="30"/>
  <c r="F367" i="30"/>
  <c r="F368" i="30"/>
  <c r="F369" i="30"/>
  <c r="F370" i="30"/>
  <c r="F371" i="30"/>
  <c r="F372" i="30"/>
  <c r="F373" i="30"/>
  <c r="F374" i="30"/>
  <c r="F375" i="30"/>
  <c r="F376" i="30"/>
  <c r="F377" i="30"/>
  <c r="F378" i="30"/>
  <c r="F379" i="30"/>
  <c r="F380" i="30"/>
  <c r="F381" i="30"/>
  <c r="F382" i="30"/>
  <c r="F383" i="30"/>
  <c r="F384" i="30"/>
  <c r="F385" i="30"/>
  <c r="F386" i="30"/>
  <c r="F387" i="30"/>
  <c r="F388" i="30"/>
  <c r="F389" i="30"/>
  <c r="F390" i="30"/>
  <c r="F391" i="30"/>
  <c r="F392" i="30"/>
  <c r="F393" i="30"/>
  <c r="F394" i="30"/>
  <c r="F395" i="30"/>
  <c r="F396" i="30"/>
  <c r="F397" i="30"/>
  <c r="F398" i="30"/>
  <c r="F399" i="30"/>
  <c r="F400" i="30"/>
  <c r="F401" i="30"/>
  <c r="F402" i="30"/>
  <c r="F403" i="30"/>
  <c r="F404" i="30"/>
  <c r="F405" i="30"/>
  <c r="F406" i="30"/>
  <c r="F407" i="30"/>
  <c r="F408" i="30"/>
  <c r="F409" i="30"/>
  <c r="F410" i="30"/>
  <c r="F411" i="30"/>
  <c r="F412" i="30"/>
  <c r="F413" i="30"/>
  <c r="F414" i="30"/>
  <c r="F415" i="30"/>
  <c r="F416" i="30"/>
  <c r="F417" i="30"/>
  <c r="F418" i="30"/>
  <c r="F419" i="30"/>
  <c r="F420" i="30"/>
  <c r="F421" i="30"/>
  <c r="F422" i="30"/>
  <c r="F423" i="30"/>
  <c r="F424" i="30"/>
  <c r="F425" i="30"/>
  <c r="F426" i="30"/>
  <c r="F427" i="30"/>
  <c r="F428" i="30"/>
  <c r="F429" i="30"/>
  <c r="F430" i="30"/>
  <c r="F431" i="30"/>
  <c r="F432" i="30"/>
  <c r="F433" i="30"/>
  <c r="F434" i="30"/>
  <c r="F435" i="30"/>
  <c r="F436" i="30"/>
  <c r="F437" i="30"/>
  <c r="F438" i="30"/>
  <c r="F439" i="30"/>
  <c r="F440" i="30"/>
  <c r="F441" i="30"/>
  <c r="F442" i="30"/>
  <c r="F443" i="30"/>
  <c r="F444" i="30"/>
  <c r="F445" i="30"/>
  <c r="F446" i="30"/>
  <c r="F447" i="30"/>
  <c r="F448" i="30"/>
  <c r="F449" i="30"/>
  <c r="F450" i="30"/>
  <c r="F451" i="30"/>
  <c r="F452" i="30"/>
  <c r="F453" i="30"/>
  <c r="F454" i="30"/>
  <c r="F455" i="30"/>
  <c r="F456" i="30"/>
  <c r="F457" i="30"/>
  <c r="F458" i="30"/>
  <c r="F700" i="30"/>
  <c r="F460" i="30"/>
  <c r="F461" i="30"/>
  <c r="F462" i="30"/>
  <c r="F463" i="30"/>
  <c r="F464" i="30"/>
  <c r="F465" i="30"/>
  <c r="F466" i="30"/>
  <c r="F467" i="30"/>
  <c r="F468" i="30"/>
  <c r="F469" i="30"/>
  <c r="F470" i="30"/>
  <c r="F471" i="30"/>
  <c r="F472" i="30"/>
  <c r="F473" i="30"/>
  <c r="F474" i="30"/>
  <c r="F475" i="30"/>
  <c r="F476" i="30"/>
  <c r="F477" i="30"/>
  <c r="F478" i="30"/>
  <c r="F479" i="30"/>
  <c r="F480" i="30"/>
  <c r="F481" i="30"/>
  <c r="F482" i="30"/>
  <c r="F483" i="30"/>
  <c r="F484" i="30"/>
  <c r="F701" i="30"/>
  <c r="F486" i="30"/>
  <c r="F487" i="30"/>
  <c r="F488" i="30"/>
  <c r="F489" i="30"/>
  <c r="F490" i="30"/>
  <c r="F491" i="30"/>
  <c r="F492" i="30"/>
  <c r="F493" i="30"/>
  <c r="F494" i="30"/>
  <c r="F495" i="30"/>
  <c r="F496" i="30"/>
  <c r="F498" i="30"/>
  <c r="F499" i="30"/>
  <c r="F500" i="30"/>
  <c r="F501" i="30"/>
  <c r="F502" i="30"/>
  <c r="F503" i="30"/>
  <c r="F504" i="30"/>
  <c r="F505" i="30"/>
  <c r="F506" i="30"/>
  <c r="F507" i="30"/>
  <c r="F508" i="30"/>
  <c r="F509" i="30"/>
  <c r="F510" i="30"/>
  <c r="F511" i="30"/>
  <c r="F512" i="30"/>
  <c r="F513" i="30"/>
  <c r="F514" i="30"/>
  <c r="F515" i="30"/>
  <c r="F516" i="30"/>
  <c r="F517" i="30"/>
  <c r="F518" i="30"/>
  <c r="F519" i="30"/>
  <c r="F520" i="30"/>
  <c r="F521" i="30"/>
  <c r="F522" i="30"/>
  <c r="F523" i="30"/>
  <c r="F524" i="30"/>
  <c r="F525" i="30"/>
  <c r="F526" i="30"/>
  <c r="F527" i="30"/>
  <c r="F528" i="30"/>
  <c r="F529" i="30"/>
  <c r="F530" i="30"/>
  <c r="F531" i="30"/>
  <c r="F532" i="30"/>
  <c r="F533" i="30"/>
  <c r="F534" i="30"/>
  <c r="F535" i="30"/>
  <c r="F536" i="30"/>
  <c r="F537" i="30"/>
  <c r="F538" i="30"/>
  <c r="F539" i="30"/>
  <c r="F540" i="30"/>
  <c r="F541" i="30"/>
  <c r="F542" i="30"/>
  <c r="F543" i="30"/>
  <c r="F544" i="30"/>
  <c r="F545" i="30"/>
  <c r="F546" i="30"/>
  <c r="F547" i="30"/>
  <c r="F548" i="30"/>
  <c r="F549" i="30"/>
  <c r="F550" i="30"/>
  <c r="F551" i="30"/>
  <c r="F552" i="30"/>
  <c r="F553" i="30"/>
  <c r="F554" i="30"/>
  <c r="F555" i="30"/>
  <c r="F556" i="30"/>
  <c r="F557" i="30"/>
  <c r="F558" i="30"/>
  <c r="F559" i="30"/>
  <c r="F560" i="30"/>
  <c r="F561" i="30"/>
  <c r="F562" i="30"/>
  <c r="F563" i="30"/>
  <c r="F564" i="30"/>
  <c r="F565" i="30"/>
  <c r="F566" i="30"/>
  <c r="F567" i="30"/>
  <c r="F568" i="30"/>
  <c r="F569" i="30"/>
  <c r="F570" i="30"/>
  <c r="F571" i="30"/>
  <c r="F572" i="30"/>
  <c r="F573" i="30"/>
  <c r="F574" i="30"/>
  <c r="F575" i="30"/>
  <c r="F576" i="30"/>
  <c r="F577" i="30"/>
  <c r="F578" i="30"/>
  <c r="F579" i="30"/>
  <c r="F580" i="30"/>
  <c r="F581" i="30"/>
  <c r="F582" i="30"/>
  <c r="F583" i="30"/>
  <c r="F584" i="30"/>
  <c r="F585" i="30"/>
  <c r="F586" i="30"/>
  <c r="F587" i="30"/>
  <c r="F588" i="30"/>
  <c r="F589" i="30"/>
  <c r="F590" i="30"/>
  <c r="F591" i="30"/>
  <c r="F592" i="30"/>
  <c r="F593" i="30"/>
  <c r="F3" i="30"/>
  <c r="F1" i="30" l="1"/>
  <c r="K19" i="26" l="1"/>
  <c r="J19" i="26"/>
  <c r="J20" i="26"/>
  <c r="J21" i="26"/>
  <c r="J22" i="26"/>
  <c r="J23" i="26"/>
  <c r="J24" i="26"/>
  <c r="J25" i="26"/>
  <c r="J26" i="26"/>
  <c r="J27" i="26"/>
  <c r="K27" i="26" s="1"/>
  <c r="J28" i="26"/>
  <c r="K28" i="26" s="1"/>
  <c r="J29" i="26"/>
  <c r="K29" i="26" s="1"/>
  <c r="J30" i="26"/>
  <c r="K30" i="26" s="1"/>
  <c r="J31" i="26"/>
  <c r="K31" i="26" s="1"/>
  <c r="J32" i="26"/>
  <c r="J33" i="26"/>
  <c r="J34" i="26"/>
  <c r="K34" i="26" s="1"/>
  <c r="J35" i="26"/>
  <c r="J36" i="26"/>
  <c r="K36" i="26" s="1"/>
  <c r="J37" i="26"/>
  <c r="K37" i="26" s="1"/>
  <c r="J38" i="26"/>
  <c r="J39" i="26"/>
  <c r="K39" i="26" s="1"/>
  <c r="J7" i="26"/>
  <c r="K7" i="26" s="1"/>
  <c r="J8" i="26"/>
  <c r="K8" i="26" s="1"/>
  <c r="J9" i="26"/>
  <c r="K9" i="26" s="1"/>
  <c r="J10" i="26"/>
  <c r="K10" i="26" s="1"/>
  <c r="J11" i="26"/>
  <c r="K11" i="26" s="1"/>
  <c r="J12" i="26"/>
  <c r="K12" i="26" s="1"/>
  <c r="J13" i="26"/>
  <c r="K13" i="26" s="1"/>
  <c r="J14" i="26"/>
  <c r="K14" i="26" s="1"/>
  <c r="J15" i="26"/>
  <c r="K15" i="26" s="1"/>
  <c r="J16" i="26"/>
  <c r="K16" i="26" s="1"/>
  <c r="J17" i="26"/>
  <c r="K17" i="26" s="1"/>
  <c r="J18" i="26"/>
  <c r="K18" i="26" s="1"/>
  <c r="J6" i="26"/>
  <c r="K6" i="26" s="1"/>
  <c r="H6" i="26"/>
  <c r="F6" i="26"/>
  <c r="F7" i="26" l="1"/>
  <c r="G7" i="26" s="1"/>
  <c r="F8" i="26"/>
  <c r="G8" i="26" s="1"/>
  <c r="F9" i="26"/>
  <c r="G9" i="26" s="1"/>
  <c r="F10" i="26"/>
  <c r="G10" i="26" s="1"/>
  <c r="F11" i="26"/>
  <c r="G11" i="26" s="1"/>
  <c r="F12" i="26"/>
  <c r="G12" i="26" s="1"/>
  <c r="F13" i="26"/>
  <c r="G13" i="26" s="1"/>
  <c r="F14" i="26"/>
  <c r="G14" i="26" s="1"/>
  <c r="F15" i="26"/>
  <c r="G15" i="26" s="1"/>
  <c r="F16" i="26"/>
  <c r="G16" i="26" s="1"/>
  <c r="F17" i="26"/>
  <c r="G17" i="26" s="1"/>
  <c r="F18" i="26"/>
  <c r="G18" i="26" s="1"/>
  <c r="F19" i="26"/>
  <c r="G19" i="26" s="1"/>
  <c r="F20" i="26"/>
  <c r="G20" i="26" s="1"/>
  <c r="F21" i="26"/>
  <c r="G21" i="26" s="1"/>
  <c r="K21" i="26" s="1"/>
  <c r="F22" i="26"/>
  <c r="G22" i="26" s="1"/>
  <c r="K22" i="26" s="1"/>
  <c r="F23" i="26"/>
  <c r="G23" i="26" s="1"/>
  <c r="K23" i="26" s="1"/>
  <c r="F24" i="26"/>
  <c r="G24" i="26" s="1"/>
  <c r="K24" i="26" s="1"/>
  <c r="F25" i="26"/>
  <c r="G25" i="26" s="1"/>
  <c r="K25" i="26" s="1"/>
  <c r="F26" i="26"/>
  <c r="G26" i="26" s="1"/>
  <c r="K26" i="26" s="1"/>
  <c r="F27" i="26"/>
  <c r="G27" i="26" s="1"/>
  <c r="F28" i="26"/>
  <c r="G28" i="26" s="1"/>
  <c r="F29" i="26"/>
  <c r="G29" i="26" s="1"/>
  <c r="F30" i="26"/>
  <c r="G30" i="26" s="1"/>
  <c r="F31" i="26"/>
  <c r="G31" i="26" s="1"/>
  <c r="F32" i="26"/>
  <c r="G32" i="26" s="1"/>
  <c r="K32" i="26" s="1"/>
  <c r="F33" i="26"/>
  <c r="G33" i="26" s="1"/>
  <c r="K33" i="26" s="1"/>
  <c r="F34" i="26"/>
  <c r="G34" i="26" s="1"/>
  <c r="F35" i="26"/>
  <c r="G35" i="26" s="1"/>
  <c r="K35" i="26" s="1"/>
  <c r="F36" i="26"/>
  <c r="G36" i="26" s="1"/>
  <c r="F37" i="26"/>
  <c r="G37" i="26" s="1"/>
  <c r="F38" i="26"/>
  <c r="F39" i="26"/>
  <c r="G39" i="26" s="1"/>
  <c r="G6" i="26"/>
  <c r="K20" i="26" l="1"/>
  <c r="G38" i="26"/>
  <c r="G40" i="26" s="1"/>
  <c r="K38" i="26" l="1"/>
  <c r="K4" i="26" s="1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 l="1"/>
  <c r="E8" i="14" l="1"/>
  <c r="E4" i="18"/>
  <c r="E3" i="18"/>
  <c r="B4" i="18"/>
  <c r="B3" i="18"/>
  <c r="E5" i="18" l="1"/>
  <c r="D4" i="18" s="1"/>
  <c r="B5" i="18"/>
  <c r="C3" i="18" s="1"/>
  <c r="F4" i="18"/>
  <c r="F3" i="18"/>
  <c r="D3" i="18" l="1"/>
  <c r="D5" i="18" s="1"/>
  <c r="C4" i="18"/>
  <c r="C5" i="18" s="1"/>
  <c r="F5" i="18"/>
  <c r="F526" i="14" l="1"/>
  <c r="F500" i="14"/>
  <c r="F286" i="14"/>
  <c r="F256" i="14"/>
  <c r="F73" i="14"/>
  <c r="F166" i="14"/>
  <c r="F167" i="14"/>
  <c r="F57" i="14"/>
  <c r="F436" i="14"/>
  <c r="F677" i="14"/>
  <c r="F153" i="14"/>
  <c r="F459" i="14"/>
  <c r="F621" i="14"/>
  <c r="F620" i="14"/>
  <c r="F700" i="14"/>
  <c r="F350" i="14"/>
  <c r="F403" i="14"/>
  <c r="F194" i="14"/>
  <c r="F291" i="14"/>
  <c r="F391" i="14"/>
  <c r="F82" i="14"/>
  <c r="F412" i="14"/>
  <c r="F354" i="14"/>
  <c r="F600" i="14"/>
  <c r="F66" i="14"/>
  <c r="F145" i="14"/>
  <c r="F284" i="14"/>
  <c r="F205" i="14"/>
  <c r="F326" i="14"/>
  <c r="F648" i="14"/>
  <c r="F33" i="14"/>
  <c r="F151" i="14"/>
  <c r="F85" i="14"/>
  <c r="F273" i="14"/>
  <c r="F429" i="14"/>
  <c r="F430" i="14"/>
  <c r="F630" i="14"/>
  <c r="F496" i="14"/>
  <c r="F476" i="14"/>
  <c r="F463" i="14"/>
  <c r="F465" i="14"/>
  <c r="F211" i="14"/>
  <c r="F494" i="14"/>
  <c r="F642" i="14"/>
  <c r="F237" i="14"/>
  <c r="F492" i="14"/>
  <c r="F414" i="14"/>
  <c r="F28" i="14"/>
  <c r="F565" i="14"/>
  <c r="F566" i="14"/>
  <c r="F537" i="14"/>
  <c r="F426" i="14"/>
  <c r="F541" i="14"/>
  <c r="F287" i="14"/>
  <c r="F682" i="14"/>
  <c r="F308" i="14"/>
  <c r="F257" i="14"/>
  <c r="F585" i="14"/>
  <c r="F542" i="14"/>
  <c r="F605" i="14"/>
  <c r="F604" i="14"/>
  <c r="F483" i="14"/>
  <c r="F549" i="14"/>
  <c r="F116" i="14"/>
  <c r="F636" i="14"/>
  <c r="F90" i="14"/>
  <c r="F553" i="14"/>
  <c r="F622" i="14"/>
  <c r="F701" i="14"/>
  <c r="F351" i="14"/>
  <c r="F404" i="14"/>
  <c r="F628" i="14"/>
  <c r="F572" i="14"/>
  <c r="F96" i="14"/>
  <c r="F97" i="14"/>
  <c r="F560" i="14"/>
  <c r="F639" i="14"/>
  <c r="F195" i="14"/>
  <c r="F679" i="14"/>
  <c r="F224" i="14"/>
  <c r="F395" i="14"/>
  <c r="F171" i="14"/>
  <c r="F170" i="14"/>
  <c r="F721" i="14"/>
  <c r="F450" i="14"/>
  <c r="F453" i="14"/>
  <c r="F451" i="14"/>
  <c r="F348" i="14"/>
  <c r="F164" i="14"/>
  <c r="F601" i="14"/>
  <c r="F675" i="14"/>
  <c r="F370" i="14"/>
  <c r="F369" i="14"/>
  <c r="F371" i="14"/>
  <c r="F687" i="14"/>
  <c r="F665" i="14"/>
  <c r="F654" i="14"/>
  <c r="F728" i="14"/>
  <c r="F731" i="14"/>
  <c r="F729" i="14"/>
  <c r="F667" i="14"/>
  <c r="F575" i="14"/>
  <c r="F574" i="14"/>
  <c r="F582" i="14"/>
  <c r="F581" i="14"/>
  <c r="F726" i="14"/>
  <c r="F672" i="14"/>
  <c r="F517" i="14"/>
  <c r="F226" i="14"/>
  <c r="F551" i="14"/>
  <c r="F293" i="14"/>
  <c r="F421" i="14"/>
  <c r="F12" i="14"/>
  <c r="F11" i="14"/>
  <c r="F638" i="14"/>
  <c r="F649" i="14"/>
  <c r="F512" i="14"/>
  <c r="F633" i="14"/>
  <c r="F634" i="14"/>
  <c r="F100" i="14"/>
  <c r="F99" i="14"/>
  <c r="F241" i="14"/>
  <c r="F197" i="14"/>
  <c r="F198" i="14"/>
  <c r="F713" i="14"/>
  <c r="F509" i="14"/>
  <c r="F245" i="14"/>
  <c r="F568" i="14"/>
  <c r="F178" i="14"/>
  <c r="F531" i="14"/>
  <c r="F466" i="14"/>
  <c r="F447" i="14"/>
  <c r="F238" i="14"/>
  <c r="F188" i="14"/>
  <c r="F39" i="14"/>
  <c r="F119" i="14"/>
  <c r="F31" i="14"/>
  <c r="F268" i="14"/>
  <c r="F379" i="14"/>
  <c r="F53" i="14"/>
  <c r="F420" i="14"/>
  <c r="F434" i="14"/>
  <c r="F493" i="14"/>
  <c r="F415" i="14"/>
  <c r="F140" i="14"/>
  <c r="F156" i="14"/>
  <c r="F643" i="14"/>
  <c r="F504" i="14"/>
  <c r="F408" i="14"/>
  <c r="F594" i="14"/>
  <c r="F44" i="14"/>
  <c r="F331" i="14"/>
  <c r="F122" i="14"/>
  <c r="F161" i="14"/>
  <c r="F527" i="14"/>
  <c r="F366" i="14"/>
  <c r="F480" i="14"/>
  <c r="F709" i="14"/>
  <c r="F220" i="14"/>
  <c r="F699" i="14"/>
  <c r="F617" i="14"/>
  <c r="F442" i="14"/>
  <c r="F127" i="14"/>
  <c r="F236" i="14"/>
  <c r="F397" i="14"/>
  <c r="F609" i="14"/>
  <c r="F381" i="14"/>
  <c r="F570" i="14"/>
  <c r="F272" i="14"/>
  <c r="F56" i="14"/>
  <c r="F502" i="14"/>
  <c r="F486" i="14"/>
  <c r="F17" i="14"/>
  <c r="F271" i="14"/>
  <c r="F661" i="14"/>
  <c r="F299" i="14"/>
  <c r="F607" i="14"/>
  <c r="F505" i="14"/>
  <c r="F653" i="14"/>
  <c r="F29" i="14"/>
  <c r="F177" i="14"/>
  <c r="F547" i="14"/>
  <c r="F567" i="14"/>
  <c r="F546" i="14"/>
  <c r="F536" i="14"/>
  <c r="F383" i="14"/>
  <c r="F698" i="14"/>
  <c r="F599" i="14"/>
  <c r="F613" i="14"/>
  <c r="F579" i="14"/>
  <c r="F596" i="14"/>
  <c r="F427" i="14"/>
  <c r="F131" i="14"/>
  <c r="F578" i="14"/>
  <c r="F106" i="14"/>
  <c r="F588" i="14"/>
  <c r="F321" i="14"/>
  <c r="F114" i="14"/>
  <c r="F216" i="14"/>
  <c r="F402" i="14"/>
  <c r="F674" i="14"/>
  <c r="F719" i="14"/>
  <c r="F158" i="14"/>
  <c r="F589" i="14"/>
  <c r="F441" i="14"/>
  <c r="F487" i="14"/>
  <c r="F254" i="14"/>
  <c r="F296" i="14"/>
  <c r="F64" i="14"/>
  <c r="F660" i="14"/>
  <c r="F288" i="14"/>
  <c r="F59" i="14"/>
  <c r="F48" i="14"/>
  <c r="F54" i="14"/>
  <c r="F60" i="14"/>
  <c r="F332" i="14"/>
  <c r="F173" i="14"/>
  <c r="F683" i="14"/>
  <c r="F309" i="14"/>
  <c r="F68" i="14"/>
  <c r="F724" i="14"/>
  <c r="F584" i="14"/>
  <c r="F258" i="14"/>
  <c r="F627" i="14"/>
  <c r="F275" i="14"/>
  <c r="F118" i="14"/>
  <c r="F586" i="14"/>
  <c r="F543" i="14"/>
  <c r="F163" i="14"/>
  <c r="F333" i="14"/>
  <c r="F375" i="14"/>
  <c r="F75" i="14"/>
  <c r="F74" i="14"/>
  <c r="F471" i="14"/>
  <c r="F209" i="14"/>
  <c r="F168" i="14"/>
  <c r="F611" i="14"/>
  <c r="F76" i="14"/>
  <c r="F22" i="14"/>
  <c r="F710" i="14"/>
  <c r="F389" i="14"/>
  <c r="F13" i="14"/>
  <c r="F264" i="14"/>
  <c r="F79" i="14"/>
  <c r="F344" i="14"/>
  <c r="F606" i="14"/>
  <c r="F624" i="14"/>
  <c r="F595" i="14"/>
  <c r="F664" i="14"/>
  <c r="F484" i="14"/>
  <c r="F47" i="14"/>
  <c r="F534" i="14"/>
  <c r="F390" i="14"/>
  <c r="F516" i="14"/>
  <c r="F550" i="14"/>
  <c r="F290" i="14"/>
  <c r="F339" i="14"/>
  <c r="F338" i="14"/>
  <c r="F16" i="14"/>
  <c r="F18" i="14"/>
  <c r="F132" i="14"/>
  <c r="F204" i="14"/>
  <c r="F717" i="14"/>
  <c r="F58" i="14"/>
  <c r="F128" i="14"/>
  <c r="F130" i="14"/>
  <c r="F133" i="14"/>
  <c r="F123" i="14"/>
  <c r="F380" i="14"/>
  <c r="F113" i="14"/>
  <c r="F302" i="14"/>
  <c r="F261" i="14"/>
  <c r="F457" i="14"/>
  <c r="F136" i="14"/>
  <c r="F437" i="14"/>
  <c r="F266" i="14"/>
  <c r="F117" i="14"/>
  <c r="F190" i="14"/>
  <c r="F138" i="14"/>
  <c r="F27" i="14"/>
  <c r="F104" i="14"/>
  <c r="F363" i="14"/>
  <c r="F312" i="14"/>
  <c r="F695" i="14"/>
  <c r="F217" i="14"/>
  <c r="F475" i="14"/>
  <c r="F137" i="14"/>
  <c r="F343" i="14"/>
  <c r="F255" i="14"/>
  <c r="F187" i="14"/>
  <c r="F678" i="14"/>
  <c r="F712" i="14"/>
  <c r="F124" i="14"/>
  <c r="F91" i="14"/>
  <c r="F121" i="14"/>
  <c r="F554" i="14"/>
  <c r="F43" i="14"/>
  <c r="F81" i="14"/>
  <c r="F154" i="14"/>
  <c r="F563" i="14"/>
  <c r="F694" i="14"/>
  <c r="F689" i="14"/>
  <c r="F460" i="14"/>
  <c r="F645" i="14"/>
  <c r="F623" i="14"/>
  <c r="F125" i="14"/>
  <c r="F702" i="14"/>
  <c r="F352" i="14"/>
  <c r="F143" i="14"/>
  <c r="F244" i="14"/>
  <c r="F243" i="14"/>
  <c r="F129" i="14"/>
  <c r="F71" i="14"/>
  <c r="F317" i="14"/>
  <c r="F218" i="14"/>
  <c r="F481" i="14"/>
  <c r="F367" i="14"/>
  <c r="F219" i="14"/>
  <c r="F456" i="14"/>
  <c r="F544" i="14"/>
  <c r="F725" i="14"/>
  <c r="F444" i="14"/>
  <c r="F409" i="14"/>
  <c r="F35" i="14"/>
  <c r="F26" i="14"/>
  <c r="F40" i="14"/>
  <c r="F535" i="14"/>
  <c r="F221" i="14"/>
  <c r="F462" i="14"/>
  <c r="F150" i="14"/>
  <c r="F134" i="14"/>
  <c r="F439" i="14"/>
  <c r="F405" i="14"/>
  <c r="F183" i="14"/>
  <c r="F577" i="14"/>
  <c r="F647" i="14"/>
  <c r="F112" i="14"/>
  <c r="F681" i="14"/>
  <c r="F590" i="14"/>
  <c r="F521" i="14"/>
  <c r="F229" i="14"/>
  <c r="F629" i="14"/>
  <c r="F51" i="14"/>
  <c r="F50" i="14"/>
  <c r="F52" i="14"/>
  <c r="F249" i="14"/>
  <c r="F669" i="14"/>
  <c r="F358" i="14"/>
  <c r="F25" i="14"/>
  <c r="F314" i="14"/>
  <c r="F98" i="14"/>
  <c r="F407" i="14"/>
  <c r="F659" i="14"/>
  <c r="F684" i="14"/>
  <c r="F706" i="14"/>
  <c r="F608" i="14"/>
  <c r="F690" i="14"/>
  <c r="F376" i="14"/>
  <c r="F23" i="14"/>
  <c r="F15" i="14"/>
  <c r="F562" i="14"/>
  <c r="F449" i="14"/>
  <c r="F105" i="14"/>
  <c r="F406" i="14"/>
  <c r="F373" i="14"/>
  <c r="F30" i="14"/>
  <c r="F377" i="14"/>
  <c r="F304" i="14"/>
  <c r="F640" i="14"/>
  <c r="F394" i="14"/>
  <c r="F658" i="14"/>
  <c r="F32" i="14"/>
  <c r="F393" i="14"/>
  <c r="F120" i="14"/>
  <c r="F196" i="14"/>
  <c r="F292" i="14"/>
  <c r="F282" i="14"/>
  <c r="F440" i="14"/>
  <c r="F616" i="14"/>
  <c r="F488" i="14"/>
  <c r="F540" i="14"/>
  <c r="F364" i="14"/>
  <c r="F174" i="14"/>
  <c r="F539" i="14"/>
  <c r="F182" i="14"/>
  <c r="F181" i="14"/>
  <c r="F686" i="14"/>
  <c r="F148" i="14"/>
  <c r="F160" i="14"/>
  <c r="F610" i="14"/>
  <c r="F715" i="14"/>
  <c r="F307" i="14"/>
  <c r="F306" i="14"/>
  <c r="F162" i="14"/>
  <c r="F72" i="14"/>
  <c r="F260" i="14"/>
  <c r="F223" i="14"/>
  <c r="F680" i="14"/>
  <c r="F392" i="14"/>
  <c r="F297" i="14"/>
  <c r="F83" i="14"/>
  <c r="F49" i="14"/>
  <c r="F428" i="14"/>
  <c r="F418" i="14"/>
  <c r="F234" i="14"/>
  <c r="F556" i="14"/>
  <c r="F360" i="14"/>
  <c r="F191" i="14"/>
  <c r="F716" i="14"/>
  <c r="F413" i="14"/>
  <c r="F473" i="14"/>
  <c r="F626" i="14"/>
  <c r="F276" i="14"/>
  <c r="F382" i="14"/>
  <c r="F359" i="14"/>
  <c r="F228" i="14"/>
  <c r="F110" i="14"/>
  <c r="F697" i="14"/>
  <c r="F225" i="14"/>
  <c r="F65" i="14"/>
  <c r="F396" i="14"/>
  <c r="F324" i="14"/>
  <c r="F592" i="14"/>
  <c r="F102" i="14"/>
  <c r="F139" i="14"/>
  <c r="F524" i="14"/>
  <c r="F313" i="14"/>
  <c r="F657" i="14"/>
  <c r="F310" i="14"/>
  <c r="F416" i="14"/>
  <c r="F172" i="14"/>
  <c r="F322" i="14"/>
  <c r="F559" i="14"/>
  <c r="F330" i="14"/>
  <c r="F573" i="14"/>
  <c r="F528" i="14"/>
  <c r="F78" i="14"/>
  <c r="F289" i="14"/>
  <c r="F230" i="14"/>
  <c r="F141" i="14"/>
  <c r="F598" i="14"/>
  <c r="F644" i="14"/>
  <c r="F691" i="14"/>
  <c r="F632" i="14"/>
  <c r="F446" i="14"/>
  <c r="F520" i="14"/>
  <c r="F722" i="14"/>
  <c r="F705" i="14"/>
  <c r="F625" i="14"/>
  <c r="F685" i="14"/>
  <c r="F468" i="14"/>
  <c r="F267" i="14"/>
  <c r="F263" i="14"/>
  <c r="F269" i="14"/>
  <c r="F233" i="14"/>
  <c r="F514" i="14"/>
  <c r="F452" i="14"/>
  <c r="F93" i="14"/>
  <c r="F641" i="14"/>
  <c r="F349" i="14"/>
  <c r="F355" i="14"/>
  <c r="F345" i="14"/>
  <c r="F248" i="14"/>
  <c r="F45" i="14"/>
  <c r="F580" i="14"/>
  <c r="F62" i="14"/>
  <c r="F305" i="14"/>
  <c r="F353" i="14"/>
  <c r="F63" i="14"/>
  <c r="F506" i="14"/>
  <c r="F443" i="14"/>
  <c r="F398" i="14"/>
  <c r="F240" i="14"/>
  <c r="F662" i="14"/>
  <c r="F279" i="14"/>
  <c r="F165" i="14"/>
  <c r="F303" i="14"/>
  <c r="F311" i="14"/>
  <c r="F325" i="14"/>
  <c r="F411" i="14"/>
  <c r="F20" i="14"/>
  <c r="F265" i="14"/>
  <c r="F593" i="14"/>
  <c r="F651" i="14"/>
  <c r="F214" i="14"/>
  <c r="F602" i="14"/>
  <c r="F222" i="14"/>
  <c r="F548" i="14"/>
  <c r="F670" i="14"/>
  <c r="F203" i="14"/>
  <c r="F676" i="14"/>
  <c r="F652" i="14"/>
  <c r="F252" i="14"/>
  <c r="F368" i="14"/>
  <c r="F419" i="14"/>
  <c r="F386" i="14"/>
  <c r="F530" i="14"/>
  <c r="F208" i="14"/>
  <c r="F708" i="14"/>
  <c r="F519" i="14"/>
  <c r="F69" i="14"/>
  <c r="F356" i="14"/>
  <c r="F557" i="14"/>
  <c r="F67" i="14"/>
  <c r="F329" i="14"/>
  <c r="F146" i="14"/>
  <c r="F285" i="14"/>
  <c r="F688" i="14"/>
  <c r="F522" i="14"/>
  <c r="F335" i="14"/>
  <c r="F334" i="14"/>
  <c r="F400" i="14"/>
  <c r="F650" i="14"/>
  <c r="F707" i="14"/>
  <c r="F666" i="14"/>
  <c r="F525" i="14"/>
  <c r="F696" i="14"/>
  <c r="F533" i="14"/>
  <c r="F490" i="14"/>
  <c r="F692" i="14"/>
  <c r="F95" i="14"/>
  <c r="F655" i="14"/>
  <c r="F730" i="14"/>
  <c r="F213" i="14"/>
  <c r="F438" i="14"/>
  <c r="F342" i="14"/>
  <c r="F77" i="14"/>
  <c r="F202" i="14"/>
  <c r="F668" i="14"/>
  <c r="F231" i="14"/>
  <c r="F270" i="14"/>
  <c r="F126" i="14"/>
  <c r="F435" i="14"/>
  <c r="F336" i="14"/>
  <c r="F417" i="14"/>
  <c r="F576" i="14"/>
  <c r="F109" i="14"/>
  <c r="F107" i="14"/>
  <c r="F591" i="14"/>
  <c r="F41" i="14"/>
  <c r="F511" i="14"/>
  <c r="F157" i="14"/>
  <c r="F159" i="14"/>
  <c r="F387" i="14"/>
  <c r="F247" i="14"/>
  <c r="F491" i="14"/>
  <c r="F711" i="14"/>
  <c r="F318" i="14"/>
  <c r="F315" i="14"/>
  <c r="F89" i="14"/>
  <c r="F485" i="14"/>
  <c r="F365" i="14"/>
  <c r="F571" i="14"/>
  <c r="F319" i="14"/>
  <c r="F262" i="14"/>
  <c r="F111" i="14"/>
  <c r="F583" i="14"/>
  <c r="F372" i="14"/>
  <c r="F618" i="14"/>
  <c r="F718" i="14"/>
  <c r="F614" i="14"/>
  <c r="F135" i="14"/>
  <c r="F328" i="14"/>
  <c r="F374" i="14"/>
  <c r="F362" i="14"/>
  <c r="F19" i="14"/>
  <c r="F587" i="14"/>
  <c r="F612" i="14"/>
  <c r="F727" i="14"/>
  <c r="F673" i="14"/>
  <c r="F501" i="14"/>
  <c r="F461" i="14"/>
  <c r="F424" i="14"/>
  <c r="F470" i="14"/>
  <c r="F518" i="14"/>
  <c r="F227" i="14"/>
  <c r="F552" i="14"/>
  <c r="F498" i="14"/>
  <c r="F597" i="14"/>
  <c r="F206" i="14"/>
  <c r="F207" i="14"/>
  <c r="F503" i="14"/>
  <c r="F294" i="14"/>
  <c r="F103" i="14"/>
  <c r="F423" i="14"/>
  <c r="F425" i="14"/>
  <c r="F422" i="14"/>
  <c r="F176" i="14"/>
  <c r="F189" i="14"/>
  <c r="F215" i="14"/>
  <c r="F357" i="14"/>
  <c r="F55" i="14"/>
  <c r="F320" i="14"/>
  <c r="F327" i="14"/>
  <c r="F523" i="14"/>
  <c r="F10" i="14"/>
  <c r="F538" i="14"/>
  <c r="F720" i="14"/>
  <c r="F378" i="14"/>
  <c r="F384" i="14"/>
  <c r="F433" i="14"/>
  <c r="F250" i="14"/>
  <c r="F300" i="14"/>
  <c r="F410" i="14"/>
  <c r="F281" i="14"/>
  <c r="F401" i="14"/>
  <c r="F34" i="14"/>
  <c r="F482" i="14"/>
  <c r="F301" i="14"/>
  <c r="F499" i="14"/>
  <c r="F454" i="14"/>
  <c r="F635" i="14"/>
  <c r="F14" i="14"/>
  <c r="F101" i="14"/>
  <c r="F251" i="14"/>
  <c r="F92" i="14"/>
  <c r="F200" i="14"/>
  <c r="F184" i="14"/>
  <c r="F341" i="14"/>
  <c r="F619" i="14"/>
  <c r="F561" i="14"/>
  <c r="F46" i="14"/>
  <c r="F295" i="14"/>
  <c r="F94" i="14"/>
  <c r="F472" i="14"/>
  <c r="F489" i="14"/>
  <c r="F242" i="14"/>
  <c r="F192" i="14"/>
  <c r="F232" i="14"/>
  <c r="F70" i="14"/>
  <c r="F147" i="14"/>
  <c r="F169" i="14"/>
  <c r="F108" i="14"/>
  <c r="F235" i="14"/>
  <c r="F21" i="14"/>
  <c r="F152" i="14"/>
  <c r="F88" i="14"/>
  <c r="F704" i="14"/>
  <c r="F86" i="14"/>
  <c r="F274" i="14"/>
  <c r="F259" i="14"/>
  <c r="F280" i="14"/>
  <c r="F508" i="14"/>
  <c r="F431" i="14"/>
  <c r="F385" i="14"/>
  <c r="F603" i="14"/>
  <c r="F199" i="14"/>
  <c r="F210" i="14"/>
  <c r="F201" i="14"/>
  <c r="F631" i="14"/>
  <c r="F497" i="14"/>
  <c r="F513" i="14"/>
  <c r="F714" i="14"/>
  <c r="F185" i="14"/>
  <c r="F615" i="14"/>
  <c r="F149" i="14"/>
  <c r="F455" i="14"/>
  <c r="F84" i="14"/>
  <c r="F277" i="14"/>
  <c r="F42" i="14"/>
  <c r="F38" i="14"/>
  <c r="F564" i="14"/>
  <c r="F646" i="14"/>
  <c r="F180" i="14"/>
  <c r="F316" i="14"/>
  <c r="F323" i="14"/>
  <c r="F477" i="14"/>
  <c r="F346" i="14"/>
  <c r="F555" i="14"/>
  <c r="F347" i="14"/>
  <c r="F246" i="14"/>
  <c r="F569" i="14"/>
  <c r="F340" i="14"/>
  <c r="F693" i="14"/>
  <c r="F479" i="14"/>
  <c r="F179" i="14"/>
  <c r="F529" i="14"/>
  <c r="F637" i="14"/>
  <c r="F278" i="14"/>
  <c r="F155" i="14"/>
  <c r="F61" i="14"/>
  <c r="F298" i="14"/>
  <c r="F337" i="14"/>
  <c r="F723" i="14"/>
  <c r="F37" i="14"/>
  <c r="F458" i="14"/>
  <c r="F464" i="14"/>
  <c r="F388" i="14"/>
  <c r="F510" i="14"/>
  <c r="F671" i="14"/>
  <c r="F283" i="14"/>
  <c r="F532" i="14"/>
  <c r="F469" i="14"/>
  <c r="F467" i="14"/>
  <c r="F186" i="14"/>
  <c r="F142" i="14"/>
  <c r="F24" i="14"/>
  <c r="F175" i="14"/>
  <c r="F361" i="14"/>
  <c r="F703" i="14"/>
  <c r="F478" i="14"/>
  <c r="F144" i="14"/>
  <c r="F432" i="14"/>
  <c r="F253" i="14"/>
  <c r="F474" i="14"/>
  <c r="F212" i="14"/>
  <c r="F545" i="14"/>
  <c r="F115" i="14"/>
  <c r="F36" i="14"/>
  <c r="F663" i="14"/>
  <c r="F80" i="14"/>
  <c r="F87" i="14"/>
  <c r="F448" i="14"/>
  <c r="F656" i="14"/>
  <c r="F399" i="14"/>
  <c r="F445" i="14"/>
  <c r="F193" i="14"/>
  <c r="F558" i="14"/>
  <c r="F515" i="14"/>
  <c r="F495" i="14"/>
  <c r="F507" i="14"/>
  <c r="F239" i="14"/>
  <c r="F496" i="18" l="1"/>
  <c r="F474" i="18"/>
  <c r="F118" i="18"/>
  <c r="F239" i="18"/>
  <c r="F135" i="18"/>
  <c r="F48" i="18"/>
  <c r="F136" i="18"/>
  <c r="F445" i="18"/>
  <c r="F360" i="18"/>
  <c r="F518" i="18"/>
  <c r="F115" i="18"/>
  <c r="F238" i="18"/>
  <c r="F582" i="18"/>
  <c r="F227" i="18"/>
  <c r="F202" i="18"/>
  <c r="F156" i="18"/>
  <c r="F55" i="18"/>
  <c r="F245" i="18"/>
  <c r="F12" i="18"/>
  <c r="F251" i="18"/>
  <c r="F490" i="18"/>
  <c r="F201" i="18"/>
  <c r="F594" i="18"/>
  <c r="F569" i="18"/>
  <c r="F544" i="18"/>
  <c r="F10" i="18"/>
  <c r="F203" i="18"/>
  <c r="F419" i="18"/>
  <c r="F543" i="18"/>
  <c r="F174" i="18"/>
  <c r="F26" i="18"/>
  <c r="F343" i="18"/>
  <c r="F505" i="18"/>
  <c r="F127" i="18"/>
  <c r="F89" i="18"/>
  <c r="F281" i="18"/>
  <c r="F221" i="18"/>
  <c r="F220" i="18"/>
  <c r="F222" i="18"/>
  <c r="F15" i="18"/>
  <c r="F90" i="18"/>
  <c r="F471" i="18"/>
  <c r="F45" i="18"/>
  <c r="F140" i="18"/>
  <c r="F88" i="18"/>
  <c r="F91" i="18"/>
  <c r="F565" i="18"/>
  <c r="F345" i="18"/>
  <c r="F348" i="18"/>
  <c r="F85" i="18"/>
  <c r="F299" i="18"/>
  <c r="F383" i="18"/>
  <c r="F96" i="18"/>
  <c r="F380" i="18"/>
  <c r="F513" i="18"/>
  <c r="F190" i="18"/>
  <c r="F274" i="18"/>
  <c r="F109" i="18"/>
  <c r="F108" i="18"/>
  <c r="F114" i="18"/>
  <c r="F406" i="18"/>
  <c r="F316" i="18"/>
  <c r="F120" i="18"/>
  <c r="F596" i="18"/>
  <c r="F175" i="18"/>
  <c r="F280" i="18"/>
  <c r="F541" i="18"/>
  <c r="F522" i="18"/>
  <c r="F597" i="18"/>
  <c r="F520" i="18"/>
  <c r="F429" i="18"/>
  <c r="F171" i="18"/>
  <c r="F499" i="18"/>
  <c r="F337" i="18"/>
  <c r="F507" i="18"/>
  <c r="F400" i="18"/>
  <c r="F229" i="18"/>
  <c r="F497" i="18"/>
  <c r="F303" i="18"/>
  <c r="F463" i="18"/>
  <c r="F158" i="18"/>
  <c r="F242" i="18"/>
  <c r="F70" i="18"/>
  <c r="F417" i="18"/>
  <c r="F516" i="18"/>
  <c r="F416" i="18"/>
  <c r="F296" i="18"/>
  <c r="F435" i="18"/>
  <c r="F214" i="18"/>
  <c r="F146" i="18"/>
  <c r="F73" i="18"/>
  <c r="F593" i="18"/>
  <c r="F153" i="18"/>
  <c r="F102" i="18"/>
  <c r="F11" i="18"/>
  <c r="F254" i="18"/>
  <c r="F172" i="18"/>
  <c r="F28" i="18"/>
  <c r="F144" i="18"/>
  <c r="F170" i="18"/>
  <c r="F183" i="18"/>
  <c r="F411" i="18"/>
  <c r="F38" i="18"/>
  <c r="F141" i="18"/>
  <c r="F189" i="18"/>
  <c r="F142" i="18"/>
  <c r="F68" i="18"/>
  <c r="F137" i="18"/>
  <c r="F143" i="18"/>
  <c r="F208" i="18"/>
  <c r="F441" i="18"/>
  <c r="F150" i="18"/>
  <c r="F164" i="18"/>
  <c r="F155" i="18"/>
  <c r="F304" i="18"/>
  <c r="F20" i="18"/>
  <c r="F319" i="18"/>
  <c r="F581" i="18"/>
  <c r="F186" i="18"/>
  <c r="F587" i="18"/>
  <c r="F385" i="18"/>
  <c r="F514" i="18"/>
  <c r="F267" i="18"/>
  <c r="F539" i="18"/>
  <c r="F207" i="18"/>
  <c r="F519" i="18"/>
  <c r="F176" i="18"/>
  <c r="F564" i="18"/>
  <c r="F21" i="18"/>
  <c r="F421" i="18"/>
  <c r="F78" i="18"/>
  <c r="F422" i="18"/>
  <c r="F268" i="18"/>
  <c r="F29" i="18"/>
  <c r="F273" i="18"/>
  <c r="F105" i="18"/>
  <c r="F355" i="18"/>
  <c r="F112" i="18"/>
  <c r="F515" i="18"/>
  <c r="F310" i="18"/>
  <c r="F93" i="18"/>
  <c r="F262" i="18"/>
  <c r="F583" i="18"/>
  <c r="F467" i="18"/>
  <c r="F56" i="18"/>
  <c r="F560" i="18"/>
  <c r="F547" i="18"/>
  <c r="F265" i="18"/>
  <c r="F264" i="18"/>
  <c r="F211" i="18"/>
  <c r="F501" i="18"/>
  <c r="F537" i="18"/>
  <c r="F580" i="18"/>
  <c r="F167" i="18"/>
  <c r="F9" i="18"/>
  <c r="F468" i="18"/>
  <c r="F154" i="18"/>
  <c r="F287" i="18"/>
  <c r="F511" i="18"/>
  <c r="F602" i="18"/>
  <c r="F255" i="18"/>
  <c r="F530" i="18"/>
  <c r="F500" i="18"/>
  <c r="F532" i="18"/>
  <c r="F407" i="18"/>
  <c r="F369" i="18"/>
  <c r="F138" i="18"/>
  <c r="F459" i="18"/>
  <c r="F460" i="18"/>
  <c r="F377" i="18"/>
  <c r="F111" i="18"/>
  <c r="F531" i="18"/>
  <c r="F591" i="18"/>
  <c r="F403" i="18"/>
  <c r="F364" i="18"/>
  <c r="F469" i="18"/>
  <c r="F74" i="18"/>
  <c r="F162" i="18"/>
  <c r="F192" i="18"/>
  <c r="F195" i="18"/>
  <c r="F34" i="18"/>
  <c r="F205" i="18"/>
  <c r="F366" i="18"/>
  <c r="F276" i="18"/>
  <c r="F298" i="18"/>
  <c r="F455" i="18"/>
  <c r="F295" i="18"/>
  <c r="F218" i="18"/>
  <c r="F318" i="18"/>
  <c r="F409" i="18"/>
  <c r="F512" i="18"/>
  <c r="F334" i="18"/>
  <c r="F284" i="18"/>
  <c r="F517" i="18"/>
  <c r="F39" i="18"/>
  <c r="F8" i="18"/>
  <c r="F352" i="18"/>
  <c r="F510" i="18"/>
  <c r="F188" i="18"/>
  <c r="F187" i="18"/>
  <c r="F555" i="18"/>
  <c r="F424" i="18"/>
  <c r="F342" i="18"/>
  <c r="F224" i="18"/>
  <c r="F484" i="18"/>
  <c r="F498" i="18"/>
  <c r="F372" i="18"/>
  <c r="F589" i="18"/>
  <c r="F83" i="18"/>
  <c r="F166" i="18"/>
  <c r="F99" i="18"/>
  <c r="F524" i="18"/>
  <c r="F275" i="18"/>
  <c r="F148" i="18"/>
  <c r="F434" i="18"/>
  <c r="F332" i="18"/>
  <c r="F119" i="18"/>
  <c r="F361" i="18"/>
  <c r="F152" i="18"/>
  <c r="F331" i="18"/>
  <c r="F13" i="18"/>
  <c r="F333" i="18"/>
  <c r="F410" i="18"/>
  <c r="F49" i="18"/>
  <c r="F44" i="18"/>
  <c r="F523" i="18"/>
  <c r="F101" i="18"/>
  <c r="F292" i="18"/>
  <c r="F542" i="18"/>
  <c r="F563" i="18"/>
  <c r="F354" i="18"/>
  <c r="F525" i="18"/>
  <c r="F487" i="18"/>
  <c r="F257" i="18"/>
  <c r="F576" i="18"/>
  <c r="F386" i="18"/>
  <c r="F87" i="18"/>
  <c r="F317" i="18"/>
  <c r="F132" i="18"/>
  <c r="F256" i="18"/>
  <c r="F462" i="18"/>
  <c r="F506" i="18"/>
  <c r="F84" i="18"/>
  <c r="F279" i="18"/>
  <c r="F566" i="18"/>
  <c r="F51" i="18"/>
  <c r="F485" i="18"/>
  <c r="F492" i="18"/>
  <c r="F147" i="18"/>
  <c r="F356" i="18"/>
  <c r="F247" i="18"/>
  <c r="F346" i="18"/>
  <c r="F272" i="18"/>
  <c r="F271" i="18"/>
  <c r="F95" i="18"/>
  <c r="F308" i="18"/>
  <c r="F357" i="18"/>
  <c r="F160" i="18"/>
  <c r="F306" i="18"/>
  <c r="F228" i="18"/>
  <c r="F428" i="18"/>
  <c r="F549" i="18"/>
  <c r="F191" i="18"/>
  <c r="F427" i="18"/>
  <c r="F433" i="18"/>
  <c r="F472" i="18"/>
  <c r="F72" i="18"/>
  <c r="F311" i="18"/>
  <c r="F550" i="18"/>
  <c r="F301" i="18"/>
  <c r="F358" i="18"/>
  <c r="F473" i="18"/>
  <c r="F442" i="18"/>
  <c r="F384" i="18"/>
  <c r="F313" i="18"/>
  <c r="F27" i="18"/>
  <c r="F92" i="18"/>
  <c r="F106" i="18"/>
  <c r="F390" i="18"/>
  <c r="F389" i="18"/>
  <c r="F413" i="18"/>
  <c r="F567" i="18"/>
  <c r="F134" i="18"/>
  <c r="F133" i="18"/>
  <c r="F557" i="18"/>
  <c r="F502" i="18"/>
  <c r="F405" i="18"/>
  <c r="F165" i="18"/>
  <c r="F121" i="18"/>
  <c r="F341" i="18"/>
  <c r="F552" i="18"/>
  <c r="F554" i="18"/>
  <c r="F339" i="18"/>
  <c r="F185" i="18"/>
  <c r="F347" i="18"/>
  <c r="F340" i="18"/>
  <c r="F381" i="18"/>
  <c r="F470" i="18"/>
  <c r="F226" i="18"/>
  <c r="F294" i="18"/>
  <c r="F286" i="18"/>
  <c r="F584" i="18"/>
  <c r="F444" i="18"/>
  <c r="F159" i="18"/>
  <c r="F261" i="18"/>
  <c r="F431" i="18"/>
  <c r="F31" i="18"/>
  <c r="F194" i="18"/>
  <c r="F373" i="18"/>
  <c r="F437" i="18"/>
  <c r="F244" i="18"/>
  <c r="F443" i="18"/>
  <c r="F107" i="18"/>
  <c r="F237" i="18"/>
  <c r="F246" i="18"/>
  <c r="F481" i="18"/>
  <c r="F14" i="18"/>
  <c r="F145" i="18"/>
  <c r="F42" i="18"/>
  <c r="F293" i="18"/>
  <c r="F61" i="18"/>
  <c r="F482" i="18"/>
  <c r="F528" i="18"/>
  <c r="F375" i="18"/>
  <c r="F423" i="18"/>
  <c r="F573" i="18"/>
  <c r="F117" i="18"/>
  <c r="F129" i="18"/>
  <c r="F278" i="18"/>
  <c r="F253" i="18"/>
  <c r="F249" i="18"/>
  <c r="F300" i="18"/>
  <c r="F40" i="18"/>
  <c r="F351" i="18"/>
  <c r="F600" i="18"/>
  <c r="F391" i="18"/>
  <c r="F489" i="18"/>
  <c r="F75" i="18"/>
  <c r="F210" i="18"/>
  <c r="F243" i="18"/>
  <c r="F230" i="18"/>
  <c r="F24" i="18"/>
  <c r="F200" i="18"/>
  <c r="F486" i="18"/>
  <c r="F359" i="18"/>
  <c r="F289" i="18"/>
  <c r="F19" i="18"/>
  <c r="F309" i="18"/>
  <c r="F414" i="18"/>
  <c r="F283" i="18"/>
  <c r="F374" i="18"/>
  <c r="F16" i="18"/>
  <c r="F466" i="18"/>
  <c r="F464" i="18"/>
  <c r="F452" i="18"/>
  <c r="F465" i="18"/>
  <c r="F67" i="18"/>
  <c r="F282" i="18"/>
  <c r="F527" i="18"/>
  <c r="F588" i="18"/>
  <c r="F483" i="18"/>
  <c r="F17" i="18"/>
  <c r="F412" i="18"/>
  <c r="F151" i="18"/>
  <c r="F404" i="18"/>
  <c r="F209" i="18"/>
  <c r="F258" i="18"/>
  <c r="F81" i="18"/>
  <c r="F37" i="18"/>
  <c r="F350" i="18"/>
  <c r="F199" i="18"/>
  <c r="F601" i="18"/>
  <c r="F324" i="18"/>
  <c r="F598" i="18"/>
  <c r="F241" i="18"/>
  <c r="F336" i="18"/>
  <c r="F494" i="18"/>
  <c r="F540" i="18"/>
  <c r="F196" i="18"/>
  <c r="F149" i="18"/>
  <c r="F571" i="18"/>
  <c r="F180" i="18"/>
  <c r="F451" i="18"/>
  <c r="F206" i="18"/>
  <c r="F572" i="18"/>
  <c r="F579" i="18"/>
  <c r="F330" i="18"/>
  <c r="F578" i="18"/>
  <c r="F453" i="18"/>
  <c r="F110" i="18"/>
  <c r="F508" i="18"/>
  <c r="F290" i="18"/>
  <c r="F590" i="18"/>
  <c r="F163" i="18"/>
  <c r="F551" i="18"/>
  <c r="F586" i="18"/>
  <c r="F559" i="18"/>
  <c r="F32" i="18"/>
  <c r="F193" i="18"/>
  <c r="F491" i="18"/>
  <c r="F126" i="18"/>
  <c r="F430" i="18"/>
  <c r="F47" i="18"/>
  <c r="F82" i="18"/>
  <c r="F509" i="18"/>
  <c r="F398" i="18"/>
  <c r="F425" i="18"/>
  <c r="F18" i="18"/>
  <c r="F605" i="18"/>
  <c r="F534" i="18"/>
  <c r="F457" i="18"/>
  <c r="F493" i="18"/>
  <c r="F46" i="18"/>
  <c r="F450" i="18"/>
  <c r="F461" i="18"/>
  <c r="F23" i="18"/>
  <c r="F53" i="18"/>
  <c r="F349" i="18"/>
  <c r="F606" i="18"/>
  <c r="F526" i="18"/>
  <c r="F548" i="18"/>
  <c r="F574" i="18"/>
  <c r="F420" i="18"/>
  <c r="F488" i="18"/>
  <c r="F535" i="18"/>
  <c r="F335" i="18"/>
  <c r="F604" i="18"/>
  <c r="F130" i="18"/>
  <c r="F454" i="18"/>
  <c r="F379" i="18"/>
  <c r="F325" i="18"/>
  <c r="F217" i="18"/>
  <c r="F388" i="18"/>
  <c r="F477" i="18"/>
  <c r="F305" i="18"/>
  <c r="F252" i="18"/>
  <c r="F395" i="18"/>
  <c r="F30" i="18"/>
  <c r="F315" i="18"/>
  <c r="F561" i="18"/>
  <c r="F376" i="18"/>
  <c r="F577" i="18"/>
  <c r="F397" i="18"/>
  <c r="F128" i="18"/>
  <c r="F204" i="18"/>
  <c r="F60" i="18"/>
  <c r="F479" i="18"/>
  <c r="F263" i="18"/>
  <c r="F260" i="18"/>
  <c r="F79" i="18"/>
  <c r="F104" i="18"/>
  <c r="F197" i="18"/>
  <c r="F592" i="18"/>
  <c r="F59" i="18"/>
  <c r="F57" i="18"/>
  <c r="F367" i="18"/>
  <c r="F131" i="18"/>
  <c r="F456" i="18"/>
  <c r="F173" i="18"/>
  <c r="F553" i="18"/>
  <c r="F285" i="18"/>
  <c r="F382" i="18"/>
  <c r="F603" i="18"/>
  <c r="F312" i="18"/>
  <c r="F234" i="18"/>
  <c r="F504" i="18"/>
  <c r="F240" i="18"/>
  <c r="F177" i="18"/>
  <c r="F545" i="18"/>
  <c r="F58" i="18"/>
  <c r="F556" i="18"/>
  <c r="F43" i="18"/>
  <c r="F432" i="18"/>
  <c r="F223" i="18"/>
  <c r="F314" i="18"/>
  <c r="F415" i="18"/>
  <c r="F212" i="18"/>
  <c r="F69" i="18"/>
  <c r="F65" i="18"/>
  <c r="F344" i="18"/>
  <c r="F436" i="18"/>
  <c r="F98" i="18"/>
  <c r="F103" i="18"/>
  <c r="F446" i="18"/>
  <c r="F71" i="18"/>
  <c r="F80" i="18"/>
  <c r="F216" i="18"/>
  <c r="F418" i="18"/>
  <c r="F302" i="18"/>
  <c r="F362" i="18"/>
  <c r="F25" i="18"/>
  <c r="F124" i="18"/>
  <c r="F66" i="18"/>
  <c r="F458" i="18"/>
  <c r="F320" i="18"/>
  <c r="F63" i="18"/>
  <c r="F365" i="18"/>
  <c r="F529" i="18"/>
  <c r="F122" i="18"/>
  <c r="F52" i="18"/>
  <c r="F235" i="18"/>
  <c r="F41" i="18"/>
  <c r="F269" i="18"/>
  <c r="F113" i="18"/>
  <c r="F447" i="18"/>
  <c r="F64" i="18"/>
  <c r="F440" i="18"/>
  <c r="F538" i="18"/>
  <c r="F259" i="18"/>
  <c r="F36" i="18"/>
  <c r="F438" i="18"/>
  <c r="F503" i="18"/>
  <c r="F182" i="18"/>
  <c r="F123" i="18"/>
  <c r="F328" i="18"/>
  <c r="F291" i="18"/>
  <c r="F570" i="18"/>
  <c r="F100" i="18"/>
  <c r="F219" i="18"/>
  <c r="F533" i="18"/>
  <c r="F323" i="18"/>
  <c r="F495" i="18"/>
  <c r="F157" i="18"/>
  <c r="F562" i="18"/>
  <c r="F475" i="18"/>
  <c r="F248" i="18"/>
  <c r="F338" i="18"/>
  <c r="F22" i="18"/>
  <c r="F321" i="18"/>
  <c r="F181" i="18"/>
  <c r="F546" i="18"/>
  <c r="F213" i="18"/>
  <c r="F476" i="18"/>
  <c r="F392" i="18"/>
  <c r="F363" i="18"/>
  <c r="F371" i="18"/>
  <c r="F54" i="18"/>
  <c r="F401" i="18"/>
  <c r="F599" i="18"/>
  <c r="F307" i="18"/>
  <c r="F250" i="18"/>
  <c r="F231" i="18"/>
  <c r="F86" i="18"/>
  <c r="F50" i="18"/>
  <c r="F353" i="18"/>
  <c r="F595" i="18"/>
  <c r="F125" i="18"/>
  <c r="F394" i="18"/>
  <c r="F408" i="18"/>
  <c r="F225" i="18"/>
  <c r="F368" i="18"/>
  <c r="F575" i="18"/>
  <c r="F449" i="18"/>
  <c r="F76" i="18"/>
  <c r="F370" i="18"/>
  <c r="F168" i="18"/>
  <c r="F277" i="18"/>
  <c r="F215" i="18"/>
  <c r="F94" i="18"/>
  <c r="F232" i="18"/>
  <c r="F329" i="18"/>
  <c r="F266" i="18"/>
  <c r="F387" i="18"/>
  <c r="F179" i="18"/>
  <c r="F236" i="18"/>
  <c r="F322" i="18"/>
  <c r="F399" i="18"/>
  <c r="F558" i="18"/>
  <c r="F178" i="18"/>
  <c r="F161" i="18"/>
  <c r="F396" i="18"/>
  <c r="F297" i="18"/>
  <c r="F62" i="18"/>
  <c r="F35" i="18"/>
  <c r="F184" i="18"/>
  <c r="F585" i="18"/>
  <c r="F521" i="18"/>
  <c r="F327" i="18"/>
  <c r="F233" i="18"/>
  <c r="F393" i="18"/>
  <c r="F378" i="18"/>
  <c r="F33" i="18"/>
  <c r="F116" i="18"/>
  <c r="F426" i="18"/>
  <c r="F169" i="18"/>
  <c r="F536" i="18"/>
  <c r="F270" i="18"/>
  <c r="F288" i="18"/>
  <c r="F139" i="18"/>
  <c r="F439" i="18"/>
  <c r="F77" i="18"/>
  <c r="F480" i="18"/>
  <c r="F326" i="18"/>
  <c r="F568" i="18"/>
  <c r="F97" i="18"/>
  <c r="F198" i="18"/>
  <c r="F448" i="18"/>
  <c r="F402" i="18"/>
  <c r="F478" i="18"/>
  <c r="C188" i="14"/>
  <c r="D188" i="14" s="1"/>
  <c r="C39" i="14"/>
  <c r="D39" i="14" s="1"/>
  <c r="C119" i="14"/>
  <c r="D119" i="14" s="1"/>
  <c r="C31" i="14"/>
  <c r="D31" i="14" s="1"/>
  <c r="C268" i="14"/>
  <c r="D268" i="14" s="1"/>
  <c r="C379" i="14"/>
  <c r="D379" i="14" s="1"/>
  <c r="C53" i="14"/>
  <c r="D53" i="14" s="1"/>
  <c r="C420" i="14"/>
  <c r="D420" i="14" s="1"/>
  <c r="C434" i="14"/>
  <c r="D434" i="14" s="1"/>
  <c r="C493" i="14"/>
  <c r="D493" i="14" s="1"/>
  <c r="C415" i="14"/>
  <c r="D415" i="14" s="1"/>
  <c r="C140" i="14"/>
  <c r="D140" i="14" s="1"/>
  <c r="C156" i="14"/>
  <c r="D156" i="14" s="1"/>
  <c r="C643" i="14"/>
  <c r="D643" i="14" s="1"/>
  <c r="C504" i="14"/>
  <c r="D504" i="14" s="1"/>
  <c r="C408" i="14"/>
  <c r="D408" i="14" s="1"/>
  <c r="C594" i="14"/>
  <c r="D594" i="14" s="1"/>
  <c r="C44" i="14"/>
  <c r="D44" i="14" s="1"/>
  <c r="C331" i="14"/>
  <c r="D331" i="14" s="1"/>
  <c r="C122" i="14"/>
  <c r="D122" i="14" s="1"/>
  <c r="C161" i="14"/>
  <c r="D161" i="14" s="1"/>
  <c r="C527" i="14"/>
  <c r="D527" i="14" s="1"/>
  <c r="C366" i="14"/>
  <c r="D366" i="14" s="1"/>
  <c r="C480" i="14"/>
  <c r="D480" i="14" s="1"/>
  <c r="C709" i="14"/>
  <c r="D709" i="14" s="1"/>
  <c r="C220" i="14"/>
  <c r="D220" i="14" s="1"/>
  <c r="C699" i="14"/>
  <c r="D699" i="14" s="1"/>
  <c r="C617" i="14"/>
  <c r="D617" i="14" s="1"/>
  <c r="C442" i="14"/>
  <c r="D442" i="14" s="1"/>
  <c r="C127" i="14"/>
  <c r="D127" i="14" s="1"/>
  <c r="C236" i="14"/>
  <c r="D236" i="14" s="1"/>
  <c r="C397" i="14"/>
  <c r="D397" i="14" s="1"/>
  <c r="C609" i="14"/>
  <c r="D609" i="14" s="1"/>
  <c r="C381" i="14"/>
  <c r="D381" i="14" s="1"/>
  <c r="C570" i="14"/>
  <c r="D570" i="14" s="1"/>
  <c r="C272" i="14"/>
  <c r="D272" i="14" s="1"/>
  <c r="C56" i="14"/>
  <c r="D56" i="14" s="1"/>
  <c r="C502" i="14"/>
  <c r="D502" i="14" s="1"/>
  <c r="C486" i="14"/>
  <c r="D486" i="14" s="1"/>
  <c r="C17" i="14"/>
  <c r="D17" i="14" s="1"/>
  <c r="C271" i="14"/>
  <c r="D271" i="14" s="1"/>
  <c r="C661" i="14"/>
  <c r="D661" i="14" s="1"/>
  <c r="C299" i="14"/>
  <c r="D299" i="14" s="1"/>
  <c r="C607" i="14"/>
  <c r="D607" i="14" s="1"/>
  <c r="C505" i="14"/>
  <c r="D505" i="14" s="1"/>
  <c r="C653" i="14"/>
  <c r="D653" i="14" s="1"/>
  <c r="C29" i="14"/>
  <c r="D29" i="14" s="1"/>
  <c r="C177" i="14"/>
  <c r="D177" i="14" s="1"/>
  <c r="C547" i="14"/>
  <c r="D547" i="14" s="1"/>
  <c r="C567" i="14"/>
  <c r="D567" i="14" s="1"/>
  <c r="C546" i="14"/>
  <c r="D546" i="14" s="1"/>
  <c r="C536" i="14"/>
  <c r="D536" i="14" s="1"/>
  <c r="C383" i="14"/>
  <c r="D383" i="14" s="1"/>
  <c r="C698" i="14"/>
  <c r="D698" i="14" s="1"/>
  <c r="C599" i="14"/>
  <c r="D599" i="14" s="1"/>
  <c r="C613" i="14"/>
  <c r="D613" i="14" s="1"/>
  <c r="C579" i="14"/>
  <c r="D579" i="14" s="1"/>
  <c r="C596" i="14"/>
  <c r="D596" i="14" s="1"/>
  <c r="C427" i="14"/>
  <c r="D427" i="14" s="1"/>
  <c r="C131" i="14"/>
  <c r="D131" i="14" s="1"/>
  <c r="C578" i="14"/>
  <c r="D578" i="14" s="1"/>
  <c r="C106" i="14"/>
  <c r="D106" i="14" s="1"/>
  <c r="C588" i="14"/>
  <c r="D588" i="14" s="1"/>
  <c r="C321" i="14"/>
  <c r="D321" i="14" s="1"/>
  <c r="C114" i="14"/>
  <c r="D114" i="14" s="1"/>
  <c r="C216" i="14"/>
  <c r="D216" i="14" s="1"/>
  <c r="C402" i="14"/>
  <c r="D402" i="14" s="1"/>
  <c r="C674" i="14"/>
  <c r="D674" i="14" s="1"/>
  <c r="C719" i="14"/>
  <c r="D719" i="14" s="1"/>
  <c r="C158" i="14"/>
  <c r="D158" i="14" s="1"/>
  <c r="C589" i="14"/>
  <c r="D589" i="14" s="1"/>
  <c r="C441" i="14"/>
  <c r="D441" i="14" s="1"/>
  <c r="C487" i="14"/>
  <c r="D487" i="14" s="1"/>
  <c r="C254" i="14"/>
  <c r="D254" i="14" s="1"/>
  <c r="C296" i="14"/>
  <c r="D296" i="14" s="1"/>
  <c r="C64" i="14"/>
  <c r="D64" i="14" s="1"/>
  <c r="C660" i="14"/>
  <c r="D660" i="14" s="1"/>
  <c r="C288" i="14"/>
  <c r="D288" i="14" s="1"/>
  <c r="C59" i="14"/>
  <c r="D59" i="14" s="1"/>
  <c r="C48" i="14"/>
  <c r="D48" i="14" s="1"/>
  <c r="C54" i="14"/>
  <c r="D54" i="14" s="1"/>
  <c r="C60" i="14"/>
  <c r="D60" i="14" s="1"/>
  <c r="C332" i="14"/>
  <c r="D332" i="14" s="1"/>
  <c r="C173" i="14"/>
  <c r="D173" i="14" s="1"/>
  <c r="C683" i="14"/>
  <c r="D683" i="14" s="1"/>
  <c r="C309" i="14"/>
  <c r="D309" i="14" s="1"/>
  <c r="C68" i="14"/>
  <c r="D68" i="14" s="1"/>
  <c r="C724" i="14"/>
  <c r="D724" i="14" s="1"/>
  <c r="C584" i="14"/>
  <c r="D584" i="14" s="1"/>
  <c r="C258" i="14"/>
  <c r="D258" i="14" s="1"/>
  <c r="C627" i="14"/>
  <c r="D627" i="14" s="1"/>
  <c r="C275" i="14"/>
  <c r="D275" i="14" s="1"/>
  <c r="C118" i="14"/>
  <c r="D118" i="14" s="1"/>
  <c r="C586" i="14"/>
  <c r="D586" i="14" s="1"/>
  <c r="C543" i="14"/>
  <c r="D543" i="14" s="1"/>
  <c r="C163" i="14"/>
  <c r="D163" i="14" s="1"/>
  <c r="C333" i="14"/>
  <c r="D333" i="14" s="1"/>
  <c r="C375" i="14"/>
  <c r="D375" i="14" s="1"/>
  <c r="C75" i="14"/>
  <c r="D75" i="14" s="1"/>
  <c r="C74" i="14"/>
  <c r="D74" i="14" s="1"/>
  <c r="C471" i="14"/>
  <c r="D471" i="14" s="1"/>
  <c r="C209" i="14"/>
  <c r="D209" i="14" s="1"/>
  <c r="C168" i="14"/>
  <c r="D168" i="14" s="1"/>
  <c r="C611" i="14"/>
  <c r="D611" i="14" s="1"/>
  <c r="C76" i="14"/>
  <c r="D76" i="14" s="1"/>
  <c r="C22" i="14"/>
  <c r="D22" i="14" s="1"/>
  <c r="C710" i="14"/>
  <c r="D710" i="14" s="1"/>
  <c r="C389" i="14"/>
  <c r="D389" i="14" s="1"/>
  <c r="C13" i="14"/>
  <c r="D13" i="14" s="1"/>
  <c r="C264" i="14"/>
  <c r="D264" i="14" s="1"/>
  <c r="C79" i="14"/>
  <c r="D79" i="14" s="1"/>
  <c r="C344" i="14"/>
  <c r="D344" i="14" s="1"/>
  <c r="C606" i="14"/>
  <c r="D606" i="14" s="1"/>
  <c r="C624" i="14"/>
  <c r="D624" i="14" s="1"/>
  <c r="C595" i="14"/>
  <c r="D595" i="14" s="1"/>
  <c r="C664" i="14"/>
  <c r="D664" i="14" s="1"/>
  <c r="C484" i="14"/>
  <c r="D484" i="14" s="1"/>
  <c r="C47" i="14"/>
  <c r="D47" i="14" s="1"/>
  <c r="C534" i="14"/>
  <c r="D534" i="14" s="1"/>
  <c r="C390" i="14"/>
  <c r="D390" i="14" s="1"/>
  <c r="C516" i="14"/>
  <c r="D516" i="14" s="1"/>
  <c r="C550" i="14"/>
  <c r="D550" i="14" s="1"/>
  <c r="C290" i="14"/>
  <c r="D290" i="14" s="1"/>
  <c r="C339" i="14"/>
  <c r="D339" i="14" s="1"/>
  <c r="C338" i="14"/>
  <c r="D338" i="14" s="1"/>
  <c r="C16" i="14"/>
  <c r="D16" i="14" s="1"/>
  <c r="C18" i="14"/>
  <c r="D18" i="14" s="1"/>
  <c r="C132" i="14"/>
  <c r="D132" i="14" s="1"/>
  <c r="C204" i="14"/>
  <c r="D204" i="14" s="1"/>
  <c r="C717" i="14"/>
  <c r="D717" i="14" s="1"/>
  <c r="C58" i="14"/>
  <c r="D58" i="14" s="1"/>
  <c r="C128" i="14"/>
  <c r="D128" i="14" s="1"/>
  <c r="C130" i="14"/>
  <c r="D130" i="14" s="1"/>
  <c r="C133" i="14"/>
  <c r="D133" i="14" s="1"/>
  <c r="C123" i="14"/>
  <c r="D123" i="14" s="1"/>
  <c r="C380" i="14"/>
  <c r="D380" i="14" s="1"/>
  <c r="C113" i="14"/>
  <c r="D113" i="14" s="1"/>
  <c r="C302" i="14"/>
  <c r="D302" i="14" s="1"/>
  <c r="C261" i="14"/>
  <c r="D261" i="14" s="1"/>
  <c r="C457" i="14"/>
  <c r="D457" i="14" s="1"/>
  <c r="C136" i="14"/>
  <c r="D136" i="14" s="1"/>
  <c r="C437" i="14"/>
  <c r="D437" i="14" s="1"/>
  <c r="C266" i="14"/>
  <c r="D266" i="14" s="1"/>
  <c r="C117" i="14"/>
  <c r="D117" i="14" s="1"/>
  <c r="C190" i="14"/>
  <c r="D190" i="14" s="1"/>
  <c r="C138" i="14"/>
  <c r="D138" i="14" s="1"/>
  <c r="C27" i="14"/>
  <c r="D27" i="14" s="1"/>
  <c r="C104" i="14"/>
  <c r="D104" i="14" s="1"/>
  <c r="C363" i="14"/>
  <c r="D363" i="14" s="1"/>
  <c r="C312" i="14"/>
  <c r="D312" i="14" s="1"/>
  <c r="C695" i="14"/>
  <c r="D695" i="14" s="1"/>
  <c r="C217" i="14"/>
  <c r="D217" i="14" s="1"/>
  <c r="C475" i="14"/>
  <c r="D475" i="14" s="1"/>
  <c r="C137" i="14"/>
  <c r="D137" i="14" s="1"/>
  <c r="C343" i="14"/>
  <c r="D343" i="14" s="1"/>
  <c r="C255" i="14"/>
  <c r="D255" i="14" s="1"/>
  <c r="C187" i="14"/>
  <c r="D187" i="14" s="1"/>
  <c r="C678" i="14"/>
  <c r="D678" i="14" s="1"/>
  <c r="C712" i="14"/>
  <c r="D712" i="14" s="1"/>
  <c r="C124" i="14"/>
  <c r="D124" i="14" s="1"/>
  <c r="C91" i="14"/>
  <c r="D91" i="14" s="1"/>
  <c r="C121" i="14"/>
  <c r="D121" i="14" s="1"/>
  <c r="C554" i="14"/>
  <c r="D554" i="14" s="1"/>
  <c r="C43" i="14"/>
  <c r="D43" i="14" s="1"/>
  <c r="C81" i="14"/>
  <c r="D81" i="14" s="1"/>
  <c r="C154" i="14"/>
  <c r="D154" i="14" s="1"/>
  <c r="C563" i="14"/>
  <c r="D563" i="14" s="1"/>
  <c r="C694" i="14"/>
  <c r="D694" i="14" s="1"/>
  <c r="C689" i="14"/>
  <c r="D689" i="14" s="1"/>
  <c r="C460" i="14"/>
  <c r="D460" i="14" s="1"/>
  <c r="C645" i="14"/>
  <c r="D645" i="14" s="1"/>
  <c r="C623" i="14"/>
  <c r="D623" i="14" s="1"/>
  <c r="C125" i="14"/>
  <c r="D125" i="14" s="1"/>
  <c r="C702" i="14"/>
  <c r="D702" i="14" s="1"/>
  <c r="C352" i="14"/>
  <c r="D352" i="14" s="1"/>
  <c r="C143" i="14"/>
  <c r="D143" i="14" s="1"/>
  <c r="C244" i="14"/>
  <c r="D244" i="14" s="1"/>
  <c r="C243" i="14"/>
  <c r="D243" i="14" s="1"/>
  <c r="C129" i="14"/>
  <c r="D129" i="14" s="1"/>
  <c r="C71" i="14"/>
  <c r="D71" i="14" s="1"/>
  <c r="C317" i="14"/>
  <c r="D317" i="14" s="1"/>
  <c r="C218" i="14"/>
  <c r="D218" i="14" s="1"/>
  <c r="C481" i="14"/>
  <c r="D481" i="14" s="1"/>
  <c r="C367" i="14"/>
  <c r="D367" i="14" s="1"/>
  <c r="C219" i="14"/>
  <c r="D219" i="14" s="1"/>
  <c r="C456" i="14"/>
  <c r="D456" i="14" s="1"/>
  <c r="C544" i="14"/>
  <c r="D544" i="14" s="1"/>
  <c r="C725" i="14"/>
  <c r="D725" i="14" s="1"/>
  <c r="C444" i="14"/>
  <c r="D444" i="14" s="1"/>
  <c r="C409" i="14"/>
  <c r="D409" i="14" s="1"/>
  <c r="C35" i="14"/>
  <c r="D35" i="14" s="1"/>
  <c r="C26" i="14"/>
  <c r="D26" i="14" s="1"/>
  <c r="C40" i="14"/>
  <c r="D40" i="14" s="1"/>
  <c r="C535" i="14"/>
  <c r="D535" i="14" s="1"/>
  <c r="C221" i="14"/>
  <c r="D221" i="14" s="1"/>
  <c r="C462" i="14"/>
  <c r="D462" i="14" s="1"/>
  <c r="C150" i="14"/>
  <c r="D150" i="14" s="1"/>
  <c r="C134" i="14"/>
  <c r="D134" i="14" s="1"/>
  <c r="C439" i="14"/>
  <c r="D439" i="14" s="1"/>
  <c r="C405" i="14"/>
  <c r="D405" i="14" s="1"/>
  <c r="C183" i="14"/>
  <c r="D183" i="14" s="1"/>
  <c r="C577" i="14"/>
  <c r="D577" i="14" s="1"/>
  <c r="C647" i="14"/>
  <c r="D647" i="14" s="1"/>
  <c r="C112" i="14"/>
  <c r="D112" i="14" s="1"/>
  <c r="C681" i="14"/>
  <c r="D681" i="14" s="1"/>
  <c r="C590" i="14"/>
  <c r="D590" i="14" s="1"/>
  <c r="C521" i="14"/>
  <c r="D521" i="14" s="1"/>
  <c r="C229" i="14"/>
  <c r="D229" i="14" s="1"/>
  <c r="C629" i="14"/>
  <c r="D629" i="14" s="1"/>
  <c r="C51" i="14"/>
  <c r="D51" i="14" s="1"/>
  <c r="C50" i="14"/>
  <c r="D50" i="14" s="1"/>
  <c r="C52" i="14"/>
  <c r="D52" i="14" s="1"/>
  <c r="C249" i="14"/>
  <c r="D249" i="14" s="1"/>
  <c r="C669" i="14"/>
  <c r="D669" i="14" s="1"/>
  <c r="C358" i="14"/>
  <c r="D358" i="14" s="1"/>
  <c r="C25" i="14"/>
  <c r="D25" i="14" s="1"/>
  <c r="C314" i="14"/>
  <c r="D314" i="14" s="1"/>
  <c r="C98" i="14"/>
  <c r="D98" i="14" s="1"/>
  <c r="C407" i="14"/>
  <c r="D407" i="14" s="1"/>
  <c r="C659" i="14"/>
  <c r="D659" i="14" s="1"/>
  <c r="C684" i="14"/>
  <c r="D684" i="14" s="1"/>
  <c r="C706" i="14"/>
  <c r="D706" i="14" s="1"/>
  <c r="C608" i="14"/>
  <c r="D608" i="14" s="1"/>
  <c r="C690" i="14"/>
  <c r="D690" i="14" s="1"/>
  <c r="C376" i="14"/>
  <c r="D376" i="14" s="1"/>
  <c r="C23" i="14"/>
  <c r="D23" i="14" s="1"/>
  <c r="C15" i="14"/>
  <c r="D15" i="14" s="1"/>
  <c r="C562" i="14"/>
  <c r="D562" i="14" s="1"/>
  <c r="C449" i="14"/>
  <c r="D449" i="14" s="1"/>
  <c r="C105" i="14"/>
  <c r="D105" i="14" s="1"/>
  <c r="C406" i="14"/>
  <c r="D406" i="14" s="1"/>
  <c r="C373" i="14"/>
  <c r="D373" i="14" s="1"/>
  <c r="C30" i="14"/>
  <c r="D30" i="14" s="1"/>
  <c r="C377" i="14"/>
  <c r="D377" i="14" s="1"/>
  <c r="C304" i="14"/>
  <c r="D304" i="14" s="1"/>
  <c r="C640" i="14"/>
  <c r="D640" i="14" s="1"/>
  <c r="C394" i="14"/>
  <c r="D394" i="14" s="1"/>
  <c r="C658" i="14"/>
  <c r="D658" i="14" s="1"/>
  <c r="C32" i="14"/>
  <c r="D32" i="14" s="1"/>
  <c r="C393" i="14"/>
  <c r="D393" i="14" s="1"/>
  <c r="C120" i="14"/>
  <c r="D120" i="14" s="1"/>
  <c r="C196" i="14"/>
  <c r="D196" i="14" s="1"/>
  <c r="C292" i="14"/>
  <c r="D292" i="14" s="1"/>
  <c r="C282" i="14"/>
  <c r="D282" i="14" s="1"/>
  <c r="C440" i="14"/>
  <c r="D440" i="14" s="1"/>
  <c r="C616" i="14"/>
  <c r="D616" i="14" s="1"/>
  <c r="C488" i="14"/>
  <c r="D488" i="14" s="1"/>
  <c r="C540" i="14"/>
  <c r="D540" i="14" s="1"/>
  <c r="C364" i="14"/>
  <c r="D364" i="14" s="1"/>
  <c r="C174" i="14"/>
  <c r="D174" i="14" s="1"/>
  <c r="C539" i="14"/>
  <c r="D539" i="14" s="1"/>
  <c r="C182" i="14"/>
  <c r="D182" i="14" s="1"/>
  <c r="C181" i="14"/>
  <c r="D181" i="14" s="1"/>
  <c r="C686" i="14"/>
  <c r="D686" i="14" s="1"/>
  <c r="C148" i="14"/>
  <c r="D148" i="14" s="1"/>
  <c r="C160" i="14"/>
  <c r="D160" i="14" s="1"/>
  <c r="C610" i="14"/>
  <c r="D610" i="14" s="1"/>
  <c r="C715" i="14"/>
  <c r="D715" i="14" s="1"/>
  <c r="C307" i="14"/>
  <c r="D307" i="14" s="1"/>
  <c r="C306" i="14"/>
  <c r="D306" i="14" s="1"/>
  <c r="C162" i="14"/>
  <c r="D162" i="14" s="1"/>
  <c r="C72" i="14"/>
  <c r="D72" i="14" s="1"/>
  <c r="C260" i="14"/>
  <c r="D260" i="14" s="1"/>
  <c r="C223" i="14"/>
  <c r="D223" i="14" s="1"/>
  <c r="C680" i="14"/>
  <c r="D680" i="14" s="1"/>
  <c r="C392" i="14"/>
  <c r="D392" i="14" s="1"/>
  <c r="C297" i="14"/>
  <c r="D297" i="14" s="1"/>
  <c r="C83" i="14"/>
  <c r="D83" i="14" s="1"/>
  <c r="C49" i="14"/>
  <c r="D49" i="14" s="1"/>
  <c r="C428" i="14"/>
  <c r="D428" i="14" s="1"/>
  <c r="C418" i="14"/>
  <c r="D418" i="14" s="1"/>
  <c r="C234" i="14"/>
  <c r="D234" i="14" s="1"/>
  <c r="C556" i="14"/>
  <c r="D556" i="14" s="1"/>
  <c r="C360" i="14"/>
  <c r="D360" i="14" s="1"/>
  <c r="C191" i="14"/>
  <c r="D191" i="14" s="1"/>
  <c r="C716" i="14"/>
  <c r="D716" i="14" s="1"/>
  <c r="C413" i="14"/>
  <c r="D413" i="14" s="1"/>
  <c r="C473" i="14"/>
  <c r="D473" i="14" s="1"/>
  <c r="C626" i="14"/>
  <c r="D626" i="14" s="1"/>
  <c r="C276" i="14"/>
  <c r="D276" i="14" s="1"/>
  <c r="C382" i="14"/>
  <c r="D382" i="14" s="1"/>
  <c r="C359" i="14"/>
  <c r="D359" i="14" s="1"/>
  <c r="C228" i="14"/>
  <c r="D228" i="14" s="1"/>
  <c r="C110" i="14"/>
  <c r="D110" i="14" s="1"/>
  <c r="C697" i="14"/>
  <c r="D697" i="14" s="1"/>
  <c r="C225" i="14"/>
  <c r="D225" i="14" s="1"/>
  <c r="C65" i="14"/>
  <c r="D65" i="14" s="1"/>
  <c r="C396" i="14"/>
  <c r="D396" i="14" s="1"/>
  <c r="C324" i="14"/>
  <c r="D324" i="14" s="1"/>
  <c r="C592" i="14"/>
  <c r="D592" i="14" s="1"/>
  <c r="C102" i="14"/>
  <c r="D102" i="14" s="1"/>
  <c r="C139" i="14"/>
  <c r="D139" i="14" s="1"/>
  <c r="C524" i="14"/>
  <c r="D524" i="14" s="1"/>
  <c r="C313" i="14"/>
  <c r="D313" i="14" s="1"/>
  <c r="C657" i="14"/>
  <c r="D657" i="14" s="1"/>
  <c r="C310" i="14"/>
  <c r="D310" i="14" s="1"/>
  <c r="C416" i="14"/>
  <c r="D416" i="14" s="1"/>
  <c r="C172" i="14"/>
  <c r="D172" i="14" s="1"/>
  <c r="C322" i="14"/>
  <c r="D322" i="14" s="1"/>
  <c r="C559" i="14"/>
  <c r="D559" i="14" s="1"/>
  <c r="C330" i="14"/>
  <c r="D330" i="14" s="1"/>
  <c r="C573" i="14"/>
  <c r="D573" i="14" s="1"/>
  <c r="C528" i="14"/>
  <c r="D528" i="14" s="1"/>
  <c r="C78" i="14"/>
  <c r="D78" i="14" s="1"/>
  <c r="C289" i="14"/>
  <c r="D289" i="14" s="1"/>
  <c r="C230" i="14"/>
  <c r="D230" i="14" s="1"/>
  <c r="C141" i="14"/>
  <c r="D141" i="14" s="1"/>
  <c r="C598" i="14"/>
  <c r="D598" i="14" s="1"/>
  <c r="C644" i="14"/>
  <c r="D644" i="14" s="1"/>
  <c r="C691" i="14"/>
  <c r="D691" i="14" s="1"/>
  <c r="C632" i="14"/>
  <c r="D632" i="14" s="1"/>
  <c r="C446" i="14"/>
  <c r="D446" i="14" s="1"/>
  <c r="C520" i="14"/>
  <c r="D520" i="14" s="1"/>
  <c r="C722" i="14"/>
  <c r="D722" i="14" s="1"/>
  <c r="C705" i="14"/>
  <c r="D705" i="14" s="1"/>
  <c r="C625" i="14"/>
  <c r="D625" i="14" s="1"/>
  <c r="C685" i="14"/>
  <c r="D685" i="14" s="1"/>
  <c r="C468" i="14"/>
  <c r="D468" i="14" s="1"/>
  <c r="C267" i="14"/>
  <c r="D267" i="14" s="1"/>
  <c r="C263" i="14"/>
  <c r="D263" i="14" s="1"/>
  <c r="C269" i="14"/>
  <c r="D269" i="14" s="1"/>
  <c r="C233" i="14"/>
  <c r="D233" i="14" s="1"/>
  <c r="C514" i="14"/>
  <c r="D514" i="14" s="1"/>
  <c r="C452" i="14"/>
  <c r="D452" i="14" s="1"/>
  <c r="C93" i="14"/>
  <c r="D93" i="14" s="1"/>
  <c r="C641" i="14"/>
  <c r="D641" i="14" s="1"/>
  <c r="C349" i="14"/>
  <c r="D349" i="14" s="1"/>
  <c r="C355" i="14"/>
  <c r="D355" i="14" s="1"/>
  <c r="C345" i="14"/>
  <c r="D345" i="14" s="1"/>
  <c r="C248" i="14"/>
  <c r="D248" i="14" s="1"/>
  <c r="C45" i="14"/>
  <c r="D45" i="14" s="1"/>
  <c r="C580" i="14"/>
  <c r="D580" i="14" s="1"/>
  <c r="C62" i="14"/>
  <c r="D62" i="14" s="1"/>
  <c r="C305" i="14"/>
  <c r="D305" i="14" s="1"/>
  <c r="C353" i="14"/>
  <c r="D353" i="14" s="1"/>
  <c r="C63" i="14"/>
  <c r="D63" i="14" s="1"/>
  <c r="C506" i="14"/>
  <c r="D506" i="14" s="1"/>
  <c r="C443" i="14"/>
  <c r="D443" i="14" s="1"/>
  <c r="C398" i="14"/>
  <c r="D398" i="14" s="1"/>
  <c r="C240" i="14"/>
  <c r="D240" i="14" s="1"/>
  <c r="C662" i="14"/>
  <c r="D662" i="14" s="1"/>
  <c r="C279" i="14"/>
  <c r="D279" i="14" s="1"/>
  <c r="C165" i="14"/>
  <c r="D165" i="14" s="1"/>
  <c r="C303" i="14"/>
  <c r="D303" i="14" s="1"/>
  <c r="C311" i="14"/>
  <c r="D311" i="14" s="1"/>
  <c r="C325" i="14"/>
  <c r="D325" i="14" s="1"/>
  <c r="C411" i="14"/>
  <c r="D411" i="14" s="1"/>
  <c r="C20" i="14"/>
  <c r="D20" i="14" s="1"/>
  <c r="C265" i="14"/>
  <c r="D265" i="14" s="1"/>
  <c r="C593" i="14"/>
  <c r="D593" i="14" s="1"/>
  <c r="C651" i="14"/>
  <c r="D651" i="14" s="1"/>
  <c r="C214" i="14"/>
  <c r="D214" i="14" s="1"/>
  <c r="C602" i="14"/>
  <c r="D602" i="14" s="1"/>
  <c r="C222" i="14"/>
  <c r="D222" i="14" s="1"/>
  <c r="C548" i="14"/>
  <c r="D548" i="14" s="1"/>
  <c r="C670" i="14"/>
  <c r="D670" i="14" s="1"/>
  <c r="C203" i="14"/>
  <c r="D203" i="14" s="1"/>
  <c r="C676" i="14"/>
  <c r="D676" i="14" s="1"/>
  <c r="C652" i="14"/>
  <c r="D652" i="14" s="1"/>
  <c r="C252" i="14"/>
  <c r="D252" i="14" s="1"/>
  <c r="C368" i="14"/>
  <c r="D368" i="14" s="1"/>
  <c r="C419" i="14"/>
  <c r="D419" i="14" s="1"/>
  <c r="C386" i="14"/>
  <c r="D386" i="14" s="1"/>
  <c r="C530" i="14"/>
  <c r="D530" i="14" s="1"/>
  <c r="C208" i="14"/>
  <c r="D208" i="14" s="1"/>
  <c r="C708" i="14"/>
  <c r="D708" i="14" s="1"/>
  <c r="C519" i="14"/>
  <c r="D519" i="14" s="1"/>
  <c r="C69" i="14"/>
  <c r="D69" i="14" s="1"/>
  <c r="C356" i="14"/>
  <c r="D356" i="14" s="1"/>
  <c r="C557" i="14"/>
  <c r="D557" i="14" s="1"/>
  <c r="C67" i="14"/>
  <c r="D67" i="14" s="1"/>
  <c r="C329" i="14"/>
  <c r="D329" i="14" s="1"/>
  <c r="C146" i="14"/>
  <c r="D146" i="14" s="1"/>
  <c r="C285" i="14"/>
  <c r="D285" i="14" s="1"/>
  <c r="C688" i="14"/>
  <c r="D688" i="14" s="1"/>
  <c r="C522" i="14"/>
  <c r="D522" i="14" s="1"/>
  <c r="C335" i="14"/>
  <c r="D335" i="14" s="1"/>
  <c r="C334" i="14"/>
  <c r="D334" i="14" s="1"/>
  <c r="C400" i="14"/>
  <c r="D400" i="14" s="1"/>
  <c r="C650" i="14"/>
  <c r="D650" i="14" s="1"/>
  <c r="C707" i="14"/>
  <c r="D707" i="14" s="1"/>
  <c r="C666" i="14"/>
  <c r="D666" i="14" s="1"/>
  <c r="C525" i="14"/>
  <c r="D525" i="14" s="1"/>
  <c r="C696" i="14"/>
  <c r="D696" i="14" s="1"/>
  <c r="C533" i="14"/>
  <c r="D533" i="14" s="1"/>
  <c r="C490" i="14"/>
  <c r="D490" i="14" s="1"/>
  <c r="C692" i="14"/>
  <c r="D692" i="14" s="1"/>
  <c r="C95" i="14"/>
  <c r="D95" i="14" s="1"/>
  <c r="C655" i="14"/>
  <c r="D655" i="14" s="1"/>
  <c r="C730" i="14"/>
  <c r="D730" i="14" s="1"/>
  <c r="C213" i="14"/>
  <c r="D213" i="14" s="1"/>
  <c r="C438" i="14"/>
  <c r="D438" i="14" s="1"/>
  <c r="C342" i="14"/>
  <c r="D342" i="14" s="1"/>
  <c r="C77" i="14"/>
  <c r="D77" i="14" s="1"/>
  <c r="C202" i="14"/>
  <c r="D202" i="14" s="1"/>
  <c r="C668" i="14"/>
  <c r="D668" i="14" s="1"/>
  <c r="C231" i="14"/>
  <c r="D231" i="14" s="1"/>
  <c r="C270" i="14"/>
  <c r="D270" i="14" s="1"/>
  <c r="C126" i="14"/>
  <c r="D126" i="14" s="1"/>
  <c r="C435" i="14"/>
  <c r="D435" i="14" s="1"/>
  <c r="C336" i="14"/>
  <c r="D336" i="14" s="1"/>
  <c r="C417" i="14"/>
  <c r="D417" i="14" s="1"/>
  <c r="C576" i="14"/>
  <c r="D576" i="14" s="1"/>
  <c r="C109" i="14"/>
  <c r="D109" i="14" s="1"/>
  <c r="C107" i="14"/>
  <c r="D107" i="14" s="1"/>
  <c r="C591" i="14"/>
  <c r="D591" i="14" s="1"/>
  <c r="C41" i="14"/>
  <c r="D41" i="14" s="1"/>
  <c r="C511" i="14"/>
  <c r="D511" i="14" s="1"/>
  <c r="C157" i="14"/>
  <c r="D157" i="14" s="1"/>
  <c r="C159" i="14"/>
  <c r="D159" i="14" s="1"/>
  <c r="C387" i="14"/>
  <c r="D387" i="14" s="1"/>
  <c r="C247" i="14"/>
  <c r="D247" i="14" s="1"/>
  <c r="C491" i="14"/>
  <c r="D491" i="14" s="1"/>
  <c r="C711" i="14"/>
  <c r="D711" i="14" s="1"/>
  <c r="C318" i="14"/>
  <c r="D318" i="14" s="1"/>
  <c r="C315" i="14"/>
  <c r="D315" i="14" s="1"/>
  <c r="C89" i="14"/>
  <c r="D89" i="14" s="1"/>
  <c r="C485" i="14"/>
  <c r="D485" i="14" s="1"/>
  <c r="C365" i="14"/>
  <c r="D365" i="14" s="1"/>
  <c r="C571" i="14"/>
  <c r="D571" i="14" s="1"/>
  <c r="C319" i="14"/>
  <c r="D319" i="14" s="1"/>
  <c r="C262" i="14"/>
  <c r="D262" i="14" s="1"/>
  <c r="C111" i="14"/>
  <c r="D111" i="14" s="1"/>
  <c r="C583" i="14"/>
  <c r="D583" i="14" s="1"/>
  <c r="C372" i="14"/>
  <c r="D372" i="14" s="1"/>
  <c r="C618" i="14"/>
  <c r="D618" i="14" s="1"/>
  <c r="C718" i="14"/>
  <c r="D718" i="14" s="1"/>
  <c r="C614" i="14"/>
  <c r="D614" i="14" s="1"/>
  <c r="C135" i="14"/>
  <c r="D135" i="14" s="1"/>
  <c r="C328" i="14"/>
  <c r="D328" i="14" s="1"/>
  <c r="C374" i="14"/>
  <c r="D374" i="14" s="1"/>
  <c r="C362" i="14"/>
  <c r="D362" i="14" s="1"/>
  <c r="C19" i="14"/>
  <c r="D19" i="14" s="1"/>
  <c r="C587" i="14"/>
  <c r="D587" i="14" s="1"/>
  <c r="C612" i="14"/>
  <c r="D612" i="14" s="1"/>
  <c r="C727" i="14"/>
  <c r="D727" i="14" s="1"/>
  <c r="C673" i="14"/>
  <c r="D673" i="14" s="1"/>
  <c r="C501" i="14"/>
  <c r="D501" i="14" s="1"/>
  <c r="C461" i="14"/>
  <c r="D461" i="14" s="1"/>
  <c r="C424" i="14"/>
  <c r="D424" i="14" s="1"/>
  <c r="C470" i="14"/>
  <c r="D470" i="14" s="1"/>
  <c r="C518" i="14"/>
  <c r="D518" i="14" s="1"/>
  <c r="C227" i="14"/>
  <c r="D227" i="14" s="1"/>
  <c r="C552" i="14"/>
  <c r="D552" i="14" s="1"/>
  <c r="C498" i="14"/>
  <c r="D498" i="14" s="1"/>
  <c r="C597" i="14"/>
  <c r="D597" i="14" s="1"/>
  <c r="C206" i="14"/>
  <c r="D206" i="14" s="1"/>
  <c r="C207" i="14"/>
  <c r="D207" i="14" s="1"/>
  <c r="C503" i="14"/>
  <c r="D503" i="14" s="1"/>
  <c r="C294" i="14"/>
  <c r="D294" i="14" s="1"/>
  <c r="C103" i="14"/>
  <c r="D103" i="14" s="1"/>
  <c r="C423" i="14"/>
  <c r="D423" i="14" s="1"/>
  <c r="C425" i="14"/>
  <c r="D425" i="14" s="1"/>
  <c r="C422" i="14"/>
  <c r="D422" i="14" s="1"/>
  <c r="C176" i="14"/>
  <c r="D176" i="14" s="1"/>
  <c r="C189" i="14"/>
  <c r="D189" i="14" s="1"/>
  <c r="C215" i="14"/>
  <c r="D215" i="14" s="1"/>
  <c r="C357" i="14"/>
  <c r="D357" i="14" s="1"/>
  <c r="C55" i="14"/>
  <c r="D55" i="14" s="1"/>
  <c r="C320" i="14"/>
  <c r="D320" i="14" s="1"/>
  <c r="C327" i="14"/>
  <c r="D327" i="14" s="1"/>
  <c r="C523" i="14"/>
  <c r="D523" i="14" s="1"/>
  <c r="C10" i="14"/>
  <c r="D10" i="14" s="1"/>
  <c r="C538" i="14"/>
  <c r="D538" i="14" s="1"/>
  <c r="C720" i="14"/>
  <c r="D720" i="14" s="1"/>
  <c r="C378" i="14"/>
  <c r="D378" i="14" s="1"/>
  <c r="C384" i="14"/>
  <c r="D384" i="14" s="1"/>
  <c r="C433" i="14"/>
  <c r="D433" i="14" s="1"/>
  <c r="C250" i="14"/>
  <c r="D250" i="14" s="1"/>
  <c r="C300" i="14"/>
  <c r="D300" i="14" s="1"/>
  <c r="C410" i="14"/>
  <c r="D410" i="14" s="1"/>
  <c r="C281" i="14"/>
  <c r="D281" i="14" s="1"/>
  <c r="C401" i="14"/>
  <c r="D401" i="14" s="1"/>
  <c r="C34" i="14"/>
  <c r="D34" i="14" s="1"/>
  <c r="C482" i="14"/>
  <c r="D482" i="14" s="1"/>
  <c r="C301" i="14"/>
  <c r="D301" i="14" s="1"/>
  <c r="C499" i="14"/>
  <c r="D499" i="14" s="1"/>
  <c r="C454" i="14"/>
  <c r="D454" i="14" s="1"/>
  <c r="C635" i="14"/>
  <c r="D635" i="14" s="1"/>
  <c r="C14" i="14"/>
  <c r="D14" i="14" s="1"/>
  <c r="C101" i="14"/>
  <c r="D101" i="14" s="1"/>
  <c r="C251" i="14"/>
  <c r="D251" i="14" s="1"/>
  <c r="C92" i="14"/>
  <c r="D92" i="14" s="1"/>
  <c r="C200" i="14"/>
  <c r="D200" i="14" s="1"/>
  <c r="C184" i="14"/>
  <c r="D184" i="14" s="1"/>
  <c r="C341" i="14"/>
  <c r="D341" i="14" s="1"/>
  <c r="C619" i="14"/>
  <c r="D619" i="14" s="1"/>
  <c r="C561" i="14"/>
  <c r="D561" i="14" s="1"/>
  <c r="C46" i="14"/>
  <c r="D46" i="14" s="1"/>
  <c r="C295" i="14"/>
  <c r="D295" i="14" s="1"/>
  <c r="C94" i="14"/>
  <c r="D94" i="14" s="1"/>
  <c r="C472" i="14"/>
  <c r="D472" i="14" s="1"/>
  <c r="C489" i="14"/>
  <c r="D489" i="14" s="1"/>
  <c r="C242" i="14"/>
  <c r="D242" i="14" s="1"/>
  <c r="C192" i="14"/>
  <c r="D192" i="14" s="1"/>
  <c r="C232" i="14"/>
  <c r="D232" i="14" s="1"/>
  <c r="C70" i="14"/>
  <c r="D70" i="14" s="1"/>
  <c r="C147" i="14"/>
  <c r="D147" i="14" s="1"/>
  <c r="C169" i="14"/>
  <c r="D169" i="14" s="1"/>
  <c r="C108" i="14"/>
  <c r="D108" i="14" s="1"/>
  <c r="C235" i="14"/>
  <c r="D235" i="14" s="1"/>
  <c r="C21" i="14"/>
  <c r="D21" i="14" s="1"/>
  <c r="C152" i="14"/>
  <c r="D152" i="14" s="1"/>
  <c r="C88" i="14"/>
  <c r="D88" i="14" s="1"/>
  <c r="C704" i="14"/>
  <c r="D704" i="14" s="1"/>
  <c r="C86" i="14"/>
  <c r="D86" i="14" s="1"/>
  <c r="C274" i="14"/>
  <c r="D274" i="14" s="1"/>
  <c r="C259" i="14"/>
  <c r="D259" i="14" s="1"/>
  <c r="C280" i="14"/>
  <c r="D280" i="14" s="1"/>
  <c r="C508" i="14"/>
  <c r="D508" i="14" s="1"/>
  <c r="C431" i="14"/>
  <c r="D431" i="14" s="1"/>
  <c r="C385" i="14"/>
  <c r="D385" i="14" s="1"/>
  <c r="C603" i="14"/>
  <c r="D603" i="14" s="1"/>
  <c r="C199" i="14"/>
  <c r="D199" i="14" s="1"/>
  <c r="C210" i="14"/>
  <c r="D210" i="14" s="1"/>
  <c r="C201" i="14"/>
  <c r="D201" i="14" s="1"/>
  <c r="C631" i="14"/>
  <c r="D631" i="14" s="1"/>
  <c r="C497" i="14"/>
  <c r="D497" i="14" s="1"/>
  <c r="C513" i="14"/>
  <c r="D513" i="14" s="1"/>
  <c r="C714" i="14"/>
  <c r="D714" i="14" s="1"/>
  <c r="C185" i="14"/>
  <c r="D185" i="14" s="1"/>
  <c r="C615" i="14"/>
  <c r="D615" i="14" s="1"/>
  <c r="C149" i="14"/>
  <c r="D149" i="14" s="1"/>
  <c r="C455" i="14"/>
  <c r="D455" i="14" s="1"/>
  <c r="C84" i="14"/>
  <c r="D84" i="14" s="1"/>
  <c r="C277" i="14"/>
  <c r="D277" i="14" s="1"/>
  <c r="C42" i="14"/>
  <c r="D42" i="14" s="1"/>
  <c r="C38" i="14"/>
  <c r="D38" i="14" s="1"/>
  <c r="C564" i="14"/>
  <c r="D564" i="14" s="1"/>
  <c r="C646" i="14"/>
  <c r="D646" i="14" s="1"/>
  <c r="C180" i="14"/>
  <c r="D180" i="14" s="1"/>
  <c r="C316" i="14"/>
  <c r="D316" i="14" s="1"/>
  <c r="C323" i="14"/>
  <c r="D323" i="14" s="1"/>
  <c r="C477" i="14"/>
  <c r="D477" i="14" s="1"/>
  <c r="C346" i="14"/>
  <c r="D346" i="14" s="1"/>
  <c r="C555" i="14"/>
  <c r="D555" i="14" s="1"/>
  <c r="C347" i="14"/>
  <c r="D347" i="14" s="1"/>
  <c r="C246" i="14"/>
  <c r="D246" i="14" s="1"/>
  <c r="C569" i="14"/>
  <c r="D569" i="14" s="1"/>
  <c r="C340" i="14"/>
  <c r="D340" i="14" s="1"/>
  <c r="C693" i="14"/>
  <c r="D693" i="14" s="1"/>
  <c r="C479" i="14"/>
  <c r="D479" i="14" s="1"/>
  <c r="C179" i="14"/>
  <c r="D179" i="14" s="1"/>
  <c r="C529" i="14"/>
  <c r="D529" i="14" s="1"/>
  <c r="C637" i="14"/>
  <c r="D637" i="14" s="1"/>
  <c r="C278" i="14"/>
  <c r="D278" i="14" s="1"/>
  <c r="C155" i="14"/>
  <c r="D155" i="14" s="1"/>
  <c r="C61" i="14"/>
  <c r="D61" i="14" s="1"/>
  <c r="C298" i="14"/>
  <c r="D298" i="14" s="1"/>
  <c r="C337" i="14"/>
  <c r="D337" i="14" s="1"/>
  <c r="C723" i="14"/>
  <c r="D723" i="14" s="1"/>
  <c r="C37" i="14"/>
  <c r="D37" i="14" s="1"/>
  <c r="C458" i="14"/>
  <c r="D458" i="14" s="1"/>
  <c r="C464" i="14"/>
  <c r="D464" i="14" s="1"/>
  <c r="C388" i="14"/>
  <c r="D388" i="14" s="1"/>
  <c r="C510" i="14"/>
  <c r="D510" i="14" s="1"/>
  <c r="C671" i="14"/>
  <c r="D671" i="14" s="1"/>
  <c r="C283" i="14"/>
  <c r="D283" i="14" s="1"/>
  <c r="C532" i="14"/>
  <c r="D532" i="14" s="1"/>
  <c r="C469" i="14"/>
  <c r="D469" i="14" s="1"/>
  <c r="C467" i="14"/>
  <c r="D467" i="14" s="1"/>
  <c r="C186" i="14"/>
  <c r="D186" i="14" s="1"/>
  <c r="C142" i="14"/>
  <c r="D142" i="14" s="1"/>
  <c r="C24" i="14"/>
  <c r="D24" i="14" s="1"/>
  <c r="C175" i="14"/>
  <c r="D175" i="14" s="1"/>
  <c r="C361" i="14"/>
  <c r="D361" i="14" s="1"/>
  <c r="C703" i="14"/>
  <c r="D703" i="14" s="1"/>
  <c r="C478" i="14"/>
  <c r="D478" i="14" s="1"/>
  <c r="C144" i="14"/>
  <c r="D144" i="14" s="1"/>
  <c r="C432" i="14"/>
  <c r="D432" i="14" s="1"/>
  <c r="C253" i="14"/>
  <c r="D253" i="14" s="1"/>
  <c r="C474" i="14"/>
  <c r="D474" i="14" s="1"/>
  <c r="C212" i="14"/>
  <c r="D212" i="14" s="1"/>
  <c r="C545" i="14"/>
  <c r="D545" i="14" s="1"/>
  <c r="C115" i="14"/>
  <c r="D115" i="14" s="1"/>
  <c r="C36" i="14"/>
  <c r="D36" i="14" s="1"/>
  <c r="C663" i="14"/>
  <c r="D663" i="14" s="1"/>
  <c r="C80" i="14"/>
  <c r="D80" i="14" s="1"/>
  <c r="C87" i="14"/>
  <c r="D87" i="14" s="1"/>
  <c r="C448" i="14"/>
  <c r="D448" i="14" s="1"/>
  <c r="C656" i="14"/>
  <c r="D656" i="14" s="1"/>
  <c r="C399" i="14"/>
  <c r="D399" i="14" s="1"/>
  <c r="C445" i="14"/>
  <c r="D445" i="14" s="1"/>
  <c r="C193" i="14"/>
  <c r="D193" i="14" s="1"/>
  <c r="C558" i="14"/>
  <c r="D558" i="14" s="1"/>
  <c r="C515" i="14"/>
  <c r="D515" i="14" s="1"/>
  <c r="C495" i="14"/>
  <c r="D495" i="14" s="1"/>
  <c r="C507" i="14"/>
  <c r="D507" i="14" s="1"/>
  <c r="C238" i="14"/>
  <c r="D238" i="14" s="1"/>
  <c r="C237" i="14"/>
  <c r="D237" i="14" s="1"/>
  <c r="C492" i="14"/>
  <c r="D492" i="14" s="1"/>
  <c r="C414" i="14"/>
  <c r="D414" i="14" s="1"/>
  <c r="C28" i="14"/>
  <c r="D28" i="14" s="1"/>
  <c r="C565" i="14"/>
  <c r="D565" i="14" s="1"/>
  <c r="C566" i="14"/>
  <c r="D566" i="14" s="1"/>
  <c r="C537" i="14"/>
  <c r="D537" i="14" s="1"/>
  <c r="C426" i="14"/>
  <c r="D426" i="14" s="1"/>
  <c r="C541" i="14"/>
  <c r="D541" i="14" s="1"/>
  <c r="C287" i="14"/>
  <c r="D287" i="14" s="1"/>
  <c r="C682" i="14"/>
  <c r="D682" i="14" s="1"/>
  <c r="C308" i="14"/>
  <c r="D308" i="14" s="1"/>
  <c r="C257" i="14"/>
  <c r="D257" i="14" s="1"/>
  <c r="C585" i="14"/>
  <c r="D585" i="14" s="1"/>
  <c r="C542" i="14"/>
  <c r="D542" i="14" s="1"/>
  <c r="C605" i="14"/>
  <c r="D605" i="14" s="1"/>
  <c r="C604" i="14"/>
  <c r="D604" i="14" s="1"/>
  <c r="C483" i="14"/>
  <c r="D483" i="14" s="1"/>
  <c r="C549" i="14"/>
  <c r="D549" i="14" s="1"/>
  <c r="C116" i="14"/>
  <c r="D116" i="14" s="1"/>
  <c r="C636" i="14"/>
  <c r="D636" i="14" s="1"/>
  <c r="C90" i="14"/>
  <c r="D90" i="14" s="1"/>
  <c r="C553" i="14"/>
  <c r="D553" i="14" s="1"/>
  <c r="C622" i="14"/>
  <c r="D622" i="14" s="1"/>
  <c r="C701" i="14"/>
  <c r="D701" i="14" s="1"/>
  <c r="C351" i="14"/>
  <c r="D351" i="14" s="1"/>
  <c r="C404" i="14"/>
  <c r="D404" i="14" s="1"/>
  <c r="C628" i="14"/>
  <c r="D628" i="14" s="1"/>
  <c r="C572" i="14"/>
  <c r="D572" i="14" s="1"/>
  <c r="C96" i="14"/>
  <c r="D96" i="14" s="1"/>
  <c r="C97" i="14"/>
  <c r="D97" i="14" s="1"/>
  <c r="C560" i="14"/>
  <c r="D560" i="14" s="1"/>
  <c r="C639" i="14"/>
  <c r="D639" i="14" s="1"/>
  <c r="C195" i="14"/>
  <c r="D195" i="14" s="1"/>
  <c r="C679" i="14"/>
  <c r="D679" i="14" s="1"/>
  <c r="C224" i="14"/>
  <c r="D224" i="14" s="1"/>
  <c r="C395" i="14"/>
  <c r="D395" i="14" s="1"/>
  <c r="C171" i="14"/>
  <c r="D171" i="14" s="1"/>
  <c r="C170" i="14"/>
  <c r="D170" i="14" s="1"/>
  <c r="C721" i="14"/>
  <c r="D721" i="14" s="1"/>
  <c r="C450" i="14"/>
  <c r="D450" i="14" s="1"/>
  <c r="C453" i="14"/>
  <c r="D453" i="14" s="1"/>
  <c r="C451" i="14"/>
  <c r="D451" i="14" s="1"/>
  <c r="C348" i="14"/>
  <c r="D348" i="14" s="1"/>
  <c r="C164" i="14"/>
  <c r="D164" i="14" s="1"/>
  <c r="C601" i="14"/>
  <c r="D601" i="14" s="1"/>
  <c r="C675" i="14"/>
  <c r="D675" i="14" s="1"/>
  <c r="C370" i="14"/>
  <c r="D370" i="14" s="1"/>
  <c r="C369" i="14"/>
  <c r="D369" i="14" s="1"/>
  <c r="C371" i="14"/>
  <c r="D371" i="14" s="1"/>
  <c r="C687" i="14"/>
  <c r="D687" i="14" s="1"/>
  <c r="C665" i="14"/>
  <c r="D665" i="14" s="1"/>
  <c r="C654" i="14"/>
  <c r="D654" i="14" s="1"/>
  <c r="C728" i="14"/>
  <c r="D728" i="14" s="1"/>
  <c r="C731" i="14"/>
  <c r="D731" i="14" s="1"/>
  <c r="C729" i="14"/>
  <c r="D729" i="14" s="1"/>
  <c r="C667" i="14"/>
  <c r="D667" i="14" s="1"/>
  <c r="C575" i="14"/>
  <c r="D575" i="14" s="1"/>
  <c r="C574" i="14"/>
  <c r="D574" i="14" s="1"/>
  <c r="C582" i="14"/>
  <c r="D582" i="14" s="1"/>
  <c r="C581" i="14"/>
  <c r="D581" i="14" s="1"/>
  <c r="C726" i="14"/>
  <c r="D726" i="14" s="1"/>
  <c r="C672" i="14"/>
  <c r="D672" i="14" s="1"/>
  <c r="C517" i="14"/>
  <c r="D517" i="14" s="1"/>
  <c r="C226" i="14"/>
  <c r="D226" i="14" s="1"/>
  <c r="C551" i="14"/>
  <c r="D551" i="14" s="1"/>
  <c r="C293" i="14"/>
  <c r="D293" i="14" s="1"/>
  <c r="C421" i="14"/>
  <c r="D421" i="14" s="1"/>
  <c r="C12" i="14"/>
  <c r="D12" i="14" s="1"/>
  <c r="C11" i="14"/>
  <c r="D11" i="14" s="1"/>
  <c r="C638" i="14"/>
  <c r="D638" i="14" s="1"/>
  <c r="C649" i="14"/>
  <c r="D649" i="14" s="1"/>
  <c r="C512" i="14"/>
  <c r="D512" i="14" s="1"/>
  <c r="C633" i="14"/>
  <c r="D633" i="14" s="1"/>
  <c r="C634" i="14"/>
  <c r="D634" i="14" s="1"/>
  <c r="C100" i="14"/>
  <c r="D100" i="14" s="1"/>
  <c r="C99" i="14"/>
  <c r="D99" i="14" s="1"/>
  <c r="C241" i="14"/>
  <c r="D241" i="14" s="1"/>
  <c r="C197" i="14"/>
  <c r="D197" i="14" s="1"/>
  <c r="C198" i="14"/>
  <c r="D198" i="14" s="1"/>
  <c r="C713" i="14"/>
  <c r="D713" i="14" s="1"/>
  <c r="C509" i="14"/>
  <c r="D509" i="14" s="1"/>
  <c r="C245" i="14"/>
  <c r="D245" i="14" s="1"/>
  <c r="C568" i="14"/>
  <c r="D568" i="14" s="1"/>
  <c r="C178" i="14"/>
  <c r="D178" i="14" s="1"/>
  <c r="C531" i="14"/>
  <c r="D531" i="14" s="1"/>
  <c r="C466" i="14"/>
  <c r="D466" i="14" s="1"/>
  <c r="C447" i="14"/>
  <c r="D447" i="14" s="1"/>
  <c r="C642" i="14"/>
  <c r="D642" i="14" s="1"/>
  <c r="C526" i="14"/>
  <c r="D526" i="14" s="1"/>
  <c r="C500" i="14"/>
  <c r="D500" i="14" s="1"/>
  <c r="C286" i="14"/>
  <c r="D286" i="14" s="1"/>
  <c r="C256" i="14"/>
  <c r="D256" i="14" s="1"/>
  <c r="C73" i="14"/>
  <c r="D73" i="14" s="1"/>
  <c r="C166" i="14"/>
  <c r="D166" i="14" s="1"/>
  <c r="C167" i="14"/>
  <c r="D167" i="14" s="1"/>
  <c r="C57" i="14"/>
  <c r="D57" i="14" s="1"/>
  <c r="C436" i="14"/>
  <c r="D436" i="14" s="1"/>
  <c r="C677" i="14"/>
  <c r="D677" i="14" s="1"/>
  <c r="C153" i="14"/>
  <c r="D153" i="14" s="1"/>
  <c r="C459" i="14"/>
  <c r="D459" i="14" s="1"/>
  <c r="C621" i="14"/>
  <c r="D621" i="14" s="1"/>
  <c r="C620" i="14"/>
  <c r="D620" i="14" s="1"/>
  <c r="C700" i="14"/>
  <c r="D700" i="14" s="1"/>
  <c r="C350" i="14"/>
  <c r="D350" i="14" s="1"/>
  <c r="C403" i="14"/>
  <c r="D403" i="14" s="1"/>
  <c r="C194" i="14"/>
  <c r="D194" i="14" s="1"/>
  <c r="C291" i="14"/>
  <c r="D291" i="14" s="1"/>
  <c r="C391" i="14"/>
  <c r="D391" i="14" s="1"/>
  <c r="C82" i="14"/>
  <c r="D82" i="14" s="1"/>
  <c r="C412" i="14"/>
  <c r="D412" i="14" s="1"/>
  <c r="C354" i="14"/>
  <c r="D354" i="14" s="1"/>
  <c r="C600" i="14"/>
  <c r="D600" i="14" s="1"/>
  <c r="C66" i="14"/>
  <c r="D66" i="14" s="1"/>
  <c r="C145" i="14"/>
  <c r="D145" i="14" s="1"/>
  <c r="C284" i="14"/>
  <c r="D284" i="14" s="1"/>
  <c r="C205" i="14"/>
  <c r="D205" i="14" s="1"/>
  <c r="C326" i="14"/>
  <c r="D326" i="14" s="1"/>
  <c r="C648" i="14"/>
  <c r="D648" i="14" s="1"/>
  <c r="C33" i="14"/>
  <c r="D33" i="14" s="1"/>
  <c r="C151" i="14"/>
  <c r="D151" i="14" s="1"/>
  <c r="C85" i="14"/>
  <c r="D85" i="14" s="1"/>
  <c r="C273" i="14"/>
  <c r="D273" i="14" s="1"/>
  <c r="C429" i="14"/>
  <c r="D429" i="14" s="1"/>
  <c r="C430" i="14"/>
  <c r="D430" i="14" s="1"/>
  <c r="C630" i="14"/>
  <c r="D630" i="14" s="1"/>
  <c r="C496" i="14"/>
  <c r="D496" i="14" s="1"/>
  <c r="C476" i="14"/>
  <c r="D476" i="14" s="1"/>
  <c r="C463" i="14"/>
  <c r="D463" i="14" s="1"/>
  <c r="C465" i="14"/>
  <c r="D465" i="14" s="1"/>
  <c r="C211" i="14"/>
  <c r="D211" i="14" s="1"/>
  <c r="C494" i="14"/>
  <c r="D494" i="14" s="1"/>
  <c r="C239" i="14"/>
  <c r="D239" i="14" s="1"/>
  <c r="A1" i="13"/>
  <c r="L38" i="13" l="1"/>
  <c r="M38" i="13"/>
  <c r="N38" i="13" l="1"/>
  <c r="D36" i="13"/>
  <c r="E36" i="13" s="1"/>
  <c r="M37" i="13" l="1"/>
  <c r="M39" i="13" s="1"/>
  <c r="L37" i="13" l="1"/>
  <c r="L11" i="13"/>
  <c r="D13" i="13" l="1"/>
  <c r="L39" i="13"/>
  <c r="N37" i="13"/>
  <c r="N39" i="13" s="1"/>
  <c r="D35" i="13"/>
  <c r="D30" i="13"/>
  <c r="E13" i="13" l="1"/>
  <c r="E30" i="13"/>
  <c r="C30" i="13"/>
  <c r="F30" i="13" s="1"/>
  <c r="G30" i="13" s="1"/>
  <c r="E35" i="13"/>
  <c r="D34" i="13"/>
  <c r="E34" i="13" l="1"/>
  <c r="C34" i="13"/>
  <c r="F34" i="13" s="1"/>
  <c r="G34" i="13" s="1"/>
  <c r="H34" i="13" l="1"/>
  <c r="D8" i="13" l="1"/>
  <c r="C8" i="13" s="1"/>
  <c r="F8" i="13" s="1"/>
  <c r="G8" i="13" s="1"/>
  <c r="D14" i="13"/>
  <c r="E8" i="13" l="1"/>
  <c r="E14" i="13"/>
  <c r="D12" i="13"/>
  <c r="E12" i="13" l="1"/>
  <c r="C12" i="13"/>
  <c r="F12" i="13" s="1"/>
  <c r="G12" i="13" s="1"/>
  <c r="H12" i="13" l="1"/>
</calcChain>
</file>

<file path=xl/sharedStrings.xml><?xml version="1.0" encoding="utf-8"?>
<sst xmlns="http://schemas.openxmlformats.org/spreadsheetml/2006/main" count="11327" uniqueCount="2706">
  <si>
    <t>A Holly Patterson Extended Care Facility</t>
  </si>
  <si>
    <t>Aaron Manor Rehabilitation and Nursing Center</t>
  </si>
  <si>
    <t>Absolut Center for Nursing and Rehabilitation at Allega</t>
  </si>
  <si>
    <t>Absolut Center for Nursing and Rehabilitation at Auror</t>
  </si>
  <si>
    <t>Absolut Center for Nursing and Rehabilitation at Endic</t>
  </si>
  <si>
    <t>Absolut Center for Nursing and Rehabilitation at Gaspo</t>
  </si>
  <si>
    <t>Absolut Center for Nursing and Rehabilitation at Three</t>
  </si>
  <si>
    <t>Absolut Center for Nursing and Rehabilitation at Westfi</t>
  </si>
  <si>
    <t>Acadia Center for Nursing and Rehabilitation</t>
  </si>
  <si>
    <t>Achieve Rehab and Nursing Facility</t>
  </si>
  <si>
    <t>Adira at Riverside Rehabilitation and Nursing</t>
  </si>
  <si>
    <t>Affinity Skilled Living and Rehabilitation Center</t>
  </si>
  <si>
    <t>Alice Hyde Medical Center</t>
  </si>
  <si>
    <t>Alpine Rehabilitation and Nursing Center</t>
  </si>
  <si>
    <t>Amsterdam Nursing Home Corp (amsterdam House)</t>
  </si>
  <si>
    <t>Andrus On Hudson</t>
  </si>
  <si>
    <t>Apex Rehabilitation &amp; Care Center</t>
  </si>
  <si>
    <t>Atrium Center for Rehabilitation and Nursing</t>
  </si>
  <si>
    <t>Auburn Rehabilitation and Nursing Center</t>
  </si>
  <si>
    <t>Aurelia Osborn Fox Memorial Hospital</t>
  </si>
  <si>
    <t>Autumn View Health Care Facility LLC</t>
  </si>
  <si>
    <t>Avon Nursing Home LLC</t>
  </si>
  <si>
    <t>Bainbridge Nursing And Rehabilitation Center</t>
  </si>
  <si>
    <t>Baptist Health Nursing And Rehabilitation Center Inc</t>
  </si>
  <si>
    <t>Bayberry Nursing Home</t>
  </si>
  <si>
    <t>Beach Gardens Rehab and Nursing Center</t>
  </si>
  <si>
    <t>Beach Terrace Care Center</t>
  </si>
  <si>
    <t>Beacon Rehabilitation and Nursing Center</t>
  </si>
  <si>
    <t>Bedford Center for Nursing and Rehabilitation</t>
  </si>
  <si>
    <t>Beechtree Center for Rehabilitation and Nursing</t>
  </si>
  <si>
    <t>Beechwood Homes</t>
  </si>
  <si>
    <t>Belair Care Center Inc</t>
  </si>
  <si>
    <t>Bellhaven Center For Rehabilitation and Nursing Care</t>
  </si>
  <si>
    <t>Bensonhurst Center for Rehabilitation and Healthcare</t>
  </si>
  <si>
    <t>Berkshire Nursing &amp; Rehabilitation Center</t>
  </si>
  <si>
    <t>Beth Abraham Center for Rehabilitation and Nursing</t>
  </si>
  <si>
    <t>Bethany Gardens Skilled Living Center</t>
  </si>
  <si>
    <t>Bethany Nursing Home &amp; Health Related Facility Inc</t>
  </si>
  <si>
    <t>Bethel Nursing Home Company Inc</t>
  </si>
  <si>
    <t>Bethel Nursing and Rehabilitation Center</t>
  </si>
  <si>
    <t>Bethlehem Commons Care Center</t>
  </si>
  <si>
    <t>Betsy Ross Rehabilitation Center Inc</t>
  </si>
  <si>
    <t>Bezalel Rehabilitation and Nursing Center</t>
  </si>
  <si>
    <t>Bishop Rehabilitation and Nursing Center</t>
  </si>
  <si>
    <t>Boro Park Center for Rehabilitation and Healthcare</t>
  </si>
  <si>
    <t>Briarcliff Manor Center for Rehabilitation and Nursing Care</t>
  </si>
  <si>
    <t>Bridge View Nursing Home</t>
  </si>
  <si>
    <t>Bridgewater Center for Rehabilitation &amp; Nursing LLC</t>
  </si>
  <si>
    <t>Brighton Manor</t>
  </si>
  <si>
    <t>Bronx Center For Rehabilitation and Health</t>
  </si>
  <si>
    <t>Bronx Gardens Rehabilitation and Nursing Center</t>
  </si>
  <si>
    <t>Bronx Park Rehabilitation &amp; Nursing Center</t>
  </si>
  <si>
    <t>BronxCare Special Care Center</t>
  </si>
  <si>
    <t>Brookhaven Health Care Facility LLC</t>
  </si>
  <si>
    <t>Brookhaven Rehabilitation &amp; Health Care Center</t>
  </si>
  <si>
    <t>Brooklyn Center for Rehabilitation and Residential Hea</t>
  </si>
  <si>
    <t>Brooklyn Gardens Nursing &amp; Rehabilitation Center</t>
  </si>
  <si>
    <t>Brooklyn United Methodist Church Home</t>
  </si>
  <si>
    <t>Brooklyn-Queens Nursing Home</t>
  </si>
  <si>
    <t>Brookside Multicare Nursing Center</t>
  </si>
  <si>
    <t>Brothers Of Mercy Nursing &amp; Rehabilitation Center</t>
  </si>
  <si>
    <t>Buena Vida Continuing Care &amp; Rehab Ctr</t>
  </si>
  <si>
    <t>Buffalo Center for Rehabilitation and Nursing</t>
  </si>
  <si>
    <t>Bushwick Center for Rehabilitation and Health Care</t>
  </si>
  <si>
    <t>Campbell Hall Rehabilitation Center Inc</t>
  </si>
  <si>
    <t>Canterbury Woods</t>
  </si>
  <si>
    <t>Capstone Center for Rehabilitation and Nursing</t>
  </si>
  <si>
    <t>Carillon Nursing and Rehabilitation Center</t>
  </si>
  <si>
    <t>Caring Family Nursing and Rehabilitation Center</t>
  </si>
  <si>
    <t>Carmel Richmond Healthcare and Rehabilitation Center</t>
  </si>
  <si>
    <t>Carthage Center for Rehabilitation and Nursing</t>
  </si>
  <si>
    <t>Caton Park Nursing Home</t>
  </si>
  <si>
    <t>Cayuga Ridge Extended Care</t>
  </si>
  <si>
    <t>Cedar Manor Nursing &amp; Rehabilitation Center</t>
  </si>
  <si>
    <t>Central Island Healthcare</t>
  </si>
  <si>
    <t>Central Park Rehabilitation and Nursing Center</t>
  </si>
  <si>
    <t>Champlain Valley Physicians Hospital Medical Center Snf</t>
  </si>
  <si>
    <t>Chapin Home For The Aging</t>
  </si>
  <si>
    <t>Charles T Sitrin Health Care Center Inc</t>
  </si>
  <si>
    <t>ChaseHealth Rehab and Residential Care</t>
  </si>
  <si>
    <t>Chautauqua Nursing and Rehabilitation Center</t>
  </si>
  <si>
    <t>Chemung County Health Center-nursing Facility</t>
  </si>
  <si>
    <t>Chenango Memorial Hospital Inc Snf</t>
  </si>
  <si>
    <t>Chestnut Park Rehabilitation and Nursing Center</t>
  </si>
  <si>
    <t>Church Home Of The Protestant Episcopal Church</t>
  </si>
  <si>
    <t>Cliffside Rehabilitation and Residential Health Care Center</t>
  </si>
  <si>
    <t>Clifton Springs Hospital And Clinic Extended Care</t>
  </si>
  <si>
    <t>Clinton County Nursing Home</t>
  </si>
  <si>
    <t>Clove Lakes Health Care and Rehabilitation Center</t>
  </si>
  <si>
    <t>Cobble Hill Health Center Inc</t>
  </si>
  <si>
    <t>Cold Spring Hills Center for Nursing and Rehabilitation</t>
  </si>
  <si>
    <t>Coler Rehabilitation and Nursing Care Center</t>
  </si>
  <si>
    <t>Colonial Park Rehabilitation and Nursing Center</t>
  </si>
  <si>
    <t>Comprehensive Rehabilitation and Nursing Center at Williamsville</t>
  </si>
  <si>
    <t>Concord Nursing and Rehabilitation Center</t>
  </si>
  <si>
    <t>Concourse Rehabilitation and Nursing Center</t>
  </si>
  <si>
    <t>Conesus Lake Nursing Home LLC</t>
  </si>
  <si>
    <t>Cooperstown Center for Rehabilitation and Nursing</t>
  </si>
  <si>
    <t>Corning Center for Rehabilitation and Healthcare</t>
  </si>
  <si>
    <t>Cortland Park Rehabilitation and Nursing Center</t>
  </si>
  <si>
    <t>Cortland Regional Nursing and Rehabilitation Center</t>
  </si>
  <si>
    <t>Cortlandt Healthcare</t>
  </si>
  <si>
    <t>Crest Manor Living and Rehabilitation Center</t>
  </si>
  <si>
    <t>Crouse Community Center Inc</t>
  </si>
  <si>
    <t>Crown Heights Center for Nursing and Rehabilitation</t>
  </si>
  <si>
    <t>Crown Park Rehabilitation and Nursing Center</t>
  </si>
  <si>
    <t>Cuba Memorial Hospital Inc Snf</t>
  </si>
  <si>
    <t>Cypress Garden Center for Nursing and Rehabilitation</t>
  </si>
  <si>
    <t>Daleview Care Center</t>
  </si>
  <si>
    <t>Degraff Memorial Hospital-skilled Nursing Facility</t>
  </si>
  <si>
    <t>Delhi Rehabilitation and Nursing Center</t>
  </si>
  <si>
    <t>Diamond Hill Nursing and Rehabilitation Center</t>
  </si>
  <si>
    <t>Ditmas Park Care Center</t>
  </si>
  <si>
    <t>Downtown Brooklyn Nursing &amp; Rehabilitation Center</t>
  </si>
  <si>
    <t>Dr Susan Smith Mckinney Nursing and Rehabilitation Center</t>
  </si>
  <si>
    <t>Dry Harbor Nursing Home</t>
  </si>
  <si>
    <t>Dumont Center for Rehabilitation and Nursing Care</t>
  </si>
  <si>
    <t>Dunkirk Rehabilitation &amp; Nursing Center</t>
  </si>
  <si>
    <t>EPIC Rehabilitation and Nursing at White Plains</t>
  </si>
  <si>
    <t>East Haven Nursing And Rehabilitation Center</t>
  </si>
  <si>
    <t>East Neck Nursing and Rehabilitation Center</t>
  </si>
  <si>
    <t>East Side Nursing Home</t>
  </si>
  <si>
    <t>Eastchester Rehabilitation and Health Care Center</t>
  </si>
  <si>
    <t>Eastern Star Home &amp; Infirmary</t>
  </si>
  <si>
    <t>Eddy Heritage House Nursing Center</t>
  </si>
  <si>
    <t>Eddy Memorial Geriatric Center</t>
  </si>
  <si>
    <t>Eddy Village Green</t>
  </si>
  <si>
    <t>Eddy Village Green at Beverwyck</t>
  </si>
  <si>
    <t>Eden Rehabilitation &amp; Nursing Center</t>
  </si>
  <si>
    <t>Edna Tina Wilson Living Center</t>
  </si>
  <si>
    <t>Eger Health Care and Rehabilitation Center</t>
  </si>
  <si>
    <t>Elcor Nursing and Rehabilitation Center</t>
  </si>
  <si>
    <t>Elderwood at Amherst</t>
  </si>
  <si>
    <t>Elderwood at Cheektowaga</t>
  </si>
  <si>
    <t>Elderwood at Grand Island</t>
  </si>
  <si>
    <t>Elderwood at Hamburg</t>
  </si>
  <si>
    <t>Elderwood at Hornell</t>
  </si>
  <si>
    <t>Elderwood at Lancaster</t>
  </si>
  <si>
    <t>Elderwood at Liverpool</t>
  </si>
  <si>
    <t>Elderwood at Lockport</t>
  </si>
  <si>
    <t>Elderwood at North Creek</t>
  </si>
  <si>
    <t>Elderwood at Ticonderoga</t>
  </si>
  <si>
    <t>Elderwood at Waverly</t>
  </si>
  <si>
    <t>Elderwood at Wheatfield</t>
  </si>
  <si>
    <t>Elderwood at Williamsville</t>
  </si>
  <si>
    <t>Elderwood of Lakeside at Brockport</t>
  </si>
  <si>
    <t>Elderwood of Uihlein at Lake Placid</t>
  </si>
  <si>
    <t>Elizabeth Church Manor Nursing Home</t>
  </si>
  <si>
    <t>Ellicott Center for Rehabilitation and Nursing for Waterfront Operations</t>
  </si>
  <si>
    <t>Ellis Residential &amp; Rehabilitation Center</t>
  </si>
  <si>
    <t>Elm Manor Nursing and Rehabilitation Center</t>
  </si>
  <si>
    <t>Elmhurst Care Center Inc</t>
  </si>
  <si>
    <t>Emerge Nursing and Rehabilitation at Glen Cove</t>
  </si>
  <si>
    <t>Essex Center for Rehabilitation and Healthcare</t>
  </si>
  <si>
    <t>Evergreen Commons Rehabilitation and Nursing Center</t>
  </si>
  <si>
    <t>Excel at Woodbury for Rehabilitation and Nursing LLC</t>
  </si>
  <si>
    <t>Fairport Baptist Homes</t>
  </si>
  <si>
    <t>Fairview Nursing Care Center Inc</t>
  </si>
  <si>
    <t>Far Rockaway Center for Rehabilitation and Nursing</t>
  </si>
  <si>
    <t>Father Baker Manor</t>
  </si>
  <si>
    <t>Ferncliff Nursing Home Co Inc</t>
  </si>
  <si>
    <t>Fiddlers Green Manor Rehabilitation and Nursing Center</t>
  </si>
  <si>
    <t>Fieldston Lodge Care Center</t>
  </si>
  <si>
    <t>Finger Lakes Center for Living</t>
  </si>
  <si>
    <t>Fishkill Center for Rehabilitation and Nursing</t>
  </si>
  <si>
    <t>Foltsbrook Center for Nursing and Rehabilitation</t>
  </si>
  <si>
    <t>Fordham Nursing and Rehabilitation Center</t>
  </si>
  <si>
    <t>Forest Hills Care Center</t>
  </si>
  <si>
    <t>Forest View Center for Rehabilitation &amp; Nursing</t>
  </si>
  <si>
    <t>Fort Hudson Nursing Center Inc</t>
  </si>
  <si>
    <t>Fort Tryon Center for Rehabilitation and Nursing</t>
  </si>
  <si>
    <t>Four Seasons Nursing and Rehabilitation Center</t>
  </si>
  <si>
    <t>Fox Run at Orchard Park</t>
  </si>
  <si>
    <t>Franklin Center for Rehabilitation and Nursing</t>
  </si>
  <si>
    <t>Friedwald Center for Rehabilitation &amp; Nursing LLC</t>
  </si>
  <si>
    <t>Fulton Center for Rehabilitation and Healthcare</t>
  </si>
  <si>
    <t>Fulton Commons Care Center Inc</t>
  </si>
  <si>
    <t>Garden Care Center</t>
  </si>
  <si>
    <t>Garden Gate Health Care Facility</t>
  </si>
  <si>
    <t>Ghent Rehabilitation &amp; Nursing Center</t>
  </si>
  <si>
    <t>Glen Arden Inc</t>
  </si>
  <si>
    <t>Glen Cove Center for Nursing and Rehabilitation</t>
  </si>
  <si>
    <t>Glen Island Center for Nursing and Rehabilitation</t>
  </si>
  <si>
    <t>Glendale Home-Schdy Cnty Dept Social Services</t>
  </si>
  <si>
    <t>Glengariff Rehabilitation and Health Care Center</t>
  </si>
  <si>
    <t>Glens Falls Center for Rehabilitation and Nursing</t>
  </si>
  <si>
    <t>Gold Crest Care Center</t>
  </si>
  <si>
    <t>Golden Gate Rehabilitation and Health Care Center</t>
  </si>
  <si>
    <t>Golden Hill Nursing and Rehabilitation Center</t>
  </si>
  <si>
    <t>Good Samaritan Nursing and Rehabilitaiton Care Center</t>
  </si>
  <si>
    <t>Good Shepherd Village at Endwell</t>
  </si>
  <si>
    <t>Good Shepherd-fairview Home Inc</t>
  </si>
  <si>
    <t>Gowanda Rehabilitation and Nursing Center</t>
  </si>
  <si>
    <t>Grand Manor Nursing &amp; Rehabilitation Center</t>
  </si>
  <si>
    <t>Grandell Rehabilitation and Nursing Center</t>
  </si>
  <si>
    <t>Granville Center for Rehabilitation and Nursing</t>
  </si>
  <si>
    <t>Greene Meadows Nursing and Rehabilitation Center</t>
  </si>
  <si>
    <t>Greenfield Health and Rehabilitation Center</t>
  </si>
  <si>
    <t>Groton Community Health Care Center Residential Care Facility</t>
  </si>
  <si>
    <t>Gurwin Jewish Nursing and Rehabilitation Center</t>
  </si>
  <si>
    <t>Hamilton Manor Nursing Home</t>
  </si>
  <si>
    <t>Hamilton Park Nursing and Rehabilitation Center</t>
  </si>
  <si>
    <t>Harlem Center for Nursing and Rehabilitation</t>
  </si>
  <si>
    <t>Harris Hill Nursing Facility LLC</t>
  </si>
  <si>
    <t>Haven Manor Health Care Center LLC</t>
  </si>
  <si>
    <t>Haym Solomon Home For The Aged</t>
  </si>
  <si>
    <t>Hebrew Home For The Aged At Riverdale</t>
  </si>
  <si>
    <t>Helen Hayes Hospital RHCF</t>
  </si>
  <si>
    <t>Hempstead Park Nursing Home</t>
  </si>
  <si>
    <t>Henry J Carter Skilled Nursing Facility</t>
  </si>
  <si>
    <t>Heritage Green Rehab &amp; Skilled Nursing</t>
  </si>
  <si>
    <t>Heritage Park Rehab &amp; Skilled Nursing</t>
  </si>
  <si>
    <t>Heritage Village Rehab and Skilled Nursing Inc</t>
  </si>
  <si>
    <t>Highfield Gardens Care Center of Great Neck</t>
  </si>
  <si>
    <t>Highland Care Center</t>
  </si>
  <si>
    <t>Highland Nursing Home Inc</t>
  </si>
  <si>
    <t>Highland Park Rehabilitation and Nursing Center</t>
  </si>
  <si>
    <t>Highland Rehabilitation and Nursing Center</t>
  </si>
  <si>
    <t>Highpointe on Michigan Health Care Facility</t>
  </si>
  <si>
    <t>Hilaire Rehab &amp; Nursing</t>
  </si>
  <si>
    <t>Hillside Manor Rehabilitation and Extended Care Center</t>
  </si>
  <si>
    <t>Hollis Park Manor Nursing</t>
  </si>
  <si>
    <t>Holliswood Center for Rehabilitation and Healthcare</t>
  </si>
  <si>
    <t>Hopkins Center for Rehabilitation and Healthcare</t>
  </si>
  <si>
    <t>Horizon Care Center</t>
  </si>
  <si>
    <t>Hornell Gardens LLC</t>
  </si>
  <si>
    <t>Houghton Rehabilitation &amp; Nursing Center</t>
  </si>
  <si>
    <t>Hudson Park Rehabilitation and Nursing Center</t>
  </si>
  <si>
    <t>Hudson Pointe at Riverdale Center for Nursing and Rehabilitation</t>
  </si>
  <si>
    <t>Hudson Valley Rehabilitation and Extended Care Center</t>
  </si>
  <si>
    <t>Humboldt House Rehabilitation and Nursing Center</t>
  </si>
  <si>
    <t>Huntington Hills Center for Health and Rehabilitation</t>
  </si>
  <si>
    <t>Huntington Living Center</t>
  </si>
  <si>
    <t>Ideal Senior Living Center</t>
  </si>
  <si>
    <t>Ira Davenport Memorial Hospital Snf hrfa</t>
  </si>
  <si>
    <t>Iroquois Nursing Home Inc</t>
  </si>
  <si>
    <t>Isabella Geriatric Center Inc</t>
  </si>
  <si>
    <t>Island Nursing and Rehab Center</t>
  </si>
  <si>
    <t>Jamaica Hospital Nursing Home Co Inc</t>
  </si>
  <si>
    <t>James G Johnston Memorial Nursing Home</t>
  </si>
  <si>
    <t>Jeffersons Ferry</t>
  </si>
  <si>
    <t>Jennie B Richmond Chaffee Nursing Home Company Inc</t>
  </si>
  <si>
    <t>Jewish Home &amp; Infirmary Of Rochester Ny Inc</t>
  </si>
  <si>
    <t>Jewish Home Of Central New York</t>
  </si>
  <si>
    <t>Katherine Luther Residential Health Care and Rehab C</t>
  </si>
  <si>
    <t>Kendal at Ithaca Inc</t>
  </si>
  <si>
    <t>Kendal on Hudson</t>
  </si>
  <si>
    <t>King David Center for Nursing and Rehabilitation</t>
  </si>
  <si>
    <t>King Street Home Inc</t>
  </si>
  <si>
    <t>Kings Harbor Multicare Center</t>
  </si>
  <si>
    <t>Kingsway Arms Nursing Center Inc</t>
  </si>
  <si>
    <t>Kirkhaven</t>
  </si>
  <si>
    <t>Laconia Nursing Home Inc</t>
  </si>
  <si>
    <t>Latta Road Nursing Home East</t>
  </si>
  <si>
    <t>Latta Road Nursing Home West</t>
  </si>
  <si>
    <t>Lawrence Nursing Care Center Inc</t>
  </si>
  <si>
    <t>Leroy Village Green Residential Health Care Facility Inc</t>
  </si>
  <si>
    <t>Lewis County General Hospital-nursing Home Unit</t>
  </si>
  <si>
    <t>Linden Center for Nursing and Rehabilitation</t>
  </si>
  <si>
    <t>Little Neck Care Center</t>
  </si>
  <si>
    <t>Living Center At Geneva North</t>
  </si>
  <si>
    <t>Living Center At Geneva South</t>
  </si>
  <si>
    <t>Livingston County Center for Nursing and Rehabilitatio</t>
  </si>
  <si>
    <t>Livingston Hills Nursing and Rehabilitation Center</t>
  </si>
  <si>
    <t>Lockport Rehab &amp; Health Care Center</t>
  </si>
  <si>
    <t>Long Beach Nursing and Rehabilitation Center</t>
  </si>
  <si>
    <t>Long Island Care Center Inc</t>
  </si>
  <si>
    <t>Long Island State Veterans Home</t>
  </si>
  <si>
    <t>Loretto Health and Rehabilitation Center</t>
  </si>
  <si>
    <t>Lutheran Center at Poughkeepsie Inc</t>
  </si>
  <si>
    <t>Lutheran Retirement Home</t>
  </si>
  <si>
    <t>Luxor Nursing and Rehabilitation at Mills Pond</t>
  </si>
  <si>
    <t>Luxor Nursing and Rehabilitation at Sayville</t>
  </si>
  <si>
    <t>Lynbrook Restorative Therapy and Nursing</t>
  </si>
  <si>
    <t>MM Ewing Continuing Care Center</t>
  </si>
  <si>
    <t>MVHS Rehabilitation and Nursing Center</t>
  </si>
  <si>
    <t>Manhattanville Health Care Center</t>
  </si>
  <si>
    <t>Maplewood Health Care and Rehabilitation Center</t>
  </si>
  <si>
    <t>Maplewood Nursing Home Inc</t>
  </si>
  <si>
    <t>Margaret Tietz Center For Nursing Care, Inc.</t>
  </si>
  <si>
    <t>Maria Regina Residence Inc</t>
  </si>
  <si>
    <t>Martine Center for Rehabilitation and Nursing</t>
  </si>
  <si>
    <t>Mary Manning Walsh Nursing Home Co Inc</t>
  </si>
  <si>
    <t>Masonic Care Community of New York</t>
  </si>
  <si>
    <t>Massapequa Center Rehabilitation &amp; Nursing</t>
  </si>
  <si>
    <t>Massena Rehabilitation and Nursing Center</t>
  </si>
  <si>
    <t>Mayfair Care Center</t>
  </si>
  <si>
    <t>Mcauley Residence</t>
  </si>
  <si>
    <t>Meadow Park Rehabilitation and Health Care Center</t>
  </si>
  <si>
    <t>Meadowbrook Care Center Inc</t>
  </si>
  <si>
    <t>Meadowbrook Healthcare</t>
  </si>
  <si>
    <t>Medford Multicare Center for Living</t>
  </si>
  <si>
    <t>Medina Memorial Hospital Snf</t>
  </si>
  <si>
    <t>Menorah Home And Hospital For</t>
  </si>
  <si>
    <t>Mercy Hospital Skilled Nursing Facility</t>
  </si>
  <si>
    <t>Mercy Living Center</t>
  </si>
  <si>
    <t>Methodist Home For Nursing and Rehabilitation</t>
  </si>
  <si>
    <t>Middletown Park Rehabilitation and Health Ca</t>
  </si>
  <si>
    <t>Midway Nursing Home</t>
  </si>
  <si>
    <t>Momentum at South Bay for Rehabilitation and Nursin</t>
  </si>
  <si>
    <t>Monroe Community Hospital</t>
  </si>
  <si>
    <t>Montgomery Nursing and Rehabilitation Center</t>
  </si>
  <si>
    <t>Morningside Nursing and Rehabilitation Center</t>
  </si>
  <si>
    <t>Morningstar Residential Care Center</t>
  </si>
  <si>
    <t>Morris Park Nursing Home</t>
  </si>
  <si>
    <t>Mosholu Parkway Nursing And Rehabilitation Center</t>
  </si>
  <si>
    <t>Mountainside Residential Care Center</t>
  </si>
  <si>
    <t>NYS Veterans Home</t>
  </si>
  <si>
    <t>NYS Veterans Home at Montrose</t>
  </si>
  <si>
    <t>Nassau Rehabilitation &amp; Nursing Center</t>
  </si>
  <si>
    <t>Nathan Littauer Hospital Nursing Home</t>
  </si>
  <si>
    <t>New Carlton Rehab and Nursing Center LLC</t>
  </si>
  <si>
    <t>New East Side Nursing Home</t>
  </si>
  <si>
    <t>New Glen Oaks Nursing Home</t>
  </si>
  <si>
    <t>New Gouverneur Hospital Snf</t>
  </si>
  <si>
    <t>New Paltz Center for Rehabilitation and Nursing</t>
  </si>
  <si>
    <t>New Riverdale Rehab and Nursing</t>
  </si>
  <si>
    <t>New Vanderbilt Rehabilitation and Care Center Inc</t>
  </si>
  <si>
    <t>New York Center for Rehabilitation</t>
  </si>
  <si>
    <t>New York Congregational</t>
  </si>
  <si>
    <t>New York State Veterans Home In New York City</t>
  </si>
  <si>
    <t>Newark Manor Nursing Home</t>
  </si>
  <si>
    <t>Newfane Rehab &amp; Health Care Center</t>
  </si>
  <si>
    <t>Niagara Rehabilitation and Nursing Center</t>
  </si>
  <si>
    <t>North Gate Health Care Facility</t>
  </si>
  <si>
    <t>North Shore-LIJ Orzac Center for Rehabilitation</t>
  </si>
  <si>
    <t>North Westchester Restorative Therapy and Nursing</t>
  </si>
  <si>
    <t>Northeast Center for Rehabilitation and Brain Injury</t>
  </si>
  <si>
    <t>Northern Dutchess Residential Health Care Facility Inc</t>
  </si>
  <si>
    <t>Northern Manhattan Rehabilitation and Nursing Center</t>
  </si>
  <si>
    <t>Northern Manor Geriatric Center Inc</t>
  </si>
  <si>
    <t>Northern Metropolitan Residential Health Care Facility Inc</t>
  </si>
  <si>
    <t>Northern Riverview Health Care Center Inc</t>
  </si>
  <si>
    <t>Northwell Health Stern Family Center for Rehabilitation</t>
  </si>
  <si>
    <t>Northwoods Rehabilitation and Nursing Center at Moravia</t>
  </si>
  <si>
    <t>Norwegian Christian Home And Health Center</t>
  </si>
  <si>
    <t>Norwich Rehabilitation &amp; Nursing Center</t>
  </si>
  <si>
    <t>Nottingham Residential Health Care Facility</t>
  </si>
  <si>
    <t>Nyack Ridge Rehabilitation and Nursing Center</t>
  </si>
  <si>
    <t>Oak Hill Rehabilitation and Nursing Care Center</t>
  </si>
  <si>
    <t>Oasis Rehabilitation and Nursing LLC</t>
  </si>
  <si>
    <t>Oceanside Care Center Inc</t>
  </si>
  <si>
    <t>Oceanview Nursing &amp; Rehabilitation Center LLC</t>
  </si>
  <si>
    <t>Oneida Center for Rehabilitation and Nursing</t>
  </si>
  <si>
    <t>Oneida Health Rehabilitation and Extended Care</t>
  </si>
  <si>
    <t>Onondaga Center for Rehabilitation and Nursing</t>
  </si>
  <si>
    <t>Ontario Center for Rehabilitation and Healthcare</t>
  </si>
  <si>
    <t>Orchard Rehabilitation and Nursing Center</t>
  </si>
  <si>
    <t>Our Lady Of Mercy Life Center</t>
  </si>
  <si>
    <t>Our Lady of Consolation Nursing and Rehabilitation Care Center</t>
  </si>
  <si>
    <t>Our Lady of Peace Nursing Care Residence</t>
  </si>
  <si>
    <t>Oxford Nursing Home</t>
  </si>
  <si>
    <t>Ozanam Hall Of Queens Nursing Home Inc</t>
  </si>
  <si>
    <t>Palatine Nursing Home</t>
  </si>
  <si>
    <t>Palm Gardens Care Center LLC</t>
  </si>
  <si>
    <t>Park Avenue Extended Care Facility</t>
  </si>
  <si>
    <t>Park Gardens Rehabilitation &amp; Nursing Center LLC</t>
  </si>
  <si>
    <t>Park Nursing Home</t>
  </si>
  <si>
    <t>Park Ridge Nursing Home</t>
  </si>
  <si>
    <t>Park Terrace Care Center</t>
  </si>
  <si>
    <t>Parker Jewish Institute for Health Care and Rehabilitation</t>
  </si>
  <si>
    <t>Parkview Care and Rehabilitation Center Inc</t>
  </si>
  <si>
    <t>Pathways Nursing and Rehabilitation Center</t>
  </si>
  <si>
    <t>Peconic Bay Skilled Nursing Facility</t>
  </si>
  <si>
    <t>Peconic Landing at Southold</t>
  </si>
  <si>
    <t>Pelham Parkway Nursing and Rehabilitation Facility</t>
  </si>
  <si>
    <t>Penfield Place LLC</t>
  </si>
  <si>
    <t>Peninsula Nursing and Rehabilitation Center</t>
  </si>
  <si>
    <t>Penn Yan Manor Nursing Home Inc</t>
  </si>
  <si>
    <t>Pine Haven Home</t>
  </si>
  <si>
    <t>Pine Valley Center for Rehabilitation and Nursing</t>
  </si>
  <si>
    <t>Pinnacle Multicare Nursing and Rehabilitation Center</t>
  </si>
  <si>
    <t>Plattsburgh Rehabilitation and Nursing Center</t>
  </si>
  <si>
    <t>Pontiac Nursing Home</t>
  </si>
  <si>
    <t>Premier Genesee Center for Nursing and Rehabilitation</t>
  </si>
  <si>
    <t>Presbyterian Home For Central New York Inc</t>
  </si>
  <si>
    <t>Promenade Rehabilitation and Health Care Center</t>
  </si>
  <si>
    <t>Providence Rest</t>
  </si>
  <si>
    <t>Putnam Nursing &amp; Rehabilitation Center</t>
  </si>
  <si>
    <t>Putnam Ridge</t>
  </si>
  <si>
    <t>Quantum Rehabilitation and Nursing LLC</t>
  </si>
  <si>
    <t>Queen Of Peace Residence</t>
  </si>
  <si>
    <t>Queens Boulevard Extended Care Facility</t>
  </si>
  <si>
    <t>Queens Nassau Rehabilitation and Nursing Center</t>
  </si>
  <si>
    <t>Rebekah Rehab and Extended Care Center</t>
  </si>
  <si>
    <t>Regal Heights Rehabilitation and Health Care Center</t>
  </si>
  <si>
    <t>Regeis Care Center</t>
  </si>
  <si>
    <t>Regency Extended Care Center</t>
  </si>
  <si>
    <t>Rego Park Nursing Home</t>
  </si>
  <si>
    <t>Renaissance Rehabilitation and Nursing Care Center</t>
  </si>
  <si>
    <t>Resort Nursing Home</t>
  </si>
  <si>
    <t>Richmond Center for Rehabilitation and Specialty Healthcare</t>
  </si>
  <si>
    <t>River Ridge Living Center</t>
  </si>
  <si>
    <t>River View Rehabilitation and Nursing Care Center</t>
  </si>
  <si>
    <t>Riverside Center for Rehabilitation and Nursing</t>
  </si>
  <si>
    <t>Robinson Terrace Rehabilitation and Nursing Center</t>
  </si>
  <si>
    <t>Rochester Center for Rehabilitation and Nursing</t>
  </si>
  <si>
    <t>Rockaway Care Center</t>
  </si>
  <si>
    <t>Rockville Skilled Nursing &amp; Rehabilitation Center LLC</t>
  </si>
  <si>
    <t>Rome Memorial Hospital Inc - RHCF</t>
  </si>
  <si>
    <t>Rosa Coplon Jewish Home</t>
  </si>
  <si>
    <t>Roscoe Rehabilitation and Nursing Center</t>
  </si>
  <si>
    <t>Rosewood Rehabilitation and Nursing Center</t>
  </si>
  <si>
    <t>Ross Center for Nursing and Rehabilitation</t>
  </si>
  <si>
    <t>Rutland Nursing Home Co Inc</t>
  </si>
  <si>
    <t>Safire Rehabilitation of Northtowns LLC</t>
  </si>
  <si>
    <t>Safire Rehabilitation of Southtowns LLC</t>
  </si>
  <si>
    <t>Saints Joachim &amp; Anne Nursing and Rehabilitation Ce</t>
  </si>
  <si>
    <t>Salamanca Rehabilitation &amp; Nursing Center</t>
  </si>
  <si>
    <t>Salem Hills Rehabilitation and Nursing Center</t>
  </si>
  <si>
    <t>Samaritan Keep Nursing Home Inc</t>
  </si>
  <si>
    <t>Samaritan Senior Village Inc</t>
  </si>
  <si>
    <t>San Simeon by the Sound Center for Nrsg and Reha</t>
  </si>
  <si>
    <t>Sands Point Center For Health And Rehabilitation</t>
  </si>
  <si>
    <t>Sans Souci Rehabilitation and Nursing Center</t>
  </si>
  <si>
    <t>Sapphire Center for Rehabilitation and Nursing of Central Queens LLC</t>
  </si>
  <si>
    <t>Sapphire Nursing and Rehab at Goshen</t>
  </si>
  <si>
    <t>Sapphire Nursing at Meadow Hill</t>
  </si>
  <si>
    <t>Sapphire Nursing at Wappingers</t>
  </si>
  <si>
    <t>Schaffer Extended Care Center</t>
  </si>
  <si>
    <t>Schenectady Center for Rehabilitation and Nursing</t>
  </si>
  <si>
    <t>Schervier Nursing Care Center</t>
  </si>
  <si>
    <t>Schervier Pavilion</t>
  </si>
  <si>
    <t>Schoellkopf Health Center</t>
  </si>
  <si>
    <t>Schofield Residence</t>
  </si>
  <si>
    <t>Schulman and Schachne Institute for Nursing and Rehabilitat</t>
  </si>
  <si>
    <t>Schuyler Hospital Inc And Long Term Care Unit</t>
  </si>
  <si>
    <t>Sea Crest Nursing and Rehabilitation Center</t>
  </si>
  <si>
    <t>Sea View Hospital Rehabilitation Center And Home</t>
  </si>
  <si>
    <t>Seagate Rehabilitation and Nursing Center</t>
  </si>
  <si>
    <t>Seneca Health Care Center</t>
  </si>
  <si>
    <t>Seneca Hill Manor Inc</t>
  </si>
  <si>
    <t>Seneca Nursing and Rehabilitation Center</t>
  </si>
  <si>
    <t>Seton Health at Schuyler Ridge Residential Healthcare</t>
  </si>
  <si>
    <t>Shaker Place Rehabilitation and Nursing Center</t>
  </si>
  <si>
    <t>Sheepshead Nursing and Rehabilitation Center</t>
  </si>
  <si>
    <t>Shore View Nursing &amp; Rehabilitation Center</t>
  </si>
  <si>
    <t>Silver Lake Specialized Rehabilitation and Care Cente</t>
  </si>
  <si>
    <t>Silvercrest</t>
  </si>
  <si>
    <t>Sky View Rehabilitation and Health Care Center LLC</t>
  </si>
  <si>
    <t>Slate Valley Center for Rehabilitation and Nursing</t>
  </si>
  <si>
    <t>Smithtown Center for Rehabilitation &amp; Nursing Care</t>
  </si>
  <si>
    <t>Sodus Rehabilitation &amp; Nursing Center</t>
  </si>
  <si>
    <t>Soldiers And Sailors Memorial Hospital Extended Care Unit</t>
  </si>
  <si>
    <t>South Shore Rehabilitation and Nursing Center</t>
  </si>
  <si>
    <t>Split Rock Rehabilitation and Health Care Center</t>
  </si>
  <si>
    <t>Sprain Brook Manor Rehab LLC</t>
  </si>
  <si>
    <t>Spring Creek Rehabilitation &amp; Nursing Care Center</t>
  </si>
  <si>
    <t>St Anns Community (Aged)</t>
  </si>
  <si>
    <t>St Anns Community (NH)</t>
  </si>
  <si>
    <t>St Cabrini Nursing Home</t>
  </si>
  <si>
    <t>St Camillus Residential Health Care Facility</t>
  </si>
  <si>
    <t>St Catherine Laboure Health Care Center</t>
  </si>
  <si>
    <t>St Catherine of Siena Nursing Home</t>
  </si>
  <si>
    <t>St James Rehabilitation &amp; Healthcare Center</t>
  </si>
  <si>
    <t>St Johnland Nursing Center Inc</t>
  </si>
  <si>
    <t>St Johns Health Care Corporation</t>
  </si>
  <si>
    <t>St Johns Penfield Homes Corporation</t>
  </si>
  <si>
    <t>St Johnsville Rehabilitation and Nursing Center</t>
  </si>
  <si>
    <t>St Josephs Home</t>
  </si>
  <si>
    <t>St Josephs Hospital - Skilled Nursing Facility</t>
  </si>
  <si>
    <t>St Josephs Place</t>
  </si>
  <si>
    <t>St Luke Residential Health Care Facility Inc</t>
  </si>
  <si>
    <t>St Patricks Home</t>
  </si>
  <si>
    <t>St Peters Nursing and Rehabilitation Center</t>
  </si>
  <si>
    <t>St Vincent Depaul Residence</t>
  </si>
  <si>
    <t>Staten Island Care Center</t>
  </si>
  <si>
    <t>Steuben Center for Rehabilitation and Healthcare</t>
  </si>
  <si>
    <t>Sullivan County Adult Care Center</t>
  </si>
  <si>
    <t>Sunharbor Manor</t>
  </si>
  <si>
    <t>Sunnyside Care Center</t>
  </si>
  <si>
    <t>Sunrise Manor Center for Nursing and Rehabilitation</t>
  </si>
  <si>
    <t>Sunset Nursing and Rehabilitation Center Inc</t>
  </si>
  <si>
    <t>Surge Rehabilitation and Nursing LLC</t>
  </si>
  <si>
    <t>Susquehanna Nursing &amp; Rehabilitation Center LLC</t>
  </si>
  <si>
    <t>Sutton Park Center for Nursing and Rehabilitation</t>
  </si>
  <si>
    <t>Syracuse Home Association</t>
  </si>
  <si>
    <t>Tarrytown Hall Care Center</t>
  </si>
  <si>
    <t>Ten Broeck Center for Rehabilitation and Nursing</t>
  </si>
  <si>
    <t>Terence Cardinal Cooke Health Care Ctr</t>
  </si>
  <si>
    <t>Teresian House Nursing Home Co Inc</t>
  </si>
  <si>
    <t>Terrace View Long Term Care Facility</t>
  </si>
  <si>
    <t>The Amsterdam at Harborside</t>
  </si>
  <si>
    <t>The Baptist Home at Brookmeade</t>
  </si>
  <si>
    <t>The Brightonian Inc</t>
  </si>
  <si>
    <t>The Brook at High Falls Nursing Home</t>
  </si>
  <si>
    <t>The Center for Nursing and Rehabilitation at Hoosick Falls</t>
  </si>
  <si>
    <t>The Chateau at Brooklyn Rehabilitation and Nursing Center</t>
  </si>
  <si>
    <t>The Citadel Rehab and Nursing Center at Kingsbridge</t>
  </si>
  <si>
    <t>The Commons on St. Anthony, A Skilled Nursing &amp; Short Term Rehabilitation Commun</t>
  </si>
  <si>
    <t>The Cottages at Garden Grove</t>
  </si>
  <si>
    <t>The Eleanor Nursing Care Center</t>
  </si>
  <si>
    <t>The Emerald Peek Rehabilitation and Nursing Center</t>
  </si>
  <si>
    <t>The Enclave at Port Chester Rehabilitation and Nursing Center</t>
  </si>
  <si>
    <t>The Five Towns Premier Rehabilitation &amp; Nursing Center</t>
  </si>
  <si>
    <t>The Friendly Home</t>
  </si>
  <si>
    <t>The Grand Pavilion for Rehab &amp; Nursing at Rockville Centre</t>
  </si>
  <si>
    <t>The Grand Rehabiliation and Nursing at Barnwell</t>
  </si>
  <si>
    <t>The Grand Rehabilitation and Nursing at Batavia</t>
  </si>
  <si>
    <t>The Grand Rehabilitation and Nursing at Chittenango</t>
  </si>
  <si>
    <t>The Grand Rehabilitation and Nursing at Delaware Park</t>
  </si>
  <si>
    <t>The Grand Rehabilitation and Nursing at Great Neck</t>
  </si>
  <si>
    <t>The Grand Rehabilitation and Nursing at Guilderland</t>
  </si>
  <si>
    <t>The Grand Rehabilitation and Nursing at Mohawk</t>
  </si>
  <si>
    <t>The Grand Rehabilitation and Nursing at Pawling</t>
  </si>
  <si>
    <t>The Grand Rehabilitation and Nursing at Queens</t>
  </si>
  <si>
    <t>The Grand Rehabilitation and Nursing at River Valley</t>
  </si>
  <si>
    <t>The Grand Rehabilitation and Nursing at Rome</t>
  </si>
  <si>
    <t>The Grand Rehabilitation and Nursing at South Point</t>
  </si>
  <si>
    <t>The Grand Rehabilitation and Nursing at Utica</t>
  </si>
  <si>
    <t>The Grove at Valhalla Rehabilitation and Nursing Center</t>
  </si>
  <si>
    <t>The Hamlet Rehabilitation and Healthcare Center at Nesconset</t>
  </si>
  <si>
    <t>The Hamptons Center for Rehabilitation and Nursing</t>
  </si>
  <si>
    <t>The Heritage Rehabilitation and Health Care Center</t>
  </si>
  <si>
    <t>The Highlands Living Center</t>
  </si>
  <si>
    <t>The Highlands at Brighton</t>
  </si>
  <si>
    <t>The Hurlbut</t>
  </si>
  <si>
    <t>The Knolls</t>
  </si>
  <si>
    <t>The New Jewish Home, Manhattan</t>
  </si>
  <si>
    <t>The New Jewish Home, Sarah Neuman</t>
  </si>
  <si>
    <t>The Paramount at Somers Rehabilitation and Nursing Center</t>
  </si>
  <si>
    <t>The Pavilion at Queens for Rehabilitation &amp; Nursing</t>
  </si>
  <si>
    <t>The Pearl Nursing Center of Rochester</t>
  </si>
  <si>
    <t>The Phoenix Rehabilitation and Nursing Center</t>
  </si>
  <si>
    <t>The Pines Healthcare &amp; Rehabilitation Centers Machias Ca</t>
  </si>
  <si>
    <t>The Pines Healthcare &amp; Rehabilitation Centers Olean Camp</t>
  </si>
  <si>
    <t>The Pines at Catskill Center for Nursing &amp; Rehabilitati</t>
  </si>
  <si>
    <t>The Pines at Glens Falls Center for Nursing &amp; Rehabili</t>
  </si>
  <si>
    <t>The Pines at Poughkeepsie Center for Nursing &amp; Reh</t>
  </si>
  <si>
    <t>The Pines at Utica Center for Nursing &amp; Rehabilitation</t>
  </si>
  <si>
    <t>The Plaza Rehab and Nursing Center (Bronx County)</t>
  </si>
  <si>
    <t>The Riverside</t>
  </si>
  <si>
    <t>The Shore Winds LLC</t>
  </si>
  <si>
    <t>The Valley View Center for Nursing Care and Rehab</t>
  </si>
  <si>
    <t>The Villages of Orleans Health and Rehabilitation Center</t>
  </si>
  <si>
    <t>The Wartburg Home</t>
  </si>
  <si>
    <t>The Willows at Ramapo Rehabiliatation and Nursing Center</t>
  </si>
  <si>
    <t>Throgs Neck Rehabilitation &amp; Nursing Center</t>
  </si>
  <si>
    <t>Tolstoy Foundation Nursing Home Co Inc</t>
  </si>
  <si>
    <t>Townhouse Center for Rehabilitation &amp; Nursing</t>
  </si>
  <si>
    <t>Triboro Center for Rehabilitation and Nursing (Bronx County)</t>
  </si>
  <si>
    <t>Troy Center for Rehabilitation and Nursing</t>
  </si>
  <si>
    <t>Union Plaza Care Center</t>
  </si>
  <si>
    <t>United Hebrew Geriatric Center</t>
  </si>
  <si>
    <t>Unity Living Center</t>
  </si>
  <si>
    <t>University Nursing Home</t>
  </si>
  <si>
    <t>Upper East Side Rehabilitation and Nursing Center</t>
  </si>
  <si>
    <t>Utica Rehabilitation &amp; Nursing Center</t>
  </si>
  <si>
    <t>Valley Health Services Inc</t>
  </si>
  <si>
    <t>Valley View Manor Nursing Home</t>
  </si>
  <si>
    <t>Van Duyn Center for Rehabilitation and Nursing</t>
  </si>
  <si>
    <t>Van Rensselaer Manor</t>
  </si>
  <si>
    <t>Verrazano Nursing Home</t>
  </si>
  <si>
    <t>Vestal Park Rehabilitation and Nursing Center</t>
  </si>
  <si>
    <t>Warren Center for Rehabilitation and Nursing</t>
  </si>
  <si>
    <t>Washington Center for Rehabilitation and Healthcare</t>
  </si>
  <si>
    <t>Waters Edge Rehabilitation and Nursing Center at Port Jefferson</t>
  </si>
  <si>
    <t>Waterview Hills Rehabilitation and Nursing Center</t>
  </si>
  <si>
    <t>Waterview Nursing Care Center</t>
  </si>
  <si>
    <t>Waterville Residential Care Center</t>
  </si>
  <si>
    <t>Wayne Center For Nursing And Rehabilitation</t>
  </si>
  <si>
    <t>Wayne County Nursing Home</t>
  </si>
  <si>
    <t>Wayne Health Care</t>
  </si>
  <si>
    <t>Wedgewood Nursing and Rehabilitation Center</t>
  </si>
  <si>
    <t>Wells Nursing Home Inc</t>
  </si>
  <si>
    <t>Wellsville Manor Care Center</t>
  </si>
  <si>
    <t>Wesley Gardens Corporation</t>
  </si>
  <si>
    <t>Wesley Health Care Center Inc</t>
  </si>
  <si>
    <t>West Lawrence Care Center LLC</t>
  </si>
  <si>
    <t>Westchester Center for Rehabilitation &amp; Nursing</t>
  </si>
  <si>
    <t>Western New York State Veterans Home</t>
  </si>
  <si>
    <t>Westhampton Care Center</t>
  </si>
  <si>
    <t>White Oaks Rehabilitation and Nursing Center</t>
  </si>
  <si>
    <t>White Plains Center For Nursing Care</t>
  </si>
  <si>
    <t>Wilkinson Residential Health Care Facility</t>
  </si>
  <si>
    <t>Williamsbridge Center for Rehabilitation &amp; Nursing</t>
  </si>
  <si>
    <t>Williamsville Suburban LLC</t>
  </si>
  <si>
    <t>Willow Point Rehabilitation and Nursing Center</t>
  </si>
  <si>
    <t>Windsor Park Nursing Home</t>
  </si>
  <si>
    <t>Wingate at Beacon</t>
  </si>
  <si>
    <t>Wingate of Dutchess</t>
  </si>
  <si>
    <t>Wingate of Ulster</t>
  </si>
  <si>
    <t>Woodcrest Rehabilitation &amp; Residential Health Care Ctr LLC</t>
  </si>
  <si>
    <t>Woodhaven Nursing Home</t>
  </si>
  <si>
    <t>Woodland Pond at New Paltz</t>
  </si>
  <si>
    <t>Woodside Manor Nursing Home Inc</t>
  </si>
  <si>
    <t>Workmens Circle Multicare Center</t>
  </si>
  <si>
    <t>Wyoming County Community Hospital Snf</t>
  </si>
  <si>
    <t>Yonkers Gardens Center for Nursing and Rehabilitation</t>
  </si>
  <si>
    <t>Yorktown Rehabilitation &amp; Nursing Center</t>
  </si>
  <si>
    <t>Casa Promesa</t>
  </si>
  <si>
    <t>Elizabeth Seton Childrens Center</t>
  </si>
  <si>
    <t>Highbridge-Woodycrest Center Inc</t>
  </si>
  <si>
    <t>Hope Center for HIV and Nursing Care</t>
  </si>
  <si>
    <t>Jewish Home of Rochester</t>
  </si>
  <si>
    <t>St Margarets Center</t>
  </si>
  <si>
    <t>St Marys Center Inc</t>
  </si>
  <si>
    <t>St Marys Hospital For Children Inc</t>
  </si>
  <si>
    <t>Sunshine Childrens Home and Rehab Center</t>
  </si>
  <si>
    <t>The Steven and Alexandra Cohen Pediatric Long Term Care Pavilion</t>
  </si>
  <si>
    <t>Total Billed Provider MMIS Name: 665</t>
  </si>
  <si>
    <t>Dataset: NY Medicaid DV6 - DOH</t>
  </si>
  <si>
    <t>User: JCP07</t>
  </si>
  <si>
    <t>Cube: Medicaid_Claim_Services</t>
  </si>
  <si>
    <t>By: Billed Provider MMIS Name \ Rate Summary</t>
  </si>
  <si>
    <t>Filters: Rate Summary:Geriatric NF</t>
  </si>
  <si>
    <t>Sort: Name:ASC</t>
  </si>
  <si>
    <t>1527301</t>
  </si>
  <si>
    <t>1527301N</t>
  </si>
  <si>
    <t>3101308</t>
  </si>
  <si>
    <t>3101308N</t>
  </si>
  <si>
    <t>5655303</t>
  </si>
  <si>
    <t>5655303N</t>
  </si>
  <si>
    <t>1406303</t>
  </si>
  <si>
    <t>1406303N</t>
  </si>
  <si>
    <t>1421307</t>
  </si>
  <si>
    <t>1421307N</t>
  </si>
  <si>
    <t>1455303</t>
  </si>
  <si>
    <t>1455303N</t>
  </si>
  <si>
    <t>3121304</t>
  </si>
  <si>
    <t>3121304N</t>
  </si>
  <si>
    <t>1464302</t>
  </si>
  <si>
    <t>1464302N</t>
  </si>
  <si>
    <t>5320302</t>
  </si>
  <si>
    <t>5320302N</t>
  </si>
  <si>
    <t>1451307</t>
  </si>
  <si>
    <t>1451307N</t>
  </si>
  <si>
    <t>3331301</t>
  </si>
  <si>
    <t>3331301N</t>
  </si>
  <si>
    <t>1430303</t>
  </si>
  <si>
    <t>1430303N</t>
  </si>
  <si>
    <t>2950302</t>
  </si>
  <si>
    <t>2950302N</t>
  </si>
  <si>
    <t>2725301</t>
  </si>
  <si>
    <t>2725301N</t>
  </si>
  <si>
    <t>0302303</t>
  </si>
  <si>
    <t>0302303N</t>
  </si>
  <si>
    <t>5026301</t>
  </si>
  <si>
    <t>5026301N</t>
  </si>
  <si>
    <t>1461302</t>
  </si>
  <si>
    <t>0433303</t>
  </si>
  <si>
    <t>0420302</t>
  </si>
  <si>
    <t>0420302N</t>
  </si>
  <si>
    <t>0601303</t>
  </si>
  <si>
    <t>3158302</t>
  </si>
  <si>
    <t>3158302N</t>
  </si>
  <si>
    <t>0675302</t>
  </si>
  <si>
    <t>0675302N</t>
  </si>
  <si>
    <t>1422303</t>
  </si>
  <si>
    <t>1422303N</t>
  </si>
  <si>
    <t>0226302</t>
  </si>
  <si>
    <t>5220303</t>
  </si>
  <si>
    <t>5220303N</t>
  </si>
  <si>
    <t>5151317</t>
  </si>
  <si>
    <t>5151317N</t>
  </si>
  <si>
    <t>1620300</t>
  </si>
  <si>
    <t>1620300N</t>
  </si>
  <si>
    <t>5154323</t>
  </si>
  <si>
    <t>5154323N</t>
  </si>
  <si>
    <t>2701365</t>
  </si>
  <si>
    <t>2701365N</t>
  </si>
  <si>
    <t>2951304</t>
  </si>
  <si>
    <t>2951304N</t>
  </si>
  <si>
    <t>1624000</t>
  </si>
  <si>
    <t>1624000N</t>
  </si>
  <si>
    <t>7001397</t>
  </si>
  <si>
    <t>7001397N</t>
  </si>
  <si>
    <t>2129303</t>
  </si>
  <si>
    <t>2129303N</t>
  </si>
  <si>
    <t>7002356</t>
  </si>
  <si>
    <t>7002356N</t>
  </si>
  <si>
    <t>5153311</t>
  </si>
  <si>
    <t>5153311N</t>
  </si>
  <si>
    <t>7001802</t>
  </si>
  <si>
    <t>7001802N</t>
  </si>
  <si>
    <t>0566302</t>
  </si>
  <si>
    <t>0566302N</t>
  </si>
  <si>
    <t>3801000</t>
  </si>
  <si>
    <t>3801000N</t>
  </si>
  <si>
    <t>0501310</t>
  </si>
  <si>
    <t>0501310N</t>
  </si>
  <si>
    <t>1430301</t>
  </si>
  <si>
    <t>1430301N</t>
  </si>
  <si>
    <t>2520301</t>
  </si>
  <si>
    <t>2520301N</t>
  </si>
  <si>
    <t>7000319</t>
  </si>
  <si>
    <t>7000319N</t>
  </si>
  <si>
    <t>4620300</t>
  </si>
  <si>
    <t>4620300N</t>
  </si>
  <si>
    <t>1327301</t>
  </si>
  <si>
    <t>1327301N</t>
  </si>
  <si>
    <t>1023302</t>
  </si>
  <si>
    <t>1023302N</t>
  </si>
  <si>
    <t>7000389</t>
  </si>
  <si>
    <t>7000389N</t>
  </si>
  <si>
    <t>5904317</t>
  </si>
  <si>
    <t>5904317N</t>
  </si>
  <si>
    <t>2902303</t>
  </si>
  <si>
    <t>2902303N</t>
  </si>
  <si>
    <t>7003401</t>
  </si>
  <si>
    <t>7003401N</t>
  </si>
  <si>
    <t>1451306</t>
  </si>
  <si>
    <t>1451306N</t>
  </si>
  <si>
    <t>2950301</t>
  </si>
  <si>
    <t>2950301N</t>
  </si>
  <si>
    <t>5151321</t>
  </si>
  <si>
    <t>5151321N</t>
  </si>
  <si>
    <t>5101301</t>
  </si>
  <si>
    <t>5101301N</t>
  </si>
  <si>
    <t>7000399</t>
  </si>
  <si>
    <t>7000399N</t>
  </si>
  <si>
    <t>3201308</t>
  </si>
  <si>
    <t>3201308N</t>
  </si>
  <si>
    <t>0722301</t>
  </si>
  <si>
    <t>0722301N</t>
  </si>
  <si>
    <t>5921301</t>
  </si>
  <si>
    <t>5905303</t>
  </si>
  <si>
    <t>5905303N</t>
  </si>
  <si>
    <t>3201307</t>
  </si>
  <si>
    <t>3201307N</t>
  </si>
  <si>
    <t>7003352</t>
  </si>
  <si>
    <t>7003352N</t>
  </si>
  <si>
    <t>2701354</t>
  </si>
  <si>
    <t>2701354N</t>
  </si>
  <si>
    <t>7001394</t>
  </si>
  <si>
    <t>7001394N</t>
  </si>
  <si>
    <t>7003309</t>
  </si>
  <si>
    <t>7003309N</t>
  </si>
  <si>
    <t>0301308</t>
  </si>
  <si>
    <t>0301308N</t>
  </si>
  <si>
    <t>2750307</t>
  </si>
  <si>
    <t>2750307N</t>
  </si>
  <si>
    <t>7000381</t>
  </si>
  <si>
    <t>7000381N</t>
  </si>
  <si>
    <t>7000380</t>
  </si>
  <si>
    <t>7000380N</t>
  </si>
  <si>
    <t>7000364</t>
  </si>
  <si>
    <t>7000364N</t>
  </si>
  <si>
    <t>5123304</t>
  </si>
  <si>
    <t>5123304N</t>
  </si>
  <si>
    <t>7003399</t>
  </si>
  <si>
    <t>7003399N</t>
  </si>
  <si>
    <t>7001388</t>
  </si>
  <si>
    <t>7001388N</t>
  </si>
  <si>
    <t>7001382</t>
  </si>
  <si>
    <t>7001382N</t>
  </si>
  <si>
    <t>7001308</t>
  </si>
  <si>
    <t>7001308N</t>
  </si>
  <si>
    <t>1456300</t>
  </si>
  <si>
    <t>1456300N</t>
  </si>
  <si>
    <t>5401312</t>
  </si>
  <si>
    <t>5401312N</t>
  </si>
  <si>
    <t>7001035</t>
  </si>
  <si>
    <t>7001035N</t>
  </si>
  <si>
    <t>7001364</t>
  </si>
  <si>
    <t>7001364N</t>
  </si>
  <si>
    <t>5828302</t>
  </si>
  <si>
    <t>5828302N</t>
  </si>
  <si>
    <t>3557302</t>
  </si>
  <si>
    <t>3557302N</t>
  </si>
  <si>
    <t>1421305</t>
  </si>
  <si>
    <t>1421305N</t>
  </si>
  <si>
    <t>0102001</t>
  </si>
  <si>
    <t>0102001N</t>
  </si>
  <si>
    <t>5153306</t>
  </si>
  <si>
    <t>5153306N</t>
  </si>
  <si>
    <t>7004310</t>
  </si>
  <si>
    <t>7004310N</t>
  </si>
  <si>
    <t>2238304</t>
  </si>
  <si>
    <t>2238304N</t>
  </si>
  <si>
    <t>7001366</t>
  </si>
  <si>
    <t>7001366N</t>
  </si>
  <si>
    <t>1921303</t>
  </si>
  <si>
    <t>1921303N</t>
  </si>
  <si>
    <t>5401311</t>
  </si>
  <si>
    <t>5401311N</t>
  </si>
  <si>
    <t>1101312</t>
  </si>
  <si>
    <t>1101312N</t>
  </si>
  <si>
    <t>5905309</t>
  </si>
  <si>
    <t>5905309N</t>
  </si>
  <si>
    <t>4120300</t>
  </si>
  <si>
    <t>4120300N</t>
  </si>
  <si>
    <t>2952308</t>
  </si>
  <si>
    <t>2952308N</t>
  </si>
  <si>
    <t>3301326</t>
  </si>
  <si>
    <t>3301326N</t>
  </si>
  <si>
    <t>0901303</t>
  </si>
  <si>
    <t>0901303N</t>
  </si>
  <si>
    <t>0901001</t>
  </si>
  <si>
    <t>0901001N</t>
  </si>
  <si>
    <t>7003419</t>
  </si>
  <si>
    <t>7003419N</t>
  </si>
  <si>
    <t>7003351</t>
  </si>
  <si>
    <t>7003351N</t>
  </si>
  <si>
    <t>3227304</t>
  </si>
  <si>
    <t>3227304N</t>
  </si>
  <si>
    <t>0823300</t>
  </si>
  <si>
    <t>0823300N</t>
  </si>
  <si>
    <t>7001807</t>
  </si>
  <si>
    <t>7001807N</t>
  </si>
  <si>
    <t>0701301</t>
  </si>
  <si>
    <t>0701301N</t>
  </si>
  <si>
    <t>0824000</t>
  </si>
  <si>
    <t>0824000N</t>
  </si>
  <si>
    <t>2629303</t>
  </si>
  <si>
    <t>2629303N</t>
  </si>
  <si>
    <t>2701339</t>
  </si>
  <si>
    <t>2701339N</t>
  </si>
  <si>
    <t>7000393</t>
  </si>
  <si>
    <t>7000393N</t>
  </si>
  <si>
    <t>7003380</t>
  </si>
  <si>
    <t>7003380N</t>
  </si>
  <si>
    <t>3421000</t>
  </si>
  <si>
    <t>3421000N</t>
  </si>
  <si>
    <t>0952300</t>
  </si>
  <si>
    <t>0952300N</t>
  </si>
  <si>
    <t>3301330</t>
  </si>
  <si>
    <t>3301330N</t>
  </si>
  <si>
    <t>7004321</t>
  </si>
  <si>
    <t>7004321N</t>
  </si>
  <si>
    <t>5725305</t>
  </si>
  <si>
    <t>5725305N</t>
  </si>
  <si>
    <t>5522304</t>
  </si>
  <si>
    <t>5522304N</t>
  </si>
  <si>
    <t>7001323</t>
  </si>
  <si>
    <t>7001323N</t>
  </si>
  <si>
    <t>2952310</t>
  </si>
  <si>
    <t>2952310N</t>
  </si>
  <si>
    <t>7002336</t>
  </si>
  <si>
    <t>7002336N</t>
  </si>
  <si>
    <t>3620301</t>
  </si>
  <si>
    <t>3620301N</t>
  </si>
  <si>
    <t>1421308</t>
  </si>
  <si>
    <t>1421308N</t>
  </si>
  <si>
    <t>7001348</t>
  </si>
  <si>
    <t>7001348N</t>
  </si>
  <si>
    <t>7000375</t>
  </si>
  <si>
    <t>7000375N</t>
  </si>
  <si>
    <t>2525301</t>
  </si>
  <si>
    <t>2525301N</t>
  </si>
  <si>
    <t>7001810</t>
  </si>
  <si>
    <t>7001810N</t>
  </si>
  <si>
    <t>3824301</t>
  </si>
  <si>
    <t>3824301N</t>
  </si>
  <si>
    <t>5001300</t>
  </si>
  <si>
    <t>5001300N</t>
  </si>
  <si>
    <t>5901307</t>
  </si>
  <si>
    <t>5901307N</t>
  </si>
  <si>
    <t>2827000</t>
  </si>
  <si>
    <t>2827000N</t>
  </si>
  <si>
    <t>2762301</t>
  </si>
  <si>
    <t>1101310</t>
  </si>
  <si>
    <t>1101310N</t>
  </si>
  <si>
    <t>2623300</t>
  </si>
  <si>
    <t>2623300N</t>
  </si>
  <si>
    <t>2850301</t>
  </si>
  <si>
    <t>2850301N</t>
  </si>
  <si>
    <t>0226000</t>
  </si>
  <si>
    <t>0226000N</t>
  </si>
  <si>
    <t>5150302</t>
  </si>
  <si>
    <t>5150302N</t>
  </si>
  <si>
    <t>0101312</t>
  </si>
  <si>
    <t>0101312N</t>
  </si>
  <si>
    <t>3103000</t>
  </si>
  <si>
    <t>3103000N</t>
  </si>
  <si>
    <t>1401341</t>
  </si>
  <si>
    <t>1401341N</t>
  </si>
  <si>
    <t>7002347</t>
  </si>
  <si>
    <t>7002347N</t>
  </si>
  <si>
    <t>7001393</t>
  </si>
  <si>
    <t>7001393N</t>
  </si>
  <si>
    <t>7000398</t>
  </si>
  <si>
    <t>7000398N</t>
  </si>
  <si>
    <t>7001380</t>
  </si>
  <si>
    <t>7001380N</t>
  </si>
  <si>
    <t>1254302</t>
  </si>
  <si>
    <t>1254302N</t>
  </si>
  <si>
    <t>7003359</t>
  </si>
  <si>
    <t>7003359N</t>
  </si>
  <si>
    <t>5904321</t>
  </si>
  <si>
    <t>5904321N</t>
  </si>
  <si>
    <t>0601304</t>
  </si>
  <si>
    <t>0601304N</t>
  </si>
  <si>
    <t>1322302</t>
  </si>
  <si>
    <t>1322302N</t>
  </si>
  <si>
    <t>7000360</t>
  </si>
  <si>
    <t>7000360N</t>
  </si>
  <si>
    <t>5150303</t>
  </si>
  <si>
    <t>5150303N</t>
  </si>
  <si>
    <t>6027303</t>
  </si>
  <si>
    <t>7000383</t>
  </si>
  <si>
    <t>7000383N</t>
  </si>
  <si>
    <t>4102311</t>
  </si>
  <si>
    <t>4102311N</t>
  </si>
  <si>
    <t>0151301</t>
  </si>
  <si>
    <t>0151301N</t>
  </si>
  <si>
    <t>7004303</t>
  </si>
  <si>
    <t>7004303N</t>
  </si>
  <si>
    <t>0722304</t>
  </si>
  <si>
    <t>0722304N</t>
  </si>
  <si>
    <t>5034300</t>
  </si>
  <si>
    <t>5034300N</t>
  </si>
  <si>
    <t>2728300</t>
  </si>
  <si>
    <t>2728300N</t>
  </si>
  <si>
    <t>1560302</t>
  </si>
  <si>
    <t>1560302N</t>
  </si>
  <si>
    <t>4601001</t>
  </si>
  <si>
    <t>4601001N</t>
  </si>
  <si>
    <t>7003396</t>
  </si>
  <si>
    <t>7003396N</t>
  </si>
  <si>
    <t>5901308</t>
  </si>
  <si>
    <t>5901308N</t>
  </si>
  <si>
    <t>1401343</t>
  </si>
  <si>
    <t>1401343N</t>
  </si>
  <si>
    <t>1401005</t>
  </si>
  <si>
    <t>1401005N</t>
  </si>
  <si>
    <t>1552300</t>
  </si>
  <si>
    <t>1552300N</t>
  </si>
  <si>
    <t>4152305</t>
  </si>
  <si>
    <t>4152305N</t>
  </si>
  <si>
    <t>2952309</t>
  </si>
  <si>
    <t>2952309N</t>
  </si>
  <si>
    <t>2725300</t>
  </si>
  <si>
    <t>2725300N</t>
  </si>
  <si>
    <t>7003375</t>
  </si>
  <si>
    <t>7003375N</t>
  </si>
  <si>
    <t>7003416</t>
  </si>
  <si>
    <t>7003416N</t>
  </si>
  <si>
    <t>1435302</t>
  </si>
  <si>
    <t>1435302N</t>
  </si>
  <si>
    <t>1327300</t>
  </si>
  <si>
    <t>1327300N</t>
  </si>
  <si>
    <t>7000385</t>
  </si>
  <si>
    <t>7000385N</t>
  </si>
  <si>
    <t>0501000</t>
  </si>
  <si>
    <t>0501000N</t>
  </si>
  <si>
    <t>2124300</t>
  </si>
  <si>
    <t>2124300N</t>
  </si>
  <si>
    <t>7003394</t>
  </si>
  <si>
    <t>7003394N</t>
  </si>
  <si>
    <t>7003387</t>
  </si>
  <si>
    <t>7003387N</t>
  </si>
  <si>
    <t>5724302</t>
  </si>
  <si>
    <t>5724302N</t>
  </si>
  <si>
    <t>7002359</t>
  </si>
  <si>
    <t>7002359N</t>
  </si>
  <si>
    <t>1435304</t>
  </si>
  <si>
    <t>1435304N</t>
  </si>
  <si>
    <t>7003402</t>
  </si>
  <si>
    <t>7003402N</t>
  </si>
  <si>
    <t>4350305</t>
  </si>
  <si>
    <t>4350305N</t>
  </si>
  <si>
    <t>7001808</t>
  </si>
  <si>
    <t>7001808N</t>
  </si>
  <si>
    <t>1754301</t>
  </si>
  <si>
    <t>1754301N</t>
  </si>
  <si>
    <t>2950317</t>
  </si>
  <si>
    <t>2950317N</t>
  </si>
  <si>
    <t>2950316</t>
  </si>
  <si>
    <t>2950316N</t>
  </si>
  <si>
    <t>1455300</t>
  </si>
  <si>
    <t>1455300N</t>
  </si>
  <si>
    <t>1801308</t>
  </si>
  <si>
    <t>1801308N</t>
  </si>
  <si>
    <t>2701345</t>
  </si>
  <si>
    <t>2701345N</t>
  </si>
  <si>
    <t>1059302</t>
  </si>
  <si>
    <t>1059302N</t>
  </si>
  <si>
    <t>3523303</t>
  </si>
  <si>
    <t>3523303N</t>
  </si>
  <si>
    <t>2901305</t>
  </si>
  <si>
    <t>2901305N</t>
  </si>
  <si>
    <t>5904318</t>
  </si>
  <si>
    <t>5904318N</t>
  </si>
  <si>
    <t>4651300</t>
  </si>
  <si>
    <t>4651300N</t>
  </si>
  <si>
    <t>2901306</t>
  </si>
  <si>
    <t>2901306N</t>
  </si>
  <si>
    <t>5601308</t>
  </si>
  <si>
    <t>5601308N</t>
  </si>
  <si>
    <t>7000376</t>
  </si>
  <si>
    <t>7000376N</t>
  </si>
  <si>
    <t>7004322</t>
  </si>
  <si>
    <t>7004322N</t>
  </si>
  <si>
    <t>5501311</t>
  </si>
  <si>
    <t>5501311N</t>
  </si>
  <si>
    <t>5154310</t>
  </si>
  <si>
    <t>5154310N</t>
  </si>
  <si>
    <t>0151300</t>
  </si>
  <si>
    <t>0151300N</t>
  </si>
  <si>
    <t>0363301</t>
  </si>
  <si>
    <t>0363301N</t>
  </si>
  <si>
    <t>0301305</t>
  </si>
  <si>
    <t>0301305N</t>
  </si>
  <si>
    <t>0427303</t>
  </si>
  <si>
    <t>0427303N</t>
  </si>
  <si>
    <t>3523304</t>
  </si>
  <si>
    <t>3523304N</t>
  </si>
  <si>
    <t>1801309</t>
  </si>
  <si>
    <t>1801309N</t>
  </si>
  <si>
    <t>2913302</t>
  </si>
  <si>
    <t>2913302N</t>
  </si>
  <si>
    <t>7000361</t>
  </si>
  <si>
    <t>7000361N</t>
  </si>
  <si>
    <t>2101302</t>
  </si>
  <si>
    <t>2101302N</t>
  </si>
  <si>
    <t>2961303</t>
  </si>
  <si>
    <t>2961303N</t>
  </si>
  <si>
    <t>2902304</t>
  </si>
  <si>
    <t>2902304N</t>
  </si>
  <si>
    <t>5725306</t>
  </si>
  <si>
    <t>5725306N</t>
  </si>
  <si>
    <t>1953300</t>
  </si>
  <si>
    <t>1953300N</t>
  </si>
  <si>
    <t>1467301</t>
  </si>
  <si>
    <t>1467301N</t>
  </si>
  <si>
    <t>5401305</t>
  </si>
  <si>
    <t>5401305N</t>
  </si>
  <si>
    <t>0155304</t>
  </si>
  <si>
    <t>0155304N</t>
  </si>
  <si>
    <t>5153307</t>
  </si>
  <si>
    <t>5153307N</t>
  </si>
  <si>
    <t>1101306</t>
  </si>
  <si>
    <t>1101306N</t>
  </si>
  <si>
    <t>2701364</t>
  </si>
  <si>
    <t>2701364N</t>
  </si>
  <si>
    <t>7001034</t>
  </si>
  <si>
    <t>7001034N</t>
  </si>
  <si>
    <t>5158302</t>
  </si>
  <si>
    <t>5158302N</t>
  </si>
  <si>
    <t>5126303</t>
  </si>
  <si>
    <t>5126303N</t>
  </si>
  <si>
    <t>3226301</t>
  </si>
  <si>
    <t>3226301N</t>
  </si>
  <si>
    <t>7002361</t>
  </si>
  <si>
    <t>7002361N</t>
  </si>
  <si>
    <t>1406301</t>
  </si>
  <si>
    <t>1406301N</t>
  </si>
  <si>
    <t>7003378</t>
  </si>
  <si>
    <t>7003378N</t>
  </si>
  <si>
    <t>7001369</t>
  </si>
  <si>
    <t>7001369N</t>
  </si>
  <si>
    <t>5902319</t>
  </si>
  <si>
    <t>5902319N</t>
  </si>
  <si>
    <t>7000302</t>
  </si>
  <si>
    <t>7000302N</t>
  </si>
  <si>
    <t>2906304</t>
  </si>
  <si>
    <t>2906304N</t>
  </si>
  <si>
    <t>7003412</t>
  </si>
  <si>
    <t>7003412N</t>
  </si>
  <si>
    <t>7002337</t>
  </si>
  <si>
    <t>7002337N</t>
  </si>
  <si>
    <t>0658301</t>
  </si>
  <si>
    <t>0658301N</t>
  </si>
  <si>
    <t>3202318</t>
  </si>
  <si>
    <t>3202318N</t>
  </si>
  <si>
    <t>0602310</t>
  </si>
  <si>
    <t>0602310N</t>
  </si>
  <si>
    <t>0662301</t>
  </si>
  <si>
    <t>0662301N</t>
  </si>
  <si>
    <t>7000801</t>
  </si>
  <si>
    <t>2951306</t>
  </si>
  <si>
    <t>2951306N</t>
  </si>
  <si>
    <t>7003363</t>
  </si>
  <si>
    <t>7003363N</t>
  </si>
  <si>
    <t>4402300</t>
  </si>
  <si>
    <t>4402300N</t>
  </si>
  <si>
    <t>2763300</t>
  </si>
  <si>
    <t>2763300N</t>
  </si>
  <si>
    <t>1401001</t>
  </si>
  <si>
    <t>1401001N</t>
  </si>
  <si>
    <t>5153310</t>
  </si>
  <si>
    <t>7003350</t>
  </si>
  <si>
    <t>7003350N</t>
  </si>
  <si>
    <t>7003409</t>
  </si>
  <si>
    <t>7003409N</t>
  </si>
  <si>
    <t>7003381</t>
  </si>
  <si>
    <t>7003381N</t>
  </si>
  <si>
    <t>7000392</t>
  </si>
  <si>
    <t>7001395</t>
  </si>
  <si>
    <t>7001395N</t>
  </si>
  <si>
    <t>5002302</t>
  </si>
  <si>
    <t>5002302N</t>
  </si>
  <si>
    <t>3501305</t>
  </si>
  <si>
    <t>3501305N</t>
  </si>
  <si>
    <t>0228306</t>
  </si>
  <si>
    <t>0228306N</t>
  </si>
  <si>
    <t>0101315</t>
  </si>
  <si>
    <t>0101315N</t>
  </si>
  <si>
    <t>7000394</t>
  </si>
  <si>
    <t>7000394N</t>
  </si>
  <si>
    <t>5556302</t>
  </si>
  <si>
    <t>5556302N</t>
  </si>
  <si>
    <t>5153309</t>
  </si>
  <si>
    <t>5153309N</t>
  </si>
  <si>
    <t>4921302</t>
  </si>
  <si>
    <t>4921302N</t>
  </si>
  <si>
    <t>0302302</t>
  </si>
  <si>
    <t>0302302N</t>
  </si>
  <si>
    <t>3429305</t>
  </si>
  <si>
    <t>3429305N</t>
  </si>
  <si>
    <t>5022301</t>
  </si>
  <si>
    <t>5022301N</t>
  </si>
  <si>
    <t>3353300</t>
  </si>
  <si>
    <t>3353300N</t>
  </si>
  <si>
    <t>7002352</t>
  </si>
  <si>
    <t>7002352N</t>
  </si>
  <si>
    <t>5151318</t>
  </si>
  <si>
    <t>5151318N</t>
  </si>
  <si>
    <t>7003397</t>
  </si>
  <si>
    <t>7003397N</t>
  </si>
  <si>
    <t>7003346</t>
  </si>
  <si>
    <t>7003346N</t>
  </si>
  <si>
    <t>4102309</t>
  </si>
  <si>
    <t>4102309N</t>
  </si>
  <si>
    <t>1427000</t>
  </si>
  <si>
    <t>1427000N</t>
  </si>
  <si>
    <t>2750304</t>
  </si>
  <si>
    <t>2750304N</t>
  </si>
  <si>
    <t>3301309</t>
  </si>
  <si>
    <t>3301309N</t>
  </si>
  <si>
    <t>5926300</t>
  </si>
  <si>
    <t>5926300N</t>
  </si>
  <si>
    <t>1427303</t>
  </si>
  <si>
    <t>1427303N</t>
  </si>
  <si>
    <t>3225303</t>
  </si>
  <si>
    <t>3225303N</t>
  </si>
  <si>
    <t>5401308</t>
  </si>
  <si>
    <t>5401308N</t>
  </si>
  <si>
    <t>7003417</t>
  </si>
  <si>
    <t>7003417N</t>
  </si>
  <si>
    <t>7001396</t>
  </si>
  <si>
    <t>7001396N</t>
  </si>
  <si>
    <t>5906300</t>
  </si>
  <si>
    <t>5906300N</t>
  </si>
  <si>
    <t>7000372</t>
  </si>
  <si>
    <t>7000372N</t>
  </si>
  <si>
    <t>5567303</t>
  </si>
  <si>
    <t>5567303N</t>
  </si>
  <si>
    <t>4601305</t>
  </si>
  <si>
    <t>4601305N</t>
  </si>
  <si>
    <t>7003413</t>
  </si>
  <si>
    <t>7003413N</t>
  </si>
  <si>
    <t>5907318</t>
  </si>
  <si>
    <t>5907318N</t>
  </si>
  <si>
    <t>5154327</t>
  </si>
  <si>
    <t>5154327N</t>
  </si>
  <si>
    <t>7000370</t>
  </si>
  <si>
    <t>7000370N</t>
  </si>
  <si>
    <t>2701363</t>
  </si>
  <si>
    <t>2701363N</t>
  </si>
  <si>
    <t>2701362</t>
  </si>
  <si>
    <t>2701362N</t>
  </si>
  <si>
    <t>7003385</t>
  </si>
  <si>
    <t>7003385N</t>
  </si>
  <si>
    <t>1823301</t>
  </si>
  <si>
    <t>1823301N</t>
  </si>
  <si>
    <t>2424000</t>
  </si>
  <si>
    <t>2424000N</t>
  </si>
  <si>
    <t>2722302</t>
  </si>
  <si>
    <t>2722302N</t>
  </si>
  <si>
    <t>3402303</t>
  </si>
  <si>
    <t>3402303N</t>
  </si>
  <si>
    <t>3402302</t>
  </si>
  <si>
    <t>3402302N</t>
  </si>
  <si>
    <t>2522300</t>
  </si>
  <si>
    <t>2522300N</t>
  </si>
  <si>
    <t>1063302</t>
  </si>
  <si>
    <t>7003377</t>
  </si>
  <si>
    <t>7003377N</t>
  </si>
  <si>
    <t>5151310</t>
  </si>
  <si>
    <t>5151310N</t>
  </si>
  <si>
    <t>3301327</t>
  </si>
  <si>
    <t>3301327N</t>
  </si>
  <si>
    <t>1302306</t>
  </si>
  <si>
    <t>1302306N</t>
  </si>
  <si>
    <t>0602308</t>
  </si>
  <si>
    <t>0602308N</t>
  </si>
  <si>
    <t>2911303</t>
  </si>
  <si>
    <t>2911303N</t>
  </si>
  <si>
    <t>7000387</t>
  </si>
  <si>
    <t>7000387N</t>
  </si>
  <si>
    <t>4420301</t>
  </si>
  <si>
    <t>4420301N</t>
  </si>
  <si>
    <t>2729300</t>
  </si>
  <si>
    <t>2729300N</t>
  </si>
  <si>
    <t>5154321</t>
  </si>
  <si>
    <t>4402304</t>
  </si>
  <si>
    <t>4402304N</t>
  </si>
  <si>
    <t>7002305</t>
  </si>
  <si>
    <t>7002305N</t>
  </si>
  <si>
    <t>5120302</t>
  </si>
  <si>
    <t>5120302N</t>
  </si>
  <si>
    <t>3101307</t>
  </si>
  <si>
    <t>3101307N</t>
  </si>
  <si>
    <t>2906302</t>
  </si>
  <si>
    <t>2906302N</t>
  </si>
  <si>
    <t>1404000</t>
  </si>
  <si>
    <t>1404000N</t>
  </si>
  <si>
    <t>7003398</t>
  </si>
  <si>
    <t>7003398N</t>
  </si>
  <si>
    <t>2904301</t>
  </si>
  <si>
    <t>2904301N</t>
  </si>
  <si>
    <t>5151319</t>
  </si>
  <si>
    <t>5151319N</t>
  </si>
  <si>
    <t>7001372</t>
  </si>
  <si>
    <t>7001372N</t>
  </si>
  <si>
    <t>1401008</t>
  </si>
  <si>
    <t>1401008N</t>
  </si>
  <si>
    <t>7000311</t>
  </si>
  <si>
    <t>7000311N</t>
  </si>
  <si>
    <t>3501304</t>
  </si>
  <si>
    <t>3501304N</t>
  </si>
  <si>
    <t>7003340</t>
  </si>
  <si>
    <t>7003340N</t>
  </si>
  <si>
    <t>2902307</t>
  </si>
  <si>
    <t>2902307N</t>
  </si>
  <si>
    <t>3429300</t>
  </si>
  <si>
    <t>3429300N</t>
  </si>
  <si>
    <t>5154324</t>
  </si>
  <si>
    <t>5154324N</t>
  </si>
  <si>
    <t>2701006</t>
  </si>
  <si>
    <t>2701006N</t>
  </si>
  <si>
    <t>2901304</t>
  </si>
  <si>
    <t>2901304N</t>
  </si>
  <si>
    <t>3561302</t>
  </si>
  <si>
    <t>3561302N</t>
  </si>
  <si>
    <t>7000391</t>
  </si>
  <si>
    <t>7000391N</t>
  </si>
  <si>
    <t>3702315</t>
  </si>
  <si>
    <t>3702315N</t>
  </si>
  <si>
    <t>7000802</t>
  </si>
  <si>
    <t>7000802N</t>
  </si>
  <si>
    <t>7000329</t>
  </si>
  <si>
    <t>7000329N</t>
  </si>
  <si>
    <t>1226300</t>
  </si>
  <si>
    <t>1226300N</t>
  </si>
  <si>
    <t>2906305</t>
  </si>
  <si>
    <t>2906305N</t>
  </si>
  <si>
    <t>1701000</t>
  </si>
  <si>
    <t>1701000N</t>
  </si>
  <si>
    <t>5567302</t>
  </si>
  <si>
    <t>5567302N</t>
  </si>
  <si>
    <t>5157320</t>
  </si>
  <si>
    <t>5157320N</t>
  </si>
  <si>
    <t>7001386</t>
  </si>
  <si>
    <t>7001386N</t>
  </si>
  <si>
    <t>7002358</t>
  </si>
  <si>
    <t>7002358N</t>
  </si>
  <si>
    <t>7003391</t>
  </si>
  <si>
    <t>7003391N</t>
  </si>
  <si>
    <t>7002343</t>
  </si>
  <si>
    <t>7002343N</t>
  </si>
  <si>
    <t>7003373</t>
  </si>
  <si>
    <t>7003373N</t>
  </si>
  <si>
    <t>7004316</t>
  </si>
  <si>
    <t>7004316N</t>
  </si>
  <si>
    <t>7003405</t>
  </si>
  <si>
    <t>7003405N</t>
  </si>
  <si>
    <t>5820302</t>
  </si>
  <si>
    <t>5820302N</t>
  </si>
  <si>
    <t>3502305</t>
  </si>
  <si>
    <t>3502305N</t>
  </si>
  <si>
    <t>3154303</t>
  </si>
  <si>
    <t>3154303N</t>
  </si>
  <si>
    <t>1401340</t>
  </si>
  <si>
    <t>1401340N</t>
  </si>
  <si>
    <t>3102311</t>
  </si>
  <si>
    <t>3102311N</t>
  </si>
  <si>
    <t>2951305</t>
  </si>
  <si>
    <t>2951305N</t>
  </si>
  <si>
    <t>3160301</t>
  </si>
  <si>
    <t>3160301N</t>
  </si>
  <si>
    <t>2754304</t>
  </si>
  <si>
    <t>2754304N</t>
  </si>
  <si>
    <t>5968302</t>
  </si>
  <si>
    <t>5968302N</t>
  </si>
  <si>
    <t>1327302</t>
  </si>
  <si>
    <t>1327302N</t>
  </si>
  <si>
    <t>7002355</t>
  </si>
  <si>
    <t>7002355N</t>
  </si>
  <si>
    <t>4350304</t>
  </si>
  <si>
    <t>4350304N</t>
  </si>
  <si>
    <t>4353301</t>
  </si>
  <si>
    <t>4353301N</t>
  </si>
  <si>
    <t>4321302</t>
  </si>
  <si>
    <t>4321302N</t>
  </si>
  <si>
    <t>0526304</t>
  </si>
  <si>
    <t>0526304N</t>
  </si>
  <si>
    <t>7001316</t>
  </si>
  <si>
    <t>7001316N</t>
  </si>
  <si>
    <t>0824304</t>
  </si>
  <si>
    <t>0824304N</t>
  </si>
  <si>
    <t>3353301</t>
  </si>
  <si>
    <t>3353301N</t>
  </si>
  <si>
    <t>4350306</t>
  </si>
  <si>
    <t>4350306N</t>
  </si>
  <si>
    <t>0825301</t>
  </si>
  <si>
    <t>0825301N</t>
  </si>
  <si>
    <t>5951300</t>
  </si>
  <si>
    <t>5951300N</t>
  </si>
  <si>
    <t>7003383</t>
  </si>
  <si>
    <t>7003383N</t>
  </si>
  <si>
    <t>5401313</t>
  </si>
  <si>
    <t>5401313N</t>
  </si>
  <si>
    <t>5151322</t>
  </si>
  <si>
    <t>5151322N</t>
  </si>
  <si>
    <t>7003389</t>
  </si>
  <si>
    <t>7003389N</t>
  </si>
  <si>
    <t>2950314</t>
  </si>
  <si>
    <t>2950314N</t>
  </si>
  <si>
    <t>7003354</t>
  </si>
  <si>
    <t>7003354N</t>
  </si>
  <si>
    <t>3202317</t>
  </si>
  <si>
    <t>3202317N</t>
  </si>
  <si>
    <t>2601001</t>
  </si>
  <si>
    <t>2601001N</t>
  </si>
  <si>
    <t>3334304</t>
  </si>
  <si>
    <t>3334304N</t>
  </si>
  <si>
    <t>3429304</t>
  </si>
  <si>
    <t>3429304N</t>
  </si>
  <si>
    <t>7003418</t>
  </si>
  <si>
    <t>7003418N</t>
  </si>
  <si>
    <t>5157318</t>
  </si>
  <si>
    <t>5157318N</t>
  </si>
  <si>
    <t>3622000</t>
  </si>
  <si>
    <t>3622000N</t>
  </si>
  <si>
    <t>3801304</t>
  </si>
  <si>
    <t>3801304N</t>
  </si>
  <si>
    <t>3622304</t>
  </si>
  <si>
    <t>3622304N</t>
  </si>
  <si>
    <t>2910300</t>
  </si>
  <si>
    <t>2910300N</t>
  </si>
  <si>
    <t>5154319</t>
  </si>
  <si>
    <t>5154319N</t>
  </si>
  <si>
    <t>0155301</t>
  </si>
  <si>
    <t>0155301N</t>
  </si>
  <si>
    <t>3121303</t>
  </si>
  <si>
    <t>3121303N</t>
  </si>
  <si>
    <t>7001373</t>
  </si>
  <si>
    <t>7001373N</t>
  </si>
  <si>
    <t>7003306</t>
  </si>
  <si>
    <t>7003306N</t>
  </si>
  <si>
    <t>7001391</t>
  </si>
  <si>
    <t>7001391N</t>
  </si>
  <si>
    <t>7001392</t>
  </si>
  <si>
    <t>7001392N</t>
  </si>
  <si>
    <t>2902306</t>
  </si>
  <si>
    <t>2902306N</t>
  </si>
  <si>
    <t>7000382</t>
  </si>
  <si>
    <t>7000382N</t>
  </si>
  <si>
    <t>7003364</t>
  </si>
  <si>
    <t>7003364N</t>
  </si>
  <si>
    <t>2754302</t>
  </si>
  <si>
    <t>2754302N</t>
  </si>
  <si>
    <t>7003374</t>
  </si>
  <si>
    <t>7003374N</t>
  </si>
  <si>
    <t>7003307</t>
  </si>
  <si>
    <t>7003307N</t>
  </si>
  <si>
    <t>2952301</t>
  </si>
  <si>
    <t>2952301N</t>
  </si>
  <si>
    <t>5903312</t>
  </si>
  <si>
    <t>5903312N</t>
  </si>
  <si>
    <t>4652302</t>
  </si>
  <si>
    <t>4652302N</t>
  </si>
  <si>
    <t>5155000</t>
  </si>
  <si>
    <t>5127301</t>
  </si>
  <si>
    <t>5127301N</t>
  </si>
  <si>
    <t>7000338</t>
  </si>
  <si>
    <t>7000338N</t>
  </si>
  <si>
    <t>2761303</t>
  </si>
  <si>
    <t>2761303N</t>
  </si>
  <si>
    <t>7003411</t>
  </si>
  <si>
    <t>7003411N</t>
  </si>
  <si>
    <t>6120300</t>
  </si>
  <si>
    <t>6120300N</t>
  </si>
  <si>
    <t>1021301</t>
  </si>
  <si>
    <t>1021301N</t>
  </si>
  <si>
    <t>4353303</t>
  </si>
  <si>
    <t>4353303N</t>
  </si>
  <si>
    <t>0469300</t>
  </si>
  <si>
    <t>0469300N</t>
  </si>
  <si>
    <t>0401303</t>
  </si>
  <si>
    <t>0401303N</t>
  </si>
  <si>
    <t>0901304</t>
  </si>
  <si>
    <t>0901304N</t>
  </si>
  <si>
    <t>3301323</t>
  </si>
  <si>
    <t>3301323N</t>
  </si>
  <si>
    <t>3702313</t>
  </si>
  <si>
    <t>3702313N</t>
  </si>
  <si>
    <t>5906304</t>
  </si>
  <si>
    <t>5906304N</t>
  </si>
  <si>
    <t>5149304</t>
  </si>
  <si>
    <t>5149304N</t>
  </si>
  <si>
    <t>3227303</t>
  </si>
  <si>
    <t>3227303N</t>
  </si>
  <si>
    <t>7003386</t>
  </si>
  <si>
    <t>7003386N</t>
  </si>
  <si>
    <t>7001809</t>
  </si>
  <si>
    <t>7001809N</t>
  </si>
  <si>
    <t>7001800</t>
  </si>
  <si>
    <t>7001800N</t>
  </si>
  <si>
    <t>7000306</t>
  </si>
  <si>
    <t>7000306N</t>
  </si>
  <si>
    <t>3950302</t>
  </si>
  <si>
    <t>3950302N</t>
  </si>
  <si>
    <t>3951302</t>
  </si>
  <si>
    <t>3951302N</t>
  </si>
  <si>
    <t>5151324</t>
  </si>
  <si>
    <t>5151324N</t>
  </si>
  <si>
    <t>7003303</t>
  </si>
  <si>
    <t>7003303N</t>
  </si>
  <si>
    <t>7003410</t>
  </si>
  <si>
    <t>7003410N</t>
  </si>
  <si>
    <t>7003404</t>
  </si>
  <si>
    <t>7003404N</t>
  </si>
  <si>
    <t>7003361</t>
  </si>
  <si>
    <t>7003361N</t>
  </si>
  <si>
    <t>4329301</t>
  </si>
  <si>
    <t>4329301N</t>
  </si>
  <si>
    <t>7000356</t>
  </si>
  <si>
    <t>7000356N</t>
  </si>
  <si>
    <t>5907315</t>
  </si>
  <si>
    <t>5907315N</t>
  </si>
  <si>
    <t>7003392</t>
  </si>
  <si>
    <t>7003392N</t>
  </si>
  <si>
    <t>1356304</t>
  </si>
  <si>
    <t>1356304N</t>
  </si>
  <si>
    <t>7003330</t>
  </si>
  <si>
    <t>7003330N</t>
  </si>
  <si>
    <t>7004324</t>
  </si>
  <si>
    <t>7004324N</t>
  </si>
  <si>
    <t>7001378</t>
  </si>
  <si>
    <t>7001378N</t>
  </si>
  <si>
    <t>2801305</t>
  </si>
  <si>
    <t>2801305N</t>
  </si>
  <si>
    <t>1302309</t>
  </si>
  <si>
    <t>1302309N</t>
  </si>
  <si>
    <t>7000800</t>
  </si>
  <si>
    <t>7000800N</t>
  </si>
  <si>
    <t>5155301</t>
  </si>
  <si>
    <t>5155301N</t>
  </si>
  <si>
    <t>5324303</t>
  </si>
  <si>
    <t>5324303N</t>
  </si>
  <si>
    <t>7003362</t>
  </si>
  <si>
    <t>7003362N</t>
  </si>
  <si>
    <t>2909305</t>
  </si>
  <si>
    <t>2909305N</t>
  </si>
  <si>
    <t>2909304</t>
  </si>
  <si>
    <t>2909304N</t>
  </si>
  <si>
    <t>3201310</t>
  </si>
  <si>
    <t>3201310N</t>
  </si>
  <si>
    <t>3201002</t>
  </si>
  <si>
    <t>3201002N</t>
  </si>
  <si>
    <t>1451304</t>
  </si>
  <si>
    <t>1451304N</t>
  </si>
  <si>
    <t>5262301</t>
  </si>
  <si>
    <t>5262301N</t>
  </si>
  <si>
    <t>4101300</t>
  </si>
  <si>
    <t>4101300N</t>
  </si>
  <si>
    <t>5154326</t>
  </si>
  <si>
    <t>3201311</t>
  </si>
  <si>
    <t>3201311N</t>
  </si>
  <si>
    <t>4124301</t>
  </si>
  <si>
    <t>4124301N</t>
  </si>
  <si>
    <t>1225001</t>
  </si>
  <si>
    <t>1225001N</t>
  </si>
  <si>
    <t>7001033</t>
  </si>
  <si>
    <t>7001033N</t>
  </si>
  <si>
    <t>5157319</t>
  </si>
  <si>
    <t>5157319N</t>
  </si>
  <si>
    <t>1403304</t>
  </si>
  <si>
    <t>1403304N</t>
  </si>
  <si>
    <t>1401342</t>
  </si>
  <si>
    <t>1401342N</t>
  </si>
  <si>
    <t>7001371</t>
  </si>
  <si>
    <t>7001371N</t>
  </si>
  <si>
    <t>5960304</t>
  </si>
  <si>
    <t>5960304N</t>
  </si>
  <si>
    <t>2201000</t>
  </si>
  <si>
    <t>2201000N</t>
  </si>
  <si>
    <t>2269300</t>
  </si>
  <si>
    <t>2269300N</t>
  </si>
  <si>
    <t>5127302</t>
  </si>
  <si>
    <t>5127302N</t>
  </si>
  <si>
    <t>5907317</t>
  </si>
  <si>
    <t>5907317N</t>
  </si>
  <si>
    <t>7003415</t>
  </si>
  <si>
    <t>7003415N</t>
  </si>
  <si>
    <t>5931302</t>
  </si>
  <si>
    <t>5931302N</t>
  </si>
  <si>
    <t>1324303</t>
  </si>
  <si>
    <t>1324303N</t>
  </si>
  <si>
    <t>5909302</t>
  </si>
  <si>
    <t>5909302N</t>
  </si>
  <si>
    <t>7000397</t>
  </si>
  <si>
    <t>7000397N</t>
  </si>
  <si>
    <t>5904322</t>
  </si>
  <si>
    <t>5904322N</t>
  </si>
  <si>
    <t>4601307</t>
  </si>
  <si>
    <t>4601307N</t>
  </si>
  <si>
    <t>3529301</t>
  </si>
  <si>
    <t>3529301N</t>
  </si>
  <si>
    <t>5902317</t>
  </si>
  <si>
    <t>5902317N</t>
  </si>
  <si>
    <t>3102307</t>
  </si>
  <si>
    <t>3102307N</t>
  </si>
  <si>
    <t>1404300</t>
  </si>
  <si>
    <t>1404300N</t>
  </si>
  <si>
    <t>7001318</t>
  </si>
  <si>
    <t>7001318N</t>
  </si>
  <si>
    <t>4823000</t>
  </si>
  <si>
    <t>4823000N</t>
  </si>
  <si>
    <t>7001806</t>
  </si>
  <si>
    <t>7001806N</t>
  </si>
  <si>
    <t>7004304</t>
  </si>
  <si>
    <t>7004304N</t>
  </si>
  <si>
    <t>1474301</t>
  </si>
  <si>
    <t>1474301N</t>
  </si>
  <si>
    <t>3702312</t>
  </si>
  <si>
    <t>3702312N</t>
  </si>
  <si>
    <t>4921303</t>
  </si>
  <si>
    <t>4921303N</t>
  </si>
  <si>
    <t>4552300</t>
  </si>
  <si>
    <t>4552300N</t>
  </si>
  <si>
    <t>7001803</t>
  </si>
  <si>
    <t>7001803N</t>
  </si>
  <si>
    <t>0153302</t>
  </si>
  <si>
    <t>0153302N</t>
  </si>
  <si>
    <t>7001362</t>
  </si>
  <si>
    <t>7001362N</t>
  </si>
  <si>
    <t>7001399</t>
  </si>
  <si>
    <t>7001399N</t>
  </si>
  <si>
    <t>7001801</t>
  </si>
  <si>
    <t>7001801N</t>
  </si>
  <si>
    <t>7004323</t>
  </si>
  <si>
    <t>7004323N</t>
  </si>
  <si>
    <t>7003372</t>
  </si>
  <si>
    <t>7003372N</t>
  </si>
  <si>
    <t>5921302</t>
  </si>
  <si>
    <t>5921302N</t>
  </si>
  <si>
    <t>5157314</t>
  </si>
  <si>
    <t>5157314N</t>
  </si>
  <si>
    <t>6120000</t>
  </si>
  <si>
    <t>6120000N</t>
  </si>
  <si>
    <t>5966301</t>
  </si>
  <si>
    <t>5966301N</t>
  </si>
  <si>
    <t>2904302</t>
  </si>
  <si>
    <t>2904302N</t>
  </si>
  <si>
    <t>7000384</t>
  </si>
  <si>
    <t>7000384N</t>
  </si>
  <si>
    <t>5910301</t>
  </si>
  <si>
    <t>5910301N</t>
  </si>
  <si>
    <t>7001384</t>
  </si>
  <si>
    <t>7001384N</t>
  </si>
  <si>
    <t>2757300</t>
  </si>
  <si>
    <t>2757300N</t>
  </si>
  <si>
    <t>2757301</t>
  </si>
  <si>
    <t>2757301N</t>
  </si>
  <si>
    <t>5925300</t>
  </si>
  <si>
    <t>5925300N</t>
  </si>
  <si>
    <t>3301321</t>
  </si>
  <si>
    <t>3301321N</t>
  </si>
  <si>
    <t>1401324</t>
  </si>
  <si>
    <t>1401324N</t>
  </si>
  <si>
    <t>5157312</t>
  </si>
  <si>
    <t>5157312N</t>
  </si>
  <si>
    <t>5157317</t>
  </si>
  <si>
    <t>5157317N</t>
  </si>
  <si>
    <t>5157311</t>
  </si>
  <si>
    <t>5157311N</t>
  </si>
  <si>
    <t>2701353</t>
  </si>
  <si>
    <t>2701353N</t>
  </si>
  <si>
    <t>2725302</t>
  </si>
  <si>
    <t>2725302N</t>
  </si>
  <si>
    <t>2828300</t>
  </si>
  <si>
    <t>2828300N</t>
  </si>
  <si>
    <t>4401300</t>
  </si>
  <si>
    <t>4401300N</t>
  </si>
  <si>
    <t>0701302</t>
  </si>
  <si>
    <t>0701302N</t>
  </si>
  <si>
    <t>3535001</t>
  </si>
  <si>
    <t>3535001N</t>
  </si>
  <si>
    <t>3702309</t>
  </si>
  <si>
    <t>3702309N</t>
  </si>
  <si>
    <t>3227305</t>
  </si>
  <si>
    <t>3227305N</t>
  </si>
  <si>
    <t>0101307</t>
  </si>
  <si>
    <t>0101307N</t>
  </si>
  <si>
    <t>7001398</t>
  </si>
  <si>
    <t>7001398N</t>
  </si>
  <si>
    <t>7000307</t>
  </si>
  <si>
    <t>7000307N</t>
  </si>
  <si>
    <t>7000366</t>
  </si>
  <si>
    <t>7000366N</t>
  </si>
  <si>
    <t>7004314</t>
  </si>
  <si>
    <t>7004314N</t>
  </si>
  <si>
    <t>5022302</t>
  </si>
  <si>
    <t>5022302N</t>
  </si>
  <si>
    <t>5220301</t>
  </si>
  <si>
    <t>5220301N</t>
  </si>
  <si>
    <t>2951307</t>
  </si>
  <si>
    <t>2951307N</t>
  </si>
  <si>
    <t>3321301</t>
  </si>
  <si>
    <t>3321301N</t>
  </si>
  <si>
    <t>5154312</t>
  </si>
  <si>
    <t>5154312N</t>
  </si>
  <si>
    <t>3221301</t>
  </si>
  <si>
    <t>3221301N</t>
  </si>
  <si>
    <t>5151325</t>
  </si>
  <si>
    <t>5151325N</t>
  </si>
  <si>
    <t>0303307</t>
  </si>
  <si>
    <t>0303307N</t>
  </si>
  <si>
    <t>5904320</t>
  </si>
  <si>
    <t>5904320N</t>
  </si>
  <si>
    <t>3327301</t>
  </si>
  <si>
    <t>3327301N</t>
  </si>
  <si>
    <t>5911302</t>
  </si>
  <si>
    <t>5911302N</t>
  </si>
  <si>
    <t>7000007</t>
  </si>
  <si>
    <t>7000007N</t>
  </si>
  <si>
    <t>7000396</t>
  </si>
  <si>
    <t>7000396N</t>
  </si>
  <si>
    <t>7002345</t>
  </si>
  <si>
    <t>7002345N</t>
  </si>
  <si>
    <t>0101313</t>
  </si>
  <si>
    <t>0101313N</t>
  </si>
  <si>
    <t>7000395</t>
  </si>
  <si>
    <t>7000395N</t>
  </si>
  <si>
    <t>2951308</t>
  </si>
  <si>
    <t>2951308N</t>
  </si>
  <si>
    <t>2750301</t>
  </si>
  <si>
    <t>2750301N</t>
  </si>
  <si>
    <t>5957304</t>
  </si>
  <si>
    <t>5957304N</t>
  </si>
  <si>
    <t>2750306</t>
  </si>
  <si>
    <t>2750306N</t>
  </si>
  <si>
    <t>2750308</t>
  </si>
  <si>
    <t>2750308N</t>
  </si>
  <si>
    <t>7002340</t>
  </si>
  <si>
    <t>7002340N</t>
  </si>
  <si>
    <t>2701366</t>
  </si>
  <si>
    <t>2701366N</t>
  </si>
  <si>
    <t>5601307</t>
  </si>
  <si>
    <t>5601307N</t>
  </si>
  <si>
    <t>1302308</t>
  </si>
  <si>
    <t>1302308N</t>
  </si>
  <si>
    <t>3202315</t>
  </si>
  <si>
    <t>3202315N</t>
  </si>
  <si>
    <t>7002360</t>
  </si>
  <si>
    <t>7002360N</t>
  </si>
  <si>
    <t>2701359</t>
  </si>
  <si>
    <t>2701359N</t>
  </si>
  <si>
    <t>3523301</t>
  </si>
  <si>
    <t>3523301N</t>
  </si>
  <si>
    <t>7000386</t>
  </si>
  <si>
    <t>7000386N</t>
  </si>
  <si>
    <t>4350301</t>
  </si>
  <si>
    <t>4350301N</t>
  </si>
  <si>
    <t>2950318</t>
  </si>
  <si>
    <t>2950318N</t>
  </si>
  <si>
    <t>4102313</t>
  </si>
  <si>
    <t>4102313N</t>
  </si>
  <si>
    <t>4161000</t>
  </si>
  <si>
    <t>4161000N</t>
  </si>
  <si>
    <t>3239300</t>
  </si>
  <si>
    <t>3239300N</t>
  </si>
  <si>
    <t>3202308</t>
  </si>
  <si>
    <t>3202308N</t>
  </si>
  <si>
    <t>0301307</t>
  </si>
  <si>
    <t>0301307N</t>
  </si>
  <si>
    <t>0303306</t>
  </si>
  <si>
    <t>0303306N</t>
  </si>
  <si>
    <t>7003393</t>
  </si>
  <si>
    <t>7003393N</t>
  </si>
  <si>
    <t>5904309</t>
  </si>
  <si>
    <t>5904309N</t>
  </si>
  <si>
    <t>7000314</t>
  </si>
  <si>
    <t>7000314N</t>
  </si>
  <si>
    <t>2701358</t>
  </si>
  <si>
    <t>2701358N</t>
  </si>
  <si>
    <t>7000337</t>
  </si>
  <si>
    <t>7000337N</t>
  </si>
  <si>
    <t>3202316</t>
  </si>
  <si>
    <t>3202316N</t>
  </si>
  <si>
    <t>2124301</t>
  </si>
  <si>
    <t>2124301N</t>
  </si>
  <si>
    <t>0824303</t>
  </si>
  <si>
    <t>0824303N</t>
  </si>
  <si>
    <t>4102307</t>
  </si>
  <si>
    <t>4102307N</t>
  </si>
  <si>
    <t>3301328</t>
  </si>
  <si>
    <t>3301328N</t>
  </si>
  <si>
    <t>7004320</t>
  </si>
  <si>
    <t>7004320N</t>
  </si>
  <si>
    <t>0364302</t>
  </si>
  <si>
    <t>0364302N</t>
  </si>
  <si>
    <t>1356303</t>
  </si>
  <si>
    <t>1356303N</t>
  </si>
  <si>
    <t>0101305</t>
  </si>
  <si>
    <t>0101305N</t>
  </si>
  <si>
    <t>5151323</t>
  </si>
  <si>
    <t>5151323N</t>
  </si>
  <si>
    <t>5657300</t>
  </si>
  <si>
    <t>5657300N</t>
  </si>
  <si>
    <t>5903309</t>
  </si>
  <si>
    <t>5903309N</t>
  </si>
  <si>
    <t>5750301</t>
  </si>
  <si>
    <t>5750301N</t>
  </si>
  <si>
    <t>1401337</t>
  </si>
  <si>
    <t>1401337N</t>
  </si>
  <si>
    <t>5960303</t>
  </si>
  <si>
    <t>5960303N</t>
  </si>
  <si>
    <t>7003367</t>
  </si>
  <si>
    <t>7003367N</t>
  </si>
  <si>
    <t>7000350</t>
  </si>
  <si>
    <t>7000350N</t>
  </si>
  <si>
    <t>5823302</t>
  </si>
  <si>
    <t>5823302N</t>
  </si>
  <si>
    <t>5820000</t>
  </si>
  <si>
    <t>5820000N</t>
  </si>
  <si>
    <t>1702300</t>
  </si>
  <si>
    <t>1702300N</t>
  </si>
  <si>
    <t>0228305</t>
  </si>
  <si>
    <t>0228305N</t>
  </si>
  <si>
    <t>2701352</t>
  </si>
  <si>
    <t>2701352N</t>
  </si>
  <si>
    <t>4501301</t>
  </si>
  <si>
    <t>4501301N</t>
  </si>
  <si>
    <t>7003403</t>
  </si>
  <si>
    <t>7003403N</t>
  </si>
  <si>
    <t>2753302</t>
  </si>
  <si>
    <t>2753302N</t>
  </si>
  <si>
    <t>2952306</t>
  </si>
  <si>
    <t>2952306N</t>
  </si>
  <si>
    <t>5902318</t>
  </si>
  <si>
    <t>5902318N</t>
  </si>
  <si>
    <t>2801001</t>
  </si>
  <si>
    <t>2801001N</t>
  </si>
  <si>
    <t>7000379</t>
  </si>
  <si>
    <t>7000379N</t>
  </si>
  <si>
    <t>7001805</t>
  </si>
  <si>
    <t>7001805N</t>
  </si>
  <si>
    <t>1421306</t>
  </si>
  <si>
    <t>1421306N</t>
  </si>
  <si>
    <t>0364301</t>
  </si>
  <si>
    <t>0364301N</t>
  </si>
  <si>
    <t>7003357</t>
  </si>
  <si>
    <t>7003357N</t>
  </si>
  <si>
    <t>1301301</t>
  </si>
  <si>
    <t>1301301N</t>
  </si>
  <si>
    <t>1320301</t>
  </si>
  <si>
    <t>1320301N</t>
  </si>
  <si>
    <t>5556301</t>
  </si>
  <si>
    <t>5556301N</t>
  </si>
  <si>
    <t>1801305</t>
  </si>
  <si>
    <t>1801305N</t>
  </si>
  <si>
    <t>7003336</t>
  </si>
  <si>
    <t>7003336N</t>
  </si>
  <si>
    <t>5522303</t>
  </si>
  <si>
    <t>5522303N</t>
  </si>
  <si>
    <t>2950315</t>
  </si>
  <si>
    <t>2950315N</t>
  </si>
  <si>
    <t>2750303</t>
  </si>
  <si>
    <t>2750303N</t>
  </si>
  <si>
    <t>7000390</t>
  </si>
  <si>
    <t>7000390N</t>
  </si>
  <si>
    <t>6027000</t>
  </si>
  <si>
    <t>6027000N</t>
  </si>
  <si>
    <t>1301302</t>
  </si>
  <si>
    <t>1301302N</t>
  </si>
  <si>
    <t>5907319</t>
  </si>
  <si>
    <t>5907319N</t>
  </si>
  <si>
    <t>5951301</t>
  </si>
  <si>
    <t>5951301N</t>
  </si>
  <si>
    <t>Name</t>
  </si>
  <si>
    <t>Date</t>
  </si>
  <si>
    <t>7002346S</t>
  </si>
  <si>
    <t>7003300S</t>
  </si>
  <si>
    <t>0101307S</t>
  </si>
  <si>
    <t>5961303S</t>
  </si>
  <si>
    <t>4652302S</t>
  </si>
  <si>
    <t>5157318S</t>
  </si>
  <si>
    <t>7001033S</t>
  </si>
  <si>
    <t>5957305S</t>
  </si>
  <si>
    <t>1401001S</t>
  </si>
  <si>
    <t>2701006S</t>
  </si>
  <si>
    <t>7001393S</t>
  </si>
  <si>
    <t>5567302T</t>
  </si>
  <si>
    <t>4652302T</t>
  </si>
  <si>
    <t>7003374T</t>
  </si>
  <si>
    <t>7003361T</t>
  </si>
  <si>
    <t>5157311T</t>
  </si>
  <si>
    <t>3301321T</t>
  </si>
  <si>
    <t>7004304T</t>
  </si>
  <si>
    <t>7002345A</t>
  </si>
  <si>
    <t>7000364A</t>
  </si>
  <si>
    <t>7001318A</t>
  </si>
  <si>
    <t>7000801A</t>
  </si>
  <si>
    <t>7004324A</t>
  </si>
  <si>
    <t>7000392A</t>
  </si>
  <si>
    <t>7002349A</t>
  </si>
  <si>
    <t>7000397A</t>
  </si>
  <si>
    <t>2950302A</t>
  </si>
  <si>
    <t>7003372V</t>
  </si>
  <si>
    <t>7001391V</t>
  </si>
  <si>
    <t>7000350V</t>
  </si>
  <si>
    <t>4652302V</t>
  </si>
  <si>
    <t>7000375V</t>
  </si>
  <si>
    <t>2950318V</t>
  </si>
  <si>
    <t>7004323V</t>
  </si>
  <si>
    <t>7004316V</t>
  </si>
  <si>
    <t>7000384V</t>
  </si>
  <si>
    <t>7001033V</t>
  </si>
  <si>
    <t>7001808V</t>
  </si>
  <si>
    <t>7000383V</t>
  </si>
  <si>
    <t>7003380V</t>
  </si>
  <si>
    <t>2952310V</t>
  </si>
  <si>
    <t>5151319V</t>
  </si>
  <si>
    <t>7002352V</t>
  </si>
  <si>
    <t>7003386V</t>
  </si>
  <si>
    <t>7001318V</t>
  </si>
  <si>
    <t>7002337V</t>
  </si>
  <si>
    <t>5153307V</t>
  </si>
  <si>
    <t>5567302V</t>
  </si>
  <si>
    <t>7003417V</t>
  </si>
  <si>
    <t>7000398V</t>
  </si>
  <si>
    <t>2750306V</t>
  </si>
  <si>
    <t>5904321V</t>
  </si>
  <si>
    <t>7004324V</t>
  </si>
  <si>
    <t>7000397V</t>
  </si>
  <si>
    <t>4350304V</t>
  </si>
  <si>
    <t>2950302V</t>
  </si>
  <si>
    <t>2950315V</t>
  </si>
  <si>
    <t>7003362V</t>
  </si>
  <si>
    <t>1421307V</t>
  </si>
  <si>
    <t>7001348V</t>
  </si>
  <si>
    <t>2701006V</t>
  </si>
  <si>
    <t>1401005V</t>
  </si>
  <si>
    <t>5556301V</t>
  </si>
  <si>
    <t>4350305V</t>
  </si>
  <si>
    <t>7003402V</t>
  </si>
  <si>
    <t>1401001V</t>
  </si>
  <si>
    <t>5907318V</t>
  </si>
  <si>
    <t>7003377V</t>
  </si>
  <si>
    <t>3421000V</t>
  </si>
  <si>
    <t>7000385V</t>
  </si>
  <si>
    <t>7003330V</t>
  </si>
  <si>
    <t>5154323V</t>
  </si>
  <si>
    <t>0301308V</t>
  </si>
  <si>
    <t>2904301V</t>
  </si>
  <si>
    <t>2601001V</t>
  </si>
  <si>
    <t>2904302V</t>
  </si>
  <si>
    <t>2701358V</t>
  </si>
  <si>
    <t>7001393V</t>
  </si>
  <si>
    <t>1320301V</t>
  </si>
  <si>
    <t>7004324B</t>
  </si>
  <si>
    <t>5567302B</t>
  </si>
  <si>
    <t>6120000B</t>
  </si>
  <si>
    <t>5820000B</t>
  </si>
  <si>
    <t>1401005B</t>
  </si>
  <si>
    <t>2750304B</t>
  </si>
  <si>
    <t>2750306B</t>
  </si>
  <si>
    <t>7002345D</t>
  </si>
  <si>
    <t>1327300D</t>
  </si>
  <si>
    <t>3227304D</t>
  </si>
  <si>
    <t>7000373A</t>
  </si>
  <si>
    <t>New York State Department of Health</t>
  </si>
  <si>
    <t>Division of Finance and Rate Setting</t>
  </si>
  <si>
    <t>Impact</t>
  </si>
  <si>
    <t>Daughters Of Sarah Nursing Center</t>
  </si>
  <si>
    <t>NH, SPEC &amp; ADHC FFS Operating  Revenue</t>
  </si>
  <si>
    <t>Percentage Increase</t>
  </si>
  <si>
    <t>Value of % Increase</t>
  </si>
  <si>
    <t>NH</t>
  </si>
  <si>
    <t>SPEC</t>
  </si>
  <si>
    <t>% Increase</t>
  </si>
  <si>
    <t>NH FFS Operating Spend Projection</t>
  </si>
  <si>
    <t>FFS Gross</t>
  </si>
  <si>
    <t>FFS State Share</t>
  </si>
  <si>
    <t>ALL MA</t>
  </si>
  <si>
    <t>MC State Share</t>
  </si>
  <si>
    <t>MC Gross*</t>
  </si>
  <si>
    <t>5961303</t>
  </si>
  <si>
    <t>7003300</t>
  </si>
  <si>
    <t>7002346</t>
  </si>
  <si>
    <t>5957305</t>
  </si>
  <si>
    <t>7002349</t>
  </si>
  <si>
    <t>7000373</t>
  </si>
  <si>
    <t>1. Run % off of Summary tab to generate new impacts</t>
  </si>
  <si>
    <t>Grand Total</t>
  </si>
  <si>
    <t>ROS</t>
  </si>
  <si>
    <t>NYC</t>
  </si>
  <si>
    <t>Total</t>
  </si>
  <si>
    <t>Opcert</t>
  </si>
  <si>
    <t>ROS or NYC</t>
  </si>
  <si>
    <t>Impact in Thousands</t>
  </si>
  <si>
    <t>Opcert Ind</t>
  </si>
  <si>
    <t>2. Copy and paste provider opcert (7 digit only so can combine services), name, and total impact below for all 3 services (NH, SPEC, and ADHC)</t>
  </si>
  <si>
    <t>3. Insert ROS vs NYC designation based on first 2 digits of opcert</t>
  </si>
  <si>
    <t>4. Generate Pivot table (DOH - Legisl Chart tab)</t>
  </si>
  <si>
    <t>Swan Lake Nursing and Rehabilitation</t>
  </si>
  <si>
    <t>5957306N</t>
  </si>
  <si>
    <t>4322300N</t>
  </si>
  <si>
    <t>5123306</t>
  </si>
  <si>
    <t>5123306N</t>
  </si>
  <si>
    <t>5820000V</t>
  </si>
  <si>
    <t>5921303N</t>
  </si>
  <si>
    <t>5921303</t>
  </si>
  <si>
    <t>Facility</t>
  </si>
  <si>
    <t>NYC/ROS</t>
  </si>
  <si>
    <t>Gross Facility Impact</t>
  </si>
  <si>
    <t>Non-Fed Facility Impact</t>
  </si>
  <si>
    <t>Nursing Home 9.5% Increase FY 2024 Senate Budget Action Provider Impacts</t>
  </si>
  <si>
    <t>($ in Thousands)</t>
  </si>
  <si>
    <t>Facility Count</t>
  </si>
  <si>
    <t>Facility Count %</t>
  </si>
  <si>
    <t>Facility Impact %</t>
  </si>
  <si>
    <t>Gross Impacts</t>
  </si>
  <si>
    <t>Non-Fed Share Impacts</t>
  </si>
  <si>
    <t>NYC Impact</t>
  </si>
  <si>
    <t>ROS Impact</t>
  </si>
  <si>
    <t>Statewide Impact</t>
  </si>
  <si>
    <t>Sum of Impact</t>
  </si>
  <si>
    <t>Comp ~ ME 1/2024 - 12/20224</t>
  </si>
  <si>
    <t>2762302N</t>
  </si>
  <si>
    <t>Daughters Of Sarah Nursing Center - NF</t>
  </si>
  <si>
    <t>0601305N</t>
  </si>
  <si>
    <t>6027304N</t>
  </si>
  <si>
    <t>1461303N</t>
  </si>
  <si>
    <t>0226303N</t>
  </si>
  <si>
    <t>Hudson Hill Center for Rehabilitation and Nursing</t>
  </si>
  <si>
    <t>5932300N</t>
  </si>
  <si>
    <t>1063303N</t>
  </si>
  <si>
    <t>5154329N</t>
  </si>
  <si>
    <t>5153312N</t>
  </si>
  <si>
    <t>Pine Forest Center for Rehabilitation and Healthcare</t>
  </si>
  <si>
    <t>5154328N</t>
  </si>
  <si>
    <t>0433304N</t>
  </si>
  <si>
    <t>Springvale Nursing and Rehabilitation Center</t>
  </si>
  <si>
    <t>7002362N</t>
  </si>
  <si>
    <t>West Village Rehabilitation and Nursing Center</t>
  </si>
  <si>
    <t>3301330V</t>
  </si>
  <si>
    <t>5034300V</t>
  </si>
  <si>
    <t>7004324T</t>
  </si>
  <si>
    <t>1301301V</t>
  </si>
  <si>
    <t>ineligible</t>
  </si>
  <si>
    <t>Part B</t>
  </si>
  <si>
    <t>2024 Salient Days</t>
  </si>
  <si>
    <t>MMIS</t>
  </si>
  <si>
    <t>Provider</t>
  </si>
  <si>
    <t>COMMUNITY HOSPICE INC.</t>
  </si>
  <si>
    <t>10/01/2024</t>
  </si>
  <si>
    <t>HOSPICE AT LOURDES</t>
  </si>
  <si>
    <t xml:space="preserve">10/01/2024  </t>
  </si>
  <si>
    <t>HOSPICE BUFFALO INC</t>
  </si>
  <si>
    <t>BROOKHAVEN MEM HSP MC HOSPICE</t>
  </si>
  <si>
    <t>EAST END HOSPICE INC</t>
  </si>
  <si>
    <t>GOOD SHEPHERD HOSPICE</t>
  </si>
  <si>
    <t>HOSPICE CARE OF LONG ISLAND</t>
  </si>
  <si>
    <t>VNS HOSPICE O</t>
  </si>
  <si>
    <t>CALVARY HOSPICE</t>
  </si>
  <si>
    <t>CARING HOSPICE SERVICES</t>
  </si>
  <si>
    <t>HOSPICE OF NEW YORK LLC</t>
  </si>
  <si>
    <t>JACOB PERLOW HOSPICE</t>
  </si>
  <si>
    <t>JANSEN MEMORIAL HOSPICE</t>
  </si>
  <si>
    <t>PJI FOR HEALTH CARE AND REHAB</t>
  </si>
  <si>
    <t>SI UNIV HOSP UNIV HOSPICE</t>
  </si>
  <si>
    <t>UNITED HOSPICE OF ROCKLAND</t>
  </si>
  <si>
    <t>VNS OF NY HOS</t>
  </si>
  <si>
    <t>NIAGARA HOSPICE INC</t>
  </si>
  <si>
    <t>HOSPICE ORANGE HV/SULLIVAN CO</t>
  </si>
  <si>
    <t>HOSPICE OF DUTCHESS/ULSTER CT</t>
  </si>
  <si>
    <t>HOSPICE ROCH/WAYNE/SENECA</t>
  </si>
  <si>
    <t>LIVINGSTON COUNTY HOSPICE</t>
  </si>
  <si>
    <t>VISITING NURS</t>
  </si>
  <si>
    <t>HOSPICE OF CENTRAL NEW YORK</t>
  </si>
  <si>
    <t>CATSKILL AREA HOSPICE</t>
  </si>
  <si>
    <t>HIGH PEAKS HSPC WAR CNY</t>
  </si>
  <si>
    <t>HOSPICARE OF TOMPKINS COUNTY</t>
  </si>
  <si>
    <t>HOSPICE CHAUTAUQUA COUNTY INC</t>
  </si>
  <si>
    <t>HOSPICE OF CHENANGO CTY INC</t>
  </si>
  <si>
    <t>HOSPICE OF JEFFERSON COUNTY</t>
  </si>
  <si>
    <t>HOSPICE OF THE NORTH COUNTRY</t>
  </si>
  <si>
    <t>HOSPICE ST LAWRENCE VALLEY</t>
  </si>
  <si>
    <t>MOUNTAIN VALLEY HOSPICE</t>
  </si>
  <si>
    <t>SOUTHERN TIER HOSPICE CORP</t>
  </si>
  <si>
    <t>$ Impact</t>
  </si>
  <si>
    <t>Impact-%</t>
  </si>
  <si>
    <t>2024 Operating rate</t>
  </si>
  <si>
    <t>NF</t>
  </si>
  <si>
    <t>%</t>
  </si>
  <si>
    <t>$</t>
  </si>
  <si>
    <t>295030230</t>
  </si>
  <si>
    <t>272530110</t>
  </si>
  <si>
    <t>042030210</t>
  </si>
  <si>
    <t>142230310</t>
  </si>
  <si>
    <t>030230310</t>
  </si>
  <si>
    <t>315830210</t>
  </si>
  <si>
    <t>502630110</t>
  </si>
  <si>
    <t>067530210</t>
  </si>
  <si>
    <t>515530110</t>
  </si>
  <si>
    <t>522030310</t>
  </si>
  <si>
    <t>590731810</t>
  </si>
  <si>
    <t>515432310</t>
  </si>
  <si>
    <t>162400030</t>
  </si>
  <si>
    <t>212930310</t>
  </si>
  <si>
    <t>700235610</t>
  </si>
  <si>
    <t>592630010</t>
  </si>
  <si>
    <t>515331110</t>
  </si>
  <si>
    <t>700137810</t>
  </si>
  <si>
    <t>050131010</t>
  </si>
  <si>
    <t>380100030</t>
  </si>
  <si>
    <t>143030110</t>
  </si>
  <si>
    <t>252030110</t>
  </si>
  <si>
    <t>700031910</t>
  </si>
  <si>
    <t>462030010</t>
  </si>
  <si>
    <t>590431710</t>
  </si>
  <si>
    <t>700341210</t>
  </si>
  <si>
    <t>290230310</t>
  </si>
  <si>
    <t>700340110</t>
  </si>
  <si>
    <t>700180510</t>
  </si>
  <si>
    <t>540131210</t>
  </si>
  <si>
    <t>145130610</t>
  </si>
  <si>
    <t>295030110</t>
  </si>
  <si>
    <t>515132110</t>
  </si>
  <si>
    <t>700139610</t>
  </si>
  <si>
    <t>510130110</t>
  </si>
  <si>
    <t>700039910</t>
  </si>
  <si>
    <t>320130810</t>
  </si>
  <si>
    <t>072230110</t>
  </si>
  <si>
    <t>590530310</t>
  </si>
  <si>
    <t>015130010</t>
  </si>
  <si>
    <t>700335210</t>
  </si>
  <si>
    <t>330133010</t>
  </si>
  <si>
    <t>700139410</t>
  </si>
  <si>
    <t>593130210</t>
  </si>
  <si>
    <t>700330910</t>
  </si>
  <si>
    <t>030130810</t>
  </si>
  <si>
    <t>270135410</t>
  </si>
  <si>
    <t>700038110</t>
  </si>
  <si>
    <t>700039710</t>
  </si>
  <si>
    <t>700038010</t>
  </si>
  <si>
    <t>700036410</t>
  </si>
  <si>
    <t>512330410</t>
  </si>
  <si>
    <t>700339910</t>
  </si>
  <si>
    <t>700138810</t>
  </si>
  <si>
    <t>700180010</t>
  </si>
  <si>
    <t>700130810</t>
  </si>
  <si>
    <t>700138210</t>
  </si>
  <si>
    <t>515731810</t>
  </si>
  <si>
    <t>145630010</t>
  </si>
  <si>
    <t>700103510</t>
  </si>
  <si>
    <t>140134110</t>
  </si>
  <si>
    <t>700136410</t>
  </si>
  <si>
    <t>355730210</t>
  </si>
  <si>
    <t>142130510</t>
  </si>
  <si>
    <t>285030110</t>
  </si>
  <si>
    <t>515330610</t>
  </si>
  <si>
    <t>700337310</t>
  </si>
  <si>
    <t>700431010</t>
  </si>
  <si>
    <t>223830410</t>
  </si>
  <si>
    <t>700136610</t>
  </si>
  <si>
    <t>540131110</t>
  </si>
  <si>
    <t>590530910</t>
  </si>
  <si>
    <t>295230810</t>
  </si>
  <si>
    <t>330132610</t>
  </si>
  <si>
    <t>090100130</t>
  </si>
  <si>
    <t>700335110</t>
  </si>
  <si>
    <t>322730410</t>
  </si>
  <si>
    <t>082330010</t>
  </si>
  <si>
    <t>060130410</t>
  </si>
  <si>
    <t>070130110</t>
  </si>
  <si>
    <t>082400030</t>
  </si>
  <si>
    <t>380130410</t>
  </si>
  <si>
    <t>270133910</t>
  </si>
  <si>
    <t>700338010</t>
  </si>
  <si>
    <t>342100030</t>
  </si>
  <si>
    <t>095230010</t>
  </si>
  <si>
    <t>700432110</t>
  </si>
  <si>
    <t>700132310</t>
  </si>
  <si>
    <t>295231010</t>
  </si>
  <si>
    <t>700233630</t>
  </si>
  <si>
    <t>320131110</t>
  </si>
  <si>
    <t>142130810</t>
  </si>
  <si>
    <t>700134810</t>
  </si>
  <si>
    <t>700037510</t>
  </si>
  <si>
    <t>252530110</t>
  </si>
  <si>
    <t>382430110</t>
  </si>
  <si>
    <t>500130010</t>
  </si>
  <si>
    <t>110131010</t>
  </si>
  <si>
    <t>110130630</t>
  </si>
  <si>
    <t>590130710</t>
  </si>
  <si>
    <t>276230210</t>
  </si>
  <si>
    <t>262330010</t>
  </si>
  <si>
    <t>700139810</t>
  </si>
  <si>
    <t>110131210</t>
  </si>
  <si>
    <t>022600030</t>
  </si>
  <si>
    <t>700341310</t>
  </si>
  <si>
    <t>515030210</t>
  </si>
  <si>
    <t>010131210</t>
  </si>
  <si>
    <t>310300030</t>
  </si>
  <si>
    <t>125430210</t>
  </si>
  <si>
    <t>416100010</t>
  </si>
  <si>
    <t>700139310</t>
  </si>
  <si>
    <t>700180910</t>
  </si>
  <si>
    <t>700138010</t>
  </si>
  <si>
    <t>700335910</t>
  </si>
  <si>
    <t>590432110</t>
  </si>
  <si>
    <t>060130510</t>
  </si>
  <si>
    <t>590231910</t>
  </si>
  <si>
    <t>700036010</t>
  </si>
  <si>
    <t>515030310</t>
  </si>
  <si>
    <t>602730410</t>
  </si>
  <si>
    <t>700038310</t>
  </si>
  <si>
    <t>323930010</t>
  </si>
  <si>
    <t>410231110</t>
  </si>
  <si>
    <t>410230910</t>
  </si>
  <si>
    <t>010200110</t>
  </si>
  <si>
    <t>015130110</t>
  </si>
  <si>
    <t>146130310</t>
  </si>
  <si>
    <t>275430410</t>
  </si>
  <si>
    <t>700430310</t>
  </si>
  <si>
    <t>072230410</t>
  </si>
  <si>
    <t>145130710</t>
  </si>
  <si>
    <t>145530310</t>
  </si>
  <si>
    <t>146430210</t>
  </si>
  <si>
    <t>143030310</t>
  </si>
  <si>
    <t>503430030</t>
  </si>
  <si>
    <t>140630310</t>
  </si>
  <si>
    <t>333130110</t>
  </si>
  <si>
    <t>310130810</t>
  </si>
  <si>
    <t>565530310</t>
  </si>
  <si>
    <t>152730110</t>
  </si>
  <si>
    <t>532030210</t>
  </si>
  <si>
    <t>312130410</t>
  </si>
  <si>
    <t>142130710</t>
  </si>
  <si>
    <t>272830010</t>
  </si>
  <si>
    <t>156030210</t>
  </si>
  <si>
    <t>030130710</t>
  </si>
  <si>
    <t>140133710</t>
  </si>
  <si>
    <t>460100130</t>
  </si>
  <si>
    <t>342930510</t>
  </si>
  <si>
    <t>700339610</t>
  </si>
  <si>
    <t>290130410</t>
  </si>
  <si>
    <t>155230010</t>
  </si>
  <si>
    <t>415230510</t>
  </si>
  <si>
    <t>295230910</t>
  </si>
  <si>
    <t>700337510</t>
  </si>
  <si>
    <t>700341610</t>
  </si>
  <si>
    <t>143530210</t>
  </si>
  <si>
    <t>132730010</t>
  </si>
  <si>
    <t>142730310</t>
  </si>
  <si>
    <t>700038510</t>
  </si>
  <si>
    <t>050100030</t>
  </si>
  <si>
    <t>130130210</t>
  </si>
  <si>
    <t>212430010</t>
  </si>
  <si>
    <t>700039510</t>
  </si>
  <si>
    <t>700339410</t>
  </si>
  <si>
    <t>700338710</t>
  </si>
  <si>
    <t>572430210</t>
  </si>
  <si>
    <t>700235910</t>
  </si>
  <si>
    <t>700180810</t>
  </si>
  <si>
    <t>143530410</t>
  </si>
  <si>
    <t>700340210</t>
  </si>
  <si>
    <t>435030510</t>
  </si>
  <si>
    <t>175430110</t>
  </si>
  <si>
    <t>295031710</t>
  </si>
  <si>
    <t>295031610</t>
  </si>
  <si>
    <t>145530010</t>
  </si>
  <si>
    <t>105930210</t>
  </si>
  <si>
    <t>352330310</t>
  </si>
  <si>
    <t>290130510</t>
  </si>
  <si>
    <t>590431810</t>
  </si>
  <si>
    <t>465130010</t>
  </si>
  <si>
    <t>290130610</t>
  </si>
  <si>
    <t>560130810</t>
  </si>
  <si>
    <t>700037610</t>
  </si>
  <si>
    <t>700432210</t>
  </si>
  <si>
    <t>515431010</t>
  </si>
  <si>
    <t>036330110</t>
  </si>
  <si>
    <t>030130510</t>
  </si>
  <si>
    <t>042730310</t>
  </si>
  <si>
    <t>700036110</t>
  </si>
  <si>
    <t>290230410</t>
  </si>
  <si>
    <t>572530610</t>
  </si>
  <si>
    <t>195330030</t>
  </si>
  <si>
    <t>146730110</t>
  </si>
  <si>
    <t>540130510</t>
  </si>
  <si>
    <t>515330710</t>
  </si>
  <si>
    <t>270136410</t>
  </si>
  <si>
    <t>700103410</t>
  </si>
  <si>
    <t>700236110</t>
  </si>
  <si>
    <t>140630110</t>
  </si>
  <si>
    <t>700337810</t>
  </si>
  <si>
    <t>700136910</t>
  </si>
  <si>
    <t>700030210</t>
  </si>
  <si>
    <t>432230030</t>
  </si>
  <si>
    <t>290630410</t>
  </si>
  <si>
    <t>700233730</t>
  </si>
  <si>
    <t>065830110</t>
  </si>
  <si>
    <t>060231010</t>
  </si>
  <si>
    <t>066230110</t>
  </si>
  <si>
    <t>295130610</t>
  </si>
  <si>
    <t>700336310</t>
  </si>
  <si>
    <t>440230010</t>
  </si>
  <si>
    <t>022830610</t>
  </si>
  <si>
    <t>350130510</t>
  </si>
  <si>
    <t>140100130</t>
  </si>
  <si>
    <t>700335010</t>
  </si>
  <si>
    <t>700338110</t>
  </si>
  <si>
    <t>700340910</t>
  </si>
  <si>
    <t>700139510</t>
  </si>
  <si>
    <t>700338910</t>
  </si>
  <si>
    <t>500230210</t>
  </si>
  <si>
    <t>022630310</t>
  </si>
  <si>
    <t>590731510</t>
  </si>
  <si>
    <t>010131510</t>
  </si>
  <si>
    <t>700039410</t>
  </si>
  <si>
    <t>555630210</t>
  </si>
  <si>
    <t>140134010</t>
  </si>
  <si>
    <t>515330910</t>
  </si>
  <si>
    <t>492130210</t>
  </si>
  <si>
    <t>030230210</t>
  </si>
  <si>
    <t>502230130</t>
  </si>
  <si>
    <t>335330010</t>
  </si>
  <si>
    <t>700235210</t>
  </si>
  <si>
    <t>515131810</t>
  </si>
  <si>
    <t>700334610</t>
  </si>
  <si>
    <t>030330610</t>
  </si>
  <si>
    <t>515131710</t>
  </si>
  <si>
    <t>142700010</t>
  </si>
  <si>
    <t>275030410</t>
  </si>
  <si>
    <t>330130910</t>
  </si>
  <si>
    <t>322530310</t>
  </si>
  <si>
    <t>540130810</t>
  </si>
  <si>
    <t>593230010</t>
  </si>
  <si>
    <t>700180310</t>
  </si>
  <si>
    <t>590630010</t>
  </si>
  <si>
    <t>700037210</t>
  </si>
  <si>
    <t>460130510</t>
  </si>
  <si>
    <t>270134510</t>
  </si>
  <si>
    <t>700037010</t>
  </si>
  <si>
    <t>270136310</t>
  </si>
  <si>
    <t>270136210</t>
  </si>
  <si>
    <t>700338510</t>
  </si>
  <si>
    <t>182330110</t>
  </si>
  <si>
    <t>242400030</t>
  </si>
  <si>
    <t>700139710</t>
  </si>
  <si>
    <t>700341810</t>
  </si>
  <si>
    <t>340230310</t>
  </si>
  <si>
    <t>340230210</t>
  </si>
  <si>
    <t>252230010</t>
  </si>
  <si>
    <t>106330310</t>
  </si>
  <si>
    <t>310130710</t>
  </si>
  <si>
    <t>290230710</t>
  </si>
  <si>
    <t>700337710</t>
  </si>
  <si>
    <t>515131010</t>
  </si>
  <si>
    <t>330132710</t>
  </si>
  <si>
    <t>130230610</t>
  </si>
  <si>
    <t>060230810</t>
  </si>
  <si>
    <t>515731910</t>
  </si>
  <si>
    <t>515432710</t>
  </si>
  <si>
    <t>291130310</t>
  </si>
  <si>
    <t>342930030</t>
  </si>
  <si>
    <t>322730510</t>
  </si>
  <si>
    <t>700038710</t>
  </si>
  <si>
    <t>442030110</t>
  </si>
  <si>
    <t>272930010</t>
  </si>
  <si>
    <t>700341910</t>
  </si>
  <si>
    <t>515432910</t>
  </si>
  <si>
    <t>590231710</t>
  </si>
  <si>
    <t>700230510</t>
  </si>
  <si>
    <t>320230810</t>
  </si>
  <si>
    <t>512030230</t>
  </si>
  <si>
    <t>440230410</t>
  </si>
  <si>
    <t>290630210</t>
  </si>
  <si>
    <t>140400010</t>
  </si>
  <si>
    <t>700339810</t>
  </si>
  <si>
    <t>290430110</t>
  </si>
  <si>
    <t>515131910</t>
  </si>
  <si>
    <t>362200030</t>
  </si>
  <si>
    <t>700137210</t>
  </si>
  <si>
    <t>140100830</t>
  </si>
  <si>
    <t>700031110</t>
  </si>
  <si>
    <t>350130410</t>
  </si>
  <si>
    <t>700334010</t>
  </si>
  <si>
    <t>515432410</t>
  </si>
  <si>
    <t>270100630</t>
  </si>
  <si>
    <t>356130210</t>
  </si>
  <si>
    <t>700039110</t>
  </si>
  <si>
    <t>370231510</t>
  </si>
  <si>
    <t>700080210</t>
  </si>
  <si>
    <t>700032910</t>
  </si>
  <si>
    <t>122630030</t>
  </si>
  <si>
    <t>082530110</t>
  </si>
  <si>
    <t>595130010</t>
  </si>
  <si>
    <t>290630510</t>
  </si>
  <si>
    <t>170100030</t>
  </si>
  <si>
    <t>700138610</t>
  </si>
  <si>
    <t>700235810</t>
  </si>
  <si>
    <t>700339110</t>
  </si>
  <si>
    <t>700234310</t>
  </si>
  <si>
    <t>552230410</t>
  </si>
  <si>
    <t>700000710</t>
  </si>
  <si>
    <t>700431610</t>
  </si>
  <si>
    <t>700340510</t>
  </si>
  <si>
    <t>700181010</t>
  </si>
  <si>
    <t>700338310</t>
  </si>
  <si>
    <t>582030210</t>
  </si>
  <si>
    <t>315430310</t>
  </si>
  <si>
    <t>310231110</t>
  </si>
  <si>
    <t>316030110</t>
  </si>
  <si>
    <t>291030010</t>
  </si>
  <si>
    <t>596830210</t>
  </si>
  <si>
    <t>556730210</t>
  </si>
  <si>
    <t>132730210</t>
  </si>
  <si>
    <t>700235510</t>
  </si>
  <si>
    <t>435030410</t>
  </si>
  <si>
    <t>435330110</t>
  </si>
  <si>
    <t>432130210</t>
  </si>
  <si>
    <t>295130510</t>
  </si>
  <si>
    <t>052630410</t>
  </si>
  <si>
    <t>700131610</t>
  </si>
  <si>
    <t>082430410</t>
  </si>
  <si>
    <t>335330110</t>
  </si>
  <si>
    <t>435030610</t>
  </si>
  <si>
    <t>540131310</t>
  </si>
  <si>
    <t>515132210</t>
  </si>
  <si>
    <t>295031410</t>
  </si>
  <si>
    <t>700335410</t>
  </si>
  <si>
    <t>320231710</t>
  </si>
  <si>
    <t>260100110</t>
  </si>
  <si>
    <t>333430410</t>
  </si>
  <si>
    <t>342930410</t>
  </si>
  <si>
    <t>362230410</t>
  </si>
  <si>
    <t>015530110</t>
  </si>
  <si>
    <t>515431910</t>
  </si>
  <si>
    <t>312130310</t>
  </si>
  <si>
    <t>700137310</t>
  </si>
  <si>
    <t>700330610</t>
  </si>
  <si>
    <t>282700010</t>
  </si>
  <si>
    <t>700139110</t>
  </si>
  <si>
    <t>290230610</t>
  </si>
  <si>
    <t>700038210</t>
  </si>
  <si>
    <t>700336410</t>
  </si>
  <si>
    <t>275430230</t>
  </si>
  <si>
    <t>700337410</t>
  </si>
  <si>
    <t>700330710</t>
  </si>
  <si>
    <t>295230110</t>
  </si>
  <si>
    <t>465230210</t>
  </si>
  <si>
    <t>512730110</t>
  </si>
  <si>
    <t>700033810</t>
  </si>
  <si>
    <t>276130310</t>
  </si>
  <si>
    <t>700341110</t>
  </si>
  <si>
    <t>612030010</t>
  </si>
  <si>
    <t>515331210</t>
  </si>
  <si>
    <t>102130110</t>
  </si>
  <si>
    <t>435330310</t>
  </si>
  <si>
    <t>700038910</t>
  </si>
  <si>
    <t>090130410</t>
  </si>
  <si>
    <t>370231310</t>
  </si>
  <si>
    <t>180130810</t>
  </si>
  <si>
    <t>322730310</t>
  </si>
  <si>
    <t>700338610</t>
  </si>
  <si>
    <t>700030610</t>
  </si>
  <si>
    <t>395130210</t>
  </si>
  <si>
    <t>395030210</t>
  </si>
  <si>
    <t>515132410</t>
  </si>
  <si>
    <t>700330310</t>
  </si>
  <si>
    <t>700341010</t>
  </si>
  <si>
    <t>700336110</t>
  </si>
  <si>
    <t>700031410</t>
  </si>
  <si>
    <t>700339710</t>
  </si>
  <si>
    <t>700035610</t>
  </si>
  <si>
    <t>700339210</t>
  </si>
  <si>
    <t>135630410</t>
  </si>
  <si>
    <t>700333010</t>
  </si>
  <si>
    <t>700432410</t>
  </si>
  <si>
    <t>280130510</t>
  </si>
  <si>
    <t>532430310</t>
  </si>
  <si>
    <t>412430110</t>
  </si>
  <si>
    <t>122500110</t>
  </si>
  <si>
    <t>275330210</t>
  </si>
  <si>
    <t>700336210</t>
  </si>
  <si>
    <t>290930410</t>
  </si>
  <si>
    <t>320100230</t>
  </si>
  <si>
    <t>145130410</t>
  </si>
  <si>
    <t>526230110</t>
  </si>
  <si>
    <t>410130010</t>
  </si>
  <si>
    <t>515432810</t>
  </si>
  <si>
    <t>700103310</t>
  </si>
  <si>
    <t>140330410</t>
  </si>
  <si>
    <t>140134210</t>
  </si>
  <si>
    <t>700137110</t>
  </si>
  <si>
    <t>043330410</t>
  </si>
  <si>
    <t>596030410</t>
  </si>
  <si>
    <t>220100010</t>
  </si>
  <si>
    <t>226930010</t>
  </si>
  <si>
    <t>512730210</t>
  </si>
  <si>
    <t>295130410</t>
  </si>
  <si>
    <t>590731710</t>
  </si>
  <si>
    <t>700341510</t>
  </si>
  <si>
    <t>352330410</t>
  </si>
  <si>
    <t>350230510</t>
  </si>
  <si>
    <t>132430310</t>
  </si>
  <si>
    <t>590432210</t>
  </si>
  <si>
    <t>460130710</t>
  </si>
  <si>
    <t>700080010</t>
  </si>
  <si>
    <t>352930110</t>
  </si>
  <si>
    <t>310230710</t>
  </si>
  <si>
    <t>140430010</t>
  </si>
  <si>
    <t>700131810</t>
  </si>
  <si>
    <t>482300030</t>
  </si>
  <si>
    <t>700180610</t>
  </si>
  <si>
    <t>700430410</t>
  </si>
  <si>
    <t>700180110</t>
  </si>
  <si>
    <t>147430110</t>
  </si>
  <si>
    <t>370231210</t>
  </si>
  <si>
    <t>492130310</t>
  </si>
  <si>
    <t>455230010</t>
  </si>
  <si>
    <t>015330210</t>
  </si>
  <si>
    <t>700136210</t>
  </si>
  <si>
    <t>700139910</t>
  </si>
  <si>
    <t>700432310</t>
  </si>
  <si>
    <t>700337210</t>
  </si>
  <si>
    <t>592130210</t>
  </si>
  <si>
    <t>572530510</t>
  </si>
  <si>
    <t>515731410</t>
  </si>
  <si>
    <t>582830210</t>
  </si>
  <si>
    <t>612000030</t>
  </si>
  <si>
    <t>290430210</t>
  </si>
  <si>
    <t>700038410</t>
  </si>
  <si>
    <t>591030110</t>
  </si>
  <si>
    <t>700138410</t>
  </si>
  <si>
    <t>592130310</t>
  </si>
  <si>
    <t>275730010</t>
  </si>
  <si>
    <t>275730110</t>
  </si>
  <si>
    <t>592530010</t>
  </si>
  <si>
    <t>330132110</t>
  </si>
  <si>
    <t>140132430</t>
  </si>
  <si>
    <t>515731210</t>
  </si>
  <si>
    <t>515731710</t>
  </si>
  <si>
    <t>515731110</t>
  </si>
  <si>
    <t>270135310</t>
  </si>
  <si>
    <t>272530210</t>
  </si>
  <si>
    <t>282830010</t>
  </si>
  <si>
    <t>440130010</t>
  </si>
  <si>
    <t>070130230</t>
  </si>
  <si>
    <t>353500130</t>
  </si>
  <si>
    <t>370230910</t>
  </si>
  <si>
    <t>700030710</t>
  </si>
  <si>
    <t>010130510</t>
  </si>
  <si>
    <t>700036610</t>
  </si>
  <si>
    <t>700431410</t>
  </si>
  <si>
    <t>502230210</t>
  </si>
  <si>
    <t>522030110</t>
  </si>
  <si>
    <t>295130710</t>
  </si>
  <si>
    <t>332130110</t>
  </si>
  <si>
    <t>515431210</t>
  </si>
  <si>
    <t>322130110</t>
  </si>
  <si>
    <t>515132510</t>
  </si>
  <si>
    <t>030330710</t>
  </si>
  <si>
    <t>590432010</t>
  </si>
  <si>
    <t>512330610</t>
  </si>
  <si>
    <t>332730110</t>
  </si>
  <si>
    <t>591130210</t>
  </si>
  <si>
    <t>556730310</t>
  </si>
  <si>
    <t>700234510</t>
  </si>
  <si>
    <t>010131310</t>
  </si>
  <si>
    <t>140100530</t>
  </si>
  <si>
    <t>295130810</t>
  </si>
  <si>
    <t>132730110</t>
  </si>
  <si>
    <t>275030710</t>
  </si>
  <si>
    <t>270136510</t>
  </si>
  <si>
    <t>412030010</t>
  </si>
  <si>
    <t>700180710</t>
  </si>
  <si>
    <t>700039310</t>
  </si>
  <si>
    <t>056630210</t>
  </si>
  <si>
    <t>330132310</t>
  </si>
  <si>
    <t>135630310</t>
  </si>
  <si>
    <t>590130810</t>
  </si>
  <si>
    <t>590630410</t>
  </si>
  <si>
    <t>295031510</t>
  </si>
  <si>
    <t>275030110</t>
  </si>
  <si>
    <t>290930510</t>
  </si>
  <si>
    <t>102330210</t>
  </si>
  <si>
    <t>180130910</t>
  </si>
  <si>
    <t>262930310</t>
  </si>
  <si>
    <t>140134310</t>
  </si>
  <si>
    <t>291330210</t>
  </si>
  <si>
    <t>015530410</t>
  </si>
  <si>
    <t>210130210</t>
  </si>
  <si>
    <t>132230210</t>
  </si>
  <si>
    <t>700340410</t>
  </si>
  <si>
    <t>130230910</t>
  </si>
  <si>
    <t>320131010</t>
  </si>
  <si>
    <t>296130310</t>
  </si>
  <si>
    <t>320231810</t>
  </si>
  <si>
    <t>595730410</t>
  </si>
  <si>
    <t>515732010</t>
  </si>
  <si>
    <t>512630310</t>
  </si>
  <si>
    <t>700139210</t>
  </si>
  <si>
    <t>276330010</t>
  </si>
  <si>
    <t>275030610</t>
  </si>
  <si>
    <t>275030810</t>
  </si>
  <si>
    <t>595730610</t>
  </si>
  <si>
    <t>700234010</t>
  </si>
  <si>
    <t>596630110</t>
  </si>
  <si>
    <t>700341710</t>
  </si>
  <si>
    <t>270136610</t>
  </si>
  <si>
    <t>700180210</t>
  </si>
  <si>
    <t>046930010</t>
  </si>
  <si>
    <t>040130310</t>
  </si>
  <si>
    <t>192130310</t>
  </si>
  <si>
    <t>560130710</t>
  </si>
  <si>
    <t>130230810</t>
  </si>
  <si>
    <t>320231510</t>
  </si>
  <si>
    <t>700039610</t>
  </si>
  <si>
    <t>700236010</t>
  </si>
  <si>
    <t>270135910</t>
  </si>
  <si>
    <t>352330110</t>
  </si>
  <si>
    <t>362030110</t>
  </si>
  <si>
    <t>590330910</t>
  </si>
  <si>
    <t>432930110</t>
  </si>
  <si>
    <t>700038610</t>
  </si>
  <si>
    <t>435030110</t>
  </si>
  <si>
    <t>295031810</t>
  </si>
  <si>
    <t>700039810</t>
  </si>
  <si>
    <t>410231310</t>
  </si>
  <si>
    <t>700339310</t>
  </si>
  <si>
    <t>590430910</t>
  </si>
  <si>
    <t>270135830</t>
  </si>
  <si>
    <t>700033710</t>
  </si>
  <si>
    <t>700234710</t>
  </si>
  <si>
    <t>320231610</t>
  </si>
  <si>
    <t>212430110</t>
  </si>
  <si>
    <t>082430310</t>
  </si>
  <si>
    <t>330132810</t>
  </si>
  <si>
    <t>410230710</t>
  </si>
  <si>
    <t>700432010</t>
  </si>
  <si>
    <t>036430210</t>
  </si>
  <si>
    <t>565730010</t>
  </si>
  <si>
    <t>575030110</t>
  </si>
  <si>
    <t>514930410</t>
  </si>
  <si>
    <t>596030310</t>
  </si>
  <si>
    <t>700336710</t>
  </si>
  <si>
    <t>322630110</t>
  </si>
  <si>
    <t>700035010</t>
  </si>
  <si>
    <t>582330210</t>
  </si>
  <si>
    <t>582000030</t>
  </si>
  <si>
    <t>272230210</t>
  </si>
  <si>
    <t>170230010</t>
  </si>
  <si>
    <t>022830510</t>
  </si>
  <si>
    <t>270135210</t>
  </si>
  <si>
    <t>450130110</t>
  </si>
  <si>
    <t>700340310</t>
  </si>
  <si>
    <t>700236210</t>
  </si>
  <si>
    <t>590331210</t>
  </si>
  <si>
    <t>180130510</t>
  </si>
  <si>
    <t>515830210</t>
  </si>
  <si>
    <t>295230610</t>
  </si>
  <si>
    <t>590231810</t>
  </si>
  <si>
    <t>280100130</t>
  </si>
  <si>
    <t>700037910</t>
  </si>
  <si>
    <t>142130610</t>
  </si>
  <si>
    <t>036430110</t>
  </si>
  <si>
    <t>700335710</t>
  </si>
  <si>
    <t>700333610</t>
  </si>
  <si>
    <t>515132310</t>
  </si>
  <si>
    <t>552230310</t>
  </si>
  <si>
    <t>275030310</t>
  </si>
  <si>
    <t>700039010</t>
  </si>
  <si>
    <t>602700030</t>
  </si>
  <si>
    <t>590731910</t>
  </si>
  <si>
    <t>595130110</t>
  </si>
  <si>
    <t>010130710</t>
  </si>
  <si>
    <t>295030231</t>
  </si>
  <si>
    <t>295030232</t>
  </si>
  <si>
    <t>590731812</t>
  </si>
  <si>
    <t>515432312</t>
  </si>
  <si>
    <t>330133012</t>
  </si>
  <si>
    <t>030130812</t>
  </si>
  <si>
    <t>700039711</t>
  </si>
  <si>
    <t>700039712</t>
  </si>
  <si>
    <t>700036411</t>
  </si>
  <si>
    <t>515731815</t>
  </si>
  <si>
    <t>700037311</t>
  </si>
  <si>
    <t>322730416</t>
  </si>
  <si>
    <t>700338012</t>
  </si>
  <si>
    <t>342100032</t>
  </si>
  <si>
    <t>295231012</t>
  </si>
  <si>
    <t>700134812</t>
  </si>
  <si>
    <t>700037512</t>
  </si>
  <si>
    <t>700139312</t>
  </si>
  <si>
    <t>700139315</t>
  </si>
  <si>
    <t>590432112</t>
  </si>
  <si>
    <t>700038312</t>
  </si>
  <si>
    <t>503430032</t>
  </si>
  <si>
    <t>142130712</t>
  </si>
  <si>
    <t>700234615</t>
  </si>
  <si>
    <t>132730016</t>
  </si>
  <si>
    <t>700038512</t>
  </si>
  <si>
    <t>700180812</t>
  </si>
  <si>
    <t>700340212</t>
  </si>
  <si>
    <t>435030512</t>
  </si>
  <si>
    <t>515330712</t>
  </si>
  <si>
    <t>700233732</t>
  </si>
  <si>
    <t>700080111</t>
  </si>
  <si>
    <t>140100132</t>
  </si>
  <si>
    <t>140100135</t>
  </si>
  <si>
    <t>700039211</t>
  </si>
  <si>
    <t>700235212</t>
  </si>
  <si>
    <t>275030413</t>
  </si>
  <si>
    <t>700337712</t>
  </si>
  <si>
    <t>290430112</t>
  </si>
  <si>
    <t>515131912</t>
  </si>
  <si>
    <t>270100632</t>
  </si>
  <si>
    <t>270100635</t>
  </si>
  <si>
    <t>700431612</t>
  </si>
  <si>
    <t>556730213</t>
  </si>
  <si>
    <t>556730214</t>
  </si>
  <si>
    <t>556730212</t>
  </si>
  <si>
    <t>435030412</t>
  </si>
  <si>
    <t>260100112</t>
  </si>
  <si>
    <t>700139112</t>
  </si>
  <si>
    <t>700337414</t>
  </si>
  <si>
    <t>465230214</t>
  </si>
  <si>
    <t>465230212</t>
  </si>
  <si>
    <t>465230215</t>
  </si>
  <si>
    <t>700338612</t>
  </si>
  <si>
    <t>700336114</t>
  </si>
  <si>
    <t>700333012</t>
  </si>
  <si>
    <t>700432414</t>
  </si>
  <si>
    <t>700432411</t>
  </si>
  <si>
    <t>700432413</t>
  </si>
  <si>
    <t>700432412</t>
  </si>
  <si>
    <t>700336212</t>
  </si>
  <si>
    <t>700103315</t>
  </si>
  <si>
    <t>700103312</t>
  </si>
  <si>
    <t>700131811</t>
  </si>
  <si>
    <t>700131812</t>
  </si>
  <si>
    <t>700430414</t>
  </si>
  <si>
    <t>700432312</t>
  </si>
  <si>
    <t>700337212</t>
  </si>
  <si>
    <t>612000033</t>
  </si>
  <si>
    <t>290430212</t>
  </si>
  <si>
    <t>700038412</t>
  </si>
  <si>
    <t>330132114</t>
  </si>
  <si>
    <t>515731114</t>
  </si>
  <si>
    <t>010130715</t>
  </si>
  <si>
    <t>700234911</t>
  </si>
  <si>
    <t>700330015</t>
  </si>
  <si>
    <t>596130315</t>
  </si>
  <si>
    <t>700234516</t>
  </si>
  <si>
    <t>700234511</t>
  </si>
  <si>
    <t>140100533</t>
  </si>
  <si>
    <t>140100532</t>
  </si>
  <si>
    <t>295031512</t>
  </si>
  <si>
    <t>275030613</t>
  </si>
  <si>
    <t>275030612</t>
  </si>
  <si>
    <t>700341712</t>
  </si>
  <si>
    <t>595730535</t>
  </si>
  <si>
    <t>295031812</t>
  </si>
  <si>
    <t>700039812</t>
  </si>
  <si>
    <t>270135832</t>
  </si>
  <si>
    <t>700035012</t>
  </si>
  <si>
    <t>582000032</t>
  </si>
  <si>
    <t>582000033</t>
  </si>
  <si>
    <t>per diem value</t>
  </si>
  <si>
    <t>YA</t>
  </si>
  <si>
    <t>7001033Y</t>
  </si>
  <si>
    <t>700103317</t>
  </si>
  <si>
    <t>7002346Y</t>
  </si>
  <si>
    <t>700234617</t>
  </si>
  <si>
    <t>130130310</t>
  </si>
  <si>
    <t>132030210</t>
  </si>
  <si>
    <t>555630310</t>
  </si>
  <si>
    <t>320131210</t>
  </si>
  <si>
    <t>272530310</t>
  </si>
  <si>
    <t>550131210</t>
  </si>
  <si>
    <t>162030130</t>
  </si>
  <si>
    <t>590930310</t>
  </si>
  <si>
    <t>130130312</t>
  </si>
  <si>
    <t>132030212</t>
  </si>
  <si>
    <t>555630312</t>
  </si>
  <si>
    <t>Ineligible</t>
  </si>
  <si>
    <t>1301303V</t>
  </si>
  <si>
    <t>1320302V</t>
  </si>
  <si>
    <t>5556303V</t>
  </si>
  <si>
    <t>Taconic Nursing and Rehabilitation at Beacon</t>
  </si>
  <si>
    <t>090130510</t>
  </si>
  <si>
    <t>Total days -25-0035</t>
  </si>
  <si>
    <t>Total days -26-0039</t>
  </si>
  <si>
    <t>Total value</t>
  </si>
  <si>
    <t>25-0035</t>
  </si>
  <si>
    <t>26-0039</t>
  </si>
  <si>
    <t>AIDS</t>
  </si>
  <si>
    <t>VENT</t>
  </si>
  <si>
    <t>PEDS</t>
  </si>
  <si>
    <t>ND</t>
  </si>
  <si>
    <t>NEURO</t>
  </si>
  <si>
    <t>TBI</t>
  </si>
  <si>
    <t>SPA 25-0035 Recurring Lump Sum Payment for NF and SPEC</t>
  </si>
  <si>
    <t>Type</t>
  </si>
  <si>
    <t>Total Payment
cycle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</si>
</sst>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,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name val="Arial"/>
      <family val="2"/>
    </font>
    <font>
      <sz val="9"/>
      <name val="Courier New"/>
      <family val="3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2D2D2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49998474074526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14" fontId="0" fillId="0" borderId="0" xfId="0" applyNumberFormat="1"/>
    <xf numFmtId="0" fontId="16" fillId="0" borderId="0" xfId="0" applyFont="1" applyAlignment="1">
      <alignment horizontal="center"/>
    </xf>
    <xf numFmtId="0" fontId="18" fillId="33" borderId="0" xfId="0" applyFont="1" applyFill="1" applyAlignment="1">
      <alignment horizontal="left"/>
    </xf>
    <xf numFmtId="37" fontId="0" fillId="0" borderId="0" xfId="0" applyNumberFormat="1"/>
    <xf numFmtId="0" fontId="18" fillId="34" borderId="0" xfId="0" applyFont="1" applyFill="1" applyAlignment="1">
      <alignment horizontal="left"/>
    </xf>
    <xf numFmtId="0" fontId="0" fillId="35" borderId="0" xfId="0" applyFill="1"/>
    <xf numFmtId="0" fontId="18" fillId="35" borderId="0" xfId="0" applyFont="1" applyFill="1" applyAlignment="1">
      <alignment horizontal="left"/>
    </xf>
    <xf numFmtId="37" fontId="0" fillId="35" borderId="0" xfId="0" applyNumberFormat="1" applyFill="1"/>
    <xf numFmtId="7" fontId="0" fillId="0" borderId="0" xfId="0" applyNumberFormat="1"/>
    <xf numFmtId="5" fontId="0" fillId="0" borderId="0" xfId="0" applyNumberFormat="1"/>
    <xf numFmtId="164" fontId="0" fillId="0" borderId="0" xfId="0" applyNumberFormat="1"/>
    <xf numFmtId="0" fontId="22" fillId="0" borderId="0" xfId="0" applyFont="1"/>
    <xf numFmtId="0" fontId="20" fillId="0" borderId="10" xfId="42" applyNumberFormat="1" applyFont="1" applyFill="1" applyBorder="1" applyAlignment="1"/>
    <xf numFmtId="0" fontId="0" fillId="0" borderId="0" xfId="0" pivotButton="1"/>
    <xf numFmtId="0" fontId="23" fillId="0" borderId="0" xfId="0" applyFont="1"/>
    <xf numFmtId="165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6" fillId="36" borderId="0" xfId="0" applyFont="1" applyFill="1" applyAlignment="1">
      <alignment horizontal="center"/>
    </xf>
    <xf numFmtId="0" fontId="18" fillId="0" borderId="0" xfId="0" applyFont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24" fillId="0" borderId="14" xfId="0" applyNumberFormat="1" applyFont="1" applyBorder="1" applyAlignment="1">
      <alignment horizontal="center" vertical="center"/>
    </xf>
    <xf numFmtId="9" fontId="24" fillId="0" borderId="14" xfId="0" applyNumberFormat="1" applyFont="1" applyBorder="1" applyAlignment="1">
      <alignment horizontal="center" vertical="center"/>
    </xf>
    <xf numFmtId="165" fontId="24" fillId="0" borderId="14" xfId="0" applyNumberFormat="1" applyFont="1" applyBorder="1" applyAlignment="1">
      <alignment horizontal="center" vertical="center"/>
    </xf>
    <xf numFmtId="165" fontId="24" fillId="0" borderId="16" xfId="0" applyNumberFormat="1" applyFon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" fontId="13" fillId="37" borderId="14" xfId="0" applyNumberFormat="1" applyFont="1" applyFill="1" applyBorder="1" applyAlignment="1">
      <alignment horizontal="center"/>
    </xf>
    <xf numFmtId="9" fontId="13" fillId="37" borderId="14" xfId="0" applyNumberFormat="1" applyFont="1" applyFill="1" applyBorder="1" applyAlignment="1">
      <alignment horizontal="center"/>
    </xf>
    <xf numFmtId="165" fontId="13" fillId="37" borderId="14" xfId="0" applyNumberFormat="1" applyFont="1" applyFill="1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13" fillId="37" borderId="14" xfId="0" applyFont="1" applyFill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/>
    <xf numFmtId="0" fontId="16" fillId="0" borderId="18" xfId="0" applyFont="1" applyBorder="1"/>
    <xf numFmtId="165" fontId="13" fillId="37" borderId="16" xfId="0" applyNumberFormat="1" applyFont="1" applyFill="1" applyBorder="1" applyAlignment="1">
      <alignment horizont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165" fontId="0" fillId="0" borderId="20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0" fillId="0" borderId="17" xfId="0" applyBorder="1"/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5" fontId="0" fillId="0" borderId="21" xfId="0" applyNumberFormat="1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3" fontId="0" fillId="0" borderId="0" xfId="0" applyNumberFormat="1"/>
    <xf numFmtId="3" fontId="0" fillId="35" borderId="0" xfId="0" applyNumberFormat="1" applyFill="1"/>
    <xf numFmtId="5" fontId="23" fillId="0" borderId="0" xfId="0" applyNumberFormat="1" applyFont="1"/>
    <xf numFmtId="0" fontId="0" fillId="0" borderId="0" xfId="0" quotePrefix="1"/>
    <xf numFmtId="3" fontId="16" fillId="0" borderId="0" xfId="0" applyNumberFormat="1" applyFont="1"/>
    <xf numFmtId="37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center" wrapText="1"/>
    </xf>
    <xf numFmtId="0" fontId="16" fillId="0" borderId="11" xfId="0" applyFont="1" applyBorder="1"/>
    <xf numFmtId="37" fontId="16" fillId="0" borderId="11" xfId="0" applyNumberFormat="1" applyFont="1" applyBorder="1"/>
    <xf numFmtId="5" fontId="16" fillId="0" borderId="13" xfId="0" applyNumberFormat="1" applyFont="1" applyBorder="1"/>
    <xf numFmtId="7" fontId="16" fillId="0" borderId="11" xfId="0" applyNumberFormat="1" applyFont="1" applyBorder="1"/>
    <xf numFmtId="3" fontId="16" fillId="0" borderId="11" xfId="0" applyNumberFormat="1" applyFont="1" applyBorder="1"/>
    <xf numFmtId="0" fontId="0" fillId="0" borderId="0" xfId="0" applyAlignment="1">
      <alignment horizontal="center"/>
    </xf>
    <xf numFmtId="0" fontId="16" fillId="0" borderId="12" xfId="0" applyFont="1" applyBorder="1"/>
    <xf numFmtId="37" fontId="0" fillId="0" borderId="11" xfId="0" applyNumberFormat="1" applyBorder="1"/>
    <xf numFmtId="7" fontId="16" fillId="0" borderId="0" xfId="43" applyNumberFormat="1" applyFont="1" applyFill="1"/>
    <xf numFmtId="5" fontId="16" fillId="0" borderId="11" xfId="0" applyNumberFormat="1" applyFont="1" applyBorder="1"/>
    <xf numFmtId="0" fontId="23" fillId="0" borderId="0" xfId="0" applyFont="1" applyAlignment="1">
      <alignment horizontal="right"/>
    </xf>
    <xf numFmtId="7" fontId="16" fillId="0" borderId="0" xfId="0" applyNumberFormat="1" applyFont="1"/>
    <xf numFmtId="2" fontId="0" fillId="0" borderId="0" xfId="0" applyNumberFormat="1"/>
    <xf numFmtId="10" fontId="16" fillId="0" borderId="11" xfId="0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4" fontId="16" fillId="0" borderId="0" xfId="0" applyNumberFormat="1" applyFont="1"/>
    <xf numFmtId="0" fontId="26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164" fontId="26" fillId="0" borderId="1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17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0" fillId="0" borderId="26" xfId="0" applyBorder="1"/>
    <xf numFmtId="0" fontId="0" fillId="0" borderId="27" xfId="0" applyBorder="1"/>
    <xf numFmtId="164" fontId="0" fillId="0" borderId="28" xfId="0" applyNumberFormat="1" applyBorder="1"/>
    <xf numFmtId="0" fontId="0" fillId="0" borderId="0" xfId="0" applyBorder="1"/>
    <xf numFmtId="164" fontId="0" fillId="0" borderId="29" xfId="0" applyNumberFormat="1" applyBorder="1"/>
    <xf numFmtId="164" fontId="0" fillId="0" borderId="30" xfId="0" applyNumberFormat="1" applyBorder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Currency 2" xfId="46" xr:uid="{9F7EA56A-E8CD-42DD-ADAD-04DAF15D74F4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9D8CE75-64C0-45B4-A751-BC06F8D7193C}"/>
    <cellStyle name="Normal 2 2" xfId="44" xr:uid="{E0282987-BF8F-48C5-9223-BC5478570F43}"/>
    <cellStyle name="Normal 3" xfId="47" xr:uid="{07E82A93-A2DF-452B-B0C5-0503E3B3235C}"/>
    <cellStyle name="Note" xfId="15" builtinId="10" customBuiltin="1"/>
    <cellStyle name="Output" xfId="10" builtinId="21" customBuiltin="1"/>
    <cellStyle name="Percent 2" xfId="45" xr:uid="{8E2C16E8-E960-49A3-BFC3-91CCB5A03AD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tter, Conor (DOH)" refreshedDate="45364.603659722219" createdVersion="8" refreshedVersion="8" minRefreshableVersion="3" recordCount="722" xr:uid="{E331AC5D-D26F-4041-A6D0-BC1F4B66652C}">
  <cacheSource type="worksheet">
    <worksheetSource ref="A9:E731" sheet="Provider Table"/>
  </cacheSource>
  <cacheFields count="5">
    <cacheField name="Opcert" numFmtId="0">
      <sharedItems count="599">
        <s v="0101305"/>
        <s v="0101307"/>
        <s v="0101312"/>
        <s v="0101313"/>
        <s v="0101315"/>
        <s v="0102001"/>
        <s v="0151300"/>
        <s v="0151301"/>
        <s v="0153302"/>
        <s v="0155301"/>
        <s v="0155304"/>
        <s v="0226000"/>
        <s v="0226302"/>
        <s v="0228305"/>
        <s v="0228306"/>
        <s v="0301305"/>
        <s v="0301307"/>
        <s v="0301308"/>
        <s v="0302302"/>
        <s v="0302303"/>
        <s v="0303306"/>
        <s v="0303307"/>
        <s v="0363301"/>
        <s v="0364301"/>
        <s v="0364302"/>
        <s v="0401303"/>
        <s v="0420302"/>
        <s v="0427303"/>
        <s v="0433303"/>
        <s v="0469300"/>
        <s v="0501000"/>
        <s v="0501310"/>
        <s v="0526304"/>
        <s v="0566302"/>
        <s v="0601303"/>
        <s v="0601304"/>
        <s v="0602308"/>
        <s v="0602310"/>
        <s v="0658301"/>
        <s v="0662301"/>
        <s v="0675302"/>
        <s v="0701301"/>
        <s v="0701302"/>
        <s v="0722301"/>
        <s v="0722304"/>
        <s v="0823300"/>
        <s v="0824000"/>
        <s v="0824303"/>
        <s v="0824304"/>
        <s v="0825301"/>
        <s v="0901001"/>
        <s v="0901303"/>
        <s v="0901304"/>
        <s v="0952300"/>
        <s v="1021301"/>
        <s v="1023302"/>
        <s v="1059302"/>
        <s v="1063302"/>
        <s v="1101306"/>
        <s v="1101310"/>
        <s v="1101312"/>
        <s v="1225001"/>
        <s v="1226300"/>
        <s v="1254302"/>
        <s v="1301301"/>
        <s v="1301302"/>
        <s v="1302306"/>
        <s v="1302308"/>
        <s v="1302309"/>
        <s v="1320301"/>
        <s v="1322302"/>
        <s v="1324303"/>
        <s v="1327300"/>
        <s v="1327301"/>
        <s v="1327302"/>
        <s v="1356303"/>
        <s v="1356304"/>
        <s v="1401001"/>
        <s v="1401005"/>
        <s v="1401008"/>
        <s v="1401324"/>
        <s v="1401337"/>
        <s v="1401340"/>
        <s v="1401341"/>
        <s v="1401342"/>
        <s v="1401343"/>
        <s v="1403304"/>
        <s v="1404000"/>
        <s v="1404300"/>
        <s v="1406301"/>
        <s v="1406303"/>
        <s v="1421305"/>
        <s v="1421306"/>
        <s v="1421307"/>
        <s v="1421308"/>
        <s v="1422303"/>
        <s v="1427000"/>
        <s v="1427303"/>
        <s v="1430301"/>
        <s v="1430303"/>
        <s v="1435302"/>
        <s v="1435304"/>
        <s v="1451304"/>
        <s v="1451306"/>
        <s v="1451307"/>
        <s v="1455300"/>
        <s v="1455303"/>
        <s v="1456300"/>
        <s v="1461302"/>
        <s v="1464302"/>
        <s v="1467301"/>
        <s v="1474301"/>
        <s v="1527301"/>
        <s v="1552300"/>
        <s v="1560302"/>
        <s v="1620300"/>
        <s v="1624000"/>
        <s v="1701000"/>
        <s v="1702300"/>
        <s v="1754301"/>
        <s v="1801305"/>
        <s v="1801308"/>
        <s v="1801309"/>
        <s v="1823301"/>
        <s v="1921303"/>
        <s v="1953300"/>
        <s v="2101302"/>
        <s v="2124300"/>
        <s v="2124301"/>
        <s v="2129303"/>
        <s v="2201000"/>
        <s v="2238304"/>
        <s v="2269300"/>
        <s v="2424000"/>
        <s v="2520301"/>
        <s v="2522300"/>
        <s v="2525301"/>
        <s v="2601001"/>
        <s v="2623300"/>
        <s v="2629303"/>
        <s v="2701006"/>
        <s v="2701339"/>
        <s v="2701345"/>
        <s v="2701352"/>
        <s v="2701353"/>
        <s v="2701354"/>
        <s v="2701358"/>
        <s v="2701359"/>
        <s v="2701362"/>
        <s v="2701363"/>
        <s v="2701364"/>
        <s v="2701365"/>
        <s v="2701366"/>
        <s v="2722302"/>
        <s v="2725300"/>
        <s v="2725301"/>
        <s v="2725302"/>
        <s v="2728300"/>
        <s v="2729300"/>
        <s v="2750301"/>
        <s v="2750303"/>
        <s v="2750304"/>
        <s v="2750306"/>
        <s v="2750307"/>
        <s v="2750308"/>
        <s v="2753302"/>
        <s v="2754302"/>
        <s v="2754304"/>
        <s v="2757300"/>
        <s v="2757301"/>
        <s v="2761303"/>
        <s v="2762301"/>
        <s v="2763300"/>
        <s v="2801001"/>
        <s v="2801305"/>
        <s v="2827000"/>
        <s v="2828300"/>
        <s v="2850301"/>
        <s v="2901304"/>
        <s v="2901305"/>
        <s v="2901306"/>
        <s v="2902303"/>
        <s v="2902304"/>
        <s v="2902306"/>
        <s v="2902307"/>
        <s v="2904301"/>
        <s v="2904302"/>
        <s v="2906302"/>
        <s v="2906304"/>
        <s v="2906305"/>
        <s v="2909304"/>
        <s v="2909305"/>
        <s v="2910300"/>
        <s v="2911303"/>
        <s v="2913302"/>
        <s v="2950301"/>
        <s v="2950302"/>
        <s v="2950314"/>
        <s v="2950315"/>
        <s v="2950316"/>
        <s v="2950317"/>
        <s v="2950318"/>
        <s v="2951304"/>
        <s v="2951305"/>
        <s v="2951306"/>
        <s v="2951307"/>
        <s v="2951308"/>
        <s v="2952301"/>
        <s v="2952306"/>
        <s v="2952308"/>
        <s v="2952309"/>
        <s v="2952310"/>
        <s v="2961303"/>
        <s v="3101307"/>
        <s v="3101308"/>
        <s v="3102307"/>
        <s v="3102311"/>
        <s v="3103000"/>
        <s v="3121303"/>
        <s v="3121304"/>
        <s v="3154303"/>
        <s v="3158302"/>
        <s v="3160301"/>
        <s v="3201002"/>
        <s v="3201307"/>
        <s v="3201308"/>
        <s v="3201310"/>
        <s v="3201311"/>
        <s v="3202308"/>
        <s v="3202315"/>
        <s v="3202316"/>
        <s v="3202317"/>
        <s v="3202318"/>
        <s v="3221301"/>
        <s v="3225303"/>
        <s v="3226301"/>
        <s v="3227303"/>
        <s v="3227304"/>
        <s v="3227305"/>
        <s v="3239300"/>
        <s v="3301309"/>
        <s v="3301321"/>
        <s v="3301323"/>
        <s v="3301326"/>
        <s v="3301327"/>
        <s v="3301328"/>
        <s v="3301330"/>
        <s v="3321301"/>
        <s v="3327301"/>
        <s v="3331301"/>
        <s v="3334304"/>
        <s v="3353300"/>
        <s v="3353301"/>
        <s v="3402302"/>
        <s v="3402303"/>
        <s v="3421000"/>
        <s v="3429300"/>
        <s v="3429304"/>
        <s v="3429305"/>
        <s v="3501304"/>
        <s v="3501305"/>
        <s v="3502305"/>
        <s v="3523301"/>
        <s v="3523303"/>
        <s v="3523304"/>
        <s v="3529301"/>
        <s v="3535001"/>
        <s v="3557302"/>
        <s v="3561302"/>
        <s v="3620301"/>
        <s v="3622000"/>
        <s v="3622304"/>
        <s v="3702309"/>
        <s v="3702312"/>
        <s v="3702313"/>
        <s v="3702315"/>
        <s v="3801000"/>
        <s v="3801304"/>
        <s v="3824301"/>
        <s v="3950302"/>
        <s v="3951302"/>
        <s v="4101300"/>
        <s v="4102307"/>
        <s v="4102309"/>
        <s v="4102311"/>
        <s v="4102313"/>
        <s v="4120300"/>
        <s v="4124301"/>
        <s v="4152305"/>
        <s v="4161000"/>
        <s v="4321302"/>
        <s v="4329301"/>
        <s v="4350301"/>
        <s v="4350304"/>
        <s v="4350305"/>
        <s v="4350306"/>
        <s v="4353301"/>
        <s v="4353303"/>
        <s v="4401300"/>
        <s v="4402300"/>
        <s v="4402304"/>
        <s v="4420301"/>
        <s v="4501301"/>
        <s v="4552300"/>
        <s v="4601001"/>
        <s v="4601305"/>
        <s v="4601307"/>
        <s v="4620300"/>
        <s v="4651300"/>
        <s v="4652302"/>
        <s v="4823000"/>
        <s v="4921302"/>
        <s v="4921303"/>
        <s v="5001300"/>
        <s v="5002302"/>
        <s v="5022301"/>
        <s v="5022302"/>
        <s v="5026301"/>
        <s v="5034300"/>
        <s v="5101301"/>
        <s v="5120302"/>
        <s v="5123304"/>
        <s v="5123306"/>
        <s v="5126303"/>
        <s v="5127301"/>
        <s v="5127302"/>
        <s v="5149304"/>
        <s v="5150302"/>
        <s v="5150303"/>
        <s v="5151310"/>
        <s v="5151317"/>
        <s v="5151318"/>
        <s v="5151319"/>
        <s v="5151321"/>
        <s v="5151322"/>
        <s v="5151323"/>
        <s v="5151324"/>
        <s v="5151325"/>
        <s v="5153306"/>
        <s v="5153307"/>
        <s v="5153309"/>
        <s v="5153310"/>
        <s v="5153311"/>
        <s v="5154310"/>
        <s v="5154312"/>
        <s v="5154319"/>
        <s v="5154321"/>
        <s v="5154323"/>
        <s v="5154324"/>
        <s v="5154326"/>
        <s v="5154327"/>
        <s v="5155000"/>
        <s v="5155301"/>
        <s v="5157311"/>
        <s v="5157312"/>
        <s v="5157314"/>
        <s v="5157317"/>
        <s v="5157318"/>
        <s v="5157319"/>
        <s v="5157320"/>
        <s v="5158302"/>
        <s v="5220301"/>
        <s v="5220303"/>
        <s v="5262301"/>
        <s v="5320302"/>
        <s v="5324303"/>
        <s v="5401305"/>
        <s v="5401308"/>
        <s v="5401311"/>
        <s v="5401312"/>
        <s v="5401313"/>
        <s v="5501311"/>
        <s v="5522303"/>
        <s v="5522304"/>
        <s v="5556301"/>
        <s v="5556302"/>
        <s v="5567302"/>
        <s v="5567303"/>
        <s v="5601307"/>
        <s v="5601308"/>
        <s v="5655303"/>
        <s v="5657300"/>
        <s v="5724302"/>
        <s v="5725305"/>
        <s v="5725306"/>
        <s v="5750301"/>
        <s v="5820000"/>
        <s v="5820302"/>
        <s v="5823302"/>
        <s v="5828302"/>
        <s v="5901307"/>
        <s v="5901308"/>
        <s v="5902317"/>
        <s v="5902318"/>
        <s v="5902319"/>
        <s v="5903309"/>
        <s v="5903312"/>
        <s v="5904309"/>
        <s v="5904317"/>
        <s v="5904318"/>
        <s v="5904320"/>
        <s v="5904321"/>
        <s v="5904322"/>
        <s v="5905303"/>
        <s v="5905309"/>
        <s v="5906300"/>
        <s v="5906304"/>
        <s v="5907315"/>
        <s v="5907317"/>
        <s v="5907318"/>
        <s v="5907319"/>
        <s v="5909302"/>
        <s v="5910301"/>
        <s v="5911302"/>
        <s v="5921301"/>
        <s v="5921302"/>
        <s v="5921303"/>
        <s v="5925300"/>
        <s v="5926300"/>
        <s v="5931302"/>
        <s v="5951300"/>
        <s v="5951301"/>
        <s v="5957304"/>
        <s v="5957305"/>
        <s v="5960303"/>
        <s v="5960304"/>
        <s v="5961303"/>
        <s v="5966301"/>
        <s v="5968302"/>
        <s v="6027000"/>
        <s v="6027303"/>
        <s v="6120000"/>
        <s v="6120300"/>
        <s v="7000007"/>
        <s v="7000302"/>
        <s v="7000306"/>
        <s v="7000307"/>
        <s v="7000311"/>
        <s v="7000314"/>
        <s v="7000319"/>
        <s v="7000329"/>
        <s v="7000337"/>
        <s v="7000338"/>
        <s v="7000350"/>
        <s v="7000356"/>
        <s v="7000360"/>
        <s v="7000361"/>
        <s v="7000364"/>
        <s v="7000366"/>
        <s v="7000370"/>
        <s v="7000372"/>
        <s v="7000373"/>
        <s v="7000375"/>
        <s v="7000376"/>
        <s v="7000379"/>
        <s v="7000380"/>
        <s v="7000381"/>
        <s v="7000382"/>
        <s v="7000383"/>
        <s v="7000384"/>
        <s v="7000385"/>
        <s v="7000386"/>
        <s v="7000387"/>
        <s v="7000389"/>
        <s v="7000390"/>
        <s v="7000391"/>
        <s v="7000392"/>
        <s v="7000393"/>
        <s v="7000394"/>
        <s v="7000395"/>
        <s v="7000396"/>
        <s v="7000397"/>
        <s v="7000398"/>
        <s v="7000399"/>
        <s v="7000800"/>
        <s v="7000801"/>
        <s v="7000802"/>
        <s v="7001033"/>
        <s v="7001034"/>
        <s v="7001035"/>
        <s v="7001308"/>
        <s v="7001316"/>
        <s v="7001318"/>
        <s v="7001323"/>
        <s v="7001348"/>
        <s v="7001362"/>
        <s v="7001364"/>
        <s v="7001366"/>
        <s v="7001369"/>
        <s v="7001371"/>
        <s v="7001372"/>
        <s v="7001373"/>
        <s v="7001378"/>
        <s v="7001380"/>
        <s v="7001382"/>
        <s v="7001384"/>
        <s v="7001386"/>
        <s v="7001388"/>
        <s v="7001391"/>
        <s v="7001392"/>
        <s v="7001393"/>
        <s v="7001394"/>
        <s v="7001395"/>
        <s v="7001396"/>
        <s v="7001397"/>
        <s v="7001398"/>
        <s v="7001399"/>
        <s v="7001800"/>
        <s v="7001801"/>
        <s v="7001802"/>
        <s v="7001803"/>
        <s v="7001805"/>
        <s v="7001806"/>
        <s v="7001807"/>
        <s v="7001808"/>
        <s v="7001809"/>
        <s v="7001810"/>
        <s v="7002305"/>
        <s v="7002336"/>
        <s v="7002337"/>
        <s v="7002340"/>
        <s v="7002343"/>
        <s v="7002345"/>
        <s v="7002346"/>
        <s v="7002347"/>
        <s v="7002349"/>
        <s v="7002352"/>
        <s v="7002355"/>
        <s v="7002356"/>
        <s v="7002358"/>
        <s v="7002359"/>
        <s v="7002360"/>
        <s v="7002361"/>
        <s v="7003300"/>
        <s v="7003303"/>
        <s v="7003306"/>
        <s v="7003307"/>
        <s v="7003309"/>
        <s v="7003330"/>
        <s v="7003336"/>
        <s v="7003340"/>
        <s v="7003346"/>
        <s v="7003350"/>
        <s v="7003351"/>
        <s v="7003352"/>
        <s v="7003354"/>
        <s v="7003357"/>
        <s v="7003359"/>
        <s v="7003361"/>
        <s v="7003362"/>
        <s v="7003363"/>
        <s v="7003364"/>
        <s v="7003367"/>
        <s v="7003372"/>
        <s v="7003373"/>
        <s v="7003374"/>
        <s v="7003375"/>
        <s v="7003377"/>
        <s v="7003378"/>
        <s v="7003380"/>
        <s v="7003381"/>
        <s v="7003383"/>
        <s v="7003385"/>
        <s v="7003386"/>
        <s v="7003387"/>
        <s v="7003389"/>
        <s v="7003391"/>
        <s v="7003392"/>
        <s v="7003393"/>
        <s v="7003394"/>
        <s v="7003396"/>
        <s v="7003397"/>
        <s v="7003398"/>
        <s v="7003399"/>
        <s v="7003401"/>
        <s v="7003402"/>
        <s v="7003403"/>
        <s v="7003404"/>
        <s v="7003405"/>
        <s v="7003409"/>
        <s v="7003410"/>
        <s v="7003411"/>
        <s v="7003412"/>
        <s v="7003413"/>
        <s v="7003415"/>
        <s v="7003416"/>
        <s v="7003417"/>
        <s v="7003418"/>
        <s v="7003419"/>
        <s v="7004303"/>
        <s v="7004304"/>
        <s v="7004310"/>
        <s v="7004314"/>
        <s v="7004316"/>
        <s v="7004320"/>
        <s v="7004321"/>
        <s v="7004322"/>
        <s v="7004323"/>
        <s v="7004324"/>
      </sharedItems>
    </cacheField>
    <cacheField name="Name" numFmtId="0">
      <sharedItems count="598">
        <s v="St Peters Nursing and Rehabilitation Center"/>
        <s v="St Margarets Center"/>
        <s v="Daughters Of Sarah Nursing Center"/>
        <s v="Teresian House Nursing Home Co Inc"/>
        <s v="Hudson Park Rehabilitation and Nursing Center"/>
        <s v="Eddy Village Green"/>
        <s v="Bethlehem Commons Care Center"/>
        <s v="Eddy Village Green at Beverwyck"/>
        <s v="Shaker Place Rehabilitation and Nursing Center"/>
        <s v="Our Lady Of Mercy Life Center"/>
        <s v="The Grand Rehabilitation and Nursing at Guilderland"/>
        <s v="Cuba Memorial Hospital Inc Snf"/>
        <s v="Houghton Rehabilitation &amp; Nursing Center"/>
        <s v="Wellsville Manor Care Center"/>
        <s v="Highland Park Rehabilitation and Nursing Center"/>
        <s v="Good Shepherd-fairview Home Inc"/>
        <s v="Elizabeth Church Manor Nursing Home"/>
        <s v="Bridgewater Center for Rehabilitation &amp; Nursing LLC"/>
        <s v="Ideal Senior Living Center"/>
        <s v="Absolut Center for Nursing and Rehabilitation at Endic"/>
        <s v="James G Johnston Memorial Nursing Home"/>
        <s v="Susquehanna Nursing &amp; Rehabilitation Center LLC"/>
        <s v="Good Shepherd Village at Endwell"/>
        <s v="Willow Point Rehabilitation and Nursing Center"/>
        <s v="Vestal Park Rehabilitation and Nursing Center"/>
        <s v="The Pines Healthcare &amp; Rehabilitation Centers Olean Camp"/>
        <s v="Absolut Center for Nursing and Rehabilitation at Allega"/>
        <s v="Gowanda Rehabilitation and Nursing Center"/>
        <s v="Salamanca Rehabilitation &amp; Nursing Center"/>
        <s v="The Pines Healthcare &amp; Rehabilitation Centers Machias Ca"/>
        <s v="Finger Lakes Center for Living"/>
        <s v="Auburn Rehabilitation and Nursing Center"/>
        <s v="Northwoods Rehabilitation and Nursing Center at Moravia"/>
        <s v="The Commons on St. Anthony, A Skilled Nursing &amp; Short Term Rehabilitation Commun"/>
        <s v="Dunkirk Rehabilitation &amp; Nursing Center"/>
        <s v="Chautauqua Nursing and Rehabilitation Center"/>
        <s v="Lutheran Retirement Home"/>
        <s v="Heritage Park Rehab &amp; Skilled Nursing"/>
        <s v="Heritage Green Rehab &amp; Skilled Nursing"/>
        <s v="Heritage Village Rehab and Skilled Nursing Inc"/>
        <s v="Absolut Center for Nursing and Rehabilitation at Westfi"/>
        <s v="Chemung County Health Center-nursing Facility"/>
        <s v="St Josephs Hospital - Skilled Nursing Facility"/>
        <s v="Bethany Nursing Home &amp; Health Related Facility Inc"/>
        <s v="Elcor Nursing and Rehabilitation Center"/>
        <s v="ChaseHealth Rehab and Residential Care"/>
        <s v="Chenango Memorial Hospital Inc Snf"/>
        <s v="Valley View Manor Nursing Home"/>
        <s v="Norwich Rehabilitation &amp; Nursing Center"/>
        <s v="NYS Veterans Home"/>
        <s v="Champlain Valley Physicians Hospital Medical Center Snf"/>
        <s v="Meadowbrook Healthcare"/>
        <s v="Plattsburgh Rehabilitation and Nursing Center"/>
        <s v="Clinton County Nursing Home"/>
        <s v="Pine Haven Home"/>
        <s v="The Grand Rehabiliation and Nursing at Barnwell"/>
        <s v="Ghent Rehabilitation &amp; Nursing Center"/>
        <s v="Livingston Hills Nursing and Rehabilitation Center"/>
        <s v="Cortland Regional Nursing and Rehabilitation Center"/>
        <s v="Cortland Park Rehabilitation and Nursing Center"/>
        <s v="Crown Park Rehabilitation and Nursing Center"/>
        <s v="Robinson Terrace Rehabilitation and Nursing Center"/>
        <s v="Mountainside Residential Care Center"/>
        <s v="Delhi Rehabilitation and Nursing Center"/>
        <s v="Wingate at Beacon"/>
        <s v="Fishkill Center for Rehabilitation and Nursing"/>
        <s v="Lutheran Center at Poughkeepsie Inc"/>
        <s v="The Pines at Poughkeepsie Center for Nursing &amp; Reh"/>
        <s v="The Grand Rehabilitation and Nursing at River Valley"/>
        <s v="Wingate of Dutchess"/>
        <s v="The Grand Rehabilitation and Nursing at Pawling"/>
        <s v="Sapphire Nursing at Wappingers"/>
        <s v="Ferncliff Nursing Home Co Inc"/>
        <s v="The Baptist Home at Brookmeade"/>
        <s v="Northern Dutchess Residential Health Care Facility Inc"/>
        <s v="The Eleanor Nursing Care Center"/>
        <s v="Renaissance Rehabilitation and Nursing Care Center"/>
        <s v="Highpointe on Michigan Health Care Facility"/>
        <s v="Terrace View Long Term Care Facility"/>
        <s v="Mercy Hospital Skilled Nursing Facility"/>
        <s v="St Catherine Laboure Health Care Center"/>
        <s v="Ellicott Center for Rehabilitation and Nursing for Waterfront Operations"/>
        <s v="Humboldt House Rehabilitation and Nursing Center"/>
        <s v="Buffalo Center for Rehabilitation and Nursing"/>
        <s v="Safire Rehabilitation of Southtowns LLC"/>
        <s v="The Grand Rehabilitation and Nursing at Delaware Park"/>
        <s v="Safire Rehabilitation of Northtowns LLC"/>
        <s v="Mcauley Residence"/>
        <s v="Schofield Residence"/>
        <s v="Harris Hill Nursing Facility LLC"/>
        <s v="Elderwood at Lancaster"/>
        <s v="Canterbury Woods"/>
        <s v="Williamsville Suburban LLC"/>
        <s v="Elderwood at Williamsville"/>
        <s v="Comprehensive Rehabilitation and Nursing Center at Williamsville"/>
        <s v="Absolut Center for Nursing and Rehabilitation at Auror"/>
        <s v="Jennie B Richmond Chaffee Nursing Home Company Inc"/>
        <s v="Fiddlers Green Manor Rehabilitation and Nursing Center"/>
        <s v="Autumn View Health Care Facility LLC"/>
        <s v="Elderwood at Hamburg"/>
        <s v="Father Baker Manor"/>
        <s v="Fox Run at Orchard Park"/>
        <s v="Rosa Coplon Jewish Home"/>
        <s v="Beechwood Homes"/>
        <s v="Elderwood at Amherst"/>
        <s v="Garden Gate Health Care Facility"/>
        <s v="Elderwood at Cheektowaga"/>
        <s v="Brothers Of Mercy Nursing &amp; Rehabilitation Center"/>
        <s v="Eden Rehabilitation &amp; Nursing Center"/>
        <s v="Elderwood at Grand Island"/>
        <s v="Greenfield Health and Rehabilitation Center"/>
        <s v="Seneca Health Care Center"/>
        <s v="Elderwood at Ticonderoga"/>
        <s v="Essex Center for Rehabilitation and Healthcare"/>
        <s v="Elderwood of Uihlein at Lake Placid"/>
        <s v="Mercy Living Center"/>
        <s v="Alice Hyde Medical Center"/>
        <s v="Nathan Littauer Hospital Nursing Home"/>
        <s v="Wells Nursing Home Inc"/>
        <s v="Fulton Center for Rehabilitation and Healthcare"/>
        <s v="Western New York State Veterans Home"/>
        <s v="Premier Genesee Center for Nursing and Rehabilitation"/>
        <s v="The Grand Rehabilitation and Nursing at Batavia"/>
        <s v="Leroy Village Green Residential Health Care Facility Inc"/>
        <s v="The Pines at Catskill Center for Nursing &amp; Rehabilitati"/>
        <s v="Greene Meadows Nursing and Rehabilitation Center"/>
        <s v="The Grand Rehabilitation and Nursing at Mohawk"/>
        <s v="Foltsbrook Center for Nursing and Rehabilitation"/>
        <s v="Valley Health Services Inc"/>
        <s v="Alpine Rehabilitation and Nursing Center"/>
        <s v="Samaritan Keep Nursing Home Inc"/>
        <s v="Carthage Center for Rehabilitation and Nursing"/>
        <s v="Samaritan Senior Village Inc"/>
        <s v="Lewis County General Hospital-nursing Home Unit"/>
        <s v="Avon Nursing Home LLC"/>
        <s v="Livingston County Center for Nursing and Rehabilitatio"/>
        <s v="Conesus Lake Nursing Home LLC"/>
        <s v="Oneida Health Rehabilitation and Extended Care"/>
        <s v="Crouse Community Center Inc"/>
        <s v="The Grand Rehabilitation and Nursing at Chittenango"/>
        <s v="Monroe Community Hospital"/>
        <s v="Church Home Of The Protestant Episcopal Church"/>
        <s v="Kirkhaven"/>
        <s v="Wesley Gardens Corporation"/>
        <s v="St Johns Health Care Corporation"/>
        <s v="Brighton Manor"/>
        <s v="Unity Living Center"/>
        <s v="The Shore Winds LLC"/>
        <s v="Latta Road Nursing Home West"/>
        <s v="Latta Road Nursing Home East"/>
        <s v="Hamilton Manor Nursing Home"/>
        <s v="The Brook at High Falls Nursing Home"/>
        <s v="The Pearl Nursing Center of Rochester"/>
        <s v="Wedgewood Nursing and Rehabilitation Center"/>
        <s v="Fairport Baptist Homes"/>
        <s v="Aaron Manor Rehabilitation and Nursing Center"/>
        <s v="St Johns Penfield Homes Corporation"/>
        <s v="Elderwood of Lakeside at Brockport"/>
        <s v="Maplewood Nursing Home Inc"/>
        <s v="The Friendly Home"/>
        <s v="Woodside Manor Nursing Home Inc"/>
        <s v="Jewish Home &amp; Infirmary Of Rochester Ny Inc"/>
        <s v="The Highlands at Brighton"/>
        <s v="The Brightonian Inc"/>
        <s v="The Hurlbut"/>
        <s v="Rochester Center for Rehabilitation and Nursing"/>
        <s v="Park Ridge Nursing Home"/>
        <s v="Edna Tina Wilson Living Center"/>
        <s v="St Anns Community (Aged)"/>
        <s v="St Anns Community (NH)"/>
        <s v="Penfield Place LLC"/>
        <s v="Crest Manor Living and Rehabilitation Center"/>
        <s v="The Highlands Living Center"/>
        <s v="Wilkinson Residential Health Care Facility"/>
        <s v="River Ridge Living Center"/>
        <s v="Palatine Nursing Home"/>
        <s v="St Johnsville Rehabilitation and Nursing Center"/>
        <s v="Capstone Center for Rehabilitation and Nursing"/>
        <s v="Emerge Nursing and Rehabilitation at Glen Cove"/>
        <s v="Glen Cove Center for Nursing and Rehabilitation"/>
        <s v="Glengariff Rehabilitation and Health Care Center"/>
        <s v="Beach Terrace Care Center"/>
        <s v="Grandell Rehabilitation and Nursing Center"/>
        <s v="Park Avenue Extended Care Facility"/>
        <s v="Long Beach Nursing and Rehabilitation Center"/>
        <s v="Meadowbrook Care Center Inc"/>
        <s v="South Shore Rehabilitation and Nursing Center"/>
        <s v="Mayfair Care Center"/>
        <s v="Hempstead Park Nursing Home"/>
        <s v="Nassau Rehabilitation &amp; Nursing Center"/>
        <s v="Rockville Skilled Nursing &amp; Rehabilitation Center LLC"/>
        <s v="The Grand Pavilion for Rehab &amp; Nursing at Rockville Centre"/>
        <s v="North Shore-LIJ Orzac Center for Rehabilitation"/>
        <s v="Lynbrook Restorative Therapy and Nursing"/>
        <s v="The Grand Rehabilitation and Nursing at Great Neck"/>
        <s v="Belair Care Center Inc"/>
        <s v="A Holly Patterson Extended Care Facility"/>
        <s v="Oceanside Care Center Inc"/>
        <s v="The Five Towns Premier Rehabilitation &amp; Nursing Center"/>
        <s v="Garden Care Center"/>
        <s v="Fulton Commons Care Center Inc"/>
        <s v="Townhouse Center for Rehabilitation &amp; Nursing"/>
        <s v="Sands Point Center For Health And Rehabilitation"/>
        <s v="Northwell Health Stern Family Center for Rehabilitation"/>
        <s v="Highfield Gardens Care Center of Great Neck"/>
        <s v="Sunharbor Manor"/>
        <s v="The Amsterdam at Harborside"/>
        <s v="Parkview Care and Rehabilitation Center Inc"/>
        <s v="White Oaks Rehabilitation and Nursing Center"/>
        <s v="Central Island Healthcare"/>
        <s v="Excel at Woodbury for Rehabilitation and Nursing LLC"/>
        <s v="Cold Spring Hills Center for Nursing and Rehabilitation"/>
        <s v="The Grand Rehabilitation and Nursing at South Point"/>
        <s v="Lockport Rehab &amp; Health Care Center"/>
        <s v="Elderwood at Lockport"/>
        <s v="Schoellkopf Health Center"/>
        <s v="Niagara Rehabilitation and Nursing Center"/>
        <s v="Degraff Memorial Hospital-skilled Nursing Facility"/>
        <s v="Our Lady of Peace Nursing Care Residence"/>
        <s v="Elderwood at Wheatfield"/>
        <s v="Newfane Rehab &amp; Health Care Center"/>
        <s v="Absolut Center for Nursing and Rehabilitation at Gaspo"/>
        <s v="North Gate Health Care Facility"/>
        <s v="Rome Memorial Hospital Inc - RHCF"/>
        <s v="Betsy Ross Rehabilitation Center Inc"/>
        <s v="Bethany Gardens Skilled Living Center"/>
        <s v="The Grand Rehabilitation and Nursing at Rome"/>
        <s v="Colonial Park Rehabilitation and Nursing Center"/>
        <s v="Masonic Care Community of New York"/>
        <s v="The Pines at Utica Center for Nursing &amp; Rehabilitation"/>
        <s v="Utica Rehabilitation &amp; Nursing Center"/>
        <s v="Oneida Center for Rehabilitation and Nursing"/>
        <s v="The Grand Rehabilitation and Nursing at Utica"/>
        <s v="Sunset Nursing and Rehabilitation Center Inc"/>
        <s v="Katherine Luther Residential Health Care and Rehab C"/>
        <s v="Waterville Residential Care Center"/>
        <s v="Presbyterian Home For Central New York Inc"/>
        <s v="Charles T Sitrin Health Care Center Inc"/>
        <s v="MVHS Rehabilitation and Nursing Center"/>
        <s v="Eastern Star Home &amp; Infirmary"/>
        <s v="Jewish Home Of Central New York"/>
        <s v="St Camillus Residential Health Care Facility"/>
        <s v="The Cottages at Garden Grove"/>
        <s v="Central Park Rehabilitation and Nursing Center"/>
        <s v="Loretto Health and Rehabilitation Center"/>
        <s v="Van Duyn Center for Rehabilitation and Nursing"/>
        <s v="Bishop Rehabilitation and Nursing Center"/>
        <s v="Sunnyside Care Center"/>
        <s v="Syracuse Home Association"/>
        <s v="Elderwood at Liverpool"/>
        <s v="Onondaga Center for Rehabilitation and Nursing"/>
        <s v="Iroquois Nursing Home Inc"/>
        <s v="Nottingham Residential Health Care Facility"/>
        <s v="Living Center At Geneva South"/>
        <s v="Living Center At Geneva North"/>
        <s v="Clifton Springs Hospital And Clinic Extended Care"/>
        <s v="MM Ewing Continuing Care Center"/>
        <s v="Ontario Center for Rehabilitation and Healthcare"/>
        <s v="Elm Manor Nursing and Rehabilitation Center"/>
        <s v="Middletown Park Rehabilitation and Health Ca"/>
        <s v="Highland Rehabilitation and Nursing Center"/>
        <s v="Sapphire Nursing at Meadow Hill"/>
        <s v="The Valley View Center for Nursing Care and Rehab"/>
        <s v="Glen Arden Inc"/>
        <s v="Sapphire Nursing and Rehab at Goshen"/>
        <s v="Schervier Pavilion"/>
        <s v="St Josephs Place"/>
        <s v="Campbell Hall Rehabilitation Center Inc"/>
        <s v="Montgomery Nursing and Rehabilitation Center"/>
        <s v="The Villages of Orleans Health and Rehabilitation Center"/>
        <s v="Medina Memorial Hospital Snf"/>
        <s v="Orchard Rehabilitation and Nursing Center"/>
        <s v="St Luke Residential Health Care Facility Inc"/>
        <s v="Seneca Hill Manor Inc"/>
        <s v="Pontiac Nursing Home"/>
        <s v="Morningstar Residential Care Center"/>
        <s v="Aurelia Osborn Fox Memorial Hospital"/>
        <s v="Chestnut Park Rehabilitation and Nursing Center"/>
        <s v="Cooperstown Center for Rehabilitation and Nursing"/>
        <s v="Putnam Ridge"/>
        <s v="Putnam Nursing &amp; Rehabilitation Center"/>
        <s v="Rosewood Rehabilitation and Nursing Center"/>
        <s v="Van Rensselaer Manor"/>
        <s v="Eddy Memorial Geriatric Center"/>
        <s v="Eddy Heritage House Nursing Center"/>
        <s v="Troy Center for Rehabilitation and Nursing"/>
        <s v="The Center for Nursing and Rehabilitation at Hoosick Falls"/>
        <s v="Riverside Center for Rehabilitation and Nursing"/>
        <s v="Evergreen Commons Rehabilitation and Nursing Center"/>
        <s v="Diamond Hill Nursing and Rehabilitation Center"/>
        <s v="Northern Riverview Health Care Center Inc"/>
        <s v="The Willows at Ramapo Rehabiliatation and Nursing Center"/>
        <s v="Tolstoy Foundation Nursing Home Co Inc"/>
        <s v="Northern Manor Geriatric Center Inc"/>
        <s v="Friedwald Center for Rehabilitation &amp; Nursing LLC"/>
        <s v="Nyack Ridge Rehabilitation and Nursing Center"/>
        <s v="Northern Metropolitan Residential Health Care Facility Inc"/>
        <s v="Pine Valley Center for Rehabilitation and Nursing"/>
        <s v="St Josephs Home"/>
        <s v="Highland Nursing Home Inc"/>
        <s v="Massena Rehabilitation and Nursing Center"/>
        <s v="Maplewood Health Care and Rehabilitation Center"/>
        <s v="Wesley Health Care Center Inc"/>
        <s v="Seton Health at Schuyler Ridge Residential Healthcare"/>
        <s v="Ellis Residential &amp; Rehabilitation Center"/>
        <s v="Kingsway Arms Nursing Center Inc"/>
        <s v="Schenectady Center for Rehabilitation and Nursing"/>
        <s v="Baptist Health Nursing And Rehabilitation Center Inc"/>
        <s v="Glendale Home-Schdy Cnty Dept Social Services"/>
        <s v="Pathways Nursing and Rehabilitation Center"/>
        <s v="Schuyler Hospital Inc And Long Term Care Unit"/>
        <s v="Huntington Living Center"/>
        <s v="Seneca Nursing and Rehabilitation Center"/>
        <s v="Corning Center for Rehabilitation and Healthcare"/>
        <s v="Hornell Gardens LLC"/>
        <s v="Ira Davenport Memorial Hospital Snf hrfa"/>
        <s v="Steuben Center for Rehabilitation and Healthcare"/>
        <s v="Absolut Center for Nursing and Rehabilitation at Three"/>
        <s v="Elderwood at Hornell"/>
        <s v="Berkshire Nursing &amp; Rehabilitation Center"/>
        <s v="Massapequa Center Rehabilitation &amp; Nursing"/>
        <s v="Brookhaven Health Care Facility LLC"/>
        <s v="Swan Lake Nursing and Rehabilitation"/>
        <s v="The Hamptons Center for Rehabilitation and Nursing"/>
        <s v="Peconic Landing at Southold"/>
        <s v="San Simeon by the Sound Center for Nrsg and Reha"/>
        <s v="Waters Edge Rehabilitation and Nursing Center at Port Jefferson"/>
        <s v="Daleview Care Center"/>
        <s v="East Neck Nursing and Rehabilitation Center"/>
        <s v="Long Island State Veterans Home"/>
        <s v="Jeffersons Ferry"/>
        <s v="Island Nursing and Rehab Center"/>
        <s v="Medford Multicare Center for Living"/>
        <s v="Bellhaven Center For Rehabilitation and Nursing Care"/>
        <s v="Oasis Rehabilitation and Nursing LLC"/>
        <s v="Woodhaven Nursing Home"/>
        <s v="Quantum Rehabilitation and Nursing LLC"/>
        <s v="Surge Rehabilitation and Nursing LLC"/>
        <s v="Carillon Nursing and Rehabilitation Center"/>
        <s v="Gurwin Jewish Nursing and Rehabilitation Center"/>
        <s v="Huntington Hills Center for Health and Rehabilitation"/>
        <s v="Hilaire Rehab &amp; Nursing"/>
        <s v="Apex Rehabilitation &amp; Care Center"/>
        <s v="Good Samaritan Nursing and Rehabilitaiton Care Center"/>
        <s v="Sunrise Manor Center for Nursing and Rehabilitation"/>
        <s v="Our Lady of Consolation Nursing and Rehabilitation Care Center"/>
        <s v="Maria Regina Residence Inc"/>
        <s v="Affinity Skilled Living and Rehabilitation Center"/>
        <s v="Momentum at South Bay for Rehabilitation and Nursin"/>
        <s v="Ross Center for Nursing and Rehabilitation"/>
        <s v="Luxor Nursing and Rehabilitation at Sayville"/>
        <s v="Peconic Bay Skilled Nursing Facility"/>
        <s v="Acadia Center for Nursing and Rehabilitation"/>
        <s v="St Johnland Nursing Center Inc"/>
        <s v="St Catherine of Siena Nursing Home"/>
        <s v="Smithtown Center for Rehabilitation &amp; Nursing Care"/>
        <s v="St James Rehabilitation &amp; Healthcare Center"/>
        <s v="Brookside Multicare Nursing Center"/>
        <s v="Luxor Nursing and Rehabilitation at Mills Pond"/>
        <s v="The Hamlet Rehabilitation and Healthcare Center at Nesconset"/>
        <s v="Westhampton Care Center"/>
        <s v="Sullivan County Adult Care Center"/>
        <s v="Achieve Rehab and Nursing Facility"/>
        <s v="Roscoe Rehabilitation and Nursing Center"/>
        <s v="Elderwood at Waverly"/>
        <s v="River View Rehabilitation and Nursing Care Center"/>
        <s v="Groton Community Health Care Center Residential Care Facility"/>
        <s v="Kendal at Ithaca Inc"/>
        <s v="Cayuga Ridge Extended Care"/>
        <s v="Beechtree Center for Rehabilitation and Nursing"/>
        <s v="Oak Hill Rehabilitation and Nursing Care Center"/>
        <s v="Golden Hill Nursing and Rehabilitation Center"/>
        <s v="Woodland Pond at New Paltz"/>
        <s v="New Paltz Center for Rehabilitation and Nursing"/>
        <s v="Wingate of Ulster"/>
        <s v="Hudson Valley Rehabilitation and Extended Care Center"/>
        <s v="Northeast Center for Rehabilitation and Brain Injury"/>
        <s v="Ten Broeck Center for Rehabilitation and Nursing"/>
        <s v="The Pines at Glens Falls Center for Nursing &amp; Rehabili"/>
        <s v="Glens Falls Center for Rehabilitation and Nursing"/>
        <s v="Elderwood at North Creek"/>
        <s v="Warren Center for Rehabilitation and Nursing"/>
        <s v="Fort Hudson Nursing Center Inc"/>
        <s v="Slate Valley Center for Rehabilitation and Nursing"/>
        <s v="Granville Center for Rehabilitation and Nursing"/>
        <s v="Washington Center for Rehabilitation and Healthcare"/>
        <s v="Wayne Health Care"/>
        <s v="Newark Manor Nursing Home"/>
        <s v="Wayne County Nursing Home"/>
        <s v="Sodus Rehabilitation &amp; Nursing Center"/>
        <s v="Cortlandt Healthcare"/>
        <s v="The Emerald Peek Rehabilitation and Nursing Center"/>
        <s v="Martine Center for Rehabilitation and Nursing"/>
        <s v="White Plains Center For Nursing Care"/>
        <s v="EPIC Rehabilitation and Nursing at White Plains"/>
        <s v="The Wartburg Home"/>
        <s v="Westchester Center for Rehabilitation &amp; Nursing"/>
        <s v="United Hebrew Geriatric Center"/>
        <s v="Bayberry Nursing Home"/>
        <s v="Glen Island Center for Nursing and Rehabilitation"/>
        <s v="Sutton Park Center for Nursing and Rehabilitation"/>
        <s v="Dumont Center for Rehabilitation and Nursing Care"/>
        <s v="Schaffer Extended Care Center"/>
        <s v="Bethel Nursing Home Company Inc"/>
        <s v="Cedar Manor Nursing &amp; Rehabilitation Center"/>
        <s v="King Street Home Inc"/>
        <s v="The Enclave at Port Chester Rehabilitation and Nursing Center"/>
        <s v="Regency Extended Care Center"/>
        <s v="Sans Souci Rehabilitation and Nursing Center"/>
        <s v="Adira at Riverside Rehabilitation and Nursing"/>
        <s v="Yonkers Gardens Center for Nursing and Rehabilitation"/>
        <s v="The New Jewish Home, Sarah Neuman"/>
        <s v="Sprain Brook Manor Rehab LLC"/>
        <s v="Tarrytown Hall Care Center"/>
        <s v="Bethel Nursing and Rehabilitation Center"/>
        <s v="Sky View Rehabilitation and Health Care Center LLC"/>
        <s v="St Cabrini Nursing Home"/>
        <s v="Andrus On Hudson"/>
        <s v="Briarcliff Manor Center for Rehabilitation and Nursing Care"/>
        <s v="NYS Veterans Home at Montrose"/>
        <s v="Yorktown Rehabilitation &amp; Nursing Center"/>
        <s v="The Grove at Valhalla Rehabilitation and Nursing Center"/>
        <s v="The Steven and Alexandra Cohen Pediatric Long Term Care Pavilion"/>
        <s v="Waterview Hills Rehabilitation and Nursing Center"/>
        <s v="Salem Hills Rehabilitation and Nursing Center"/>
        <s v="Sunshine Childrens Home and Rehab Center"/>
        <s v="The Paramount at Somers Rehabilitation and Nursing Center"/>
        <s v="North Westchester Restorative Therapy and Nursing"/>
        <s v="Wyoming County Community Hospital Snf"/>
        <s v="East Side Nursing Home"/>
        <s v="Soldiers And Sailors Memorial Hospital Extended Care Unit"/>
        <s v="Penn Yan Manor Nursing Home Inc"/>
        <s v="New Riverdale Rehab and Nursing"/>
        <s v="Hebrew Home For The Aged At Riverdale"/>
        <s v="Providence Rest"/>
        <s v="St Patricks Home"/>
        <s v="Methodist Home For Nursing and Rehabilitation"/>
        <s v="Rebekah Rehab and Extended Care Center"/>
        <s v="Bainbridge Nursing And Rehabilitation Center"/>
        <s v="Mosholu Parkway Nursing And Rehabilitation Center"/>
        <s v="University Nursing Home"/>
        <s v="Pelham Parkway Nursing and Rehabilitation Facility"/>
        <s v="Wayne Center For Nursing And Rehabilitation"/>
        <s v="Regeis Care Center"/>
        <s v="East Haven Nursing And Rehabilitation Center"/>
        <s v="Grand Manor Nursing &amp; Rehabilitation Center"/>
        <s v="BronxCare Special Care Center"/>
        <s v="St Vincent Depaul Residence"/>
        <s v="Laconia Nursing Home Inc"/>
        <s v="Kings Harbor Multicare Center"/>
        <s v="Casa Promesa"/>
        <s v="Concourse Rehabilitation and Nursing Center"/>
        <s v="Gold Crest Care Center"/>
        <s v="Williamsbridge Center for Rehabilitation &amp; Nursing"/>
        <s v="Bronx Park Rehabilitation &amp; Nursing Center"/>
        <s v="Bronx Center For Rehabilitation and Health"/>
        <s v="Park Gardens Rehabilitation &amp; Nursing Center LLC"/>
        <s v="Eastchester Rehabilitation and Health Care Center"/>
        <s v="Split Rock Rehabilitation and Health Care Center"/>
        <s v="Fieldston Lodge Care Center"/>
        <s v="Throgs Neck Rehabilitation &amp; Nursing Center"/>
        <s v="Manhattanville Health Care Center"/>
        <s v="Pinnacle Multicare Nursing and Rehabilitation Center"/>
        <s v="Workmens Circle Multicare Center"/>
        <s v="Morningside Nursing and Rehabilitation Center"/>
        <s v="Hope Center for HIV and Nursing Care"/>
        <s v="The Citadel Rehab and Nursing Center at Kingsbridge"/>
        <s v="Hudson Pointe at Riverdale Center for Nursing and Rehabilitation"/>
        <s v="Fordham Nursing and Rehabilitation Center"/>
        <s v="The Plaza Rehab and Nursing Center (Bronx County)"/>
        <s v="Bronx Gardens Rehabilitation and Nursing Center"/>
        <s v="Triboro Center for Rehabilitation and Nursing (Bronx County)"/>
        <s v="Beth Abraham Center for Rehabilitation and Nursing"/>
        <s v="Schervier Nursing Care Center"/>
        <s v="Highbridge-Woodycrest Center Inc"/>
        <s v="Morris Park Nursing Home"/>
        <s v="Rutland Nursing Home Co Inc"/>
        <s v="Hamilton Park Nursing and Rehabilitation Center"/>
        <s v="Buena Vida Continuing Care &amp; Rehab Ctr"/>
        <s v="Brooklyn United Methodist Church Home"/>
        <s v="Norwegian Christian Home And Health Center"/>
        <s v="Schulman and Schachne Institute for Nursing and Rehabilitat"/>
        <s v="Cobble Hill Health Center Inc"/>
        <s v="Concord Nursing and Rehabilitation Center"/>
        <s v="Sheepshead Nursing and Rehabilitation Center"/>
        <s v="Bushwick Center for Rehabilitation and Health Care"/>
        <s v="Caton Park Nursing Home"/>
        <s v="Haym Solomon Home For The Aged"/>
        <s v="Saints Joachim &amp; Anne Nursing and Rehabilitation Ce"/>
        <s v="Menorah Home And Hospital For"/>
        <s v="Oxford Nursing Home"/>
        <s v="Atrium Center for Rehabilitation and Nursing"/>
        <s v="Dr Susan Smith Mckinney Nursing and Rehabilitation Center"/>
        <s v="Brooklyn-Queens Nursing Home"/>
        <s v="Spring Creek Rehabilitation &amp; Nursing Care Center"/>
        <s v="New Carlton Rehab and Nursing Center LLC"/>
        <s v="Brooklyn Center for Rehabilitation and Residential Hea"/>
        <s v="Palm Gardens Care Center LLC"/>
        <s v="The Heritage Rehabilitation and Health Care Center"/>
        <s v="Ditmas Park Care Center"/>
        <s v="Boro Park Center for Rehabilitation and Healthcare"/>
        <s v="Hopkins Center for Rehabilitation and Healthcare"/>
        <s v="Bensonhurst Center for Rehabilitation and Healthcare"/>
        <s v="Linden Center for Nursing and Rehabilitation"/>
        <s v="Crown Heights Center for Nursing and Rehabilitation"/>
        <s v="Shore View Nursing &amp; Rehabilitation Center"/>
        <s v="Brooklyn Gardens Nursing &amp; Rehabilitation Center"/>
        <s v="Seagate Rehabilitation and Nursing Center"/>
        <s v="The Phoenix Rehabilitation and Nursing Center"/>
        <s v="King David Center for Nursing and Rehabilitation"/>
        <s v="Bedford Center for Nursing and Rehabilitation"/>
        <s v="Sea Crest Nursing and Rehabilitation Center"/>
        <s v="The Chateau at Brooklyn Rehabilitation and Nursing Center"/>
        <s v="Four Seasons Nursing and Rehabilitation Center"/>
        <s v="Downtown Brooklyn Nursing &amp; Rehabilitation Center"/>
        <s v="New York Congregational"/>
        <s v="Mary Manning Walsh Nursing Home Co Inc"/>
        <s v="Coler Rehabilitation and Nursing Care Center"/>
        <s v="Henry J Carter Skilled Nursing Facility"/>
        <s v="The New Jewish Home, Manhattan"/>
        <s v="New Gouverneur Hospital Snf"/>
        <s v="Terence Cardinal Cooke Health Care Ctr"/>
        <s v="Elizabeth Seton Childrens Center"/>
        <s v="Upper East Side Rehabilitation and Nursing Center"/>
        <s v="St Marys Center Inc"/>
        <s v="Isabella Geriatric Center Inc"/>
        <s v="Northern Manhattan Rehabilitation and Nursing Center"/>
        <s v="Amsterdam Nursing Home Corp (amsterdam House)"/>
        <s v="New East Side Nursing Home"/>
        <s v="Fort Tryon Center for Rehabilitation and Nursing"/>
        <s v="The Riverside"/>
        <s v="Harlem Center for Nursing and Rehabilitation"/>
        <s v="St Marys Hospital For Children Inc"/>
        <s v="Queen Of Peace Residence"/>
        <s v="Ozanam Hall Of Queens Nursing Home Inc"/>
        <s v="Parker Jewish Institute for Health Care and Rehabilitation"/>
        <s v="Bridge View Nursing Home"/>
        <s v="Resort Nursing Home"/>
        <s v="Woodcrest Rehabilitation &amp; Residential Health Care Ctr LLC"/>
        <s v="Midway Nursing Home"/>
        <s v="Jamaica Hospital Nursing Home Co Inc"/>
        <s v="Hillside Manor Rehabilitation and Extended Care Center"/>
        <s v="Chapin Home For The Aging"/>
        <s v="Bezalel Rehabilitation and Nursing Center"/>
        <s v="Oceanview Nursing &amp; Rehabilitation Center LLC"/>
        <s v="Windsor Park Nursing Home"/>
        <s v="Dry Harbor Nursing Home"/>
        <s v="Queens Nassau Rehabilitation and Nursing Center"/>
        <s v="Rockaway Care Center"/>
        <s v="Highland Care Center"/>
        <s v="Park Nursing Home"/>
        <s v="Waterview Nursing Care Center"/>
        <s v="Silvercrest"/>
        <s v="Caring Family Nursing and Rehabilitation Center"/>
        <s v="Park Terrace Care Center"/>
        <s v="Fairview Nursing Care Center Inc"/>
        <s v="Long Island Care Center Inc"/>
        <s v="Haven Manor Health Care Center LLC"/>
        <s v="Cliffside Rehabilitation and Residential Health Care Center"/>
        <s v="Hollis Park Manor Nursing"/>
        <s v="New York State Veterans Home In New York City"/>
        <s v="Lawrence Nursing Care Center Inc"/>
        <s v="Promenade Rehabilitation and Health Care Center"/>
        <s v="Forest View Center for Rehabilitation &amp; Nursing"/>
        <s v="Horizon Care Center"/>
        <s v="New Glen Oaks Nursing Home"/>
        <s v="Rego Park Nursing Home"/>
        <s v="Union Plaza Care Center"/>
        <s v="Forest Hills Care Center"/>
        <s v="Elmhurst Care Center Inc"/>
        <s v="Regal Heights Rehabilitation and Health Care Center"/>
        <s v="Meadow Park Rehabilitation and Health Care Center"/>
        <s v="Brookhaven Rehabilitation &amp; Health Care Center"/>
        <s v="Beacon Rehabilitation and Nursing Center"/>
        <s v="Franklin Center for Rehabilitation and Nursing"/>
        <s v="West Lawrence Care Center LLC"/>
        <s v="The Grand Rehabilitation and Nursing at Queens"/>
        <s v="New York Center for Rehabilitation"/>
        <s v="Holliswood Center for Rehabilitation and Healthcare"/>
        <s v="Queens Boulevard Extended Care Facility"/>
        <s v="Peninsula Nursing and Rehabilitation Center"/>
        <s v="Beach Gardens Rehab and Nursing Center"/>
        <s v="Cypress Garden Center for Nursing and Rehabilitation"/>
        <s v="Sapphire Center for Rehabilitation and Nursing of Central Queens LLC"/>
        <s v="Far Rockaway Center for Rehabilitation and Nursing"/>
        <s v="The Pavilion at Queens for Rehabilitation &amp; Nursing"/>
        <s v="Little Neck Care Center"/>
        <s v="Margaret Tietz Center For Nursing Care, Inc."/>
        <s v="Eger Health Care and Rehabilitation Center"/>
        <s v="Sea View Hospital Rehabilitation Center And Home"/>
        <s v="Carmel Richmond Healthcare and Rehabilitation Center"/>
        <s v="Staten Island Care Center"/>
        <s v="New Vanderbilt Rehabilitation and Care Center Inc"/>
        <s v="Verrazano Nursing Home"/>
        <s v="Clove Lakes Health Care and Rehabilitation Center"/>
        <s v="Golden Gate Rehabilitation and Health Care Center"/>
        <s v="Silver Lake Specialized Rehabilitation and Care Cente"/>
        <s v="Richmond Center for Rehabilitation and Specialty Healthcare"/>
      </sharedItems>
    </cacheField>
    <cacheField name="Opcert Ind" numFmtId="0">
      <sharedItems/>
    </cacheField>
    <cacheField name="ROS or NYC" numFmtId="0">
      <sharedItems count="2">
        <s v="ROS"/>
        <s v="NYC"/>
      </sharedItems>
    </cacheField>
    <cacheField name="Impact" numFmtId="5">
      <sharedItems containsSemiMixedTypes="0" containsString="0" containsNumber="1" minValue="2785.0643889447306" maxValue="11683259.86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2">
  <r>
    <x v="0"/>
    <x v="0"/>
    <s v="01"/>
    <x v="0"/>
    <n v="578867.36"/>
  </r>
  <r>
    <x v="1"/>
    <x v="1"/>
    <s v="01"/>
    <x v="0"/>
    <n v="515264.7"/>
  </r>
  <r>
    <x v="1"/>
    <x v="1"/>
    <s v="01"/>
    <x v="0"/>
    <n v="1869703.1099999999"/>
  </r>
  <r>
    <x v="2"/>
    <x v="2"/>
    <s v="01"/>
    <x v="0"/>
    <n v="778200.21000000008"/>
  </r>
  <r>
    <x v="3"/>
    <x v="3"/>
    <s v="01"/>
    <x v="0"/>
    <n v="1737003.66"/>
  </r>
  <r>
    <x v="4"/>
    <x v="4"/>
    <s v="01"/>
    <x v="0"/>
    <n v="974291.25"/>
  </r>
  <r>
    <x v="5"/>
    <x v="5"/>
    <s v="01"/>
    <x v="0"/>
    <n v="717273.86"/>
  </r>
  <r>
    <x v="6"/>
    <x v="6"/>
    <s v="01"/>
    <x v="0"/>
    <n v="503724.95999999996"/>
  </r>
  <r>
    <x v="7"/>
    <x v="7"/>
    <s v="01"/>
    <x v="0"/>
    <n v="94438.249999999985"/>
  </r>
  <r>
    <x v="8"/>
    <x v="8"/>
    <s v="01"/>
    <x v="0"/>
    <n v="1576872"/>
  </r>
  <r>
    <x v="9"/>
    <x v="9"/>
    <s v="01"/>
    <x v="0"/>
    <n v="580768.28"/>
  </r>
  <r>
    <x v="10"/>
    <x v="10"/>
    <s v="01"/>
    <x v="0"/>
    <n v="794997.92"/>
  </r>
  <r>
    <x v="11"/>
    <x v="11"/>
    <s v="02"/>
    <x v="0"/>
    <n v="252579.47999999998"/>
  </r>
  <r>
    <x v="12"/>
    <x v="12"/>
    <s v="02"/>
    <x v="0"/>
    <n v="564286.14"/>
  </r>
  <r>
    <x v="13"/>
    <x v="13"/>
    <s v="02"/>
    <x v="0"/>
    <n v="691470"/>
  </r>
  <r>
    <x v="14"/>
    <x v="14"/>
    <s v="02"/>
    <x v="0"/>
    <n v="412854"/>
  </r>
  <r>
    <x v="15"/>
    <x v="15"/>
    <s v="03"/>
    <x v="0"/>
    <n v="183994.48"/>
  </r>
  <r>
    <x v="16"/>
    <x v="16"/>
    <s v="03"/>
    <x v="0"/>
    <n v="398024.12"/>
  </r>
  <r>
    <x v="17"/>
    <x v="17"/>
    <s v="03"/>
    <x v="0"/>
    <n v="130793.46"/>
  </r>
  <r>
    <x v="17"/>
    <x v="17"/>
    <s v="03"/>
    <x v="0"/>
    <n v="1778095.7799999998"/>
  </r>
  <r>
    <x v="18"/>
    <x v="18"/>
    <s v="03"/>
    <x v="0"/>
    <n v="506868.47999999998"/>
  </r>
  <r>
    <x v="19"/>
    <x v="19"/>
    <s v="03"/>
    <x v="0"/>
    <n v="895344.2"/>
  </r>
  <r>
    <x v="20"/>
    <x v="20"/>
    <s v="03"/>
    <x v="0"/>
    <n v="443058.48"/>
  </r>
  <r>
    <x v="21"/>
    <x v="21"/>
    <s v="03"/>
    <x v="0"/>
    <n v="12192.622624468204"/>
  </r>
  <r>
    <x v="21"/>
    <x v="21"/>
    <s v="03"/>
    <x v="0"/>
    <n v="902935.82000000007"/>
  </r>
  <r>
    <x v="22"/>
    <x v="22"/>
    <s v="03"/>
    <x v="0"/>
    <n v="37300.97"/>
  </r>
  <r>
    <x v="23"/>
    <x v="23"/>
    <s v="03"/>
    <x v="0"/>
    <n v="1630385.6999999997"/>
  </r>
  <r>
    <x v="24"/>
    <x v="24"/>
    <s v="03"/>
    <x v="0"/>
    <n v="809351.27"/>
  </r>
  <r>
    <x v="25"/>
    <x v="25"/>
    <s v="04"/>
    <x v="0"/>
    <n v="563588.08000000007"/>
  </r>
  <r>
    <x v="26"/>
    <x v="26"/>
    <s v="04"/>
    <x v="0"/>
    <n v="191577.68"/>
  </r>
  <r>
    <x v="27"/>
    <x v="27"/>
    <s v="04"/>
    <x v="0"/>
    <n v="824206.1"/>
  </r>
  <r>
    <x v="28"/>
    <x v="28"/>
    <s v="04"/>
    <x v="0"/>
    <n v="578245.44000000006"/>
  </r>
  <r>
    <x v="29"/>
    <x v="29"/>
    <s v="04"/>
    <x v="0"/>
    <n v="561624.77"/>
  </r>
  <r>
    <x v="30"/>
    <x v="30"/>
    <s v="05"/>
    <x v="0"/>
    <n v="391426.56"/>
  </r>
  <r>
    <x v="31"/>
    <x v="31"/>
    <s v="05"/>
    <x v="0"/>
    <n v="435574.88"/>
  </r>
  <r>
    <x v="32"/>
    <x v="32"/>
    <s v="05"/>
    <x v="0"/>
    <n v="161384.58000000002"/>
  </r>
  <r>
    <x v="33"/>
    <x v="33"/>
    <s v="05"/>
    <x v="0"/>
    <n v="1466593.44"/>
  </r>
  <r>
    <x v="34"/>
    <x v="34"/>
    <s v="06"/>
    <x v="0"/>
    <n v="208249.56"/>
  </r>
  <r>
    <x v="35"/>
    <x v="35"/>
    <s v="06"/>
    <x v="0"/>
    <n v="1240861.44"/>
  </r>
  <r>
    <x v="36"/>
    <x v="36"/>
    <s v="06"/>
    <x v="0"/>
    <n v="482860.95000000007"/>
  </r>
  <r>
    <x v="37"/>
    <x v="37"/>
    <s v="06"/>
    <x v="0"/>
    <n v="711470.39999999991"/>
  </r>
  <r>
    <x v="38"/>
    <x v="38"/>
    <s v="06"/>
    <x v="0"/>
    <n v="545082.73"/>
  </r>
  <r>
    <x v="39"/>
    <x v="39"/>
    <s v="06"/>
    <x v="0"/>
    <n v="477033.57"/>
  </r>
  <r>
    <x v="40"/>
    <x v="40"/>
    <s v="06"/>
    <x v="0"/>
    <n v="513999.48"/>
  </r>
  <r>
    <x v="41"/>
    <x v="41"/>
    <s v="07"/>
    <x v="0"/>
    <n v="774462.24000000011"/>
  </r>
  <r>
    <x v="42"/>
    <x v="42"/>
    <s v="07"/>
    <x v="0"/>
    <n v="422018.48"/>
  </r>
  <r>
    <x v="43"/>
    <x v="43"/>
    <s v="07"/>
    <x v="0"/>
    <n v="442605.89999999997"/>
  </r>
  <r>
    <x v="44"/>
    <x v="44"/>
    <s v="07"/>
    <x v="0"/>
    <n v="7896.7153662521396"/>
  </r>
  <r>
    <x v="44"/>
    <x v="44"/>
    <s v="07"/>
    <x v="0"/>
    <n v="1518253.1999999997"/>
  </r>
  <r>
    <x v="45"/>
    <x v="45"/>
    <s v="08"/>
    <x v="0"/>
    <n v="427931.70000000007"/>
  </r>
  <r>
    <x v="46"/>
    <x v="46"/>
    <s v="08"/>
    <x v="0"/>
    <n v="134265.12"/>
  </r>
  <r>
    <x v="47"/>
    <x v="47"/>
    <s v="08"/>
    <x v="0"/>
    <n v="385361.27999999997"/>
  </r>
  <r>
    <x v="48"/>
    <x v="48"/>
    <s v="08"/>
    <x v="0"/>
    <n v="389711.4"/>
  </r>
  <r>
    <x v="49"/>
    <x v="49"/>
    <s v="08"/>
    <x v="0"/>
    <n v="547665.32000000007"/>
  </r>
  <r>
    <x v="50"/>
    <x v="50"/>
    <s v="09"/>
    <x v="0"/>
    <n v="147449.12"/>
  </r>
  <r>
    <x v="51"/>
    <x v="51"/>
    <s v="09"/>
    <x v="0"/>
    <n v="718230.62"/>
  </r>
  <r>
    <x v="52"/>
    <x v="52"/>
    <s v="09"/>
    <x v="0"/>
    <n v="8483.5566104750851"/>
  </r>
  <r>
    <x v="52"/>
    <x v="52"/>
    <s v="09"/>
    <x v="0"/>
    <n v="406291.02"/>
  </r>
  <r>
    <x v="53"/>
    <x v="53"/>
    <s v="09"/>
    <x v="0"/>
    <n v="350325.36000000004"/>
  </r>
  <r>
    <x v="54"/>
    <x v="54"/>
    <s v="10"/>
    <x v="0"/>
    <n v="835272.36"/>
  </r>
  <r>
    <x v="55"/>
    <x v="55"/>
    <s v="10"/>
    <x v="0"/>
    <n v="1353298.26"/>
  </r>
  <r>
    <x v="56"/>
    <x v="56"/>
    <s v="10"/>
    <x v="0"/>
    <n v="735819.25"/>
  </r>
  <r>
    <x v="57"/>
    <x v="57"/>
    <s v="10"/>
    <x v="0"/>
    <n v="679123.20000000007"/>
  </r>
  <r>
    <x v="58"/>
    <x v="58"/>
    <s v="11"/>
    <x v="0"/>
    <n v="47686.04916038485"/>
  </r>
  <r>
    <x v="58"/>
    <x v="58"/>
    <s v="11"/>
    <x v="0"/>
    <n v="258098.75"/>
  </r>
  <r>
    <x v="59"/>
    <x v="59"/>
    <s v="11"/>
    <x v="0"/>
    <n v="460688.2"/>
  </r>
  <r>
    <x v="60"/>
    <x v="60"/>
    <s v="11"/>
    <x v="0"/>
    <n v="792742.58000000007"/>
  </r>
  <r>
    <x v="61"/>
    <x v="61"/>
    <s v="12"/>
    <x v="0"/>
    <n v="657942.56999999995"/>
  </r>
  <r>
    <x v="62"/>
    <x v="62"/>
    <s v="12"/>
    <x v="0"/>
    <n v="348319.89"/>
  </r>
  <r>
    <x v="63"/>
    <x v="63"/>
    <s v="12"/>
    <x v="0"/>
    <n v="1041219.2"/>
  </r>
  <r>
    <x v="64"/>
    <x v="64"/>
    <s v="13"/>
    <x v="0"/>
    <n v="511861.98000000004"/>
  </r>
  <r>
    <x v="65"/>
    <x v="65"/>
    <s v="13"/>
    <x v="0"/>
    <n v="905605.2"/>
  </r>
  <r>
    <x v="66"/>
    <x v="66"/>
    <s v="13"/>
    <x v="0"/>
    <n v="5583.544109603642"/>
  </r>
  <r>
    <x v="66"/>
    <x v="66"/>
    <s v="13"/>
    <x v="0"/>
    <n v="615961.93999999994"/>
  </r>
  <r>
    <x v="67"/>
    <x v="67"/>
    <s v="13"/>
    <x v="0"/>
    <n v="890577.6"/>
  </r>
  <r>
    <x v="68"/>
    <x v="68"/>
    <s v="13"/>
    <x v="0"/>
    <n v="28432.212509416633"/>
  </r>
  <r>
    <x v="68"/>
    <x v="68"/>
    <s v="13"/>
    <x v="0"/>
    <n v="909261.14999999991"/>
  </r>
  <r>
    <x v="69"/>
    <x v="69"/>
    <s v="13"/>
    <x v="0"/>
    <n v="609596.30000000005"/>
  </r>
  <r>
    <x v="70"/>
    <x v="70"/>
    <s v="13"/>
    <x v="0"/>
    <n v="562375.67999999993"/>
  </r>
  <r>
    <x v="71"/>
    <x v="71"/>
    <s v="13"/>
    <x v="0"/>
    <n v="331253.59999999998"/>
  </r>
  <r>
    <x v="72"/>
    <x v="72"/>
    <s v="13"/>
    <x v="0"/>
    <n v="557198.46"/>
  </r>
  <r>
    <x v="72"/>
    <x v="72"/>
    <s v="13"/>
    <x v="0"/>
    <n v="1651537.55"/>
  </r>
  <r>
    <x v="73"/>
    <x v="73"/>
    <s v="13"/>
    <x v="0"/>
    <n v="529627.94999999995"/>
  </r>
  <r>
    <x v="74"/>
    <x v="74"/>
    <s v="13"/>
    <x v="0"/>
    <n v="196237.86"/>
  </r>
  <r>
    <x v="75"/>
    <x v="75"/>
    <s v="13"/>
    <x v="0"/>
    <n v="480776.48000000004"/>
  </r>
  <r>
    <x v="76"/>
    <x v="76"/>
    <s v="13"/>
    <x v="0"/>
    <n v="591320.88"/>
  </r>
  <r>
    <x v="77"/>
    <x v="77"/>
    <s v="14"/>
    <x v="0"/>
    <n v="245638.66"/>
  </r>
  <r>
    <x v="77"/>
    <x v="77"/>
    <s v="14"/>
    <x v="0"/>
    <n v="459892.26"/>
  </r>
  <r>
    <x v="77"/>
    <x v="77"/>
    <s v="14"/>
    <x v="0"/>
    <n v="1461130.64"/>
  </r>
  <r>
    <x v="78"/>
    <x v="78"/>
    <s v="14"/>
    <x v="0"/>
    <n v="133145.04"/>
  </r>
  <r>
    <x v="78"/>
    <x v="78"/>
    <s v="14"/>
    <x v="0"/>
    <n v="394311.75"/>
  </r>
  <r>
    <x v="78"/>
    <x v="78"/>
    <s v="14"/>
    <x v="0"/>
    <n v="2175667.56"/>
  </r>
  <r>
    <x v="79"/>
    <x v="79"/>
    <s v="14"/>
    <x v="0"/>
    <n v="436594.33999999997"/>
  </r>
  <r>
    <x v="80"/>
    <x v="80"/>
    <s v="14"/>
    <x v="0"/>
    <n v="463275.12"/>
  </r>
  <r>
    <x v="81"/>
    <x v="81"/>
    <s v="14"/>
    <x v="0"/>
    <n v="753296.17999999993"/>
  </r>
  <r>
    <x v="82"/>
    <x v="82"/>
    <s v="14"/>
    <x v="0"/>
    <n v="656198.91999999993"/>
  </r>
  <r>
    <x v="83"/>
    <x v="83"/>
    <s v="14"/>
    <x v="0"/>
    <n v="1491180.3"/>
  </r>
  <r>
    <x v="84"/>
    <x v="84"/>
    <s v="14"/>
    <x v="0"/>
    <n v="528724.91"/>
  </r>
  <r>
    <x v="85"/>
    <x v="85"/>
    <s v="14"/>
    <x v="0"/>
    <n v="442547.63999999996"/>
  </r>
  <r>
    <x v="86"/>
    <x v="86"/>
    <s v="14"/>
    <x v="0"/>
    <n v="496367.15"/>
  </r>
  <r>
    <x v="87"/>
    <x v="87"/>
    <s v="14"/>
    <x v="0"/>
    <n v="469183.45"/>
  </r>
  <r>
    <x v="88"/>
    <x v="88"/>
    <s v="14"/>
    <x v="0"/>
    <n v="340748.13"/>
  </r>
  <r>
    <x v="89"/>
    <x v="89"/>
    <s v="14"/>
    <x v="0"/>
    <n v="813782.7"/>
  </r>
  <r>
    <x v="90"/>
    <x v="90"/>
    <s v="14"/>
    <x v="0"/>
    <n v="369099.99"/>
  </r>
  <r>
    <x v="91"/>
    <x v="91"/>
    <s v="14"/>
    <x v="0"/>
    <n v="11767.14"/>
  </r>
  <r>
    <x v="92"/>
    <x v="92"/>
    <s v="14"/>
    <x v="0"/>
    <n v="1075468.8"/>
  </r>
  <r>
    <x v="93"/>
    <x v="93"/>
    <s v="14"/>
    <x v="0"/>
    <n v="169491.59999999998"/>
  </r>
  <r>
    <x v="93"/>
    <x v="93"/>
    <s v="14"/>
    <x v="0"/>
    <n v="695910.53"/>
  </r>
  <r>
    <x v="94"/>
    <x v="94"/>
    <s v="14"/>
    <x v="0"/>
    <n v="680004.26"/>
  </r>
  <r>
    <x v="95"/>
    <x v="95"/>
    <s v="14"/>
    <x v="0"/>
    <n v="1332828.5"/>
  </r>
  <r>
    <x v="96"/>
    <x v="96"/>
    <s v="14"/>
    <x v="0"/>
    <n v="223874.64"/>
  </r>
  <r>
    <x v="97"/>
    <x v="97"/>
    <s v="14"/>
    <x v="0"/>
    <n v="434806.47000000003"/>
  </r>
  <r>
    <x v="98"/>
    <x v="98"/>
    <s v="14"/>
    <x v="0"/>
    <n v="859058.3"/>
  </r>
  <r>
    <x v="99"/>
    <x v="99"/>
    <s v="14"/>
    <x v="0"/>
    <n v="550281.91999999993"/>
  </r>
  <r>
    <x v="100"/>
    <x v="100"/>
    <s v="14"/>
    <x v="0"/>
    <n v="575686.43000000005"/>
  </r>
  <r>
    <x v="101"/>
    <x v="101"/>
    <s v="14"/>
    <x v="0"/>
    <n v="22103.4"/>
  </r>
  <r>
    <x v="102"/>
    <x v="102"/>
    <s v="14"/>
    <x v="0"/>
    <n v="644226.07999999996"/>
  </r>
  <r>
    <x v="103"/>
    <x v="103"/>
    <s v="14"/>
    <x v="0"/>
    <n v="841181.16"/>
  </r>
  <r>
    <x v="104"/>
    <x v="104"/>
    <s v="14"/>
    <x v="0"/>
    <n v="339741.48000000004"/>
  </r>
  <r>
    <x v="105"/>
    <x v="105"/>
    <s v="14"/>
    <x v="0"/>
    <n v="920616.39999999991"/>
  </r>
  <r>
    <x v="106"/>
    <x v="106"/>
    <s v="14"/>
    <x v="0"/>
    <n v="699926.41999999993"/>
  </r>
  <r>
    <x v="107"/>
    <x v="107"/>
    <s v="14"/>
    <x v="0"/>
    <n v="764718.36"/>
  </r>
  <r>
    <x v="108"/>
    <x v="108"/>
    <s v="14"/>
    <x v="0"/>
    <n v="223238.7"/>
  </r>
  <r>
    <x v="109"/>
    <x v="109"/>
    <s v="14"/>
    <x v="0"/>
    <n v="320191.07999999996"/>
  </r>
  <r>
    <x v="110"/>
    <x v="110"/>
    <s v="14"/>
    <x v="0"/>
    <n v="387433.97000000003"/>
  </r>
  <r>
    <x v="111"/>
    <x v="111"/>
    <s v="14"/>
    <x v="0"/>
    <n v="704228"/>
  </r>
  <r>
    <x v="112"/>
    <x v="112"/>
    <s v="15"/>
    <x v="0"/>
    <n v="452591.45999999996"/>
  </r>
  <r>
    <x v="113"/>
    <x v="113"/>
    <s v="15"/>
    <x v="0"/>
    <n v="666318.4"/>
  </r>
  <r>
    <x v="114"/>
    <x v="114"/>
    <s v="15"/>
    <x v="0"/>
    <n v="481231.80000000005"/>
  </r>
  <r>
    <x v="115"/>
    <x v="115"/>
    <s v="16"/>
    <x v="0"/>
    <n v="197935.29"/>
  </r>
  <r>
    <x v="116"/>
    <x v="116"/>
    <s v="16"/>
    <x v="0"/>
    <n v="703606.1100000001"/>
  </r>
  <r>
    <x v="117"/>
    <x v="117"/>
    <s v="17"/>
    <x v="0"/>
    <n v="280394.78999999998"/>
  </r>
  <r>
    <x v="118"/>
    <x v="118"/>
    <s v="17"/>
    <x v="0"/>
    <n v="339773.6"/>
  </r>
  <r>
    <x v="119"/>
    <x v="119"/>
    <s v="17"/>
    <x v="0"/>
    <n v="957059.73999999987"/>
  </r>
  <r>
    <x v="120"/>
    <x v="120"/>
    <s v="18"/>
    <x v="0"/>
    <n v="351205.77999999997"/>
  </r>
  <r>
    <x v="121"/>
    <x v="121"/>
    <s v="18"/>
    <x v="0"/>
    <n v="6935.9716657355375"/>
  </r>
  <r>
    <x v="121"/>
    <x v="121"/>
    <s v="18"/>
    <x v="0"/>
    <n v="942406.91999999993"/>
  </r>
  <r>
    <x v="122"/>
    <x v="122"/>
    <s v="18"/>
    <x v="0"/>
    <n v="324546.69"/>
  </r>
  <r>
    <x v="123"/>
    <x v="123"/>
    <s v="18"/>
    <x v="0"/>
    <n v="675598"/>
  </r>
  <r>
    <x v="124"/>
    <x v="124"/>
    <s v="19"/>
    <x v="0"/>
    <n v="656107.1100000001"/>
  </r>
  <r>
    <x v="125"/>
    <x v="125"/>
    <s v="19"/>
    <x v="0"/>
    <n v="736975.2"/>
  </r>
  <r>
    <x v="126"/>
    <x v="126"/>
    <s v="21"/>
    <x v="0"/>
    <n v="20343.368945336562"/>
  </r>
  <r>
    <x v="126"/>
    <x v="126"/>
    <s v="21"/>
    <x v="0"/>
    <n v="690241.92999999993"/>
  </r>
  <r>
    <x v="127"/>
    <x v="127"/>
    <s v="21"/>
    <x v="0"/>
    <n v="11966.019922505118"/>
  </r>
  <r>
    <x v="127"/>
    <x v="127"/>
    <s v="21"/>
    <x v="0"/>
    <n v="866454.3"/>
  </r>
  <r>
    <x v="128"/>
    <x v="128"/>
    <s v="21"/>
    <x v="0"/>
    <n v="656606.11"/>
  </r>
  <r>
    <x v="129"/>
    <x v="129"/>
    <s v="21"/>
    <x v="0"/>
    <n v="460608.48"/>
  </r>
  <r>
    <x v="130"/>
    <x v="130"/>
    <s v="22"/>
    <x v="0"/>
    <n v="1415021.0400000003"/>
  </r>
  <r>
    <x v="131"/>
    <x v="131"/>
    <s v="22"/>
    <x v="0"/>
    <n v="416671.68"/>
  </r>
  <r>
    <x v="132"/>
    <x v="132"/>
    <s v="22"/>
    <x v="0"/>
    <n v="949636.67999999993"/>
  </r>
  <r>
    <x v="133"/>
    <x v="133"/>
    <s v="24"/>
    <x v="0"/>
    <n v="795492.39"/>
  </r>
  <r>
    <x v="134"/>
    <x v="134"/>
    <s v="25"/>
    <x v="0"/>
    <n v="212931.47999999998"/>
  </r>
  <r>
    <x v="135"/>
    <x v="135"/>
    <s v="25"/>
    <x v="0"/>
    <n v="1062027.68"/>
  </r>
  <r>
    <x v="136"/>
    <x v="136"/>
    <s v="25"/>
    <x v="0"/>
    <n v="265279.14"/>
  </r>
  <r>
    <x v="137"/>
    <x v="137"/>
    <s v="26"/>
    <x v="0"/>
    <n v="81996.39"/>
  </r>
  <r>
    <x v="137"/>
    <x v="137"/>
    <s v="26"/>
    <x v="0"/>
    <n v="593538.66"/>
  </r>
  <r>
    <x v="138"/>
    <x v="138"/>
    <s v="26"/>
    <x v="0"/>
    <n v="14035.213993749356"/>
  </r>
  <r>
    <x v="138"/>
    <x v="138"/>
    <s v="26"/>
    <x v="0"/>
    <n v="16477.285253487174"/>
  </r>
  <r>
    <x v="138"/>
    <x v="138"/>
    <s v="26"/>
    <x v="0"/>
    <n v="510428.15999999997"/>
  </r>
  <r>
    <x v="139"/>
    <x v="139"/>
    <s v="26"/>
    <x v="0"/>
    <n v="449751.6"/>
  </r>
  <r>
    <x v="140"/>
    <x v="140"/>
    <s v="27"/>
    <x v="0"/>
    <n v="138640.97"/>
  </r>
  <r>
    <x v="140"/>
    <x v="140"/>
    <s v="27"/>
    <x v="0"/>
    <n v="227594.40000000002"/>
  </r>
  <r>
    <x v="140"/>
    <x v="140"/>
    <s v="27"/>
    <x v="0"/>
    <n v="3133241.7600000002"/>
  </r>
  <r>
    <x v="141"/>
    <x v="141"/>
    <s v="27"/>
    <x v="0"/>
    <n v="495295.5"/>
  </r>
  <r>
    <x v="142"/>
    <x v="142"/>
    <s v="27"/>
    <x v="0"/>
    <n v="407721.89999999997"/>
  </r>
  <r>
    <x v="143"/>
    <x v="143"/>
    <s v="27"/>
    <x v="0"/>
    <n v="689304"/>
  </r>
  <r>
    <x v="144"/>
    <x v="144"/>
    <s v="27"/>
    <x v="0"/>
    <n v="1493976.0099999998"/>
  </r>
  <r>
    <x v="145"/>
    <x v="145"/>
    <s v="27"/>
    <x v="0"/>
    <n v="363255.36000000004"/>
  </r>
  <r>
    <x v="146"/>
    <x v="146"/>
    <s v="27"/>
    <x v="0"/>
    <n v="98511.679999999993"/>
  </r>
  <r>
    <x v="146"/>
    <x v="146"/>
    <s v="27"/>
    <x v="0"/>
    <n v="676940.55"/>
  </r>
  <r>
    <x v="147"/>
    <x v="147"/>
    <s v="27"/>
    <x v="0"/>
    <n v="789818.26"/>
  </r>
  <r>
    <x v="148"/>
    <x v="148"/>
    <s v="27"/>
    <x v="0"/>
    <n v="232471.60000000003"/>
  </r>
  <r>
    <x v="149"/>
    <x v="149"/>
    <s v="27"/>
    <x v="0"/>
    <n v="221671.12"/>
  </r>
  <r>
    <x v="150"/>
    <x v="150"/>
    <s v="27"/>
    <x v="0"/>
    <n v="203340.39"/>
  </r>
  <r>
    <x v="151"/>
    <x v="151"/>
    <s v="27"/>
    <x v="0"/>
    <n v="122002.44"/>
  </r>
  <r>
    <x v="152"/>
    <x v="152"/>
    <s v="27"/>
    <x v="0"/>
    <n v="587681.16"/>
  </r>
  <r>
    <x v="153"/>
    <x v="153"/>
    <s v="27"/>
    <x v="0"/>
    <n v="124128.9"/>
  </r>
  <r>
    <x v="154"/>
    <x v="154"/>
    <s v="27"/>
    <x v="0"/>
    <n v="418766.06999999995"/>
  </r>
  <r>
    <x v="155"/>
    <x v="155"/>
    <s v="27"/>
    <x v="0"/>
    <n v="637464.79999999993"/>
  </r>
  <r>
    <x v="156"/>
    <x v="156"/>
    <s v="27"/>
    <x v="0"/>
    <n v="26161.52"/>
  </r>
  <r>
    <x v="157"/>
    <x v="157"/>
    <s v="27"/>
    <x v="0"/>
    <n v="469705.08"/>
  </r>
  <r>
    <x v="158"/>
    <x v="158"/>
    <s v="27"/>
    <x v="0"/>
    <n v="110494.99999999999"/>
  </r>
  <r>
    <x v="159"/>
    <x v="159"/>
    <s v="27"/>
    <x v="0"/>
    <n v="406508.76"/>
  </r>
  <r>
    <x v="160"/>
    <x v="160"/>
    <s v="27"/>
    <x v="0"/>
    <n v="255274.84"/>
  </r>
  <r>
    <x v="161"/>
    <x v="161"/>
    <s v="27"/>
    <x v="0"/>
    <n v="66258.165959087055"/>
  </r>
  <r>
    <x v="161"/>
    <x v="161"/>
    <s v="27"/>
    <x v="0"/>
    <n v="178280.7"/>
  </r>
  <r>
    <x v="161"/>
    <x v="161"/>
    <s v="27"/>
    <x v="0"/>
    <n v="1025609.12"/>
  </r>
  <r>
    <x v="162"/>
    <x v="162"/>
    <s v="27"/>
    <x v="0"/>
    <n v="145262"/>
  </r>
  <r>
    <x v="162"/>
    <x v="162"/>
    <s v="27"/>
    <x v="0"/>
    <n v="259184.63999999998"/>
  </r>
  <r>
    <x v="162"/>
    <x v="162"/>
    <s v="27"/>
    <x v="0"/>
    <n v="505468.84"/>
  </r>
  <r>
    <x v="163"/>
    <x v="163"/>
    <s v="27"/>
    <x v="0"/>
    <n v="219525.6"/>
  </r>
  <r>
    <x v="164"/>
    <x v="164"/>
    <s v="27"/>
    <x v="0"/>
    <n v="699685.2"/>
  </r>
  <r>
    <x v="165"/>
    <x v="165"/>
    <s v="27"/>
    <x v="0"/>
    <n v="588053.41999999993"/>
  </r>
  <r>
    <x v="166"/>
    <x v="166"/>
    <s v="27"/>
    <x v="0"/>
    <n v="227864.87"/>
  </r>
  <r>
    <x v="167"/>
    <x v="167"/>
    <s v="27"/>
    <x v="0"/>
    <n v="572887.22"/>
  </r>
  <r>
    <x v="168"/>
    <x v="168"/>
    <s v="27"/>
    <x v="0"/>
    <n v="17736.684237323399"/>
  </r>
  <r>
    <x v="168"/>
    <x v="168"/>
    <s v="27"/>
    <x v="0"/>
    <n v="1727178.48"/>
  </r>
  <r>
    <x v="169"/>
    <x v="169"/>
    <s v="27"/>
    <x v="0"/>
    <n v="211160.07"/>
  </r>
  <r>
    <x v="170"/>
    <x v="170"/>
    <s v="27"/>
    <x v="0"/>
    <n v="215112.22999999998"/>
  </r>
  <r>
    <x v="171"/>
    <x v="171"/>
    <s v="27"/>
    <x v="0"/>
    <n v="331090.89"/>
  </r>
  <r>
    <x v="172"/>
    <x v="172"/>
    <s v="27"/>
    <x v="0"/>
    <n v="520368.79999999993"/>
  </r>
  <r>
    <x v="173"/>
    <x v="173"/>
    <s v="28"/>
    <x v="0"/>
    <n v="8372.2937052006091"/>
  </r>
  <r>
    <x v="173"/>
    <x v="173"/>
    <s v="28"/>
    <x v="0"/>
    <n v="694640.43"/>
  </r>
  <r>
    <x v="174"/>
    <x v="174"/>
    <s v="28"/>
    <x v="0"/>
    <n v="531222.89999999991"/>
  </r>
  <r>
    <x v="175"/>
    <x v="175"/>
    <s v="28"/>
    <x v="0"/>
    <n v="299227.51"/>
  </r>
  <r>
    <x v="176"/>
    <x v="176"/>
    <s v="28"/>
    <x v="0"/>
    <n v="622353.99"/>
  </r>
  <r>
    <x v="177"/>
    <x v="177"/>
    <s v="28"/>
    <x v="0"/>
    <n v="731641.67999999993"/>
  </r>
  <r>
    <x v="178"/>
    <x v="178"/>
    <s v="29"/>
    <x v="0"/>
    <n v="327695.45999999996"/>
  </r>
  <r>
    <x v="179"/>
    <x v="179"/>
    <s v="29"/>
    <x v="0"/>
    <n v="429754.74"/>
  </r>
  <r>
    <x v="180"/>
    <x v="180"/>
    <s v="29"/>
    <x v="0"/>
    <n v="1342663.4"/>
  </r>
  <r>
    <x v="181"/>
    <x v="181"/>
    <s v="29"/>
    <x v="0"/>
    <n v="1167300"/>
  </r>
  <r>
    <x v="182"/>
    <x v="182"/>
    <s v="29"/>
    <x v="0"/>
    <n v="1618475.82"/>
  </r>
  <r>
    <x v="183"/>
    <x v="183"/>
    <s v="29"/>
    <x v="0"/>
    <n v="1353506.7"/>
  </r>
  <r>
    <x v="184"/>
    <x v="184"/>
    <s v="29"/>
    <x v="0"/>
    <n v="1131996.71"/>
  </r>
  <r>
    <x v="185"/>
    <x v="185"/>
    <s v="29"/>
    <x v="0"/>
    <n v="178918.95"/>
  </r>
  <r>
    <x v="185"/>
    <x v="185"/>
    <s v="29"/>
    <x v="0"/>
    <n v="1588967.2"/>
  </r>
  <r>
    <x v="186"/>
    <x v="186"/>
    <s v="29"/>
    <x v="0"/>
    <n v="84515.05"/>
  </r>
  <r>
    <x v="186"/>
    <x v="186"/>
    <s v="29"/>
    <x v="0"/>
    <n v="426026.88"/>
  </r>
  <r>
    <x v="187"/>
    <x v="187"/>
    <s v="29"/>
    <x v="0"/>
    <n v="996384.02"/>
  </r>
  <r>
    <x v="188"/>
    <x v="188"/>
    <s v="29"/>
    <x v="0"/>
    <n v="1713843"/>
  </r>
  <r>
    <x v="189"/>
    <x v="189"/>
    <s v="29"/>
    <x v="0"/>
    <n v="2355340.14"/>
  </r>
  <r>
    <x v="190"/>
    <x v="190"/>
    <s v="29"/>
    <x v="0"/>
    <n v="367236.47"/>
  </r>
  <r>
    <x v="191"/>
    <x v="191"/>
    <s v="29"/>
    <x v="0"/>
    <n v="698406.03"/>
  </r>
  <r>
    <x v="192"/>
    <x v="192"/>
    <s v="29"/>
    <x v="0"/>
    <n v="111453.43999999999"/>
  </r>
  <r>
    <x v="193"/>
    <x v="193"/>
    <s v="29"/>
    <x v="0"/>
    <n v="295642.56"/>
  </r>
  <r>
    <x v="194"/>
    <x v="194"/>
    <s v="29"/>
    <x v="0"/>
    <n v="1000517.56"/>
  </r>
  <r>
    <x v="195"/>
    <x v="195"/>
    <s v="29"/>
    <x v="0"/>
    <n v="134222.1"/>
  </r>
  <r>
    <x v="196"/>
    <x v="196"/>
    <s v="29"/>
    <x v="0"/>
    <n v="190497.22999999998"/>
  </r>
  <r>
    <x v="196"/>
    <x v="196"/>
    <s v="29"/>
    <x v="0"/>
    <n v="310181.08"/>
  </r>
  <r>
    <x v="196"/>
    <x v="196"/>
    <s v="29"/>
    <x v="0"/>
    <n v="3648895.9999999995"/>
  </r>
  <r>
    <x v="197"/>
    <x v="197"/>
    <s v="29"/>
    <x v="0"/>
    <n v="434046.2"/>
  </r>
  <r>
    <x v="198"/>
    <x v="198"/>
    <s v="29"/>
    <x v="0"/>
    <n v="268565.14"/>
  </r>
  <r>
    <x v="198"/>
    <x v="198"/>
    <s v="29"/>
    <x v="0"/>
    <n v="1679520.3599999999"/>
  </r>
  <r>
    <x v="199"/>
    <x v="199"/>
    <s v="29"/>
    <x v="0"/>
    <n v="799137.28000000003"/>
  </r>
  <r>
    <x v="200"/>
    <x v="200"/>
    <s v="29"/>
    <x v="0"/>
    <n v="1187680.32"/>
  </r>
  <r>
    <x v="201"/>
    <x v="201"/>
    <s v="29"/>
    <x v="0"/>
    <n v="487888.2"/>
  </r>
  <r>
    <x v="201"/>
    <x v="201"/>
    <s v="29"/>
    <x v="0"/>
    <n v="1377209.4"/>
  </r>
  <r>
    <x v="202"/>
    <x v="202"/>
    <s v="29"/>
    <x v="0"/>
    <n v="998788.91999999993"/>
  </r>
  <r>
    <x v="203"/>
    <x v="203"/>
    <s v="29"/>
    <x v="0"/>
    <n v="440198.40000000002"/>
  </r>
  <r>
    <x v="204"/>
    <x v="204"/>
    <s v="29"/>
    <x v="0"/>
    <n v="1743736.4"/>
  </r>
  <r>
    <x v="205"/>
    <x v="205"/>
    <s v="29"/>
    <x v="0"/>
    <n v="1353117.58"/>
  </r>
  <r>
    <x v="206"/>
    <x v="206"/>
    <s v="29"/>
    <x v="0"/>
    <n v="31793.58"/>
  </r>
  <r>
    <x v="207"/>
    <x v="207"/>
    <s v="29"/>
    <x v="0"/>
    <n v="1046944.62"/>
  </r>
  <r>
    <x v="208"/>
    <x v="208"/>
    <s v="29"/>
    <x v="0"/>
    <n v="1268739.75"/>
  </r>
  <r>
    <x v="209"/>
    <x v="209"/>
    <s v="29"/>
    <x v="0"/>
    <n v="825804.3"/>
  </r>
  <r>
    <x v="210"/>
    <x v="210"/>
    <s v="29"/>
    <x v="0"/>
    <n v="302068.5"/>
  </r>
  <r>
    <x v="211"/>
    <x v="211"/>
    <s v="29"/>
    <x v="0"/>
    <n v="58570.491325601921"/>
  </r>
  <r>
    <x v="211"/>
    <x v="211"/>
    <s v="29"/>
    <x v="0"/>
    <n v="395640.66000000003"/>
  </r>
  <r>
    <x v="211"/>
    <x v="211"/>
    <s v="29"/>
    <x v="0"/>
    <n v="3880035.5999999996"/>
  </r>
  <r>
    <x v="212"/>
    <x v="212"/>
    <s v="29"/>
    <x v="0"/>
    <n v="1230252.8999999999"/>
  </r>
  <r>
    <x v="213"/>
    <x v="213"/>
    <s v="31"/>
    <x v="0"/>
    <n v="357313.31999999995"/>
  </r>
  <r>
    <x v="214"/>
    <x v="214"/>
    <s v="31"/>
    <x v="0"/>
    <n v="523075"/>
  </r>
  <r>
    <x v="215"/>
    <x v="215"/>
    <s v="31"/>
    <x v="0"/>
    <n v="516408.45"/>
  </r>
  <r>
    <x v="216"/>
    <x v="216"/>
    <s v="31"/>
    <x v="0"/>
    <n v="617334.72"/>
  </r>
  <r>
    <x v="217"/>
    <x v="217"/>
    <s v="31"/>
    <x v="0"/>
    <n v="426201.8"/>
  </r>
  <r>
    <x v="218"/>
    <x v="218"/>
    <s v="31"/>
    <x v="0"/>
    <n v="738082.8"/>
  </r>
  <r>
    <x v="219"/>
    <x v="219"/>
    <s v="31"/>
    <x v="0"/>
    <n v="501630.25000000006"/>
  </r>
  <r>
    <x v="220"/>
    <x v="220"/>
    <s v="31"/>
    <x v="0"/>
    <n v="1016136.8700000001"/>
  </r>
  <r>
    <x v="221"/>
    <x v="221"/>
    <s v="31"/>
    <x v="0"/>
    <n v="435856.36"/>
  </r>
  <r>
    <x v="222"/>
    <x v="222"/>
    <s v="31"/>
    <x v="0"/>
    <n v="912796.50000000012"/>
  </r>
  <r>
    <x v="223"/>
    <x v="223"/>
    <s v="32"/>
    <x v="0"/>
    <n v="276268.5"/>
  </r>
  <r>
    <x v="224"/>
    <x v="224"/>
    <s v="32"/>
    <x v="0"/>
    <n v="447454.56"/>
  </r>
  <r>
    <x v="225"/>
    <x v="225"/>
    <s v="32"/>
    <x v="0"/>
    <n v="562910.71999999997"/>
  </r>
  <r>
    <x v="226"/>
    <x v="226"/>
    <s v="32"/>
    <x v="0"/>
    <n v="11049.702298002785"/>
  </r>
  <r>
    <x v="226"/>
    <x v="226"/>
    <s v="32"/>
    <x v="0"/>
    <n v="898582.3"/>
  </r>
  <r>
    <x v="227"/>
    <x v="227"/>
    <s v="32"/>
    <x v="0"/>
    <n v="394283.52000000002"/>
  </r>
  <r>
    <x v="228"/>
    <x v="228"/>
    <s v="32"/>
    <x v="0"/>
    <n v="1557189.26"/>
  </r>
  <r>
    <x v="229"/>
    <x v="229"/>
    <s v="32"/>
    <x v="0"/>
    <n v="565101.69999999995"/>
  </r>
  <r>
    <x v="230"/>
    <x v="230"/>
    <s v="32"/>
    <x v="0"/>
    <n v="575537.28"/>
  </r>
  <r>
    <x v="231"/>
    <x v="231"/>
    <s v="32"/>
    <x v="0"/>
    <n v="755476.92"/>
  </r>
  <r>
    <x v="232"/>
    <x v="232"/>
    <s v="32"/>
    <x v="0"/>
    <n v="1146814.72"/>
  </r>
  <r>
    <x v="233"/>
    <x v="233"/>
    <s v="32"/>
    <x v="0"/>
    <n v="563479.83000000007"/>
  </r>
  <r>
    <x v="234"/>
    <x v="234"/>
    <s v="32"/>
    <x v="0"/>
    <n v="733337.76"/>
  </r>
  <r>
    <x v="235"/>
    <x v="235"/>
    <s v="32"/>
    <x v="0"/>
    <n v="455595.96"/>
  </r>
  <r>
    <x v="236"/>
    <x v="236"/>
    <s v="32"/>
    <x v="0"/>
    <n v="2785.0643889447306"/>
  </r>
  <r>
    <x v="236"/>
    <x v="236"/>
    <s v="32"/>
    <x v="0"/>
    <n v="584424.4"/>
  </r>
  <r>
    <x v="237"/>
    <x v="237"/>
    <s v="32"/>
    <x v="0"/>
    <n v="27514.060808202976"/>
  </r>
  <r>
    <x v="237"/>
    <x v="237"/>
    <s v="32"/>
    <x v="0"/>
    <n v="293038.06"/>
  </r>
  <r>
    <x v="237"/>
    <x v="237"/>
    <s v="32"/>
    <x v="0"/>
    <n v="678997.4"/>
  </r>
  <r>
    <x v="238"/>
    <x v="238"/>
    <s v="32"/>
    <x v="0"/>
    <n v="182981.18"/>
  </r>
  <r>
    <x v="239"/>
    <x v="239"/>
    <s v="32"/>
    <x v="0"/>
    <n v="152150.56"/>
  </r>
  <r>
    <x v="240"/>
    <x v="240"/>
    <s v="33"/>
    <x v="0"/>
    <n v="23616.487000237496"/>
  </r>
  <r>
    <x v="240"/>
    <x v="240"/>
    <s v="33"/>
    <x v="0"/>
    <n v="507323.39999999997"/>
  </r>
  <r>
    <x v="241"/>
    <x v="241"/>
    <s v="33"/>
    <x v="0"/>
    <n v="40967.039999999994"/>
  </r>
  <r>
    <x v="241"/>
    <x v="241"/>
    <s v="33"/>
    <x v="0"/>
    <n v="971437.32000000007"/>
  </r>
  <r>
    <x v="242"/>
    <x v="242"/>
    <s v="33"/>
    <x v="0"/>
    <n v="476455.02"/>
  </r>
  <r>
    <x v="243"/>
    <x v="243"/>
    <s v="33"/>
    <x v="0"/>
    <n v="780723.3"/>
  </r>
  <r>
    <x v="244"/>
    <x v="244"/>
    <s v="33"/>
    <x v="0"/>
    <n v="2968614.91"/>
  </r>
  <r>
    <x v="245"/>
    <x v="245"/>
    <s v="33"/>
    <x v="0"/>
    <n v="2351003.9500000002"/>
  </r>
  <r>
    <x v="246"/>
    <x v="246"/>
    <s v="33"/>
    <x v="0"/>
    <n v="2070601.7200000002"/>
  </r>
  <r>
    <x v="247"/>
    <x v="247"/>
    <s v="33"/>
    <x v="0"/>
    <n v="383250.66000000003"/>
  </r>
  <r>
    <x v="248"/>
    <x v="248"/>
    <s v="33"/>
    <x v="0"/>
    <n v="345583.4"/>
  </r>
  <r>
    <x v="249"/>
    <x v="249"/>
    <s v="33"/>
    <x v="0"/>
    <n v="572598.07999999996"/>
  </r>
  <r>
    <x v="250"/>
    <x v="250"/>
    <s v="33"/>
    <x v="0"/>
    <n v="426775.80999999994"/>
  </r>
  <r>
    <x v="251"/>
    <x v="251"/>
    <s v="33"/>
    <x v="0"/>
    <n v="316109.7"/>
  </r>
  <r>
    <x v="252"/>
    <x v="252"/>
    <s v="33"/>
    <x v="0"/>
    <n v="30423.64"/>
  </r>
  <r>
    <x v="253"/>
    <x v="253"/>
    <s v="34"/>
    <x v="0"/>
    <n v="18918.900000000001"/>
  </r>
  <r>
    <x v="254"/>
    <x v="254"/>
    <s v="34"/>
    <x v="0"/>
    <n v="417542.10000000003"/>
  </r>
  <r>
    <x v="255"/>
    <x v="255"/>
    <s v="34"/>
    <x v="0"/>
    <n v="124218.63"/>
  </r>
  <r>
    <x v="255"/>
    <x v="255"/>
    <s v="34"/>
    <x v="0"/>
    <n v="539567.88"/>
  </r>
  <r>
    <x v="256"/>
    <x v="256"/>
    <s v="34"/>
    <x v="0"/>
    <n v="980928.9"/>
  </r>
  <r>
    <x v="257"/>
    <x v="257"/>
    <s v="34"/>
    <x v="0"/>
    <n v="590070.52"/>
  </r>
  <r>
    <x v="258"/>
    <x v="258"/>
    <s v="34"/>
    <x v="0"/>
    <n v="202499.09"/>
  </r>
  <r>
    <x v="259"/>
    <x v="259"/>
    <s v="35"/>
    <x v="0"/>
    <n v="1178433.1199999999"/>
  </r>
  <r>
    <x v="260"/>
    <x v="260"/>
    <s v="35"/>
    <x v="0"/>
    <n v="618466.18000000005"/>
  </r>
  <r>
    <x v="261"/>
    <x v="261"/>
    <s v="35"/>
    <x v="0"/>
    <n v="1181045.25"/>
  </r>
  <r>
    <x v="262"/>
    <x v="262"/>
    <s v="35"/>
    <x v="0"/>
    <n v="2318608.7999999998"/>
  </r>
  <r>
    <x v="263"/>
    <x v="263"/>
    <s v="35"/>
    <x v="0"/>
    <n v="22566.639999999999"/>
  </r>
  <r>
    <x v="264"/>
    <x v="264"/>
    <s v="35"/>
    <x v="0"/>
    <n v="740075.52000000002"/>
  </r>
  <r>
    <x v="265"/>
    <x v="265"/>
    <s v="35"/>
    <x v="0"/>
    <n v="310338.98000000004"/>
  </r>
  <r>
    <x v="266"/>
    <x v="266"/>
    <s v="35"/>
    <x v="0"/>
    <n v="157059.65"/>
  </r>
  <r>
    <x v="267"/>
    <x v="267"/>
    <s v="35"/>
    <x v="0"/>
    <n v="693583.67"/>
  </r>
  <r>
    <x v="268"/>
    <x v="268"/>
    <s v="35"/>
    <x v="0"/>
    <n v="583712.32999999996"/>
  </r>
  <r>
    <x v="269"/>
    <x v="269"/>
    <s v="36"/>
    <x v="0"/>
    <n v="736036.25"/>
  </r>
  <r>
    <x v="270"/>
    <x v="270"/>
    <s v="36"/>
    <x v="0"/>
    <n v="130735.44"/>
  </r>
  <r>
    <x v="271"/>
    <x v="271"/>
    <s v="36"/>
    <x v="0"/>
    <n v="851159.4"/>
  </r>
  <r>
    <x v="272"/>
    <x v="272"/>
    <s v="37"/>
    <x v="0"/>
    <n v="6070.6618734681952"/>
  </r>
  <r>
    <x v="272"/>
    <x v="272"/>
    <s v="37"/>
    <x v="0"/>
    <n v="827283.62999999989"/>
  </r>
  <r>
    <x v="273"/>
    <x v="273"/>
    <s v="37"/>
    <x v="0"/>
    <n v="455285.28"/>
  </r>
  <r>
    <x v="274"/>
    <x v="274"/>
    <s v="37"/>
    <x v="0"/>
    <n v="192145.88"/>
  </r>
  <r>
    <x v="275"/>
    <x v="275"/>
    <s v="37"/>
    <x v="0"/>
    <n v="559637.36"/>
  </r>
  <r>
    <x v="276"/>
    <x v="276"/>
    <s v="38"/>
    <x v="0"/>
    <n v="466704.3"/>
  </r>
  <r>
    <x v="277"/>
    <x v="277"/>
    <s v="38"/>
    <x v="0"/>
    <n v="311859.75"/>
  </r>
  <r>
    <x v="278"/>
    <x v="278"/>
    <s v="38"/>
    <x v="0"/>
    <n v="1020409.8200000001"/>
  </r>
  <r>
    <x v="279"/>
    <x v="279"/>
    <s v="39"/>
    <x v="0"/>
    <n v="863483.58000000007"/>
  </r>
  <r>
    <x v="280"/>
    <x v="280"/>
    <s v="39"/>
    <x v="0"/>
    <n v="617730.68000000005"/>
  </r>
  <r>
    <x v="281"/>
    <x v="281"/>
    <s v="41"/>
    <x v="0"/>
    <n v="331289.7"/>
  </r>
  <r>
    <x v="282"/>
    <x v="282"/>
    <s v="41"/>
    <x v="0"/>
    <n v="1960806.12"/>
  </r>
  <r>
    <x v="283"/>
    <x v="283"/>
    <s v="41"/>
    <x v="0"/>
    <n v="330419.88"/>
  </r>
  <r>
    <x v="284"/>
    <x v="284"/>
    <s v="41"/>
    <x v="0"/>
    <n v="449083.98000000004"/>
  </r>
  <r>
    <x v="285"/>
    <x v="285"/>
    <s v="41"/>
    <x v="0"/>
    <n v="503967.36"/>
  </r>
  <r>
    <x v="286"/>
    <x v="286"/>
    <s v="41"/>
    <x v="0"/>
    <n v="286335.25"/>
  </r>
  <r>
    <x v="287"/>
    <x v="287"/>
    <s v="41"/>
    <x v="0"/>
    <n v="507605.07999999996"/>
  </r>
  <r>
    <x v="288"/>
    <x v="288"/>
    <s v="41"/>
    <x v="0"/>
    <n v="1492176.8399999999"/>
  </r>
  <r>
    <x v="289"/>
    <x v="289"/>
    <s v="41"/>
    <x v="0"/>
    <n v="734019"/>
  </r>
  <r>
    <x v="290"/>
    <x v="290"/>
    <s v="43"/>
    <x v="0"/>
    <n v="1213366.6000000001"/>
  </r>
  <r>
    <x v="291"/>
    <x v="291"/>
    <s v="43"/>
    <x v="0"/>
    <n v="1204254"/>
  </r>
  <r>
    <x v="292"/>
    <x v="292"/>
    <s v="43"/>
    <x v="0"/>
    <n v="371368.35"/>
  </r>
  <r>
    <x v="293"/>
    <x v="293"/>
    <s v="43"/>
    <x v="0"/>
    <n v="274043.99"/>
  </r>
  <r>
    <x v="293"/>
    <x v="293"/>
    <s v="43"/>
    <x v="0"/>
    <n v="1424435.32"/>
  </r>
  <r>
    <x v="294"/>
    <x v="294"/>
    <s v="43"/>
    <x v="0"/>
    <n v="20969.282469560261"/>
  </r>
  <r>
    <x v="294"/>
    <x v="294"/>
    <s v="43"/>
    <x v="0"/>
    <n v="222609.72000000003"/>
  </r>
  <r>
    <x v="294"/>
    <x v="294"/>
    <s v="43"/>
    <x v="0"/>
    <n v="986764.80000000005"/>
  </r>
  <r>
    <x v="295"/>
    <x v="295"/>
    <s v="43"/>
    <x v="0"/>
    <n v="980291.70000000007"/>
  </r>
  <r>
    <x v="296"/>
    <x v="296"/>
    <s v="43"/>
    <x v="0"/>
    <n v="69278.395133474827"/>
  </r>
  <r>
    <x v="296"/>
    <x v="296"/>
    <s v="43"/>
    <x v="0"/>
    <n v="720178.13000000012"/>
  </r>
  <r>
    <x v="297"/>
    <x v="297"/>
    <s v="43"/>
    <x v="0"/>
    <n v="1021939.89"/>
  </r>
  <r>
    <x v="298"/>
    <x v="298"/>
    <s v="44"/>
    <x v="0"/>
    <n v="357351"/>
  </r>
  <r>
    <x v="299"/>
    <x v="299"/>
    <s v="44"/>
    <x v="0"/>
    <n v="574963.62000000011"/>
  </r>
  <r>
    <x v="300"/>
    <x v="300"/>
    <s v="44"/>
    <x v="0"/>
    <n v="676390.9"/>
  </r>
  <r>
    <x v="301"/>
    <x v="301"/>
    <s v="44"/>
    <x v="0"/>
    <n v="362935.5"/>
  </r>
  <r>
    <x v="302"/>
    <x v="302"/>
    <s v="45"/>
    <x v="0"/>
    <n v="1512194.25"/>
  </r>
  <r>
    <x v="303"/>
    <x v="303"/>
    <s v="45"/>
    <x v="0"/>
    <n v="490605.92000000004"/>
  </r>
  <r>
    <x v="304"/>
    <x v="304"/>
    <s v="46"/>
    <x v="0"/>
    <n v="443546.01"/>
  </r>
  <r>
    <x v="305"/>
    <x v="305"/>
    <s v="46"/>
    <x v="0"/>
    <n v="210211.26"/>
  </r>
  <r>
    <x v="306"/>
    <x v="306"/>
    <s v="46"/>
    <x v="0"/>
    <n v="1228593.06"/>
  </r>
  <r>
    <x v="307"/>
    <x v="307"/>
    <s v="46"/>
    <x v="0"/>
    <n v="1062586.05"/>
  </r>
  <r>
    <x v="308"/>
    <x v="308"/>
    <s v="46"/>
    <x v="0"/>
    <n v="1044527.12"/>
  </r>
  <r>
    <x v="309"/>
    <x v="309"/>
    <s v="46"/>
    <x v="0"/>
    <n v="32315.399999999998"/>
  </r>
  <r>
    <x v="309"/>
    <x v="309"/>
    <s v="46"/>
    <x v="0"/>
    <n v="369595.71"/>
  </r>
  <r>
    <x v="309"/>
    <x v="309"/>
    <s v="46"/>
    <x v="0"/>
    <n v="524174.8"/>
  </r>
  <r>
    <x v="309"/>
    <x v="309"/>
    <s v="46"/>
    <x v="0"/>
    <n v="2005146"/>
  </r>
  <r>
    <x v="310"/>
    <x v="310"/>
    <s v="48"/>
    <x v="0"/>
    <n v="392753.76"/>
  </r>
  <r>
    <x v="311"/>
    <x v="311"/>
    <s v="49"/>
    <x v="0"/>
    <n v="588004.77999999991"/>
  </r>
  <r>
    <x v="312"/>
    <x v="312"/>
    <s v="49"/>
    <x v="0"/>
    <n v="344337.03"/>
  </r>
  <r>
    <x v="313"/>
    <x v="313"/>
    <s v="50"/>
    <x v="0"/>
    <n v="690008.41999999993"/>
  </r>
  <r>
    <x v="314"/>
    <x v="314"/>
    <s v="50"/>
    <x v="0"/>
    <n v="286449.42000000004"/>
  </r>
  <r>
    <x v="315"/>
    <x v="315"/>
    <s v="50"/>
    <x v="0"/>
    <n v="519976.64999999991"/>
  </r>
  <r>
    <x v="316"/>
    <x v="316"/>
    <s v="50"/>
    <x v="0"/>
    <n v="728916.64"/>
  </r>
  <r>
    <x v="317"/>
    <x v="317"/>
    <s v="50"/>
    <x v="0"/>
    <n v="550704.65"/>
  </r>
  <r>
    <x v="318"/>
    <x v="318"/>
    <s v="50"/>
    <x v="0"/>
    <n v="508078.08000000007"/>
  </r>
  <r>
    <x v="319"/>
    <x v="319"/>
    <s v="51"/>
    <x v="0"/>
    <n v="1142261.04"/>
  </r>
  <r>
    <x v="320"/>
    <x v="320"/>
    <s v="51"/>
    <x v="0"/>
    <n v="2401074.54"/>
  </r>
  <r>
    <x v="321"/>
    <x v="321"/>
    <s v="51"/>
    <x v="0"/>
    <n v="528556.77"/>
  </r>
  <r>
    <x v="322"/>
    <x v="322"/>
    <s v="51"/>
    <x v="0"/>
    <n v="895303.58000000007"/>
  </r>
  <r>
    <x v="323"/>
    <x v="323"/>
    <s v="51"/>
    <x v="0"/>
    <n v="1225896.1200000001"/>
  </r>
  <r>
    <x v="324"/>
    <x v="324"/>
    <s v="51"/>
    <x v="0"/>
    <n v="8916.7800000000007"/>
  </r>
  <r>
    <x v="325"/>
    <x v="325"/>
    <s v="51"/>
    <x v="0"/>
    <n v="578702.46"/>
  </r>
  <r>
    <x v="326"/>
    <x v="326"/>
    <s v="51"/>
    <x v="0"/>
    <n v="592815.19999999995"/>
  </r>
  <r>
    <x v="327"/>
    <x v="327"/>
    <s v="51"/>
    <x v="0"/>
    <n v="702976.75"/>
  </r>
  <r>
    <x v="328"/>
    <x v="328"/>
    <s v="51"/>
    <x v="0"/>
    <n v="1737735.87"/>
  </r>
  <r>
    <x v="329"/>
    <x v="329"/>
    <s v="51"/>
    <x v="0"/>
    <n v="7367.2973057382496"/>
  </r>
  <r>
    <x v="329"/>
    <x v="329"/>
    <s v="51"/>
    <x v="0"/>
    <n v="1586135.04"/>
  </r>
  <r>
    <x v="330"/>
    <x v="330"/>
    <s v="51"/>
    <x v="0"/>
    <n v="24619.54"/>
  </r>
  <r>
    <x v="331"/>
    <x v="331"/>
    <s v="51"/>
    <x v="0"/>
    <n v="544737.60000000009"/>
  </r>
  <r>
    <x v="332"/>
    <x v="332"/>
    <s v="51"/>
    <x v="0"/>
    <n v="392204.79"/>
  </r>
  <r>
    <x v="332"/>
    <x v="332"/>
    <s v="51"/>
    <x v="0"/>
    <n v="2213488"/>
  </r>
  <r>
    <x v="333"/>
    <x v="333"/>
    <s v="51"/>
    <x v="0"/>
    <n v="2242705.16"/>
  </r>
  <r>
    <x v="334"/>
    <x v="334"/>
    <s v="51"/>
    <x v="0"/>
    <n v="320316.2"/>
  </r>
  <r>
    <x v="335"/>
    <x v="335"/>
    <s v="51"/>
    <x v="0"/>
    <n v="902351.58000000007"/>
  </r>
  <r>
    <x v="336"/>
    <x v="336"/>
    <s v="51"/>
    <x v="0"/>
    <n v="637909.02"/>
  </r>
  <r>
    <x v="337"/>
    <x v="337"/>
    <s v="51"/>
    <x v="0"/>
    <n v="637676.61"/>
  </r>
  <r>
    <x v="338"/>
    <x v="338"/>
    <s v="51"/>
    <x v="0"/>
    <n v="1692108.27"/>
  </r>
  <r>
    <x v="339"/>
    <x v="339"/>
    <s v="51"/>
    <x v="0"/>
    <n v="8270.1611751479686"/>
  </r>
  <r>
    <x v="339"/>
    <x v="339"/>
    <s v="51"/>
    <x v="0"/>
    <n v="397335.6"/>
  </r>
  <r>
    <x v="339"/>
    <x v="339"/>
    <s v="51"/>
    <x v="0"/>
    <n v="2441194.6800000002"/>
  </r>
  <r>
    <x v="340"/>
    <x v="340"/>
    <s v="51"/>
    <x v="0"/>
    <n v="2118932.8000000003"/>
  </r>
  <r>
    <x v="341"/>
    <x v="341"/>
    <s v="51"/>
    <x v="0"/>
    <n v="535018.15"/>
  </r>
  <r>
    <x v="342"/>
    <x v="342"/>
    <s v="51"/>
    <x v="0"/>
    <n v="1111494.42"/>
  </r>
  <r>
    <x v="343"/>
    <x v="343"/>
    <s v="51"/>
    <x v="0"/>
    <n v="543327.5"/>
  </r>
  <r>
    <x v="344"/>
    <x v="344"/>
    <s v="51"/>
    <x v="0"/>
    <n v="580580"/>
  </r>
  <r>
    <x v="345"/>
    <x v="345"/>
    <s v="51"/>
    <x v="0"/>
    <n v="1708045.92"/>
  </r>
  <r>
    <x v="346"/>
    <x v="346"/>
    <s v="51"/>
    <x v="0"/>
    <n v="4968.1887651731204"/>
  </r>
  <r>
    <x v="346"/>
    <x v="346"/>
    <s v="51"/>
    <x v="0"/>
    <n v="941682.35"/>
  </r>
  <r>
    <x v="347"/>
    <x v="347"/>
    <s v="51"/>
    <x v="0"/>
    <n v="273196"/>
  </r>
  <r>
    <x v="347"/>
    <x v="347"/>
    <s v="51"/>
    <x v="0"/>
    <n v="1597582.48"/>
  </r>
  <r>
    <x v="348"/>
    <x v="348"/>
    <s v="51"/>
    <x v="0"/>
    <n v="506106.99999999994"/>
  </r>
  <r>
    <x v="349"/>
    <x v="349"/>
    <s v="51"/>
    <x v="0"/>
    <n v="733342.4"/>
  </r>
  <r>
    <x v="350"/>
    <x v="350"/>
    <s v="51"/>
    <x v="0"/>
    <n v="1111519.1099999999"/>
  </r>
  <r>
    <x v="351"/>
    <x v="351"/>
    <s v="51"/>
    <x v="0"/>
    <n v="97872.72"/>
  </r>
  <r>
    <x v="352"/>
    <x v="352"/>
    <s v="51"/>
    <x v="0"/>
    <n v="676151.24"/>
  </r>
  <r>
    <x v="353"/>
    <x v="353"/>
    <s v="51"/>
    <x v="0"/>
    <n v="77338.8"/>
  </r>
  <r>
    <x v="353"/>
    <x v="353"/>
    <s v="51"/>
    <x v="0"/>
    <n v="1660410.7"/>
  </r>
  <r>
    <x v="354"/>
    <x v="354"/>
    <s v="51"/>
    <x v="0"/>
    <n v="1033893.51"/>
  </r>
  <r>
    <x v="355"/>
    <x v="355"/>
    <s v="51"/>
    <x v="0"/>
    <n v="1161148.46"/>
  </r>
  <r>
    <x v="356"/>
    <x v="356"/>
    <s v="51"/>
    <x v="0"/>
    <n v="1121392.24"/>
  </r>
  <r>
    <x v="357"/>
    <x v="357"/>
    <s v="51"/>
    <x v="0"/>
    <n v="1440679.5999999999"/>
  </r>
  <r>
    <x v="357"/>
    <x v="357"/>
    <s v="51"/>
    <x v="0"/>
    <n v="2623776.6"/>
  </r>
  <r>
    <x v="358"/>
    <x v="358"/>
    <s v="51"/>
    <x v="0"/>
    <n v="1339300.54"/>
  </r>
  <r>
    <x v="359"/>
    <x v="359"/>
    <s v="51"/>
    <x v="0"/>
    <n v="69217.191385495884"/>
  </r>
  <r>
    <x v="359"/>
    <x v="359"/>
    <s v="51"/>
    <x v="0"/>
    <n v="153255.46874701261"/>
  </r>
  <r>
    <x v="359"/>
    <x v="359"/>
    <s v="51"/>
    <x v="0"/>
    <n v="1768097.92"/>
  </r>
  <r>
    <x v="360"/>
    <x v="360"/>
    <s v="51"/>
    <x v="0"/>
    <n v="1160097.28"/>
  </r>
  <r>
    <x v="361"/>
    <x v="361"/>
    <s v="52"/>
    <x v="0"/>
    <n v="802624.42"/>
  </r>
  <r>
    <x v="362"/>
    <x v="362"/>
    <s v="52"/>
    <x v="0"/>
    <n v="691050.04"/>
  </r>
  <r>
    <x v="363"/>
    <x v="363"/>
    <s v="52"/>
    <x v="0"/>
    <n v="469588.98000000004"/>
  </r>
  <r>
    <x v="364"/>
    <x v="364"/>
    <s v="53"/>
    <x v="0"/>
    <n v="3097.147852991613"/>
  </r>
  <r>
    <x v="364"/>
    <x v="364"/>
    <s v="53"/>
    <x v="0"/>
    <n v="1075279.1099999999"/>
  </r>
  <r>
    <x v="365"/>
    <x v="365"/>
    <s v="53"/>
    <x v="0"/>
    <n v="418278"/>
  </r>
  <r>
    <x v="366"/>
    <x v="366"/>
    <s v="54"/>
    <x v="0"/>
    <n v="264370.94"/>
  </r>
  <r>
    <x v="367"/>
    <x v="367"/>
    <s v="54"/>
    <x v="0"/>
    <n v="6259.75"/>
  </r>
  <r>
    <x v="368"/>
    <x v="368"/>
    <s v="54"/>
    <x v="0"/>
    <n v="521110.8"/>
  </r>
  <r>
    <x v="369"/>
    <x v="369"/>
    <s v="54"/>
    <x v="0"/>
    <n v="668476.38"/>
  </r>
  <r>
    <x v="370"/>
    <x v="370"/>
    <s v="54"/>
    <x v="0"/>
    <n v="299132.17"/>
  </r>
  <r>
    <x v="371"/>
    <x v="371"/>
    <s v="55"/>
    <x v="0"/>
    <n v="1703659.7"/>
  </r>
  <r>
    <x v="372"/>
    <x v="372"/>
    <s v="55"/>
    <x v="0"/>
    <n v="30690.359999999997"/>
  </r>
  <r>
    <x v="373"/>
    <x v="373"/>
    <s v="55"/>
    <x v="0"/>
    <n v="396002.75"/>
  </r>
  <r>
    <x v="374"/>
    <x v="374"/>
    <s v="55"/>
    <x v="0"/>
    <n v="164540.31"/>
  </r>
  <r>
    <x v="374"/>
    <x v="374"/>
    <s v="55"/>
    <x v="0"/>
    <n v="344154.19000000006"/>
  </r>
  <r>
    <x v="375"/>
    <x v="375"/>
    <s v="55"/>
    <x v="0"/>
    <n v="568004.80000000005"/>
  </r>
  <r>
    <x v="376"/>
    <x v="376"/>
    <s v="55"/>
    <x v="0"/>
    <n v="241158.01"/>
  </r>
  <r>
    <x v="376"/>
    <x v="376"/>
    <s v="55"/>
    <x v="0"/>
    <n v="262471.02"/>
  </r>
  <r>
    <x v="376"/>
    <x v="376"/>
    <s v="55"/>
    <x v="0"/>
    <n v="498842.9"/>
  </r>
  <r>
    <x v="376"/>
    <x v="376"/>
    <s v="55"/>
    <x v="0"/>
    <n v="552036.25000000012"/>
  </r>
  <r>
    <x v="377"/>
    <x v="377"/>
    <s v="55"/>
    <x v="0"/>
    <n v="1682859.36"/>
  </r>
  <r>
    <x v="378"/>
    <x v="378"/>
    <s v="56"/>
    <x v="0"/>
    <n v="574609.28"/>
  </r>
  <r>
    <x v="379"/>
    <x v="379"/>
    <s v="56"/>
    <x v="0"/>
    <n v="606371.43999999994"/>
  </r>
  <r>
    <x v="380"/>
    <x v="380"/>
    <s v="56"/>
    <x v="0"/>
    <n v="321070.50000000006"/>
  </r>
  <r>
    <x v="381"/>
    <x v="381"/>
    <s v="56"/>
    <x v="0"/>
    <n v="422636.62"/>
  </r>
  <r>
    <x v="382"/>
    <x v="382"/>
    <s v="57"/>
    <x v="0"/>
    <n v="16181.565247811573"/>
  </r>
  <r>
    <x v="382"/>
    <x v="382"/>
    <s v="57"/>
    <x v="0"/>
    <n v="1030235.25"/>
  </r>
  <r>
    <x v="383"/>
    <x v="383"/>
    <s v="57"/>
    <x v="0"/>
    <n v="504453.95999999996"/>
  </r>
  <r>
    <x v="384"/>
    <x v="384"/>
    <s v="57"/>
    <x v="0"/>
    <n v="473449.6"/>
  </r>
  <r>
    <x v="385"/>
    <x v="385"/>
    <s v="57"/>
    <x v="0"/>
    <n v="5245.0401951397389"/>
  </r>
  <r>
    <x v="385"/>
    <x v="385"/>
    <s v="57"/>
    <x v="0"/>
    <n v="861874.39999999991"/>
  </r>
  <r>
    <x v="386"/>
    <x v="386"/>
    <s v="58"/>
    <x v="0"/>
    <n v="20229.722302825176"/>
  </r>
  <r>
    <x v="386"/>
    <x v="386"/>
    <s v="58"/>
    <x v="0"/>
    <n v="189673.4"/>
  </r>
  <r>
    <x v="386"/>
    <x v="386"/>
    <s v="58"/>
    <x v="0"/>
    <n v="889380"/>
  </r>
  <r>
    <x v="387"/>
    <x v="387"/>
    <s v="58"/>
    <x v="0"/>
    <n v="320624"/>
  </r>
  <r>
    <x v="388"/>
    <x v="388"/>
    <s v="58"/>
    <x v="0"/>
    <n v="803158.02"/>
  </r>
  <r>
    <x v="389"/>
    <x v="389"/>
    <s v="58"/>
    <x v="0"/>
    <n v="744409.12"/>
  </r>
  <r>
    <x v="390"/>
    <x v="390"/>
    <s v="59"/>
    <x v="0"/>
    <n v="664125.1"/>
  </r>
  <r>
    <x v="391"/>
    <x v="391"/>
    <s v="59"/>
    <x v="0"/>
    <n v="661069.76"/>
  </r>
  <r>
    <x v="392"/>
    <x v="392"/>
    <s v="59"/>
    <x v="0"/>
    <n v="1415320.88"/>
  </r>
  <r>
    <x v="393"/>
    <x v="393"/>
    <s v="59"/>
    <x v="0"/>
    <n v="589287.6"/>
  </r>
  <r>
    <x v="394"/>
    <x v="394"/>
    <s v="59"/>
    <x v="0"/>
    <n v="761297.6"/>
  </r>
  <r>
    <x v="395"/>
    <x v="395"/>
    <s v="59"/>
    <x v="0"/>
    <n v="20607.783509289475"/>
  </r>
  <r>
    <x v="395"/>
    <x v="395"/>
    <s v="59"/>
    <x v="0"/>
    <n v="705849.6"/>
  </r>
  <r>
    <x v="396"/>
    <x v="396"/>
    <s v="59"/>
    <x v="0"/>
    <n v="1904773.2000000002"/>
  </r>
  <r>
    <x v="397"/>
    <x v="397"/>
    <s v="59"/>
    <x v="0"/>
    <n v="1682746.4000000001"/>
  </r>
  <r>
    <x v="398"/>
    <x v="398"/>
    <s v="59"/>
    <x v="0"/>
    <n v="192222.59999999998"/>
  </r>
  <r>
    <x v="399"/>
    <x v="399"/>
    <s v="59"/>
    <x v="0"/>
    <n v="1193032.72"/>
  </r>
  <r>
    <x v="400"/>
    <x v="400"/>
    <s v="59"/>
    <x v="0"/>
    <n v="1051621.8599999999"/>
  </r>
  <r>
    <x v="401"/>
    <x v="401"/>
    <s v="59"/>
    <x v="0"/>
    <n v="387972.67"/>
  </r>
  <r>
    <x v="401"/>
    <x v="401"/>
    <s v="59"/>
    <x v="0"/>
    <n v="1568091.0299999998"/>
  </r>
  <r>
    <x v="402"/>
    <x v="402"/>
    <s v="59"/>
    <x v="0"/>
    <n v="914966.40000000014"/>
  </r>
  <r>
    <x v="403"/>
    <x v="403"/>
    <s v="59"/>
    <x v="0"/>
    <n v="191363.63"/>
  </r>
  <r>
    <x v="404"/>
    <x v="404"/>
    <s v="59"/>
    <x v="0"/>
    <n v="670330.43000000005"/>
  </r>
  <r>
    <x v="405"/>
    <x v="405"/>
    <s v="59"/>
    <x v="0"/>
    <n v="8114.88"/>
  </r>
  <r>
    <x v="406"/>
    <x v="406"/>
    <s v="59"/>
    <x v="0"/>
    <n v="906576.7"/>
  </r>
  <r>
    <x v="407"/>
    <x v="407"/>
    <s v="59"/>
    <x v="0"/>
    <n v="1961930.0999999999"/>
  </r>
  <r>
    <x v="408"/>
    <x v="408"/>
    <s v="59"/>
    <x v="0"/>
    <n v="600321.72"/>
  </r>
  <r>
    <x v="409"/>
    <x v="409"/>
    <s v="59"/>
    <x v="0"/>
    <n v="144684.96"/>
  </r>
  <r>
    <x v="409"/>
    <x v="409"/>
    <s v="59"/>
    <x v="0"/>
    <n v="878097.48"/>
  </r>
  <r>
    <x v="410"/>
    <x v="410"/>
    <s v="59"/>
    <x v="0"/>
    <n v="60067.291592247711"/>
  </r>
  <r>
    <x v="410"/>
    <x v="410"/>
    <s v="59"/>
    <x v="0"/>
    <n v="970424.64000000013"/>
  </r>
  <r>
    <x v="411"/>
    <x v="411"/>
    <s v="59"/>
    <x v="0"/>
    <n v="7229.0381142404331"/>
  </r>
  <r>
    <x v="411"/>
    <x v="411"/>
    <s v="59"/>
    <x v="0"/>
    <n v="2211282.36"/>
  </r>
  <r>
    <x v="412"/>
    <x v="412"/>
    <s v="59"/>
    <x v="0"/>
    <n v="653449.88000000012"/>
  </r>
  <r>
    <x v="413"/>
    <x v="413"/>
    <s v="59"/>
    <x v="0"/>
    <n v="527785.87"/>
  </r>
  <r>
    <x v="414"/>
    <x v="414"/>
    <s v="59"/>
    <x v="0"/>
    <n v="40680.248710240397"/>
  </r>
  <r>
    <x v="415"/>
    <x v="415"/>
    <s v="59"/>
    <x v="0"/>
    <n v="881126.2"/>
  </r>
  <r>
    <x v="416"/>
    <x v="414"/>
    <s v="59"/>
    <x v="0"/>
    <n v="701550.6"/>
  </r>
  <r>
    <x v="417"/>
    <x v="416"/>
    <s v="59"/>
    <x v="0"/>
    <n v="2082510.4200000002"/>
  </r>
  <r>
    <x v="418"/>
    <x v="417"/>
    <s v="59"/>
    <x v="0"/>
    <n v="1353777.44"/>
  </r>
  <r>
    <x v="419"/>
    <x v="418"/>
    <s v="59"/>
    <x v="0"/>
    <n v="759399.26"/>
  </r>
  <r>
    <x v="420"/>
    <x v="419"/>
    <s v="59"/>
    <x v="0"/>
    <n v="779712.9800000001"/>
  </r>
  <r>
    <x v="421"/>
    <x v="420"/>
    <s v="59"/>
    <x v="0"/>
    <n v="684220.59000000008"/>
  </r>
  <r>
    <x v="422"/>
    <x v="421"/>
    <s v="59"/>
    <x v="0"/>
    <n v="716069.20000000007"/>
  </r>
  <r>
    <x v="423"/>
    <x v="422"/>
    <s v="59"/>
    <x v="0"/>
    <n v="1588413.84"/>
  </r>
  <r>
    <x v="424"/>
    <x v="423"/>
    <s v="59"/>
    <x v="0"/>
    <n v="608621.6"/>
  </r>
  <r>
    <x v="425"/>
    <x v="424"/>
    <s v="59"/>
    <x v="0"/>
    <n v="728624.33"/>
  </r>
  <r>
    <x v="426"/>
    <x v="425"/>
    <s v="59"/>
    <x v="0"/>
    <n v="3388615.23"/>
  </r>
  <r>
    <x v="427"/>
    <x v="426"/>
    <s v="59"/>
    <x v="0"/>
    <n v="2220254.0099999998"/>
  </r>
  <r>
    <x v="428"/>
    <x v="427"/>
    <s v="59"/>
    <x v="0"/>
    <n v="328337.45999999996"/>
  </r>
  <r>
    <x v="429"/>
    <x v="428"/>
    <s v="60"/>
    <x v="0"/>
    <n v="844694.46000000008"/>
  </r>
  <r>
    <x v="430"/>
    <x v="429"/>
    <s v="60"/>
    <x v="0"/>
    <n v="330588.72000000003"/>
  </r>
  <r>
    <x v="431"/>
    <x v="430"/>
    <s v="61"/>
    <x v="0"/>
    <n v="211615.93999999997"/>
  </r>
  <r>
    <x v="431"/>
    <x v="430"/>
    <s v="61"/>
    <x v="0"/>
    <n v="512623.19999999995"/>
  </r>
  <r>
    <x v="432"/>
    <x v="431"/>
    <s v="61"/>
    <x v="0"/>
    <n v="173419.95"/>
  </r>
  <r>
    <x v="433"/>
    <x v="432"/>
    <s v="70"/>
    <x v="1"/>
    <n v="1073643.51"/>
  </r>
  <r>
    <x v="434"/>
    <x v="433"/>
    <s v="70"/>
    <x v="1"/>
    <n v="4676917.2"/>
  </r>
  <r>
    <x v="435"/>
    <x v="434"/>
    <s v="70"/>
    <x v="1"/>
    <n v="1303482.1200000001"/>
  </r>
  <r>
    <x v="436"/>
    <x v="435"/>
    <s v="70"/>
    <x v="1"/>
    <n v="1345173.5699999998"/>
  </r>
  <r>
    <x v="437"/>
    <x v="436"/>
    <s v="70"/>
    <x v="1"/>
    <n v="415398.40000000002"/>
  </r>
  <r>
    <x v="438"/>
    <x v="437"/>
    <s v="70"/>
    <x v="1"/>
    <n v="1456022.8800000001"/>
  </r>
  <r>
    <x v="439"/>
    <x v="438"/>
    <s v="70"/>
    <x v="1"/>
    <n v="132754.04426331009"/>
  </r>
  <r>
    <x v="439"/>
    <x v="438"/>
    <s v="70"/>
    <x v="1"/>
    <n v="1315864.24"/>
  </r>
  <r>
    <x v="440"/>
    <x v="439"/>
    <s v="70"/>
    <x v="1"/>
    <n v="784161.04"/>
  </r>
  <r>
    <x v="441"/>
    <x v="440"/>
    <s v="70"/>
    <x v="1"/>
    <n v="252714.71999999997"/>
  </r>
  <r>
    <x v="442"/>
    <x v="441"/>
    <s v="70"/>
    <x v="1"/>
    <n v="1251738.25"/>
  </r>
  <r>
    <x v="443"/>
    <x v="442"/>
    <s v="70"/>
    <x v="1"/>
    <n v="565934.64"/>
  </r>
  <r>
    <x v="443"/>
    <x v="442"/>
    <s v="70"/>
    <x v="1"/>
    <n v="1254609.8"/>
  </r>
  <r>
    <x v="444"/>
    <x v="443"/>
    <s v="70"/>
    <x v="1"/>
    <n v="1936170.5"/>
  </r>
  <r>
    <x v="445"/>
    <x v="444"/>
    <s v="70"/>
    <x v="1"/>
    <n v="1263890.1000000001"/>
  </r>
  <r>
    <x v="446"/>
    <x v="445"/>
    <s v="70"/>
    <x v="1"/>
    <n v="1307129.3200000003"/>
  </r>
  <r>
    <x v="447"/>
    <x v="446"/>
    <s v="70"/>
    <x v="1"/>
    <n v="846676.0199999999"/>
  </r>
  <r>
    <x v="447"/>
    <x v="446"/>
    <s v="70"/>
    <x v="1"/>
    <n v="975083.91999999993"/>
  </r>
  <r>
    <x v="448"/>
    <x v="447"/>
    <s v="70"/>
    <x v="1"/>
    <n v="750756.41999999993"/>
  </r>
  <r>
    <x v="449"/>
    <x v="448"/>
    <s v="70"/>
    <x v="1"/>
    <n v="2104860.9"/>
  </r>
  <r>
    <x v="450"/>
    <x v="449"/>
    <s v="70"/>
    <x v="1"/>
    <n v="4237584.6899999995"/>
  </r>
  <r>
    <x v="451"/>
    <x v="450"/>
    <s v="70"/>
    <x v="1"/>
    <n v="748617.24000000011"/>
  </r>
  <r>
    <x v="452"/>
    <x v="451"/>
    <s v="70"/>
    <x v="1"/>
    <n v="614335.68000000005"/>
  </r>
  <r>
    <x v="452"/>
    <x v="451"/>
    <s v="70"/>
    <x v="1"/>
    <n v="1361534.29"/>
  </r>
  <r>
    <x v="453"/>
    <x v="452"/>
    <s v="70"/>
    <x v="1"/>
    <n v="1265481.3600000001"/>
  </r>
  <r>
    <x v="454"/>
    <x v="453"/>
    <s v="70"/>
    <x v="1"/>
    <n v="616911.55000000005"/>
  </r>
  <r>
    <x v="455"/>
    <x v="454"/>
    <s v="70"/>
    <x v="1"/>
    <n v="1992514.37"/>
  </r>
  <r>
    <x v="456"/>
    <x v="455"/>
    <s v="70"/>
    <x v="1"/>
    <n v="1418563.86"/>
  </r>
  <r>
    <x v="457"/>
    <x v="456"/>
    <s v="70"/>
    <x v="1"/>
    <n v="2071768.81"/>
  </r>
  <r>
    <x v="458"/>
    <x v="457"/>
    <s v="70"/>
    <x v="1"/>
    <n v="526057.04"/>
  </r>
  <r>
    <x v="458"/>
    <x v="457"/>
    <s v="70"/>
    <x v="1"/>
    <n v="1189938.8699999999"/>
  </r>
  <r>
    <x v="459"/>
    <x v="458"/>
    <s v="70"/>
    <x v="1"/>
    <n v="369641.99000000005"/>
  </r>
  <r>
    <x v="459"/>
    <x v="458"/>
    <s v="70"/>
    <x v="1"/>
    <n v="1543719.07"/>
  </r>
  <r>
    <x v="460"/>
    <x v="459"/>
    <s v="70"/>
    <x v="1"/>
    <n v="184528.32"/>
  </r>
  <r>
    <x v="460"/>
    <x v="459"/>
    <s v="70"/>
    <x v="1"/>
    <n v="1533022.56"/>
  </r>
  <r>
    <x v="461"/>
    <x v="460"/>
    <s v="70"/>
    <x v="1"/>
    <n v="1533131.08"/>
  </r>
  <r>
    <x v="462"/>
    <x v="461"/>
    <s v="70"/>
    <x v="1"/>
    <n v="1299419.3"/>
  </r>
  <r>
    <x v="463"/>
    <x v="462"/>
    <s v="70"/>
    <x v="1"/>
    <n v="3645699.2"/>
  </r>
  <r>
    <x v="464"/>
    <x v="463"/>
    <s v="70"/>
    <x v="1"/>
    <n v="3217663.2"/>
  </r>
  <r>
    <x v="465"/>
    <x v="464"/>
    <s v="70"/>
    <x v="1"/>
    <n v="2315550.2400000002"/>
  </r>
  <r>
    <x v="466"/>
    <x v="465"/>
    <s v="70"/>
    <x v="1"/>
    <n v="405992.88000000006"/>
  </r>
  <r>
    <x v="467"/>
    <x v="466"/>
    <s v="70"/>
    <x v="1"/>
    <n v="3227989.12"/>
  </r>
  <r>
    <x v="468"/>
    <x v="467"/>
    <s v="70"/>
    <x v="1"/>
    <n v="1093707.8999999999"/>
  </r>
  <r>
    <x v="469"/>
    <x v="468"/>
    <s v="70"/>
    <x v="1"/>
    <n v="1442636.6600000001"/>
  </r>
  <r>
    <x v="470"/>
    <x v="469"/>
    <s v="70"/>
    <x v="1"/>
    <n v="5913418.9399999995"/>
  </r>
  <r>
    <x v="471"/>
    <x v="470"/>
    <s v="70"/>
    <x v="1"/>
    <n v="213867.72000000003"/>
  </r>
  <r>
    <x v="471"/>
    <x v="470"/>
    <s v="70"/>
    <x v="1"/>
    <n v="253084.91999999998"/>
  </r>
  <r>
    <x v="471"/>
    <x v="470"/>
    <s v="70"/>
    <x v="1"/>
    <n v="1079004.3799999999"/>
  </r>
  <r>
    <x v="472"/>
    <x v="471"/>
    <s v="70"/>
    <x v="1"/>
    <n v="326067.5"/>
  </r>
  <r>
    <x v="472"/>
    <x v="471"/>
    <s v="70"/>
    <x v="1"/>
    <n v="3386024.58"/>
  </r>
  <r>
    <x v="473"/>
    <x v="472"/>
    <s v="70"/>
    <x v="1"/>
    <n v="3646956.53"/>
  </r>
  <r>
    <x v="474"/>
    <x v="473"/>
    <s v="70"/>
    <x v="1"/>
    <n v="3397165.8"/>
  </r>
  <r>
    <x v="475"/>
    <x v="474"/>
    <s v="70"/>
    <x v="1"/>
    <n v="834300"/>
  </r>
  <r>
    <x v="476"/>
    <x v="475"/>
    <s v="70"/>
    <x v="1"/>
    <n v="1373024"/>
  </r>
  <r>
    <x v="477"/>
    <x v="476"/>
    <s v="70"/>
    <x v="1"/>
    <n v="441531"/>
  </r>
  <r>
    <x v="477"/>
    <x v="476"/>
    <s v="70"/>
    <x v="1"/>
    <n v="1954249.4400000002"/>
  </r>
  <r>
    <x v="477"/>
    <x v="476"/>
    <s v="70"/>
    <x v="1"/>
    <n v="2951601.48"/>
  </r>
  <r>
    <x v="478"/>
    <x v="477"/>
    <s v="70"/>
    <x v="1"/>
    <n v="1257697.5"/>
  </r>
  <r>
    <x v="479"/>
    <x v="478"/>
    <s v="70"/>
    <x v="1"/>
    <n v="1836260.4100000001"/>
  </r>
  <r>
    <x v="480"/>
    <x v="479"/>
    <s v="70"/>
    <x v="1"/>
    <n v="809877.12000000011"/>
  </r>
  <r>
    <x v="481"/>
    <x v="480"/>
    <s v="70"/>
    <x v="1"/>
    <n v="796353.48"/>
  </r>
  <r>
    <x v="482"/>
    <x v="481"/>
    <s v="70"/>
    <x v="1"/>
    <n v="439225.60000000003"/>
  </r>
  <r>
    <x v="482"/>
    <x v="481"/>
    <s v="70"/>
    <x v="1"/>
    <n v="1239312.3"/>
  </r>
  <r>
    <x v="482"/>
    <x v="481"/>
    <s v="70"/>
    <x v="1"/>
    <n v="2158956.7200000002"/>
  </r>
  <r>
    <x v="483"/>
    <x v="482"/>
    <s v="70"/>
    <x v="1"/>
    <n v="2832473"/>
  </r>
  <r>
    <x v="484"/>
    <x v="483"/>
    <s v="70"/>
    <x v="1"/>
    <n v="182335.23"/>
  </r>
  <r>
    <x v="484"/>
    <x v="483"/>
    <s v="70"/>
    <x v="1"/>
    <n v="984286.38"/>
  </r>
  <r>
    <x v="485"/>
    <x v="484"/>
    <s v="70"/>
    <x v="1"/>
    <n v="1148070"/>
  </r>
  <r>
    <x v="486"/>
    <x v="485"/>
    <s v="70"/>
    <x v="1"/>
    <n v="1700104.6199999999"/>
  </r>
  <r>
    <x v="487"/>
    <x v="486"/>
    <s v="70"/>
    <x v="1"/>
    <n v="742450.14"/>
  </r>
  <r>
    <x v="488"/>
    <x v="487"/>
    <s v="70"/>
    <x v="1"/>
    <n v="1080756.6800000002"/>
  </r>
  <r>
    <x v="489"/>
    <x v="488"/>
    <s v="70"/>
    <x v="1"/>
    <n v="1013940.51"/>
  </r>
  <r>
    <x v="490"/>
    <x v="489"/>
    <s v="70"/>
    <x v="1"/>
    <n v="2822134.27"/>
  </r>
  <r>
    <x v="491"/>
    <x v="490"/>
    <s v="70"/>
    <x v="1"/>
    <n v="1784497.05"/>
  </r>
  <r>
    <x v="492"/>
    <x v="491"/>
    <s v="70"/>
    <x v="1"/>
    <n v="2798476.92"/>
  </r>
  <r>
    <x v="493"/>
    <x v="492"/>
    <s v="70"/>
    <x v="1"/>
    <n v="2279578.8499999996"/>
  </r>
  <r>
    <x v="494"/>
    <x v="493"/>
    <s v="70"/>
    <x v="1"/>
    <n v="1104120.25"/>
  </r>
  <r>
    <x v="495"/>
    <x v="494"/>
    <s v="70"/>
    <x v="1"/>
    <n v="1289356.9500000002"/>
  </r>
  <r>
    <x v="496"/>
    <x v="495"/>
    <s v="70"/>
    <x v="1"/>
    <n v="1223780.1499999999"/>
  </r>
  <r>
    <x v="497"/>
    <x v="496"/>
    <s v="70"/>
    <x v="1"/>
    <n v="1663440.22"/>
  </r>
  <r>
    <x v="498"/>
    <x v="497"/>
    <s v="70"/>
    <x v="1"/>
    <n v="21002.957944192091"/>
  </r>
  <r>
    <x v="498"/>
    <x v="497"/>
    <s v="70"/>
    <x v="1"/>
    <n v="982194.12"/>
  </r>
  <r>
    <x v="498"/>
    <x v="497"/>
    <s v="70"/>
    <x v="1"/>
    <n v="1122086.8799999999"/>
  </r>
  <r>
    <x v="499"/>
    <x v="498"/>
    <s v="70"/>
    <x v="1"/>
    <n v="387151.19999999995"/>
  </r>
  <r>
    <x v="500"/>
    <x v="499"/>
    <s v="70"/>
    <x v="1"/>
    <n v="478535.04"/>
  </r>
  <r>
    <x v="500"/>
    <x v="499"/>
    <s v="70"/>
    <x v="1"/>
    <n v="569837.4"/>
  </r>
  <r>
    <x v="500"/>
    <x v="499"/>
    <s v="70"/>
    <x v="1"/>
    <n v="898332.32000000007"/>
  </r>
  <r>
    <x v="501"/>
    <x v="500"/>
    <s v="70"/>
    <x v="1"/>
    <n v="3518496.5000000005"/>
  </r>
  <r>
    <x v="502"/>
    <x v="501"/>
    <s v="70"/>
    <x v="1"/>
    <n v="2359094.13"/>
  </r>
  <r>
    <x v="503"/>
    <x v="502"/>
    <s v="70"/>
    <x v="1"/>
    <n v="1068582"/>
  </r>
  <r>
    <x v="504"/>
    <x v="503"/>
    <s v="70"/>
    <x v="1"/>
    <n v="1996058.2399999998"/>
  </r>
  <r>
    <x v="505"/>
    <x v="504"/>
    <s v="70"/>
    <x v="1"/>
    <n v="2138711.86"/>
  </r>
  <r>
    <x v="506"/>
    <x v="505"/>
    <s v="70"/>
    <x v="1"/>
    <n v="1616269.8"/>
  </r>
  <r>
    <x v="507"/>
    <x v="506"/>
    <s v="70"/>
    <x v="1"/>
    <n v="1364441.7"/>
  </r>
  <r>
    <x v="508"/>
    <x v="507"/>
    <s v="70"/>
    <x v="1"/>
    <n v="3327882.8000000003"/>
  </r>
  <r>
    <x v="509"/>
    <x v="508"/>
    <s v="70"/>
    <x v="1"/>
    <n v="2728017.5999999996"/>
  </r>
  <r>
    <x v="510"/>
    <x v="509"/>
    <s v="70"/>
    <x v="1"/>
    <n v="2184355.3199999998"/>
  </r>
  <r>
    <x v="511"/>
    <x v="510"/>
    <s v="70"/>
    <x v="1"/>
    <n v="1461151.1800000002"/>
  </r>
  <r>
    <x v="512"/>
    <x v="511"/>
    <s v="70"/>
    <x v="1"/>
    <n v="1711789.4"/>
  </r>
  <r>
    <x v="513"/>
    <x v="512"/>
    <s v="70"/>
    <x v="1"/>
    <n v="1105895.7000000002"/>
  </r>
  <r>
    <x v="514"/>
    <x v="513"/>
    <s v="70"/>
    <x v="1"/>
    <n v="202384.01005119449"/>
  </r>
  <r>
    <x v="514"/>
    <x v="513"/>
    <s v="70"/>
    <x v="1"/>
    <n v="218380.72258522286"/>
  </r>
  <r>
    <x v="514"/>
    <x v="513"/>
    <s v="70"/>
    <x v="1"/>
    <n v="286082.28000000003"/>
  </r>
  <r>
    <x v="514"/>
    <x v="513"/>
    <s v="70"/>
    <x v="1"/>
    <n v="1641934.32"/>
  </r>
  <r>
    <x v="515"/>
    <x v="514"/>
    <s v="70"/>
    <x v="1"/>
    <n v="2201101.5499999998"/>
  </r>
  <r>
    <x v="516"/>
    <x v="515"/>
    <s v="70"/>
    <x v="1"/>
    <n v="1314891.6000000001"/>
  </r>
  <r>
    <x v="517"/>
    <x v="516"/>
    <s v="70"/>
    <x v="1"/>
    <n v="1853396.9"/>
  </r>
  <r>
    <x v="518"/>
    <x v="517"/>
    <s v="70"/>
    <x v="1"/>
    <n v="3071423"/>
  </r>
  <r>
    <x v="519"/>
    <x v="518"/>
    <s v="70"/>
    <x v="1"/>
    <n v="1109312.8"/>
  </r>
  <r>
    <x v="519"/>
    <x v="518"/>
    <s v="70"/>
    <x v="1"/>
    <n v="1272979.3999999999"/>
  </r>
  <r>
    <x v="520"/>
    <x v="519"/>
    <s v="70"/>
    <x v="1"/>
    <n v="47570.432663629392"/>
  </r>
  <r>
    <x v="520"/>
    <x v="519"/>
    <s v="70"/>
    <x v="1"/>
    <n v="3453271.3"/>
  </r>
  <r>
    <x v="521"/>
    <x v="520"/>
    <s v="70"/>
    <x v="1"/>
    <n v="1620685.8"/>
  </r>
  <r>
    <x v="522"/>
    <x v="521"/>
    <s v="70"/>
    <x v="1"/>
    <n v="758460.78"/>
  </r>
  <r>
    <x v="522"/>
    <x v="521"/>
    <s v="70"/>
    <x v="1"/>
    <n v="1208694.28"/>
  </r>
  <r>
    <x v="522"/>
    <x v="521"/>
    <s v="70"/>
    <x v="1"/>
    <n v="2810165.88"/>
  </r>
  <r>
    <x v="523"/>
    <x v="522"/>
    <s v="70"/>
    <x v="1"/>
    <n v="11683259.860000001"/>
  </r>
  <r>
    <x v="524"/>
    <x v="523"/>
    <s v="70"/>
    <x v="1"/>
    <n v="2578696.0999999996"/>
  </r>
  <r>
    <x v="525"/>
    <x v="524"/>
    <s v="70"/>
    <x v="1"/>
    <n v="412242.47999999992"/>
  </r>
  <r>
    <x v="526"/>
    <x v="525"/>
    <s v="70"/>
    <x v="1"/>
    <n v="329093.27999999997"/>
  </r>
  <r>
    <x v="526"/>
    <x v="525"/>
    <s v="70"/>
    <x v="1"/>
    <n v="4709351.9000000004"/>
  </r>
  <r>
    <x v="527"/>
    <x v="526"/>
    <s v="70"/>
    <x v="1"/>
    <n v="2534391.35"/>
  </r>
  <r>
    <x v="528"/>
    <x v="527"/>
    <s v="70"/>
    <x v="1"/>
    <n v="2965.8552472767392"/>
  </r>
  <r>
    <x v="528"/>
    <x v="527"/>
    <s v="70"/>
    <x v="1"/>
    <n v="2885228.04"/>
  </r>
  <r>
    <x v="529"/>
    <x v="528"/>
    <s v="70"/>
    <x v="1"/>
    <n v="372916.80000000005"/>
  </r>
  <r>
    <x v="530"/>
    <x v="529"/>
    <s v="70"/>
    <x v="1"/>
    <n v="1474607.55"/>
  </r>
  <r>
    <x v="531"/>
    <x v="530"/>
    <s v="70"/>
    <x v="1"/>
    <n v="4050657.36"/>
  </r>
  <r>
    <x v="532"/>
    <x v="531"/>
    <s v="70"/>
    <x v="1"/>
    <n v="1533253.2800000003"/>
  </r>
  <r>
    <x v="533"/>
    <x v="532"/>
    <s v="70"/>
    <x v="1"/>
    <n v="248887.74051487155"/>
  </r>
  <r>
    <x v="533"/>
    <x v="532"/>
    <s v="70"/>
    <x v="1"/>
    <n v="7830095.3200000003"/>
  </r>
  <r>
    <x v="534"/>
    <x v="533"/>
    <s v="70"/>
    <x v="1"/>
    <n v="354297.33999999997"/>
  </r>
  <r>
    <x v="535"/>
    <x v="534"/>
    <s v="70"/>
    <x v="1"/>
    <n v="2531769.5"/>
  </r>
  <r>
    <x v="536"/>
    <x v="535"/>
    <s v="70"/>
    <x v="1"/>
    <n v="2980902.75"/>
  </r>
  <r>
    <x v="537"/>
    <x v="536"/>
    <s v="70"/>
    <x v="1"/>
    <n v="1380487.9"/>
  </r>
  <r>
    <x v="538"/>
    <x v="537"/>
    <s v="70"/>
    <x v="1"/>
    <n v="176605.44"/>
  </r>
  <r>
    <x v="538"/>
    <x v="537"/>
    <s v="70"/>
    <x v="1"/>
    <n v="1110853.5899999999"/>
  </r>
  <r>
    <x v="539"/>
    <x v="538"/>
    <s v="70"/>
    <x v="1"/>
    <n v="1131177.6000000001"/>
  </r>
  <r>
    <x v="540"/>
    <x v="539"/>
    <s v="70"/>
    <x v="1"/>
    <n v="1448252.64"/>
  </r>
  <r>
    <x v="541"/>
    <x v="540"/>
    <s v="70"/>
    <x v="1"/>
    <n v="1393247.79"/>
  </r>
  <r>
    <x v="542"/>
    <x v="541"/>
    <s v="70"/>
    <x v="1"/>
    <n v="2446934.94"/>
  </r>
  <r>
    <x v="543"/>
    <x v="542"/>
    <s v="70"/>
    <x v="1"/>
    <n v="856070.79999999993"/>
  </r>
  <r>
    <x v="544"/>
    <x v="543"/>
    <s v="70"/>
    <x v="1"/>
    <n v="783367.8"/>
  </r>
  <r>
    <x v="545"/>
    <x v="544"/>
    <s v="70"/>
    <x v="1"/>
    <n v="598018.48"/>
  </r>
  <r>
    <x v="546"/>
    <x v="545"/>
    <s v="70"/>
    <x v="1"/>
    <n v="406997.68"/>
  </r>
  <r>
    <x v="547"/>
    <x v="546"/>
    <s v="70"/>
    <x v="1"/>
    <n v="2013438.03"/>
  </r>
  <r>
    <x v="548"/>
    <x v="547"/>
    <s v="70"/>
    <x v="1"/>
    <n v="196468.38999999998"/>
  </r>
  <r>
    <x v="548"/>
    <x v="547"/>
    <s v="70"/>
    <x v="1"/>
    <n v="1473917.5999999999"/>
  </r>
  <r>
    <x v="549"/>
    <x v="548"/>
    <s v="70"/>
    <x v="1"/>
    <n v="170734.75"/>
  </r>
  <r>
    <x v="549"/>
    <x v="548"/>
    <s v="70"/>
    <x v="1"/>
    <n v="1230672.32"/>
  </r>
  <r>
    <x v="550"/>
    <x v="549"/>
    <s v="70"/>
    <x v="1"/>
    <n v="2546141.9299999997"/>
  </r>
  <r>
    <x v="551"/>
    <x v="550"/>
    <s v="70"/>
    <x v="1"/>
    <n v="1437346.08"/>
  </r>
  <r>
    <x v="552"/>
    <x v="551"/>
    <s v="70"/>
    <x v="1"/>
    <n v="985377.26"/>
  </r>
  <r>
    <x v="553"/>
    <x v="552"/>
    <s v="70"/>
    <x v="1"/>
    <n v="1217923.56"/>
  </r>
  <r>
    <x v="553"/>
    <x v="552"/>
    <s v="70"/>
    <x v="1"/>
    <n v="1594719.28"/>
  </r>
  <r>
    <x v="554"/>
    <x v="553"/>
    <s v="70"/>
    <x v="1"/>
    <n v="1263682.83"/>
  </r>
  <r>
    <x v="555"/>
    <x v="554"/>
    <s v="70"/>
    <x v="1"/>
    <n v="410426.83999999997"/>
  </r>
  <r>
    <x v="555"/>
    <x v="554"/>
    <s v="70"/>
    <x v="1"/>
    <n v="1398880.0599999998"/>
  </r>
  <r>
    <x v="556"/>
    <x v="555"/>
    <s v="70"/>
    <x v="1"/>
    <n v="7173.5386094587138"/>
  </r>
  <r>
    <x v="556"/>
    <x v="555"/>
    <s v="70"/>
    <x v="1"/>
    <n v="835497.25"/>
  </r>
  <r>
    <x v="557"/>
    <x v="556"/>
    <s v="70"/>
    <x v="1"/>
    <n v="252784.08000000002"/>
  </r>
  <r>
    <x v="557"/>
    <x v="556"/>
    <s v="70"/>
    <x v="1"/>
    <n v="1021470.96"/>
  </r>
  <r>
    <x v="558"/>
    <x v="557"/>
    <s v="70"/>
    <x v="1"/>
    <n v="1602256.8"/>
  </r>
  <r>
    <x v="559"/>
    <x v="558"/>
    <s v="70"/>
    <x v="1"/>
    <n v="348133.5"/>
  </r>
  <r>
    <x v="559"/>
    <x v="558"/>
    <s v="70"/>
    <x v="1"/>
    <n v="852752.88"/>
  </r>
  <r>
    <x v="560"/>
    <x v="559"/>
    <s v="70"/>
    <x v="1"/>
    <n v="681104.9"/>
  </r>
  <r>
    <x v="561"/>
    <x v="560"/>
    <s v="70"/>
    <x v="1"/>
    <n v="526600.41"/>
  </r>
  <r>
    <x v="562"/>
    <x v="561"/>
    <s v="70"/>
    <x v="1"/>
    <n v="1385050.7999999998"/>
  </r>
  <r>
    <x v="563"/>
    <x v="562"/>
    <s v="70"/>
    <x v="1"/>
    <n v="201497.52"/>
  </r>
  <r>
    <x v="563"/>
    <x v="562"/>
    <s v="70"/>
    <x v="1"/>
    <n v="1249000.56"/>
  </r>
  <r>
    <x v="564"/>
    <x v="563"/>
    <s v="70"/>
    <x v="1"/>
    <n v="673478.63000000012"/>
  </r>
  <r>
    <x v="565"/>
    <x v="564"/>
    <s v="70"/>
    <x v="1"/>
    <n v="1634099.53"/>
  </r>
  <r>
    <x v="566"/>
    <x v="565"/>
    <s v="70"/>
    <x v="1"/>
    <n v="312635.39999999997"/>
  </r>
  <r>
    <x v="567"/>
    <x v="566"/>
    <s v="70"/>
    <x v="1"/>
    <n v="1157457.8700000001"/>
  </r>
  <r>
    <x v="568"/>
    <x v="567"/>
    <s v="70"/>
    <x v="1"/>
    <n v="1666758.24"/>
  </r>
  <r>
    <x v="569"/>
    <x v="568"/>
    <s v="70"/>
    <x v="1"/>
    <n v="652037.24"/>
  </r>
  <r>
    <x v="570"/>
    <x v="569"/>
    <s v="70"/>
    <x v="1"/>
    <n v="1549652.4000000001"/>
  </r>
  <r>
    <x v="571"/>
    <x v="570"/>
    <s v="70"/>
    <x v="1"/>
    <n v="1947632.28"/>
  </r>
  <r>
    <x v="572"/>
    <x v="571"/>
    <s v="70"/>
    <x v="1"/>
    <n v="854817.94"/>
  </r>
  <r>
    <x v="573"/>
    <x v="572"/>
    <s v="70"/>
    <x v="1"/>
    <n v="1928997.21"/>
  </r>
  <r>
    <x v="574"/>
    <x v="573"/>
    <s v="70"/>
    <x v="1"/>
    <n v="909014.39999999991"/>
  </r>
  <r>
    <x v="575"/>
    <x v="574"/>
    <s v="70"/>
    <x v="1"/>
    <n v="192215.62995483316"/>
  </r>
  <r>
    <x v="575"/>
    <x v="574"/>
    <s v="70"/>
    <x v="1"/>
    <n v="288400.90000000002"/>
  </r>
  <r>
    <x v="575"/>
    <x v="574"/>
    <s v="70"/>
    <x v="1"/>
    <n v="2620053.3600000003"/>
  </r>
  <r>
    <x v="576"/>
    <x v="575"/>
    <s v="70"/>
    <x v="1"/>
    <n v="1554718.0899999999"/>
  </r>
  <r>
    <x v="577"/>
    <x v="576"/>
    <s v="70"/>
    <x v="1"/>
    <n v="739206.6"/>
  </r>
  <r>
    <x v="578"/>
    <x v="577"/>
    <s v="70"/>
    <x v="1"/>
    <n v="2051326.14"/>
  </r>
  <r>
    <x v="579"/>
    <x v="578"/>
    <s v="70"/>
    <x v="1"/>
    <n v="2905844.4"/>
  </r>
  <r>
    <x v="580"/>
    <x v="579"/>
    <s v="70"/>
    <x v="1"/>
    <n v="1339136.8199999998"/>
  </r>
  <r>
    <x v="581"/>
    <x v="580"/>
    <s v="70"/>
    <x v="1"/>
    <n v="1463905.2"/>
  </r>
  <r>
    <x v="582"/>
    <x v="581"/>
    <s v="70"/>
    <x v="1"/>
    <n v="683677.79999999993"/>
  </r>
  <r>
    <x v="583"/>
    <x v="582"/>
    <s v="70"/>
    <x v="1"/>
    <n v="1904346.78"/>
  </r>
  <r>
    <x v="584"/>
    <x v="583"/>
    <s v="70"/>
    <x v="1"/>
    <n v="1417642.56"/>
  </r>
  <r>
    <x v="585"/>
    <x v="584"/>
    <s v="70"/>
    <x v="1"/>
    <n v="692093.8"/>
  </r>
  <r>
    <x v="586"/>
    <x v="585"/>
    <s v="70"/>
    <x v="1"/>
    <n v="614138.3600000001"/>
  </r>
  <r>
    <x v="586"/>
    <x v="585"/>
    <s v="70"/>
    <x v="1"/>
    <n v="2062624.2"/>
  </r>
  <r>
    <x v="587"/>
    <x v="586"/>
    <s v="70"/>
    <x v="1"/>
    <n v="593879.59"/>
  </r>
  <r>
    <x v="588"/>
    <x v="587"/>
    <s v="70"/>
    <x v="1"/>
    <n v="1141345.6599999999"/>
  </r>
  <r>
    <x v="589"/>
    <x v="588"/>
    <s v="70"/>
    <x v="1"/>
    <n v="2211778.0299999998"/>
  </r>
  <r>
    <x v="590"/>
    <x v="589"/>
    <s v="70"/>
    <x v="1"/>
    <n v="2177822.85"/>
  </r>
  <r>
    <x v="591"/>
    <x v="590"/>
    <s v="70"/>
    <x v="1"/>
    <n v="2236266.85"/>
  </r>
  <r>
    <x v="592"/>
    <x v="591"/>
    <s v="70"/>
    <x v="1"/>
    <n v="2243344.4"/>
  </r>
  <r>
    <x v="593"/>
    <x v="592"/>
    <s v="70"/>
    <x v="1"/>
    <n v="433609.2"/>
  </r>
  <r>
    <x v="593"/>
    <x v="592"/>
    <s v="70"/>
    <x v="1"/>
    <n v="1843607.2200000002"/>
  </r>
  <r>
    <x v="594"/>
    <x v="593"/>
    <s v="70"/>
    <x v="1"/>
    <n v="842458.17"/>
  </r>
  <r>
    <x v="595"/>
    <x v="594"/>
    <s v="70"/>
    <x v="1"/>
    <n v="2352236.0699999998"/>
  </r>
  <r>
    <x v="596"/>
    <x v="595"/>
    <s v="70"/>
    <x v="1"/>
    <n v="1370712.78"/>
  </r>
  <r>
    <x v="597"/>
    <x v="596"/>
    <s v="70"/>
    <x v="1"/>
    <n v="448426.44000000006"/>
  </r>
  <r>
    <x v="597"/>
    <x v="596"/>
    <s v="70"/>
    <x v="1"/>
    <n v="1190741.31"/>
  </r>
  <r>
    <x v="598"/>
    <x v="597"/>
    <s v="70"/>
    <x v="1"/>
    <n v="442622.25"/>
  </r>
  <r>
    <x v="598"/>
    <x v="597"/>
    <s v="70"/>
    <x v="1"/>
    <n v="455665.27999999997"/>
  </r>
  <r>
    <x v="598"/>
    <x v="597"/>
    <s v="70"/>
    <x v="1"/>
    <n v="1090736.19"/>
  </r>
  <r>
    <x v="598"/>
    <x v="597"/>
    <s v="70"/>
    <x v="1"/>
    <n v="2175902.819999999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3807A2-85C5-4F53-9FBA-49E66824EE97}" name="PivotTable4" cacheId="0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compactData="0" gridDropZones="1" multipleFieldFilters="0">
  <location ref="A3:D604" firstHeaderRow="2" firstDataRow="2" firstDataCol="3"/>
  <pivotFields count="5">
    <pivotField axis="axisRow" compact="0" outline="0" showAll="0" defaultSubtotal="0">
      <items count="5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</items>
    </pivotField>
    <pivotField axis="axisRow" compact="0" outline="0" showAll="0" defaultSubtotal="0">
      <items count="598">
        <item x="196"/>
        <item x="155"/>
        <item x="26"/>
        <item x="95"/>
        <item x="19"/>
        <item x="221"/>
        <item x="317"/>
        <item x="40"/>
        <item x="352"/>
        <item x="362"/>
        <item x="409"/>
        <item x="347"/>
        <item x="116"/>
        <item x="129"/>
        <item x="527"/>
        <item x="417"/>
        <item x="342"/>
        <item x="491"/>
        <item x="31"/>
        <item x="276"/>
        <item x="98"/>
        <item x="134"/>
        <item x="438"/>
        <item x="307"/>
        <item x="398"/>
        <item x="581"/>
        <item x="181"/>
        <item x="573"/>
        <item x="510"/>
        <item x="369"/>
        <item x="103"/>
        <item x="195"/>
        <item x="333"/>
        <item x="502"/>
        <item x="319"/>
        <item x="472"/>
        <item x="225"/>
        <item x="43"/>
        <item x="414"/>
        <item x="403"/>
        <item x="6"/>
        <item x="224"/>
        <item x="543"/>
        <item x="246"/>
        <item x="500"/>
        <item x="418"/>
        <item x="536"/>
        <item x="17"/>
        <item x="145"/>
        <item x="455"/>
        <item x="470"/>
        <item x="454"/>
        <item x="446"/>
        <item x="321"/>
        <item x="572"/>
        <item x="496"/>
        <item x="506"/>
        <item x="479"/>
        <item x="493"/>
        <item x="357"/>
        <item x="107"/>
        <item x="478"/>
        <item x="83"/>
        <item x="485"/>
        <item x="267"/>
        <item x="91"/>
        <item x="177"/>
        <item x="338"/>
        <item x="553"/>
        <item x="590"/>
        <item x="131"/>
        <item x="450"/>
        <item x="486"/>
        <item x="368"/>
        <item x="404"/>
        <item x="209"/>
        <item x="243"/>
        <item x="50"/>
        <item x="542"/>
        <item x="237"/>
        <item x="45"/>
        <item x="35"/>
        <item x="41"/>
        <item x="46"/>
        <item x="277"/>
        <item x="141"/>
        <item x="558"/>
        <item x="255"/>
        <item x="53"/>
        <item x="594"/>
        <item x="482"/>
        <item x="211"/>
        <item x="517"/>
        <item x="227"/>
        <item x="94"/>
        <item x="483"/>
        <item x="451"/>
        <item x="136"/>
        <item x="278"/>
        <item x="313"/>
        <item x="59"/>
        <item x="58"/>
        <item x="390"/>
        <item x="171"/>
        <item x="138"/>
        <item x="504"/>
        <item x="60"/>
        <item x="11"/>
        <item x="582"/>
        <item x="327"/>
        <item x="2"/>
        <item x="217"/>
        <item x="63"/>
        <item x="289"/>
        <item x="499"/>
        <item x="514"/>
        <item x="492"/>
        <item x="546"/>
        <item x="401"/>
        <item x="34"/>
        <item x="444"/>
        <item x="328"/>
        <item x="429"/>
        <item x="457"/>
        <item x="239"/>
        <item x="284"/>
        <item x="283"/>
        <item x="5"/>
        <item x="7"/>
        <item x="108"/>
        <item x="167"/>
        <item x="588"/>
        <item x="44"/>
        <item x="104"/>
        <item x="106"/>
        <item x="109"/>
        <item x="99"/>
        <item x="318"/>
        <item x="90"/>
        <item x="249"/>
        <item x="214"/>
        <item x="380"/>
        <item x="112"/>
        <item x="364"/>
        <item x="219"/>
        <item x="93"/>
        <item x="157"/>
        <item x="114"/>
        <item x="16"/>
        <item x="522"/>
        <item x="81"/>
        <item x="304"/>
        <item x="258"/>
        <item x="569"/>
        <item x="178"/>
        <item x="394"/>
        <item x="113"/>
        <item x="288"/>
        <item x="210"/>
        <item x="154"/>
        <item x="555"/>
        <item x="584"/>
        <item x="100"/>
        <item x="72"/>
        <item x="97"/>
        <item x="459"/>
        <item x="30"/>
        <item x="65"/>
        <item x="127"/>
        <item x="468"/>
        <item x="568"/>
        <item x="563"/>
        <item x="382"/>
        <item x="529"/>
        <item x="513"/>
        <item x="101"/>
        <item x="574"/>
        <item x="294"/>
        <item x="119"/>
        <item x="200"/>
        <item x="199"/>
        <item x="105"/>
        <item x="56"/>
        <item x="263"/>
        <item x="179"/>
        <item x="399"/>
        <item x="308"/>
        <item x="180"/>
        <item x="379"/>
        <item x="452"/>
        <item x="595"/>
        <item x="371"/>
        <item x="343"/>
        <item x="22"/>
        <item x="15"/>
        <item x="27"/>
        <item x="445"/>
        <item x="182"/>
        <item x="384"/>
        <item x="125"/>
        <item x="110"/>
        <item x="366"/>
        <item x="339"/>
        <item x="150"/>
        <item x="477"/>
        <item x="531"/>
        <item x="89"/>
        <item x="557"/>
        <item x="487"/>
        <item x="433"/>
        <item x="188"/>
        <item x="518"/>
        <item x="38"/>
        <item x="37"/>
        <item x="39"/>
        <item x="474"/>
        <item x="204"/>
        <item x="549"/>
        <item x="299"/>
        <item x="14"/>
        <item x="260"/>
        <item x="77"/>
        <item x="341"/>
        <item x="541"/>
        <item x="559"/>
        <item x="578"/>
        <item x="465"/>
        <item x="501"/>
        <item x="564"/>
        <item x="314"/>
        <item x="12"/>
        <item x="4"/>
        <item x="467"/>
        <item x="375"/>
        <item x="82"/>
        <item x="340"/>
        <item x="311"/>
        <item x="18"/>
        <item x="315"/>
        <item x="251"/>
        <item x="525"/>
        <item x="331"/>
        <item x="540"/>
        <item x="20"/>
        <item x="330"/>
        <item x="96"/>
        <item x="161"/>
        <item x="240"/>
        <item x="234"/>
        <item x="367"/>
        <item x="509"/>
        <item x="405"/>
        <item x="449"/>
        <item x="305"/>
        <item x="142"/>
        <item x="448"/>
        <item x="149"/>
        <item x="148"/>
        <item x="561"/>
        <item x="123"/>
        <item x="133"/>
        <item x="503"/>
        <item x="586"/>
        <item x="254"/>
        <item x="253"/>
        <item x="135"/>
        <item x="57"/>
        <item x="213"/>
        <item x="184"/>
        <item x="556"/>
        <item x="329"/>
        <item x="244"/>
        <item x="66"/>
        <item x="36"/>
        <item x="358"/>
        <item x="350"/>
        <item x="193"/>
        <item x="461"/>
        <item x="301"/>
        <item x="158"/>
        <item x="587"/>
        <item x="346"/>
        <item x="392"/>
        <item x="516"/>
        <item x="228"/>
        <item x="320"/>
        <item x="300"/>
        <item x="187"/>
        <item x="87"/>
        <item x="571"/>
        <item x="185"/>
        <item x="51"/>
        <item x="332"/>
        <item x="270"/>
        <item x="489"/>
        <item x="79"/>
        <item x="115"/>
        <item x="436"/>
        <item x="259"/>
        <item x="539"/>
        <item x="256"/>
        <item x="348"/>
        <item x="140"/>
        <item x="268"/>
        <item x="464"/>
        <item x="275"/>
        <item x="475"/>
        <item x="439"/>
        <item x="62"/>
        <item x="238"/>
        <item x="189"/>
        <item x="117"/>
        <item x="495"/>
        <item x="528"/>
        <item x="565"/>
        <item x="520"/>
        <item x="373"/>
        <item x="432"/>
        <item x="592"/>
        <item x="577"/>
        <item x="515"/>
        <item x="560"/>
        <item x="387"/>
        <item x="220"/>
        <item x="216"/>
        <item x="222"/>
        <item x="192"/>
        <item x="427"/>
        <item x="376"/>
        <item x="74"/>
        <item x="526"/>
        <item x="293"/>
        <item x="296"/>
        <item x="290"/>
        <item x="203"/>
        <item x="32"/>
        <item x="480"/>
        <item x="48"/>
        <item x="252"/>
        <item x="295"/>
        <item x="49"/>
        <item x="419"/>
        <item x="370"/>
        <item x="334"/>
        <item x="197"/>
        <item x="544"/>
        <item x="231"/>
        <item x="137"/>
        <item x="250"/>
        <item x="257"/>
        <item x="271"/>
        <item x="345"/>
        <item x="9"/>
        <item x="218"/>
        <item x="490"/>
        <item x="534"/>
        <item x="175"/>
        <item x="497"/>
        <item x="183"/>
        <item x="456"/>
        <item x="550"/>
        <item x="166"/>
        <item x="554"/>
        <item x="535"/>
        <item x="207"/>
        <item x="309"/>
        <item x="351"/>
        <item x="324"/>
        <item x="441"/>
        <item x="170"/>
        <item x="580"/>
        <item x="431"/>
        <item x="54"/>
        <item x="297"/>
        <item x="462"/>
        <item x="52"/>
        <item x="274"/>
        <item x="121"/>
        <item x="236"/>
        <item x="562"/>
        <item x="434"/>
        <item x="280"/>
        <item x="279"/>
        <item x="336"/>
        <item x="533"/>
        <item x="579"/>
        <item x="547"/>
        <item x="437"/>
        <item x="570"/>
        <item x="443"/>
        <item x="407"/>
        <item x="566"/>
        <item x="76"/>
        <item x="537"/>
        <item x="597"/>
        <item x="174"/>
        <item x="365"/>
        <item x="287"/>
        <item x="61"/>
        <item x="165"/>
        <item x="548"/>
        <item x="190"/>
        <item x="223"/>
        <item x="102"/>
        <item x="363"/>
        <item x="281"/>
        <item x="349"/>
        <item x="476"/>
        <item x="86"/>
        <item x="84"/>
        <item x="488"/>
        <item x="28"/>
        <item x="424"/>
        <item x="130"/>
        <item x="132"/>
        <item x="325"/>
        <item x="202"/>
        <item x="408"/>
        <item x="583"/>
        <item x="264"/>
        <item x="261"/>
        <item x="71"/>
        <item x="402"/>
        <item x="306"/>
        <item x="473"/>
        <item x="265"/>
        <item x="215"/>
        <item x="88"/>
        <item x="481"/>
        <item x="310"/>
        <item x="511"/>
        <item x="589"/>
        <item x="507"/>
        <item x="111"/>
        <item x="273"/>
        <item x="312"/>
        <item x="303"/>
        <item x="8"/>
        <item x="484"/>
        <item x="505"/>
        <item x="596"/>
        <item x="552"/>
        <item x="415"/>
        <item x="383"/>
        <item x="355"/>
        <item x="389"/>
        <item x="430"/>
        <item x="186"/>
        <item x="458"/>
        <item x="412"/>
        <item x="494"/>
        <item x="168"/>
        <item x="169"/>
        <item x="416"/>
        <item x="241"/>
        <item x="80"/>
        <item x="354"/>
        <item x="356"/>
        <item x="353"/>
        <item x="144"/>
        <item x="156"/>
        <item x="176"/>
        <item x="298"/>
        <item x="42"/>
        <item x="266"/>
        <item x="272"/>
        <item x="1"/>
        <item x="524"/>
        <item x="532"/>
        <item x="435"/>
        <item x="0"/>
        <item x="447"/>
        <item x="591"/>
        <item x="316"/>
        <item x="361"/>
        <item x="205"/>
        <item x="247"/>
        <item x="344"/>
        <item x="233"/>
        <item x="425"/>
        <item x="337"/>
        <item x="21"/>
        <item x="400"/>
        <item x="322"/>
        <item x="248"/>
        <item x="413"/>
        <item x="377"/>
        <item x="521"/>
        <item x="3"/>
        <item x="78"/>
        <item x="206"/>
        <item x="73"/>
        <item x="163"/>
        <item x="151"/>
        <item x="286"/>
        <item x="512"/>
        <item x="466"/>
        <item x="33"/>
        <item x="242"/>
        <item x="75"/>
        <item x="391"/>
        <item x="406"/>
        <item x="198"/>
        <item x="159"/>
        <item x="191"/>
        <item x="55"/>
        <item x="122"/>
        <item x="139"/>
        <item x="85"/>
        <item x="194"/>
        <item x="10"/>
        <item x="126"/>
        <item x="70"/>
        <item x="576"/>
        <item x="68"/>
        <item x="226"/>
        <item x="212"/>
        <item x="232"/>
        <item x="421"/>
        <item x="359"/>
        <item x="323"/>
        <item x="498"/>
        <item x="162"/>
        <item x="172"/>
        <item x="164"/>
        <item x="519"/>
        <item x="411"/>
        <item x="426"/>
        <item x="585"/>
        <item x="152"/>
        <item x="508"/>
        <item x="124"/>
        <item x="378"/>
        <item x="67"/>
        <item x="229"/>
        <item x="29"/>
        <item x="25"/>
        <item x="469"/>
        <item x="530"/>
        <item x="147"/>
        <item x="422"/>
        <item x="262"/>
        <item x="269"/>
        <item x="395"/>
        <item x="291"/>
        <item x="460"/>
        <item x="292"/>
        <item x="201"/>
        <item x="471"/>
        <item x="285"/>
        <item x="567"/>
        <item x="397"/>
        <item x="146"/>
        <item x="440"/>
        <item x="523"/>
        <item x="230"/>
        <item x="128"/>
        <item x="47"/>
        <item x="245"/>
        <item x="282"/>
        <item x="593"/>
        <item x="24"/>
        <item x="381"/>
        <item x="385"/>
        <item x="326"/>
        <item x="423"/>
        <item x="551"/>
        <item x="235"/>
        <item x="442"/>
        <item x="388"/>
        <item x="386"/>
        <item x="153"/>
        <item x="118"/>
        <item x="13"/>
        <item x="143"/>
        <item x="302"/>
        <item x="575"/>
        <item x="396"/>
        <item x="120"/>
        <item x="360"/>
        <item x="208"/>
        <item x="393"/>
        <item x="173"/>
        <item x="453"/>
        <item x="92"/>
        <item x="23"/>
        <item x="545"/>
        <item x="64"/>
        <item x="69"/>
        <item x="374"/>
        <item x="538"/>
        <item x="335"/>
        <item x="372"/>
        <item x="160"/>
        <item x="463"/>
        <item x="428"/>
        <item x="410"/>
        <item x="420"/>
      </items>
    </pivotField>
    <pivotField compact="0" outline="0" showAll="0" defaultSubtotal="0"/>
    <pivotField axis="axisRow" compact="0" outline="0" showAll="0" defaultSubtotal="0">
      <items count="2">
        <item x="1"/>
        <item x="0"/>
      </items>
    </pivotField>
    <pivotField dataField="1" compact="0" numFmtId="5" outline="0" showAll="0" defaultSubtotal="0"/>
  </pivotFields>
  <rowFields count="3">
    <field x="0"/>
    <field x="3"/>
    <field x="1"/>
  </rowFields>
  <rowItems count="600">
    <i>
      <x/>
      <x v="1"/>
      <x v="470"/>
    </i>
    <i>
      <x v="1"/>
      <x v="1"/>
      <x v="466"/>
    </i>
    <i>
      <x v="2"/>
      <x v="1"/>
      <x v="110"/>
    </i>
    <i>
      <x v="3"/>
      <x v="1"/>
      <x v="488"/>
    </i>
    <i>
      <x v="4"/>
      <x v="1"/>
      <x v="231"/>
    </i>
    <i>
      <x v="5"/>
      <x v="1"/>
      <x v="127"/>
    </i>
    <i>
      <x v="6"/>
      <x v="1"/>
      <x v="40"/>
    </i>
    <i>
      <x v="7"/>
      <x v="1"/>
      <x v="128"/>
    </i>
    <i>
      <x v="8"/>
      <x v="1"/>
      <x v="437"/>
    </i>
    <i>
      <x v="9"/>
      <x v="1"/>
      <x v="352"/>
    </i>
    <i>
      <x v="10"/>
      <x v="1"/>
      <x v="510"/>
    </i>
    <i>
      <x v="11"/>
      <x v="1"/>
      <x v="107"/>
    </i>
    <i>
      <x v="12"/>
      <x v="1"/>
      <x v="230"/>
    </i>
    <i>
      <x v="13"/>
      <x v="1"/>
      <x v="573"/>
    </i>
    <i>
      <x v="14"/>
      <x v="1"/>
      <x v="219"/>
    </i>
    <i>
      <x v="15"/>
      <x v="1"/>
      <x v="194"/>
    </i>
    <i>
      <x v="16"/>
      <x v="1"/>
      <x v="148"/>
    </i>
    <i>
      <x v="17"/>
      <x v="1"/>
      <x v="47"/>
    </i>
    <i>
      <x v="18"/>
      <x v="1"/>
      <x v="237"/>
    </i>
    <i>
      <x v="19"/>
      <x v="1"/>
      <x v="4"/>
    </i>
    <i>
      <x v="20"/>
      <x v="1"/>
      <x v="243"/>
    </i>
    <i>
      <x v="21"/>
      <x v="1"/>
      <x v="481"/>
    </i>
    <i>
      <x v="22"/>
      <x v="1"/>
      <x v="193"/>
    </i>
    <i>
      <x v="23"/>
      <x v="1"/>
      <x v="585"/>
    </i>
    <i>
      <x v="24"/>
      <x v="1"/>
      <x v="561"/>
    </i>
    <i>
      <x v="25"/>
      <x v="1"/>
      <x v="536"/>
    </i>
    <i>
      <x v="26"/>
      <x v="1"/>
      <x v="2"/>
    </i>
    <i>
      <x v="27"/>
      <x v="1"/>
      <x v="195"/>
    </i>
    <i>
      <x v="28"/>
      <x v="1"/>
      <x v="411"/>
    </i>
    <i>
      <x v="29"/>
      <x v="1"/>
      <x v="535"/>
    </i>
    <i>
      <x v="30"/>
      <x v="1"/>
      <x v="166"/>
    </i>
    <i>
      <x v="31"/>
      <x v="1"/>
      <x v="18"/>
    </i>
    <i>
      <x v="32"/>
      <x v="1"/>
      <x v="335"/>
    </i>
    <i>
      <x v="33"/>
      <x v="1"/>
      <x v="497"/>
    </i>
    <i>
      <x v="34"/>
      <x v="1"/>
      <x v="119"/>
    </i>
    <i>
      <x v="35"/>
      <x v="1"/>
      <x v="81"/>
    </i>
    <i>
      <x v="36"/>
      <x v="1"/>
      <x v="273"/>
    </i>
    <i>
      <x v="37"/>
      <x v="1"/>
      <x v="213"/>
    </i>
    <i>
      <x v="38"/>
      <x v="1"/>
      <x v="212"/>
    </i>
    <i>
      <x v="39"/>
      <x v="1"/>
      <x v="214"/>
    </i>
    <i>
      <x v="40"/>
      <x v="1"/>
      <x v="7"/>
    </i>
    <i>
      <x v="41"/>
      <x v="1"/>
      <x v="82"/>
    </i>
    <i>
      <x v="42"/>
      <x v="1"/>
      <x v="463"/>
    </i>
    <i>
      <x v="43"/>
      <x v="1"/>
      <x v="37"/>
    </i>
    <i>
      <x v="44"/>
      <x v="1"/>
      <x v="132"/>
    </i>
    <i>
      <x v="45"/>
      <x v="1"/>
      <x v="80"/>
    </i>
    <i>
      <x v="46"/>
      <x v="1"/>
      <x v="83"/>
    </i>
    <i>
      <x v="47"/>
      <x v="1"/>
      <x v="557"/>
    </i>
    <i>
      <x v="48"/>
      <x v="1"/>
      <x v="337"/>
    </i>
    <i>
      <x v="49"/>
      <x v="1"/>
      <x v="340"/>
    </i>
    <i>
      <x v="50"/>
      <x v="1"/>
      <x v="77"/>
    </i>
    <i>
      <x v="51"/>
      <x v="1"/>
      <x v="291"/>
    </i>
    <i>
      <x v="52"/>
      <x v="1"/>
      <x v="375"/>
    </i>
    <i>
      <x v="53"/>
      <x v="1"/>
      <x v="88"/>
    </i>
    <i>
      <x v="54"/>
      <x v="1"/>
      <x v="372"/>
    </i>
    <i>
      <x v="55"/>
      <x v="1"/>
      <x v="505"/>
    </i>
    <i>
      <x v="56"/>
      <x v="1"/>
      <x v="182"/>
    </i>
    <i>
      <x v="57"/>
      <x v="1"/>
      <x v="266"/>
    </i>
    <i>
      <x v="58"/>
      <x v="1"/>
      <x v="101"/>
    </i>
    <i>
      <x v="59"/>
      <x v="1"/>
      <x v="100"/>
    </i>
    <i>
      <x v="60"/>
      <x v="1"/>
      <x v="106"/>
    </i>
    <i>
      <x v="61"/>
      <x v="1"/>
      <x v="398"/>
    </i>
    <i>
      <x v="62"/>
      <x v="1"/>
      <x v="308"/>
    </i>
    <i>
      <x v="63"/>
      <x v="1"/>
      <x v="112"/>
    </i>
    <i>
      <x v="64"/>
      <x v="1"/>
      <x v="587"/>
    </i>
    <i>
      <x v="65"/>
      <x v="1"/>
      <x v="167"/>
    </i>
    <i>
      <x v="66"/>
      <x v="1"/>
      <x v="272"/>
    </i>
    <i>
      <x v="67"/>
      <x v="1"/>
      <x v="533"/>
    </i>
    <i>
      <x v="68"/>
      <x v="1"/>
      <x v="514"/>
    </i>
    <i>
      <x v="69"/>
      <x v="1"/>
      <x v="588"/>
    </i>
    <i>
      <x v="70"/>
      <x v="1"/>
      <x v="512"/>
    </i>
    <i>
      <x v="71"/>
      <x v="1"/>
      <x v="421"/>
    </i>
    <i>
      <x v="72"/>
      <x v="1"/>
      <x v="163"/>
    </i>
    <i>
      <x v="73"/>
      <x v="1"/>
      <x v="491"/>
    </i>
    <i>
      <x v="74"/>
      <x v="1"/>
      <x v="329"/>
    </i>
    <i>
      <x v="75"/>
      <x v="1"/>
      <x v="499"/>
    </i>
    <i>
      <x v="76"/>
      <x v="1"/>
      <x v="392"/>
    </i>
    <i>
      <x v="77"/>
      <x v="1"/>
      <x v="221"/>
    </i>
    <i>
      <x v="78"/>
      <x v="1"/>
      <x v="489"/>
    </i>
    <i>
      <x v="79"/>
      <x v="1"/>
      <x v="295"/>
    </i>
    <i>
      <x v="80"/>
      <x v="1"/>
      <x v="455"/>
    </i>
    <i>
      <x v="81"/>
      <x v="1"/>
      <x v="150"/>
    </i>
    <i>
      <x v="82"/>
      <x v="1"/>
      <x v="234"/>
    </i>
    <i>
      <x v="83"/>
      <x v="1"/>
      <x v="62"/>
    </i>
    <i>
      <x v="84"/>
      <x v="1"/>
      <x v="409"/>
    </i>
    <i>
      <x v="85"/>
      <x v="1"/>
      <x v="508"/>
    </i>
    <i>
      <x v="86"/>
      <x v="1"/>
      <x v="408"/>
    </i>
    <i>
      <x v="87"/>
      <x v="1"/>
      <x v="288"/>
    </i>
    <i>
      <x v="88"/>
      <x v="1"/>
      <x v="427"/>
    </i>
    <i>
      <x v="89"/>
      <x v="1"/>
      <x v="206"/>
    </i>
    <i>
      <x v="90"/>
      <x v="1"/>
      <x v="138"/>
    </i>
    <i>
      <x v="91"/>
      <x v="1"/>
      <x v="65"/>
    </i>
    <i>
      <x v="92"/>
      <x v="1"/>
      <x v="584"/>
    </i>
    <i>
      <x v="93"/>
      <x v="1"/>
      <x v="145"/>
    </i>
    <i>
      <x v="94"/>
      <x v="1"/>
      <x v="94"/>
    </i>
    <i>
      <x v="95"/>
      <x v="1"/>
      <x v="3"/>
    </i>
    <i>
      <x v="96"/>
      <x v="1"/>
      <x v="245"/>
    </i>
    <i>
      <x v="97"/>
      <x v="1"/>
      <x v="164"/>
    </i>
    <i>
      <x v="98"/>
      <x v="1"/>
      <x v="20"/>
    </i>
    <i>
      <x v="99"/>
      <x v="1"/>
      <x v="136"/>
    </i>
    <i>
      <x v="100"/>
      <x v="1"/>
      <x v="162"/>
    </i>
    <i>
      <x v="101"/>
      <x v="1"/>
      <x v="175"/>
    </i>
    <i>
      <x v="102"/>
      <x v="1"/>
      <x v="403"/>
    </i>
    <i>
      <x v="103"/>
      <x v="1"/>
      <x v="30"/>
    </i>
    <i>
      <x v="104"/>
      <x v="1"/>
      <x v="133"/>
    </i>
    <i>
      <x v="105"/>
      <x v="1"/>
      <x v="181"/>
    </i>
    <i>
      <x v="106"/>
      <x v="1"/>
      <x v="134"/>
    </i>
    <i>
      <x v="107"/>
      <x v="1"/>
      <x v="60"/>
    </i>
    <i>
      <x v="108"/>
      <x v="1"/>
      <x v="129"/>
    </i>
    <i>
      <x v="109"/>
      <x v="1"/>
      <x v="135"/>
    </i>
    <i>
      <x v="110"/>
      <x v="1"/>
      <x v="200"/>
    </i>
    <i>
      <x v="111"/>
      <x v="1"/>
      <x v="433"/>
    </i>
    <i>
      <x v="112"/>
      <x v="1"/>
      <x v="142"/>
    </i>
    <i>
      <x v="113"/>
      <x v="1"/>
      <x v="156"/>
    </i>
    <i>
      <x v="114"/>
      <x v="1"/>
      <x v="147"/>
    </i>
    <i>
      <x v="115"/>
      <x v="1"/>
      <x v="296"/>
    </i>
    <i>
      <x v="116"/>
      <x v="1"/>
      <x v="12"/>
    </i>
    <i>
      <x v="117"/>
      <x v="1"/>
      <x v="311"/>
    </i>
    <i>
      <x v="118"/>
      <x v="1"/>
      <x v="572"/>
    </i>
    <i>
      <x v="119"/>
      <x v="1"/>
      <x v="178"/>
    </i>
    <i>
      <x v="120"/>
      <x v="1"/>
      <x v="578"/>
    </i>
    <i>
      <x v="121"/>
      <x v="1"/>
      <x v="377"/>
    </i>
    <i>
      <x v="122"/>
      <x v="1"/>
      <x v="506"/>
    </i>
    <i>
      <x v="123"/>
      <x v="1"/>
      <x v="259"/>
    </i>
    <i>
      <x v="124"/>
      <x v="1"/>
      <x v="531"/>
    </i>
    <i>
      <x v="125"/>
      <x v="1"/>
      <x v="199"/>
    </i>
    <i>
      <x v="126"/>
      <x v="1"/>
      <x v="511"/>
    </i>
    <i>
      <x v="127"/>
      <x v="1"/>
      <x v="168"/>
    </i>
    <i>
      <x v="128"/>
      <x v="1"/>
      <x v="556"/>
    </i>
    <i>
      <x v="129"/>
      <x v="1"/>
      <x v="13"/>
    </i>
    <i>
      <x v="130"/>
      <x v="1"/>
      <x v="413"/>
    </i>
    <i>
      <x v="131"/>
      <x v="1"/>
      <x v="70"/>
    </i>
    <i>
      <x v="132"/>
      <x v="1"/>
      <x v="414"/>
    </i>
    <i>
      <x v="133"/>
      <x v="1"/>
      <x v="260"/>
    </i>
    <i>
      <x v="134"/>
      <x v="1"/>
      <x v="21"/>
    </i>
    <i>
      <x v="135"/>
      <x v="1"/>
      <x v="265"/>
    </i>
    <i>
      <x v="136"/>
      <x v="1"/>
      <x v="97"/>
    </i>
    <i>
      <x v="137"/>
      <x v="1"/>
      <x v="347"/>
    </i>
    <i>
      <x v="138"/>
      <x v="1"/>
      <x v="104"/>
    </i>
    <i>
      <x v="139"/>
      <x v="1"/>
      <x v="507"/>
    </i>
    <i>
      <x v="140"/>
      <x v="1"/>
      <x v="302"/>
    </i>
    <i>
      <x v="141"/>
      <x v="1"/>
      <x v="85"/>
    </i>
    <i>
      <x v="142"/>
      <x v="1"/>
      <x v="254"/>
    </i>
    <i>
      <x v="143"/>
      <x v="1"/>
      <x v="574"/>
    </i>
    <i>
      <x v="144"/>
      <x v="1"/>
      <x v="459"/>
    </i>
    <i>
      <x v="145"/>
      <x v="1"/>
      <x v="48"/>
    </i>
    <i>
      <x v="146"/>
      <x v="1"/>
      <x v="552"/>
    </i>
    <i>
      <x v="147"/>
      <x v="1"/>
      <x v="539"/>
    </i>
    <i>
      <x v="148"/>
      <x v="1"/>
      <x v="257"/>
    </i>
    <i>
      <x v="149"/>
      <x v="1"/>
      <x v="256"/>
    </i>
    <i>
      <x v="150"/>
      <x v="1"/>
      <x v="203"/>
    </i>
    <i>
      <x v="151"/>
      <x v="1"/>
      <x v="493"/>
    </i>
    <i>
      <x v="152"/>
      <x v="1"/>
      <x v="529"/>
    </i>
    <i>
      <x v="153"/>
      <x v="1"/>
      <x v="571"/>
    </i>
    <i>
      <x v="154"/>
      <x v="1"/>
      <x v="159"/>
    </i>
    <i>
      <x v="155"/>
      <x v="1"/>
      <x v="1"/>
    </i>
    <i>
      <x v="156"/>
      <x v="1"/>
      <x v="460"/>
    </i>
    <i>
      <x v="157"/>
      <x v="1"/>
      <x v="146"/>
    </i>
    <i>
      <x v="158"/>
      <x v="1"/>
      <x v="279"/>
    </i>
    <i>
      <x v="159"/>
      <x v="1"/>
      <x v="503"/>
    </i>
    <i>
      <x v="160"/>
      <x v="1"/>
      <x v="593"/>
    </i>
    <i>
      <x v="161"/>
      <x v="1"/>
      <x v="246"/>
    </i>
    <i>
      <x v="162"/>
      <x v="1"/>
      <x v="522"/>
    </i>
    <i>
      <x v="163"/>
      <x v="1"/>
      <x v="492"/>
    </i>
    <i>
      <x v="164"/>
      <x v="1"/>
      <x v="524"/>
    </i>
    <i>
      <x v="165"/>
      <x v="1"/>
      <x v="399"/>
    </i>
    <i>
      <x v="166"/>
      <x v="1"/>
      <x v="361"/>
    </i>
    <i>
      <x v="167"/>
      <x v="1"/>
      <x v="130"/>
    </i>
    <i>
      <x v="168"/>
      <x v="1"/>
      <x v="451"/>
    </i>
    <i>
      <x v="169"/>
      <x v="1"/>
      <x v="452"/>
    </i>
    <i>
      <x v="170"/>
      <x v="1"/>
      <x v="369"/>
    </i>
    <i>
      <x v="171"/>
      <x v="1"/>
      <x v="103"/>
    </i>
    <i>
      <x v="172"/>
      <x v="1"/>
      <x v="523"/>
    </i>
    <i>
      <x v="173"/>
      <x v="1"/>
      <x v="582"/>
    </i>
    <i>
      <x v="174"/>
      <x v="1"/>
      <x v="395"/>
    </i>
    <i>
      <x v="175"/>
      <x v="1"/>
      <x v="356"/>
    </i>
    <i>
      <x v="176"/>
      <x v="1"/>
      <x v="461"/>
    </i>
    <i>
      <x v="177"/>
      <x v="1"/>
      <x v="66"/>
    </i>
    <i>
      <x v="178"/>
      <x v="1"/>
      <x v="154"/>
    </i>
    <i>
      <x v="179"/>
      <x v="1"/>
      <x v="184"/>
    </i>
    <i>
      <x v="180"/>
      <x v="1"/>
      <x v="187"/>
    </i>
    <i>
      <x v="181"/>
      <x v="1"/>
      <x v="26"/>
    </i>
    <i>
      <x v="182"/>
      <x v="1"/>
      <x v="197"/>
    </i>
    <i>
      <x v="183"/>
      <x v="1"/>
      <x v="358"/>
    </i>
    <i>
      <x v="184"/>
      <x v="1"/>
      <x v="268"/>
    </i>
    <i>
      <x v="185"/>
      <x v="1"/>
      <x v="290"/>
    </i>
    <i>
      <x v="186"/>
      <x v="1"/>
      <x v="447"/>
    </i>
    <i>
      <x v="187"/>
      <x v="1"/>
      <x v="287"/>
    </i>
    <i>
      <x v="188"/>
      <x v="1"/>
      <x v="210"/>
    </i>
    <i>
      <x v="189"/>
      <x v="1"/>
      <x v="310"/>
    </i>
    <i>
      <x v="190"/>
      <x v="1"/>
      <x v="401"/>
    </i>
    <i>
      <x v="191"/>
      <x v="1"/>
      <x v="504"/>
    </i>
    <i>
      <x v="192"/>
      <x v="1"/>
      <x v="326"/>
    </i>
    <i>
      <x v="193"/>
      <x v="1"/>
      <x v="276"/>
    </i>
    <i>
      <x v="194"/>
      <x v="1"/>
      <x v="509"/>
    </i>
    <i>
      <x v="195"/>
      <x v="1"/>
      <x v="31"/>
    </i>
    <i>
      <x v="196"/>
      <x v="1"/>
      <x/>
    </i>
    <i>
      <x v="197"/>
      <x v="1"/>
      <x v="344"/>
    </i>
    <i>
      <x v="198"/>
      <x v="1"/>
      <x v="502"/>
    </i>
    <i>
      <x v="199"/>
      <x v="1"/>
      <x v="180"/>
    </i>
    <i>
      <x v="200"/>
      <x v="1"/>
      <x v="179"/>
    </i>
    <i>
      <x v="201"/>
      <x v="1"/>
      <x v="547"/>
    </i>
    <i>
      <x v="202"/>
      <x v="1"/>
      <x v="416"/>
    </i>
    <i>
      <x v="203"/>
      <x v="1"/>
      <x v="334"/>
    </i>
    <i>
      <x v="204"/>
      <x v="1"/>
      <x v="216"/>
    </i>
    <i>
      <x v="205"/>
      <x v="1"/>
      <x v="475"/>
    </i>
    <i>
      <x v="206"/>
      <x v="1"/>
      <x v="490"/>
    </i>
    <i>
      <x v="207"/>
      <x v="1"/>
      <x v="364"/>
    </i>
    <i>
      <x v="208"/>
      <x v="1"/>
      <x v="580"/>
    </i>
    <i>
      <x v="209"/>
      <x v="1"/>
      <x v="75"/>
    </i>
    <i>
      <x v="210"/>
      <x v="1"/>
      <x v="158"/>
    </i>
    <i>
      <x v="211"/>
      <x v="1"/>
      <x v="91"/>
    </i>
    <i>
      <x v="212"/>
      <x v="1"/>
      <x v="516"/>
    </i>
    <i>
      <x v="213"/>
      <x v="1"/>
      <x v="267"/>
    </i>
    <i>
      <x v="214"/>
      <x v="1"/>
      <x v="140"/>
    </i>
    <i>
      <x v="215"/>
      <x v="1"/>
      <x v="426"/>
    </i>
    <i>
      <x v="216"/>
      <x v="1"/>
      <x v="324"/>
    </i>
    <i>
      <x v="217"/>
      <x v="1"/>
      <x v="111"/>
    </i>
    <i>
      <x v="218"/>
      <x v="1"/>
      <x v="353"/>
    </i>
    <i>
      <x v="219"/>
      <x v="1"/>
      <x v="144"/>
    </i>
    <i>
      <x v="220"/>
      <x v="1"/>
      <x v="323"/>
    </i>
    <i>
      <x v="221"/>
      <x v="1"/>
      <x v="5"/>
    </i>
    <i>
      <x v="222"/>
      <x v="1"/>
      <x v="325"/>
    </i>
    <i>
      <x v="223"/>
      <x v="1"/>
      <x v="402"/>
    </i>
    <i>
      <x v="224"/>
      <x v="1"/>
      <x v="41"/>
    </i>
    <i>
      <x v="225"/>
      <x v="1"/>
      <x v="36"/>
    </i>
    <i>
      <x v="226"/>
      <x v="1"/>
      <x v="515"/>
    </i>
    <i>
      <x v="227"/>
      <x v="1"/>
      <x v="93"/>
    </i>
    <i>
      <x v="228"/>
      <x v="1"/>
      <x v="284"/>
    </i>
    <i>
      <x v="229"/>
      <x v="1"/>
      <x v="534"/>
    </i>
    <i>
      <x v="230"/>
      <x v="1"/>
      <x v="555"/>
    </i>
    <i>
      <x v="231"/>
      <x v="1"/>
      <x v="346"/>
    </i>
    <i>
      <x v="232"/>
      <x v="1"/>
      <x v="517"/>
    </i>
    <i>
      <x v="233"/>
      <x v="1"/>
      <x v="478"/>
    </i>
    <i>
      <x v="234"/>
      <x v="1"/>
      <x v="248"/>
    </i>
    <i>
      <x v="235"/>
      <x v="1"/>
      <x v="567"/>
    </i>
    <i>
      <x v="236"/>
      <x v="1"/>
      <x v="378"/>
    </i>
    <i>
      <x v="237"/>
      <x v="1"/>
      <x v="79"/>
    </i>
    <i>
      <x v="238"/>
      <x v="1"/>
      <x v="309"/>
    </i>
    <i>
      <x v="239"/>
      <x v="1"/>
      <x v="124"/>
    </i>
    <i>
      <x v="240"/>
      <x v="1"/>
      <x v="247"/>
    </i>
    <i>
      <x v="241"/>
      <x v="1"/>
      <x v="454"/>
    </i>
    <i>
      <x v="242"/>
      <x v="1"/>
      <x v="498"/>
    </i>
    <i>
      <x v="243"/>
      <x v="1"/>
      <x v="76"/>
    </i>
    <i>
      <x v="244"/>
      <x v="1"/>
      <x v="271"/>
    </i>
    <i>
      <x v="245"/>
      <x v="1"/>
      <x v="558"/>
    </i>
    <i>
      <x v="246"/>
      <x v="1"/>
      <x v="43"/>
    </i>
    <i>
      <x v="247"/>
      <x v="1"/>
      <x v="476"/>
    </i>
    <i>
      <x v="248"/>
      <x v="1"/>
      <x v="484"/>
    </i>
    <i>
      <x v="249"/>
      <x v="1"/>
      <x v="139"/>
    </i>
    <i>
      <x v="250"/>
      <x v="1"/>
      <x v="348"/>
    </i>
    <i>
      <x v="251"/>
      <x v="1"/>
      <x v="239"/>
    </i>
    <i>
      <x v="252"/>
      <x v="1"/>
      <x v="338"/>
    </i>
    <i>
      <x v="253"/>
      <x v="1"/>
      <x v="264"/>
    </i>
    <i>
      <x v="254"/>
      <x v="1"/>
      <x v="263"/>
    </i>
    <i>
      <x v="255"/>
      <x v="1"/>
      <x v="87"/>
    </i>
    <i>
      <x v="256"/>
      <x v="1"/>
      <x v="300"/>
    </i>
    <i>
      <x v="257"/>
      <x v="1"/>
      <x v="349"/>
    </i>
    <i>
      <x v="258"/>
      <x v="1"/>
      <x v="152"/>
    </i>
    <i>
      <x v="259"/>
      <x v="1"/>
      <x v="298"/>
    </i>
    <i>
      <x v="260"/>
      <x v="1"/>
      <x v="220"/>
    </i>
    <i>
      <x v="261"/>
      <x v="1"/>
      <x v="420"/>
    </i>
    <i>
      <x v="262"/>
      <x v="1"/>
      <x v="541"/>
    </i>
    <i>
      <x v="263"/>
      <x v="1"/>
      <x v="183"/>
    </i>
    <i>
      <x v="264"/>
      <x v="1"/>
      <x v="419"/>
    </i>
    <i>
      <x v="265"/>
      <x v="1"/>
      <x v="425"/>
    </i>
    <i>
      <x v="266"/>
      <x v="1"/>
      <x v="464"/>
    </i>
    <i>
      <x v="267"/>
      <x v="1"/>
      <x v="64"/>
    </i>
    <i>
      <x v="268"/>
      <x v="1"/>
      <x v="303"/>
    </i>
    <i>
      <x v="269"/>
      <x v="1"/>
      <x v="542"/>
    </i>
    <i>
      <x v="270"/>
      <x v="1"/>
      <x v="293"/>
    </i>
    <i>
      <x v="271"/>
      <x v="1"/>
      <x v="350"/>
    </i>
    <i>
      <x v="272"/>
      <x v="1"/>
      <x v="465"/>
    </i>
    <i>
      <x v="273"/>
      <x v="1"/>
      <x v="434"/>
    </i>
    <i>
      <x v="274"/>
      <x v="1"/>
      <x v="376"/>
    </i>
    <i>
      <x v="275"/>
      <x v="1"/>
      <x v="305"/>
    </i>
    <i>
      <x v="276"/>
      <x v="1"/>
      <x v="19"/>
    </i>
    <i>
      <x v="277"/>
      <x v="1"/>
      <x v="84"/>
    </i>
    <i>
      <x v="278"/>
      <x v="1"/>
      <x v="98"/>
    </i>
    <i>
      <x v="279"/>
      <x v="1"/>
      <x v="382"/>
    </i>
    <i>
      <x v="280"/>
      <x v="1"/>
      <x v="381"/>
    </i>
    <i>
      <x v="281"/>
      <x v="1"/>
      <x v="405"/>
    </i>
    <i>
      <x v="282"/>
      <x v="1"/>
      <x v="559"/>
    </i>
    <i>
      <x v="283"/>
      <x v="1"/>
      <x v="126"/>
    </i>
    <i>
      <x v="284"/>
      <x v="1"/>
      <x v="125"/>
    </i>
    <i>
      <x v="285"/>
      <x v="1"/>
      <x v="549"/>
    </i>
    <i>
      <x v="286"/>
      <x v="1"/>
      <x v="494"/>
    </i>
    <i>
      <x v="287"/>
      <x v="1"/>
      <x v="397"/>
    </i>
    <i>
      <x v="288"/>
      <x v="1"/>
      <x v="157"/>
    </i>
    <i>
      <x v="289"/>
      <x v="1"/>
      <x v="113"/>
    </i>
    <i>
      <x v="290"/>
      <x v="1"/>
      <x v="333"/>
    </i>
    <i>
      <x v="291"/>
      <x v="1"/>
      <x v="544"/>
    </i>
    <i>
      <x v="292"/>
      <x v="1"/>
      <x v="546"/>
    </i>
    <i>
      <x v="293"/>
      <x v="1"/>
      <x v="331"/>
    </i>
    <i>
      <x v="294"/>
      <x v="1"/>
      <x v="177"/>
    </i>
    <i>
      <x v="295"/>
      <x v="1"/>
      <x v="339"/>
    </i>
    <i>
      <x v="296"/>
      <x v="1"/>
      <x v="332"/>
    </i>
    <i>
      <x v="297"/>
      <x v="1"/>
      <x v="373"/>
    </i>
    <i>
      <x v="298"/>
      <x v="1"/>
      <x v="462"/>
    </i>
    <i>
      <x v="299"/>
      <x v="1"/>
      <x v="218"/>
    </i>
    <i>
      <x v="300"/>
      <x v="1"/>
      <x v="286"/>
    </i>
    <i>
      <x v="301"/>
      <x v="1"/>
      <x v="278"/>
    </i>
    <i>
      <x v="302"/>
      <x v="1"/>
      <x v="575"/>
    </i>
    <i>
      <x v="303"/>
      <x v="1"/>
      <x v="436"/>
    </i>
    <i>
      <x v="304"/>
      <x v="1"/>
      <x v="151"/>
    </i>
    <i>
      <x v="305"/>
      <x v="1"/>
      <x v="253"/>
    </i>
    <i>
      <x v="306"/>
      <x v="1"/>
      <x v="423"/>
    </i>
    <i>
      <x v="307"/>
      <x v="1"/>
      <x v="23"/>
    </i>
    <i>
      <x v="308"/>
      <x v="1"/>
      <x v="186"/>
    </i>
    <i>
      <x v="309"/>
      <x v="1"/>
      <x v="365"/>
    </i>
    <i>
      <x v="310"/>
      <x v="1"/>
      <x v="429"/>
    </i>
    <i>
      <x v="311"/>
      <x v="1"/>
      <x v="236"/>
    </i>
    <i>
      <x v="312"/>
      <x v="1"/>
      <x v="435"/>
    </i>
    <i>
      <x v="313"/>
      <x v="1"/>
      <x v="99"/>
    </i>
    <i>
      <x v="314"/>
      <x v="1"/>
      <x v="229"/>
    </i>
    <i>
      <x v="315"/>
      <x v="1"/>
      <x v="238"/>
    </i>
    <i>
      <x v="316"/>
      <x v="1"/>
      <x v="473"/>
    </i>
    <i>
      <x v="317"/>
      <x v="1"/>
      <x v="6"/>
    </i>
    <i>
      <x v="318"/>
      <x v="1"/>
      <x v="137"/>
    </i>
    <i>
      <x v="319"/>
      <x v="1"/>
      <x v="34"/>
    </i>
    <i>
      <x v="320"/>
      <x v="1"/>
      <x v="285"/>
    </i>
    <i>
      <x v="321"/>
      <x v="1"/>
      <x v="53"/>
    </i>
    <i>
      <x v="322"/>
      <x v="1"/>
      <x v="483"/>
    </i>
    <i>
      <x v="323"/>
      <x v="1"/>
      <x v="520"/>
    </i>
    <i>
      <x v="324"/>
      <x v="1"/>
      <x v="367"/>
    </i>
    <i>
      <x v="325"/>
      <x v="1"/>
      <x v="415"/>
    </i>
    <i>
      <x v="326"/>
      <x v="1"/>
      <x v="564"/>
    </i>
    <i>
      <x v="327"/>
      <x v="1"/>
      <x v="109"/>
    </i>
    <i>
      <x v="328"/>
      <x v="1"/>
      <x v="121"/>
    </i>
    <i>
      <x v="329"/>
      <x v="1"/>
      <x v="270"/>
    </i>
    <i>
      <x v="330"/>
      <x v="1"/>
      <x v="244"/>
    </i>
    <i>
      <x v="331"/>
      <x v="1"/>
      <x v="241"/>
    </i>
    <i>
      <x v="332"/>
      <x v="1"/>
      <x v="292"/>
    </i>
    <i>
      <x v="333"/>
      <x v="1"/>
      <x v="32"/>
    </i>
    <i>
      <x v="334"/>
      <x v="1"/>
      <x v="343"/>
    </i>
    <i>
      <x v="335"/>
      <x v="1"/>
      <x v="591"/>
    </i>
    <i>
      <x v="336"/>
      <x v="1"/>
      <x v="383"/>
    </i>
    <i>
      <x v="337"/>
      <x v="1"/>
      <x v="480"/>
    </i>
    <i>
      <x v="338"/>
      <x v="1"/>
      <x v="67"/>
    </i>
    <i>
      <x v="339"/>
      <x v="1"/>
      <x v="202"/>
    </i>
    <i>
      <x v="340"/>
      <x v="1"/>
      <x v="235"/>
    </i>
    <i>
      <x v="341"/>
      <x v="1"/>
      <x v="222"/>
    </i>
    <i>
      <x v="342"/>
      <x v="1"/>
      <x v="16"/>
    </i>
    <i>
      <x v="343"/>
      <x v="1"/>
      <x v="192"/>
    </i>
    <i>
      <x v="344"/>
      <x v="1"/>
      <x v="477"/>
    </i>
    <i>
      <x v="345"/>
      <x v="1"/>
      <x v="351"/>
    </i>
    <i>
      <x v="346"/>
      <x v="1"/>
      <x v="281"/>
    </i>
    <i>
      <x v="347"/>
      <x v="1"/>
      <x v="11"/>
    </i>
    <i>
      <x v="348"/>
      <x v="1"/>
      <x v="301"/>
    </i>
    <i>
      <x v="349"/>
      <x v="1"/>
      <x v="406"/>
    </i>
    <i>
      <x v="350"/>
      <x v="1"/>
      <x v="275"/>
    </i>
    <i>
      <x v="351"/>
      <x v="1"/>
      <x v="366"/>
    </i>
    <i>
      <x v="352"/>
      <x v="1"/>
      <x v="8"/>
    </i>
    <i>
      <x v="353"/>
      <x v="1"/>
      <x v="458"/>
    </i>
    <i>
      <x v="354"/>
      <x v="1"/>
      <x v="456"/>
    </i>
    <i>
      <x v="355"/>
      <x v="1"/>
      <x v="444"/>
    </i>
    <i>
      <x v="356"/>
      <x v="1"/>
      <x v="457"/>
    </i>
    <i>
      <x v="357"/>
      <x v="1"/>
      <x v="59"/>
    </i>
    <i>
      <x v="358"/>
      <x v="1"/>
      <x v="274"/>
    </i>
    <i>
      <x v="359"/>
      <x v="1"/>
      <x v="519"/>
    </i>
    <i>
      <x v="360"/>
      <x v="1"/>
      <x v="579"/>
    </i>
    <i>
      <x v="361"/>
      <x v="1"/>
      <x v="474"/>
    </i>
    <i>
      <x v="362"/>
      <x v="1"/>
      <x v="9"/>
    </i>
    <i>
      <x v="363"/>
      <x v="1"/>
      <x v="404"/>
    </i>
    <i>
      <x v="364"/>
      <x v="1"/>
      <x v="143"/>
    </i>
    <i>
      <x v="365"/>
      <x v="1"/>
      <x v="396"/>
    </i>
    <i>
      <x v="366"/>
      <x v="1"/>
      <x v="201"/>
    </i>
    <i>
      <x v="367"/>
      <x v="1"/>
      <x v="249"/>
    </i>
    <i>
      <x v="368"/>
      <x v="1"/>
      <x v="73"/>
    </i>
    <i>
      <x v="369"/>
      <x v="1"/>
      <x v="29"/>
    </i>
    <i>
      <x v="370"/>
      <x v="1"/>
      <x v="342"/>
    </i>
    <i>
      <x v="371"/>
      <x v="1"/>
      <x v="191"/>
    </i>
    <i>
      <x v="372"/>
      <x v="1"/>
      <x v="592"/>
    </i>
    <i>
      <x v="373"/>
      <x v="1"/>
      <x v="316"/>
    </i>
    <i>
      <x v="374"/>
      <x v="1"/>
      <x v="589"/>
    </i>
    <i>
      <x v="375"/>
      <x v="1"/>
      <x v="233"/>
    </i>
    <i>
      <x v="376"/>
      <x v="1"/>
      <x v="328"/>
    </i>
    <i>
      <x v="377"/>
      <x v="1"/>
      <x v="486"/>
    </i>
    <i>
      <x v="378"/>
      <x v="1"/>
      <x v="532"/>
    </i>
    <i>
      <x v="379"/>
      <x v="1"/>
      <x v="188"/>
    </i>
    <i>
      <x v="380"/>
      <x v="1"/>
      <x v="141"/>
    </i>
    <i>
      <x v="381"/>
      <x v="1"/>
      <x v="562"/>
    </i>
    <i>
      <x v="382"/>
      <x v="1"/>
      <x v="172"/>
    </i>
    <i>
      <x v="383"/>
      <x v="1"/>
      <x v="443"/>
    </i>
    <i>
      <x v="384"/>
      <x v="1"/>
      <x v="198"/>
    </i>
    <i>
      <x v="385"/>
      <x v="1"/>
      <x v="563"/>
    </i>
    <i>
      <x v="386"/>
      <x v="1"/>
      <x v="570"/>
    </i>
    <i>
      <x v="387"/>
      <x v="1"/>
      <x v="322"/>
    </i>
    <i>
      <x v="388"/>
      <x v="1"/>
      <x v="569"/>
    </i>
    <i>
      <x v="389"/>
      <x v="1"/>
      <x v="445"/>
    </i>
    <i>
      <x v="390"/>
      <x v="1"/>
      <x v="102"/>
    </i>
    <i>
      <x v="391"/>
      <x v="1"/>
      <x v="500"/>
    </i>
    <i>
      <x v="392"/>
      <x v="1"/>
      <x v="282"/>
    </i>
    <i>
      <x v="393"/>
      <x v="1"/>
      <x v="581"/>
    </i>
    <i>
      <x v="394"/>
      <x v="1"/>
      <x v="155"/>
    </i>
    <i>
      <x v="395"/>
      <x v="1"/>
      <x v="543"/>
    </i>
    <i>
      <x v="396"/>
      <x v="1"/>
      <x v="577"/>
    </i>
    <i>
      <x v="397"/>
      <x v="1"/>
      <x v="551"/>
    </i>
    <i>
      <x v="398"/>
      <x v="1"/>
      <x v="24"/>
    </i>
    <i>
      <x v="399"/>
      <x v="1"/>
      <x v="185"/>
    </i>
    <i>
      <x v="400"/>
      <x v="1"/>
      <x v="482"/>
    </i>
    <i>
      <x v="401"/>
      <x v="1"/>
      <x v="118"/>
    </i>
    <i>
      <x v="402"/>
      <x v="1"/>
      <x v="422"/>
    </i>
    <i>
      <x v="403"/>
      <x v="1"/>
      <x v="39"/>
    </i>
    <i>
      <x v="404"/>
      <x v="1"/>
      <x v="74"/>
    </i>
    <i>
      <x v="405"/>
      <x v="1"/>
      <x v="251"/>
    </i>
    <i>
      <x v="406"/>
      <x v="1"/>
      <x v="501"/>
    </i>
    <i>
      <x v="407"/>
      <x v="1"/>
      <x v="390"/>
    </i>
    <i>
      <x v="408"/>
      <x v="1"/>
      <x v="417"/>
    </i>
    <i>
      <x v="409"/>
      <x v="1"/>
      <x v="10"/>
    </i>
    <i>
      <x v="410"/>
      <x v="1"/>
      <x v="596"/>
    </i>
    <i>
      <x v="411"/>
      <x v="1"/>
      <x v="526"/>
    </i>
    <i>
      <x v="412"/>
      <x v="1"/>
      <x v="449"/>
    </i>
    <i>
      <x v="413"/>
      <x v="1"/>
      <x v="485"/>
    </i>
    <i>
      <x v="414"/>
      <x v="1"/>
      <x v="38"/>
    </i>
    <i>
      <x v="415"/>
      <x v="1"/>
      <x v="442"/>
    </i>
    <i>
      <x v="416"/>
      <x v="1"/>
      <x v="38"/>
    </i>
    <i>
      <x v="417"/>
      <x v="1"/>
      <x v="453"/>
    </i>
    <i>
      <x v="418"/>
      <x v="1"/>
      <x v="15"/>
    </i>
    <i>
      <x v="419"/>
      <x v="1"/>
      <x v="45"/>
    </i>
    <i>
      <x v="420"/>
      <x v="1"/>
      <x v="341"/>
    </i>
    <i>
      <x v="421"/>
      <x v="1"/>
      <x v="597"/>
    </i>
    <i>
      <x v="422"/>
      <x v="1"/>
      <x v="518"/>
    </i>
    <i>
      <x v="423"/>
      <x v="1"/>
      <x v="540"/>
    </i>
    <i>
      <x v="424"/>
      <x v="1"/>
      <x v="565"/>
    </i>
    <i>
      <x v="425"/>
      <x v="1"/>
      <x v="412"/>
    </i>
    <i>
      <x v="426"/>
      <x v="1"/>
      <x v="479"/>
    </i>
    <i>
      <x v="427"/>
      <x v="1"/>
      <x v="527"/>
    </i>
    <i>
      <x v="428"/>
      <x v="1"/>
      <x v="327"/>
    </i>
    <i>
      <x v="429"/>
      <x v="1"/>
      <x v="595"/>
    </i>
    <i>
      <x v="430"/>
      <x v="1"/>
      <x v="122"/>
    </i>
    <i>
      <x v="431"/>
      <x v="1"/>
      <x v="446"/>
    </i>
    <i>
      <x v="432"/>
      <x v="1"/>
      <x v="371"/>
    </i>
    <i>
      <x v="433"/>
      <x/>
      <x v="317"/>
    </i>
    <i>
      <x v="434"/>
      <x/>
      <x v="209"/>
    </i>
    <i>
      <x v="435"/>
      <x/>
      <x v="380"/>
    </i>
    <i>
      <x v="436"/>
      <x/>
      <x v="469"/>
    </i>
    <i>
      <x v="437"/>
      <x/>
      <x v="297"/>
    </i>
    <i>
      <x v="438"/>
      <x/>
      <x v="387"/>
    </i>
    <i>
      <x v="439"/>
      <x/>
      <x v="22"/>
    </i>
    <i>
      <x v="440"/>
      <x/>
      <x v="307"/>
    </i>
    <i>
      <x v="441"/>
      <x/>
      <x v="553"/>
    </i>
    <i>
      <x v="442"/>
      <x/>
      <x v="368"/>
    </i>
    <i>
      <x v="443"/>
      <x/>
      <x v="568"/>
    </i>
    <i>
      <x v="444"/>
      <x/>
      <x v="389"/>
    </i>
    <i>
      <x v="445"/>
      <x/>
      <x v="120"/>
    </i>
    <i>
      <x v="446"/>
      <x/>
      <x v="196"/>
    </i>
    <i>
      <x v="447"/>
      <x/>
      <x v="52"/>
    </i>
    <i>
      <x v="448"/>
      <x/>
      <x v="471"/>
    </i>
    <i>
      <x v="449"/>
      <x/>
      <x v="255"/>
    </i>
    <i>
      <x v="450"/>
      <x/>
      <x v="252"/>
    </i>
    <i>
      <x v="451"/>
      <x/>
      <x v="71"/>
    </i>
    <i>
      <x v="452"/>
      <x/>
      <x v="96"/>
    </i>
    <i>
      <x v="453"/>
      <x/>
      <x v="189"/>
    </i>
    <i>
      <x v="454"/>
      <x/>
      <x v="583"/>
    </i>
    <i>
      <x v="455"/>
      <x/>
      <x v="51"/>
    </i>
    <i>
      <x v="456"/>
      <x/>
      <x v="49"/>
    </i>
    <i>
      <x v="457"/>
      <x/>
      <x v="359"/>
    </i>
    <i>
      <x v="458"/>
      <x/>
      <x v="123"/>
    </i>
    <i>
      <x v="459"/>
      <x/>
      <x v="448"/>
    </i>
    <i>
      <x v="460"/>
      <x/>
      <x v="165"/>
    </i>
    <i>
      <x v="461"/>
      <x/>
      <x v="545"/>
    </i>
    <i>
      <x v="462"/>
      <x/>
      <x v="277"/>
    </i>
    <i>
      <x v="463"/>
      <x/>
      <x v="374"/>
    </i>
    <i>
      <x v="464"/>
      <x/>
      <x v="594"/>
    </i>
    <i>
      <x v="465"/>
      <x/>
      <x v="304"/>
    </i>
    <i>
      <x v="466"/>
      <x/>
      <x v="226"/>
    </i>
    <i>
      <x v="467"/>
      <x/>
      <x v="496"/>
    </i>
    <i>
      <x v="468"/>
      <x/>
      <x v="232"/>
    </i>
    <i>
      <x v="469"/>
      <x/>
      <x v="169"/>
    </i>
    <i>
      <x v="470"/>
      <x/>
      <x v="537"/>
    </i>
    <i>
      <x v="471"/>
      <x/>
      <x v="50"/>
    </i>
    <i>
      <x v="472"/>
      <x/>
      <x v="548"/>
    </i>
    <i>
      <x v="473"/>
      <x/>
      <x v="35"/>
    </i>
    <i>
      <x v="474"/>
      <x/>
      <x v="424"/>
    </i>
    <i>
      <x v="475"/>
      <x/>
      <x v="215"/>
    </i>
    <i>
      <x v="476"/>
      <x/>
      <x v="306"/>
    </i>
    <i>
      <x v="477"/>
      <x/>
      <x v="407"/>
    </i>
    <i>
      <x v="478"/>
      <x/>
      <x v="204"/>
    </i>
    <i>
      <x v="479"/>
      <x/>
      <x v="61"/>
    </i>
    <i>
      <x v="480"/>
      <x/>
      <x v="57"/>
    </i>
    <i>
      <x v="481"/>
      <x/>
      <x v="336"/>
    </i>
    <i>
      <x v="482"/>
      <x/>
      <x v="428"/>
    </i>
    <i>
      <x v="483"/>
      <x/>
      <x v="90"/>
    </i>
    <i>
      <x v="484"/>
      <x/>
      <x v="95"/>
    </i>
    <i>
      <x v="485"/>
      <x/>
      <x v="438"/>
    </i>
    <i>
      <x v="486"/>
      <x/>
      <x v="63"/>
    </i>
    <i>
      <x v="487"/>
      <x/>
      <x v="72"/>
    </i>
    <i>
      <x v="488"/>
      <x/>
      <x v="208"/>
    </i>
    <i>
      <x v="489"/>
      <x/>
      <x v="410"/>
    </i>
    <i>
      <x v="490"/>
      <x/>
      <x v="294"/>
    </i>
    <i>
      <x v="491"/>
      <x/>
      <x v="354"/>
    </i>
    <i>
      <x v="492"/>
      <x/>
      <x v="17"/>
    </i>
    <i>
      <x v="493"/>
      <x/>
      <x v="116"/>
    </i>
    <i>
      <x v="494"/>
      <x/>
      <x v="58"/>
    </i>
    <i>
      <x v="495"/>
      <x/>
      <x v="450"/>
    </i>
    <i>
      <x v="496"/>
      <x/>
      <x v="312"/>
    </i>
    <i>
      <x v="497"/>
      <x/>
      <x v="55"/>
    </i>
    <i>
      <x v="498"/>
      <x/>
      <x v="357"/>
    </i>
    <i>
      <x v="499"/>
      <x/>
      <x v="521"/>
    </i>
    <i>
      <x v="500"/>
      <x/>
      <x v="114"/>
    </i>
    <i>
      <x v="501"/>
      <x/>
      <x v="44"/>
    </i>
    <i>
      <x v="502"/>
      <x/>
      <x v="227"/>
    </i>
    <i>
      <x v="503"/>
      <x/>
      <x v="33"/>
    </i>
    <i>
      <x v="504"/>
      <x/>
      <x v="261"/>
    </i>
    <i>
      <x v="505"/>
      <x/>
      <x v="105"/>
    </i>
    <i>
      <x v="506"/>
      <x/>
      <x v="439"/>
    </i>
    <i>
      <x v="507"/>
      <x/>
      <x v="56"/>
    </i>
    <i>
      <x v="508"/>
      <x/>
      <x v="432"/>
    </i>
    <i>
      <x v="509"/>
      <x/>
      <x v="530"/>
    </i>
    <i>
      <x v="510"/>
      <x/>
      <x v="250"/>
    </i>
    <i>
      <x v="511"/>
      <x/>
      <x v="28"/>
    </i>
    <i>
      <x v="512"/>
      <x/>
      <x v="430"/>
    </i>
    <i>
      <x v="513"/>
      <x/>
      <x v="495"/>
    </i>
    <i>
      <x v="514"/>
      <x/>
      <x v="174"/>
    </i>
    <i>
      <x v="515"/>
      <x/>
      <x v="115"/>
    </i>
    <i>
      <x v="516"/>
      <x/>
      <x v="320"/>
    </i>
    <i>
      <x v="517"/>
      <x/>
      <x v="283"/>
    </i>
    <i>
      <x v="518"/>
      <x/>
      <x v="92"/>
    </i>
    <i>
      <x v="519"/>
      <x/>
      <x v="211"/>
    </i>
    <i>
      <x v="520"/>
      <x/>
      <x v="525"/>
    </i>
    <i>
      <x v="521"/>
      <x/>
      <x v="315"/>
    </i>
    <i>
      <x v="522"/>
      <x/>
      <x v="487"/>
    </i>
    <i>
      <x v="523"/>
      <x/>
      <x v="149"/>
    </i>
    <i>
      <x v="524"/>
      <x/>
      <x v="554"/>
    </i>
    <i>
      <x v="525"/>
      <x/>
      <x v="467"/>
    </i>
    <i>
      <x v="526"/>
      <x/>
      <x v="240"/>
    </i>
    <i>
      <x v="527"/>
      <x/>
      <x v="330"/>
    </i>
    <i>
      <x v="528"/>
      <x/>
      <x v="14"/>
    </i>
    <i>
      <x v="529"/>
      <x/>
      <x v="313"/>
    </i>
    <i>
      <x v="530"/>
      <x/>
      <x v="173"/>
    </i>
    <i>
      <x v="531"/>
      <x/>
      <x v="538"/>
    </i>
    <i>
      <x v="532"/>
      <x/>
      <x v="205"/>
    </i>
    <i>
      <x v="533"/>
      <x/>
      <x v="468"/>
    </i>
    <i>
      <x v="534"/>
      <x/>
      <x v="384"/>
    </i>
    <i>
      <x v="535"/>
      <x/>
      <x v="355"/>
    </i>
    <i>
      <x v="536"/>
      <x/>
      <x v="363"/>
    </i>
    <i>
      <x v="537"/>
      <x/>
      <x v="46"/>
    </i>
    <i>
      <x v="538"/>
      <x/>
      <x v="393"/>
    </i>
    <i>
      <x v="539"/>
      <x/>
      <x v="590"/>
    </i>
    <i>
      <x v="540"/>
      <x/>
      <x v="299"/>
    </i>
    <i>
      <x v="541"/>
      <x/>
      <x v="242"/>
    </i>
    <i>
      <x v="542"/>
      <x/>
      <x v="223"/>
    </i>
    <i>
      <x v="543"/>
      <x/>
      <x v="78"/>
    </i>
    <i>
      <x v="544"/>
      <x/>
      <x v="42"/>
    </i>
    <i>
      <x v="545"/>
      <x/>
      <x v="345"/>
    </i>
    <i>
      <x v="546"/>
      <x/>
      <x v="586"/>
    </i>
    <i>
      <x v="547"/>
      <x/>
      <x v="117"/>
    </i>
    <i>
      <x v="548"/>
      <x/>
      <x v="386"/>
    </i>
    <i>
      <x v="549"/>
      <x/>
      <x v="400"/>
    </i>
    <i>
      <x v="550"/>
      <x/>
      <x v="217"/>
    </i>
    <i>
      <x v="551"/>
      <x/>
      <x v="360"/>
    </i>
    <i>
      <x v="552"/>
      <x/>
      <x v="566"/>
    </i>
    <i>
      <x v="553"/>
      <x/>
      <x v="441"/>
    </i>
    <i>
      <x v="554"/>
      <x/>
      <x v="68"/>
    </i>
    <i>
      <x v="555"/>
      <x/>
      <x v="362"/>
    </i>
    <i>
      <x v="556"/>
      <x/>
      <x v="160"/>
    </i>
    <i>
      <x v="557"/>
      <x/>
      <x v="269"/>
    </i>
    <i>
      <x v="558"/>
      <x/>
      <x v="207"/>
    </i>
    <i>
      <x v="559"/>
      <x/>
      <x v="86"/>
    </i>
    <i>
      <x v="560"/>
      <x/>
      <x v="224"/>
    </i>
    <i>
      <x v="561"/>
      <x/>
      <x v="321"/>
    </i>
    <i>
      <x v="562"/>
      <x/>
      <x v="258"/>
    </i>
    <i>
      <x v="563"/>
      <x/>
      <x v="379"/>
    </i>
    <i>
      <x v="564"/>
      <x/>
      <x v="171"/>
    </i>
    <i>
      <x v="565"/>
      <x/>
      <x v="228"/>
    </i>
    <i>
      <x v="566"/>
      <x/>
      <x v="314"/>
    </i>
    <i>
      <x v="567"/>
      <x/>
      <x v="391"/>
    </i>
    <i>
      <x v="568"/>
      <x/>
      <x v="550"/>
    </i>
    <i>
      <x v="569"/>
      <x/>
      <x v="170"/>
    </i>
    <i>
      <x v="570"/>
      <x/>
      <x v="153"/>
    </i>
    <i>
      <x v="571"/>
      <x/>
      <x v="388"/>
    </i>
    <i>
      <x v="572"/>
      <x/>
      <x v="289"/>
    </i>
    <i>
      <x v="573"/>
      <x/>
      <x v="54"/>
    </i>
    <i>
      <x v="574"/>
      <x/>
      <x v="27"/>
    </i>
    <i>
      <x v="575"/>
      <x/>
      <x v="176"/>
    </i>
    <i>
      <x v="576"/>
      <x/>
      <x v="576"/>
    </i>
    <i>
      <x v="577"/>
      <x/>
      <x v="513"/>
    </i>
    <i>
      <x v="578"/>
      <x/>
      <x v="319"/>
    </i>
    <i>
      <x v="579"/>
      <x/>
      <x v="225"/>
    </i>
    <i>
      <x v="580"/>
      <x/>
      <x v="385"/>
    </i>
    <i>
      <x v="581"/>
      <x/>
      <x v="370"/>
    </i>
    <i>
      <x v="582"/>
      <x/>
      <x v="25"/>
    </i>
    <i>
      <x v="583"/>
      <x/>
      <x v="108"/>
    </i>
    <i>
      <x v="584"/>
      <x/>
      <x v="418"/>
    </i>
    <i>
      <x v="585"/>
      <x/>
      <x v="161"/>
    </i>
    <i>
      <x v="586"/>
      <x/>
      <x v="528"/>
    </i>
    <i>
      <x v="587"/>
      <x/>
      <x v="262"/>
    </i>
    <i>
      <x v="588"/>
      <x/>
      <x v="280"/>
    </i>
    <i>
      <x v="589"/>
      <x/>
      <x v="131"/>
    </i>
    <i>
      <x v="590"/>
      <x/>
      <x v="431"/>
    </i>
    <i>
      <x v="591"/>
      <x/>
      <x v="69"/>
    </i>
    <i>
      <x v="592"/>
      <x/>
      <x v="472"/>
    </i>
    <i>
      <x v="593"/>
      <x/>
      <x v="318"/>
    </i>
    <i>
      <x v="594"/>
      <x/>
      <x v="560"/>
    </i>
    <i>
      <x v="595"/>
      <x/>
      <x v="89"/>
    </i>
    <i>
      <x v="596"/>
      <x/>
      <x v="190"/>
    </i>
    <i>
      <x v="597"/>
      <x/>
      <x v="440"/>
    </i>
    <i>
      <x v="598"/>
      <x/>
      <x v="394"/>
    </i>
    <i t="grand">
      <x/>
    </i>
  </rowItems>
  <colItems count="1">
    <i/>
  </colItems>
  <dataFields count="1">
    <dataField name="Sum of Impac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6FC3-8834-4E22-A69A-8AAF70E744D0}">
  <sheetPr filterMode="1">
    <tabColor rgb="FFFF0000"/>
    <pageSetUpPr fitToPage="1"/>
  </sheetPr>
  <dimension ref="A1:F612"/>
  <sheetViews>
    <sheetView workbookViewId="0">
      <selection activeCell="A7" sqref="A7:XFD7"/>
    </sheetView>
  </sheetViews>
  <sheetFormatPr defaultColWidth="9.140625" defaultRowHeight="15" x14ac:dyDescent="0.25"/>
  <cols>
    <col min="1" max="1" width="30.7109375" customWidth="1"/>
    <col min="2" max="2" width="20.7109375" style="21" customWidth="1"/>
    <col min="3" max="3" width="20.7109375" customWidth="1"/>
    <col min="4" max="4" width="20.7109375" style="21" customWidth="1"/>
    <col min="5" max="5" width="20.7109375" customWidth="1"/>
    <col min="6" max="6" width="21.28515625" customWidth="1"/>
  </cols>
  <sheetData>
    <row r="1" spans="1:6" ht="21.75" thickBot="1" x14ac:dyDescent="0.4">
      <c r="A1" s="80" t="s">
        <v>1913</v>
      </c>
      <c r="B1" s="80"/>
      <c r="C1" s="80"/>
      <c r="D1" s="80"/>
      <c r="E1" s="80"/>
      <c r="F1" s="80"/>
    </row>
    <row r="2" spans="1:6" x14ac:dyDescent="0.25">
      <c r="A2" s="32" t="s">
        <v>1914</v>
      </c>
      <c r="B2" s="33" t="s">
        <v>1915</v>
      </c>
      <c r="C2" s="34" t="s">
        <v>1916</v>
      </c>
      <c r="D2" s="34" t="s">
        <v>1917</v>
      </c>
      <c r="E2" s="35" t="s">
        <v>1918</v>
      </c>
      <c r="F2" s="36" t="s">
        <v>1919</v>
      </c>
    </row>
    <row r="3" spans="1:6" x14ac:dyDescent="0.25">
      <c r="A3" s="30" t="s">
        <v>1920</v>
      </c>
      <c r="B3" s="22">
        <f>COUNTIF($D$8:$D$606,"NYC")</f>
        <v>166</v>
      </c>
      <c r="C3" s="23">
        <f>B3/$B$5</f>
        <v>0.27712854757929883</v>
      </c>
      <c r="D3" s="23">
        <f>E3/$E$5</f>
        <v>0.47582872328811043</v>
      </c>
      <c r="E3" s="24">
        <f>SUMIF(D8:D606,"NYC",E8:E606)</f>
        <v>316152142.90183401</v>
      </c>
      <c r="F3" s="25">
        <f>E3/2</f>
        <v>158076071.45091701</v>
      </c>
    </row>
    <row r="4" spans="1:6" x14ac:dyDescent="0.25">
      <c r="A4" s="30" t="s">
        <v>1921</v>
      </c>
      <c r="B4" s="22">
        <f>COUNTIF($D$8:$D$606,"ROS")</f>
        <v>433</v>
      </c>
      <c r="C4" s="23">
        <f>B4/$B$5</f>
        <v>0.72287145242070117</v>
      </c>
      <c r="D4" s="23">
        <f>E4/$E$5</f>
        <v>0.52417127671188957</v>
      </c>
      <c r="E4" s="24">
        <f>SUMIF(D8:D606,"ROS",E8:E606)</f>
        <v>348272107.73426402</v>
      </c>
      <c r="F4" s="25">
        <f>E4/2</f>
        <v>174136053.86713201</v>
      </c>
    </row>
    <row r="5" spans="1:6" x14ac:dyDescent="0.25">
      <c r="A5" s="31" t="s">
        <v>1922</v>
      </c>
      <c r="B5" s="27">
        <f>SUM(B3:B4)</f>
        <v>599</v>
      </c>
      <c r="C5" s="28">
        <f>SUM(C3:C4)</f>
        <v>1</v>
      </c>
      <c r="D5" s="28">
        <f>SUM(D3:D4)</f>
        <v>1</v>
      </c>
      <c r="E5" s="29">
        <f>SUM(E3:E4)</f>
        <v>664424250.63609803</v>
      </c>
      <c r="F5" s="37">
        <f>SUM(F3:F4)</f>
        <v>332212125.31804901</v>
      </c>
    </row>
    <row r="6" spans="1:6" ht="15.75" thickBot="1" x14ac:dyDescent="0.3">
      <c r="A6" s="40"/>
      <c r="B6" s="41"/>
      <c r="C6" s="40"/>
      <c r="D6" s="41"/>
      <c r="E6" s="40"/>
      <c r="F6" s="40"/>
    </row>
    <row r="7" spans="1:6" ht="30" x14ac:dyDescent="0.25">
      <c r="A7" s="38" t="s">
        <v>1909</v>
      </c>
      <c r="B7" s="34"/>
      <c r="C7" s="35"/>
      <c r="D7" s="34" t="s">
        <v>1910</v>
      </c>
      <c r="E7" s="39" t="s">
        <v>1911</v>
      </c>
      <c r="F7" s="42" t="s">
        <v>1912</v>
      </c>
    </row>
    <row r="8" spans="1:6" hidden="1" x14ac:dyDescent="0.25">
      <c r="A8" t="s">
        <v>464</v>
      </c>
      <c r="D8" s="20" t="s">
        <v>1891</v>
      </c>
      <c r="E8" s="26">
        <v>578867.36</v>
      </c>
      <c r="F8" s="43">
        <f t="shared" ref="F8:F71" si="0">E8*0.5</f>
        <v>289433.68</v>
      </c>
    </row>
    <row r="9" spans="1:6" hidden="1" x14ac:dyDescent="0.25">
      <c r="A9" t="s">
        <v>595</v>
      </c>
      <c r="D9" s="17" t="s">
        <v>1891</v>
      </c>
      <c r="E9" s="16">
        <v>2384967.81</v>
      </c>
      <c r="F9" s="44">
        <f t="shared" si="0"/>
        <v>1192483.905</v>
      </c>
    </row>
    <row r="10" spans="1:6" hidden="1" x14ac:dyDescent="0.25">
      <c r="A10" t="s">
        <v>1870</v>
      </c>
      <c r="D10" s="17" t="s">
        <v>1891</v>
      </c>
      <c r="E10" s="16">
        <v>778200.21000000008</v>
      </c>
      <c r="F10" s="44">
        <f t="shared" si="0"/>
        <v>389100.10500000004</v>
      </c>
    </row>
    <row r="11" spans="1:6" hidden="1" x14ac:dyDescent="0.25">
      <c r="A11" t="s">
        <v>480</v>
      </c>
      <c r="D11" s="17" t="s">
        <v>1891</v>
      </c>
      <c r="E11" s="16">
        <v>1737003.66</v>
      </c>
      <c r="F11" s="44">
        <f t="shared" si="0"/>
        <v>868501.83</v>
      </c>
    </row>
    <row r="12" spans="1:6" hidden="1" x14ac:dyDescent="0.25">
      <c r="A12" t="s">
        <v>227</v>
      </c>
      <c r="D12" s="17" t="s">
        <v>1891</v>
      </c>
      <c r="E12" s="16">
        <v>974291.25</v>
      </c>
      <c r="F12" s="44">
        <f t="shared" si="0"/>
        <v>487145.625</v>
      </c>
    </row>
    <row r="13" spans="1:6" hidden="1" x14ac:dyDescent="0.25">
      <c r="A13" t="s">
        <v>126</v>
      </c>
      <c r="D13" s="17" t="s">
        <v>1891</v>
      </c>
      <c r="E13" s="16">
        <v>717273.86</v>
      </c>
      <c r="F13" s="44">
        <f t="shared" si="0"/>
        <v>358636.93</v>
      </c>
    </row>
    <row r="14" spans="1:6" hidden="1" x14ac:dyDescent="0.25">
      <c r="A14" t="s">
        <v>40</v>
      </c>
      <c r="D14" s="17" t="s">
        <v>1891</v>
      </c>
      <c r="E14" s="16">
        <v>503724.95999999996</v>
      </c>
      <c r="F14" s="44">
        <f t="shared" si="0"/>
        <v>251862.47999999998</v>
      </c>
    </row>
    <row r="15" spans="1:6" hidden="1" x14ac:dyDescent="0.25">
      <c r="A15" t="s">
        <v>127</v>
      </c>
      <c r="D15" s="17" t="s">
        <v>1891</v>
      </c>
      <c r="E15" s="16">
        <v>94438.249999999985</v>
      </c>
      <c r="F15" s="44">
        <f t="shared" si="0"/>
        <v>47219.124999999993</v>
      </c>
    </row>
    <row r="16" spans="1:6" hidden="1" x14ac:dyDescent="0.25">
      <c r="A16" t="s">
        <v>434</v>
      </c>
      <c r="D16" s="17" t="s">
        <v>1891</v>
      </c>
      <c r="E16" s="16">
        <v>1576872</v>
      </c>
      <c r="F16" s="44">
        <f t="shared" si="0"/>
        <v>788436</v>
      </c>
    </row>
    <row r="17" spans="1:6" hidden="1" x14ac:dyDescent="0.25">
      <c r="A17" t="s">
        <v>348</v>
      </c>
      <c r="D17" s="17" t="s">
        <v>1891</v>
      </c>
      <c r="E17" s="16">
        <v>580768.28</v>
      </c>
      <c r="F17" s="44">
        <f t="shared" si="0"/>
        <v>290384.14</v>
      </c>
    </row>
    <row r="18" spans="1:6" hidden="1" x14ac:dyDescent="0.25">
      <c r="A18" t="s">
        <v>502</v>
      </c>
      <c r="D18" s="17" t="s">
        <v>1891</v>
      </c>
      <c r="E18" s="16">
        <v>794997.92</v>
      </c>
      <c r="F18" s="44">
        <f t="shared" si="0"/>
        <v>397498.96</v>
      </c>
    </row>
    <row r="19" spans="1:6" hidden="1" x14ac:dyDescent="0.25">
      <c r="A19" t="s">
        <v>106</v>
      </c>
      <c r="D19" s="17" t="s">
        <v>1891</v>
      </c>
      <c r="E19" s="16">
        <v>252579.47999999998</v>
      </c>
      <c r="F19" s="44">
        <f t="shared" si="0"/>
        <v>126289.73999999999</v>
      </c>
    </row>
    <row r="20" spans="1:6" hidden="1" x14ac:dyDescent="0.25">
      <c r="A20" t="s">
        <v>226</v>
      </c>
      <c r="D20" s="17" t="s">
        <v>1891</v>
      </c>
      <c r="E20" s="16">
        <v>564286.14</v>
      </c>
      <c r="F20" s="44">
        <f t="shared" si="0"/>
        <v>282143.07</v>
      </c>
    </row>
    <row r="21" spans="1:6" hidden="1" x14ac:dyDescent="0.25">
      <c r="A21" t="s">
        <v>565</v>
      </c>
      <c r="D21" s="17" t="s">
        <v>1891</v>
      </c>
      <c r="E21" s="16">
        <v>691470</v>
      </c>
      <c r="F21" s="44">
        <f t="shared" si="0"/>
        <v>345735</v>
      </c>
    </row>
    <row r="22" spans="1:6" hidden="1" x14ac:dyDescent="0.25">
      <c r="A22" t="s">
        <v>216</v>
      </c>
      <c r="D22" s="17" t="s">
        <v>1891</v>
      </c>
      <c r="E22" s="16">
        <v>412854</v>
      </c>
      <c r="F22" s="44">
        <f t="shared" si="0"/>
        <v>206427</v>
      </c>
    </row>
    <row r="23" spans="1:6" hidden="1" x14ac:dyDescent="0.25">
      <c r="A23" t="s">
        <v>191</v>
      </c>
      <c r="D23" s="17" t="s">
        <v>1891</v>
      </c>
      <c r="E23" s="16">
        <v>183994.48</v>
      </c>
      <c r="F23" s="44">
        <f t="shared" si="0"/>
        <v>91997.24</v>
      </c>
    </row>
    <row r="24" spans="1:6" hidden="1" x14ac:dyDescent="0.25">
      <c r="A24" t="s">
        <v>147</v>
      </c>
      <c r="D24" s="17" t="s">
        <v>1891</v>
      </c>
      <c r="E24" s="16">
        <v>398024.12</v>
      </c>
      <c r="F24" s="44">
        <f t="shared" si="0"/>
        <v>199012.06</v>
      </c>
    </row>
    <row r="25" spans="1:6" hidden="1" x14ac:dyDescent="0.25">
      <c r="A25" t="s">
        <v>47</v>
      </c>
      <c r="D25" s="17" t="s">
        <v>1891</v>
      </c>
      <c r="E25" s="16">
        <v>1908889.2399999998</v>
      </c>
      <c r="F25" s="44">
        <f t="shared" si="0"/>
        <v>954444.61999999988</v>
      </c>
    </row>
    <row r="26" spans="1:6" hidden="1" x14ac:dyDescent="0.25">
      <c r="A26" t="s">
        <v>233</v>
      </c>
      <c r="D26" s="17" t="s">
        <v>1891</v>
      </c>
      <c r="E26" s="16">
        <v>506868.47999999998</v>
      </c>
      <c r="F26" s="44">
        <f t="shared" si="0"/>
        <v>253434.23999999999</v>
      </c>
    </row>
    <row r="27" spans="1:6" hidden="1" x14ac:dyDescent="0.25">
      <c r="A27" t="s">
        <v>4</v>
      </c>
      <c r="D27" s="17" t="s">
        <v>1891</v>
      </c>
      <c r="E27" s="16">
        <v>895344.2</v>
      </c>
      <c r="F27" s="44">
        <f t="shared" si="0"/>
        <v>447672.1</v>
      </c>
    </row>
    <row r="28" spans="1:6" hidden="1" x14ac:dyDescent="0.25">
      <c r="A28" t="s">
        <v>239</v>
      </c>
      <c r="D28" s="17" t="s">
        <v>1891</v>
      </c>
      <c r="E28" s="16">
        <v>443058.48</v>
      </c>
      <c r="F28" s="44">
        <f t="shared" si="0"/>
        <v>221529.24</v>
      </c>
    </row>
    <row r="29" spans="1:6" hidden="1" x14ac:dyDescent="0.25">
      <c r="A29" t="s">
        <v>474</v>
      </c>
      <c r="D29" s="17" t="s">
        <v>1891</v>
      </c>
      <c r="E29" s="16">
        <v>915128.44262446824</v>
      </c>
      <c r="F29" s="44">
        <f t="shared" si="0"/>
        <v>457564.22131223412</v>
      </c>
    </row>
    <row r="30" spans="1:6" hidden="1" x14ac:dyDescent="0.25">
      <c r="A30" t="s">
        <v>190</v>
      </c>
      <c r="D30" s="17" t="s">
        <v>1891</v>
      </c>
      <c r="E30" s="16">
        <v>37300.97</v>
      </c>
      <c r="F30" s="44">
        <f t="shared" si="0"/>
        <v>18650.485000000001</v>
      </c>
    </row>
    <row r="31" spans="1:6" hidden="1" x14ac:dyDescent="0.25">
      <c r="A31" t="s">
        <v>577</v>
      </c>
      <c r="D31" s="17" t="s">
        <v>1891</v>
      </c>
      <c r="E31" s="16">
        <v>1630385.6999999997</v>
      </c>
      <c r="F31" s="44">
        <f t="shared" si="0"/>
        <v>815192.84999999986</v>
      </c>
    </row>
    <row r="32" spans="1:6" hidden="1" x14ac:dyDescent="0.25">
      <c r="A32" t="s">
        <v>553</v>
      </c>
      <c r="D32" s="17" t="s">
        <v>1891</v>
      </c>
      <c r="E32" s="16">
        <v>809351.27</v>
      </c>
      <c r="F32" s="44">
        <f t="shared" si="0"/>
        <v>404675.63500000001</v>
      </c>
    </row>
    <row r="33" spans="1:6" hidden="1" x14ac:dyDescent="0.25">
      <c r="A33" t="s">
        <v>525</v>
      </c>
      <c r="D33" s="17" t="s">
        <v>1891</v>
      </c>
      <c r="E33" s="16">
        <v>563588.08000000007</v>
      </c>
      <c r="F33" s="44">
        <f t="shared" si="0"/>
        <v>281794.04000000004</v>
      </c>
    </row>
    <row r="34" spans="1:6" hidden="1" x14ac:dyDescent="0.25">
      <c r="A34" t="s">
        <v>2</v>
      </c>
      <c r="D34" s="17" t="s">
        <v>1891</v>
      </c>
      <c r="E34" s="16">
        <v>191577.68</v>
      </c>
      <c r="F34" s="44">
        <f t="shared" si="0"/>
        <v>95788.84</v>
      </c>
    </row>
    <row r="35" spans="1:6" hidden="1" x14ac:dyDescent="0.25">
      <c r="A35" t="s">
        <v>192</v>
      </c>
      <c r="D35" s="17" t="s">
        <v>1891</v>
      </c>
      <c r="E35" s="16">
        <v>824206.1</v>
      </c>
      <c r="F35" s="44">
        <f t="shared" si="0"/>
        <v>412103.05</v>
      </c>
    </row>
    <row r="36" spans="1:6" hidden="1" x14ac:dyDescent="0.25">
      <c r="A36" t="s">
        <v>408</v>
      </c>
      <c r="D36" s="17" t="s">
        <v>1891</v>
      </c>
      <c r="E36" s="16">
        <v>578245.44000000006</v>
      </c>
      <c r="F36" s="44">
        <f t="shared" si="0"/>
        <v>289122.72000000003</v>
      </c>
    </row>
    <row r="37" spans="1:6" hidden="1" x14ac:dyDescent="0.25">
      <c r="A37" t="s">
        <v>524</v>
      </c>
      <c r="D37" s="17" t="s">
        <v>1891</v>
      </c>
      <c r="E37" s="16">
        <v>561624.77</v>
      </c>
      <c r="F37" s="44">
        <f t="shared" si="0"/>
        <v>280812.38500000001</v>
      </c>
    </row>
    <row r="38" spans="1:6" hidden="1" x14ac:dyDescent="0.25">
      <c r="A38" t="s">
        <v>163</v>
      </c>
      <c r="D38" s="17" t="s">
        <v>1891</v>
      </c>
      <c r="E38" s="16">
        <v>391426.56</v>
      </c>
      <c r="F38" s="44">
        <f t="shared" si="0"/>
        <v>195713.28</v>
      </c>
    </row>
    <row r="39" spans="1:6" hidden="1" x14ac:dyDescent="0.25">
      <c r="A39" t="s">
        <v>18</v>
      </c>
      <c r="D39" s="17" t="s">
        <v>1891</v>
      </c>
      <c r="E39" s="16">
        <v>435574.88</v>
      </c>
      <c r="F39" s="44">
        <f t="shared" si="0"/>
        <v>217787.44</v>
      </c>
    </row>
    <row r="40" spans="1:6" hidden="1" x14ac:dyDescent="0.25">
      <c r="A40" t="s">
        <v>334</v>
      </c>
      <c r="D40" s="17" t="s">
        <v>1891</v>
      </c>
      <c r="E40" s="16">
        <v>161384.58000000002</v>
      </c>
      <c r="F40" s="44">
        <f t="shared" si="0"/>
        <v>80692.290000000008</v>
      </c>
    </row>
    <row r="41" spans="1:6" hidden="1" x14ac:dyDescent="0.25">
      <c r="A41" t="s">
        <v>489</v>
      </c>
      <c r="D41" s="17" t="s">
        <v>1891</v>
      </c>
      <c r="E41" s="16">
        <v>1466593.44</v>
      </c>
      <c r="F41" s="44">
        <f t="shared" si="0"/>
        <v>733296.72</v>
      </c>
    </row>
    <row r="42" spans="1:6" hidden="1" x14ac:dyDescent="0.25">
      <c r="A42" t="s">
        <v>117</v>
      </c>
      <c r="D42" s="17" t="s">
        <v>1891</v>
      </c>
      <c r="E42" s="16">
        <v>208249.56</v>
      </c>
      <c r="F42" s="44">
        <f t="shared" si="0"/>
        <v>104124.78</v>
      </c>
    </row>
    <row r="43" spans="1:6" hidden="1" x14ac:dyDescent="0.25">
      <c r="A43" t="s">
        <v>80</v>
      </c>
      <c r="D43" s="17" t="s">
        <v>1891</v>
      </c>
      <c r="E43" s="16">
        <v>1240861.44</v>
      </c>
      <c r="F43" s="44">
        <f t="shared" si="0"/>
        <v>620430.72</v>
      </c>
    </row>
    <row r="44" spans="1:6" hidden="1" x14ac:dyDescent="0.25">
      <c r="A44" t="s">
        <v>270</v>
      </c>
      <c r="D44" s="17" t="s">
        <v>1891</v>
      </c>
      <c r="E44" s="16">
        <v>482860.95000000007</v>
      </c>
      <c r="F44" s="44">
        <f t="shared" si="0"/>
        <v>241430.47500000003</v>
      </c>
    </row>
    <row r="45" spans="1:6" hidden="1" x14ac:dyDescent="0.25">
      <c r="A45" t="s">
        <v>211</v>
      </c>
      <c r="D45" s="17" t="s">
        <v>1891</v>
      </c>
      <c r="E45" s="16">
        <v>711470.39999999991</v>
      </c>
      <c r="F45" s="44">
        <f t="shared" si="0"/>
        <v>355735.19999999995</v>
      </c>
    </row>
    <row r="46" spans="1:6" hidden="1" x14ac:dyDescent="0.25">
      <c r="A46" t="s">
        <v>210</v>
      </c>
      <c r="D46" s="17" t="s">
        <v>1891</v>
      </c>
      <c r="E46" s="16">
        <v>545082.73</v>
      </c>
      <c r="F46" s="44">
        <f t="shared" si="0"/>
        <v>272541.36499999999</v>
      </c>
    </row>
    <row r="47" spans="1:6" hidden="1" x14ac:dyDescent="0.25">
      <c r="A47" t="s">
        <v>212</v>
      </c>
      <c r="D47" s="17" t="s">
        <v>1891</v>
      </c>
      <c r="E47" s="16">
        <v>477033.57</v>
      </c>
      <c r="F47" s="44">
        <f t="shared" si="0"/>
        <v>238516.785</v>
      </c>
    </row>
    <row r="48" spans="1:6" hidden="1" x14ac:dyDescent="0.25">
      <c r="A48" t="s">
        <v>7</v>
      </c>
      <c r="D48" s="17" t="s">
        <v>1891</v>
      </c>
      <c r="E48" s="16">
        <v>513999.48</v>
      </c>
      <c r="F48" s="44">
        <f t="shared" si="0"/>
        <v>256999.74</v>
      </c>
    </row>
    <row r="49" spans="1:6" hidden="1" x14ac:dyDescent="0.25">
      <c r="A49" t="s">
        <v>81</v>
      </c>
      <c r="D49" s="17" t="s">
        <v>1891</v>
      </c>
      <c r="E49" s="16">
        <v>774462.24000000011</v>
      </c>
      <c r="F49" s="44">
        <f t="shared" si="0"/>
        <v>387231.12000000005</v>
      </c>
    </row>
    <row r="50" spans="1:6" hidden="1" x14ac:dyDescent="0.25">
      <c r="A50" t="s">
        <v>460</v>
      </c>
      <c r="D50" s="17" t="s">
        <v>1891</v>
      </c>
      <c r="E50" s="16">
        <v>422018.48</v>
      </c>
      <c r="F50" s="44">
        <f t="shared" si="0"/>
        <v>211009.24</v>
      </c>
    </row>
    <row r="51" spans="1:6" hidden="1" x14ac:dyDescent="0.25">
      <c r="A51" t="s">
        <v>37</v>
      </c>
      <c r="D51" s="17" t="s">
        <v>1891</v>
      </c>
      <c r="E51" s="16">
        <v>442605.89999999997</v>
      </c>
      <c r="F51" s="44">
        <f t="shared" si="0"/>
        <v>221302.94999999998</v>
      </c>
    </row>
    <row r="52" spans="1:6" hidden="1" x14ac:dyDescent="0.25">
      <c r="A52" t="s">
        <v>131</v>
      </c>
      <c r="D52" s="17" t="s">
        <v>1891</v>
      </c>
      <c r="E52" s="16">
        <v>1526149.915366252</v>
      </c>
      <c r="F52" s="44">
        <f t="shared" si="0"/>
        <v>763074.95768312598</v>
      </c>
    </row>
    <row r="53" spans="1:6" hidden="1" x14ac:dyDescent="0.25">
      <c r="A53" t="s">
        <v>79</v>
      </c>
      <c r="D53" s="17" t="s">
        <v>1891</v>
      </c>
      <c r="E53" s="16">
        <v>427931.70000000007</v>
      </c>
      <c r="F53" s="44">
        <f t="shared" si="0"/>
        <v>213965.85000000003</v>
      </c>
    </row>
    <row r="54" spans="1:6" hidden="1" x14ac:dyDescent="0.25">
      <c r="A54" t="s">
        <v>82</v>
      </c>
      <c r="D54" s="17" t="s">
        <v>1891</v>
      </c>
      <c r="E54" s="16">
        <v>134265.12</v>
      </c>
      <c r="F54" s="44">
        <f t="shared" si="0"/>
        <v>67132.56</v>
      </c>
    </row>
    <row r="55" spans="1:6" hidden="1" x14ac:dyDescent="0.25">
      <c r="A55" t="s">
        <v>549</v>
      </c>
      <c r="D55" s="17" t="s">
        <v>1891</v>
      </c>
      <c r="E55" s="16">
        <v>385361.27999999997</v>
      </c>
      <c r="F55" s="44">
        <f t="shared" si="0"/>
        <v>192680.63999999998</v>
      </c>
    </row>
    <row r="56" spans="1:6" hidden="1" x14ac:dyDescent="0.25">
      <c r="A56" t="s">
        <v>336</v>
      </c>
      <c r="D56" s="17" t="s">
        <v>1891</v>
      </c>
      <c r="E56" s="16">
        <v>389711.4</v>
      </c>
      <c r="F56" s="44">
        <f t="shared" si="0"/>
        <v>194855.7</v>
      </c>
    </row>
    <row r="57" spans="1:6" hidden="1" x14ac:dyDescent="0.25">
      <c r="A57" t="s">
        <v>307</v>
      </c>
      <c r="D57" s="17" t="s">
        <v>1891</v>
      </c>
      <c r="E57" s="16">
        <v>547665.32000000007</v>
      </c>
      <c r="F57" s="44">
        <f t="shared" si="0"/>
        <v>273832.66000000003</v>
      </c>
    </row>
    <row r="58" spans="1:6" hidden="1" x14ac:dyDescent="0.25">
      <c r="A58" t="s">
        <v>76</v>
      </c>
      <c r="D58" s="17" t="s">
        <v>1891</v>
      </c>
      <c r="E58" s="16">
        <v>147449.12</v>
      </c>
      <c r="F58" s="44">
        <f t="shared" si="0"/>
        <v>73724.56</v>
      </c>
    </row>
    <row r="59" spans="1:6" hidden="1" x14ac:dyDescent="0.25">
      <c r="A59" t="s">
        <v>290</v>
      </c>
      <c r="D59" s="17" t="s">
        <v>1891</v>
      </c>
      <c r="E59" s="16">
        <v>718230.62</v>
      </c>
      <c r="F59" s="44">
        <f t="shared" si="0"/>
        <v>359115.31</v>
      </c>
    </row>
    <row r="60" spans="1:6" hidden="1" x14ac:dyDescent="0.25">
      <c r="A60" t="s">
        <v>372</v>
      </c>
      <c r="D60" s="17" t="s">
        <v>1891</v>
      </c>
      <c r="E60" s="16">
        <v>414774.57661047508</v>
      </c>
      <c r="F60" s="44">
        <f t="shared" si="0"/>
        <v>207387.28830523754</v>
      </c>
    </row>
    <row r="61" spans="1:6" hidden="1" x14ac:dyDescent="0.25">
      <c r="A61" t="s">
        <v>87</v>
      </c>
      <c r="D61" s="17" t="s">
        <v>1891</v>
      </c>
      <c r="E61" s="16">
        <v>350325.36000000004</v>
      </c>
      <c r="F61" s="44">
        <f t="shared" si="0"/>
        <v>175162.68000000002</v>
      </c>
    </row>
    <row r="62" spans="1:6" hidden="1" x14ac:dyDescent="0.25">
      <c r="A62" t="s">
        <v>369</v>
      </c>
      <c r="D62" s="17" t="s">
        <v>1891</v>
      </c>
      <c r="E62" s="16">
        <v>835272.36</v>
      </c>
      <c r="F62" s="44">
        <f t="shared" si="0"/>
        <v>417636.18</v>
      </c>
    </row>
    <row r="63" spans="1:6" hidden="1" x14ac:dyDescent="0.25">
      <c r="A63" t="s">
        <v>497</v>
      </c>
      <c r="D63" s="17" t="s">
        <v>1891</v>
      </c>
      <c r="E63" s="16">
        <v>1353298.26</v>
      </c>
      <c r="F63" s="44">
        <f t="shared" si="0"/>
        <v>676649.13</v>
      </c>
    </row>
    <row r="64" spans="1:6" hidden="1" x14ac:dyDescent="0.25">
      <c r="A64" t="s">
        <v>179</v>
      </c>
      <c r="D64" s="17" t="s">
        <v>1891</v>
      </c>
      <c r="E64" s="16">
        <v>735819.25</v>
      </c>
      <c r="F64" s="44">
        <f t="shared" si="0"/>
        <v>367909.625</v>
      </c>
    </row>
    <row r="65" spans="1:6" hidden="1" x14ac:dyDescent="0.25">
      <c r="A65" t="s">
        <v>263</v>
      </c>
      <c r="D65" s="17" t="s">
        <v>1891</v>
      </c>
      <c r="E65" s="16">
        <v>679123.20000000007</v>
      </c>
      <c r="F65" s="44">
        <f t="shared" si="0"/>
        <v>339561.60000000003</v>
      </c>
    </row>
    <row r="66" spans="1:6" hidden="1" x14ac:dyDescent="0.25">
      <c r="A66" t="s">
        <v>100</v>
      </c>
      <c r="D66" s="17" t="s">
        <v>1891</v>
      </c>
      <c r="E66" s="16">
        <v>305784.79916038486</v>
      </c>
      <c r="F66" s="44">
        <f t="shared" si="0"/>
        <v>152892.39958019243</v>
      </c>
    </row>
    <row r="67" spans="1:6" hidden="1" x14ac:dyDescent="0.25">
      <c r="A67" t="s">
        <v>99</v>
      </c>
      <c r="D67" s="17" t="s">
        <v>1891</v>
      </c>
      <c r="E67" s="16">
        <v>460688.2</v>
      </c>
      <c r="F67" s="44">
        <f t="shared" si="0"/>
        <v>230344.1</v>
      </c>
    </row>
    <row r="68" spans="1:6" hidden="1" x14ac:dyDescent="0.25">
      <c r="A68" t="s">
        <v>105</v>
      </c>
      <c r="D68" s="17" t="s">
        <v>1891</v>
      </c>
      <c r="E68" s="16">
        <v>792742.58000000007</v>
      </c>
      <c r="F68" s="44">
        <f t="shared" si="0"/>
        <v>396371.29000000004</v>
      </c>
    </row>
    <row r="69" spans="1:6" hidden="1" x14ac:dyDescent="0.25">
      <c r="A69" t="s">
        <v>395</v>
      </c>
      <c r="D69" s="17" t="s">
        <v>1891</v>
      </c>
      <c r="E69" s="16">
        <v>657942.56999999995</v>
      </c>
      <c r="F69" s="44">
        <f t="shared" si="0"/>
        <v>328971.28499999997</v>
      </c>
    </row>
    <row r="70" spans="1:6" hidden="1" x14ac:dyDescent="0.25">
      <c r="A70" t="s">
        <v>306</v>
      </c>
      <c r="D70" s="17" t="s">
        <v>1891</v>
      </c>
      <c r="E70" s="16">
        <v>348319.89</v>
      </c>
      <c r="F70" s="44">
        <f t="shared" si="0"/>
        <v>174159.94500000001</v>
      </c>
    </row>
    <row r="71" spans="1:6" hidden="1" x14ac:dyDescent="0.25">
      <c r="A71" t="s">
        <v>110</v>
      </c>
      <c r="D71" s="17" t="s">
        <v>1891</v>
      </c>
      <c r="E71" s="16">
        <v>1041219.2</v>
      </c>
      <c r="F71" s="44">
        <f t="shared" si="0"/>
        <v>520609.6</v>
      </c>
    </row>
    <row r="72" spans="1:6" hidden="1" x14ac:dyDescent="0.25">
      <c r="A72" t="s">
        <v>579</v>
      </c>
      <c r="D72" s="17" t="s">
        <v>1891</v>
      </c>
      <c r="E72" s="16">
        <v>511861.98000000004</v>
      </c>
      <c r="F72" s="44">
        <f t="shared" ref="F72:F135" si="1">E72*0.5</f>
        <v>255930.99000000002</v>
      </c>
    </row>
    <row r="73" spans="1:6" hidden="1" x14ac:dyDescent="0.25">
      <c r="A73" t="s">
        <v>164</v>
      </c>
      <c r="D73" s="17" t="s">
        <v>1891</v>
      </c>
      <c r="E73" s="16">
        <v>905605.2</v>
      </c>
      <c r="F73" s="44">
        <f t="shared" si="1"/>
        <v>452802.6</v>
      </c>
    </row>
    <row r="74" spans="1:6" hidden="1" x14ac:dyDescent="0.25">
      <c r="A74" t="s">
        <v>269</v>
      </c>
      <c r="D74" s="17" t="s">
        <v>1891</v>
      </c>
      <c r="E74" s="16">
        <v>621545.48410960357</v>
      </c>
      <c r="F74" s="44">
        <f t="shared" si="1"/>
        <v>310772.74205480178</v>
      </c>
    </row>
    <row r="75" spans="1:6" hidden="1" x14ac:dyDescent="0.25">
      <c r="A75" t="s">
        <v>528</v>
      </c>
      <c r="D75" s="17" t="s">
        <v>1891</v>
      </c>
      <c r="E75" s="16">
        <v>890577.6</v>
      </c>
      <c r="F75" s="44">
        <f t="shared" si="1"/>
        <v>445288.8</v>
      </c>
    </row>
    <row r="76" spans="1:6" hidden="1" x14ac:dyDescent="0.25">
      <c r="A76" t="s">
        <v>506</v>
      </c>
      <c r="D76" s="17" t="s">
        <v>1891</v>
      </c>
      <c r="E76" s="16">
        <v>937693.36250941653</v>
      </c>
      <c r="F76" s="44">
        <f t="shared" si="1"/>
        <v>468846.68125470827</v>
      </c>
    </row>
    <row r="77" spans="1:6" hidden="1" x14ac:dyDescent="0.25">
      <c r="A77" t="s">
        <v>580</v>
      </c>
      <c r="D77" s="17" t="s">
        <v>1891</v>
      </c>
      <c r="E77" s="16">
        <v>609596.30000000005</v>
      </c>
      <c r="F77" s="44">
        <f t="shared" si="1"/>
        <v>304798.15000000002</v>
      </c>
    </row>
    <row r="78" spans="1:6" hidden="1" x14ac:dyDescent="0.25">
      <c r="A78" t="s">
        <v>504</v>
      </c>
      <c r="D78" s="17" t="s">
        <v>1891</v>
      </c>
      <c r="E78" s="16">
        <v>562375.67999999993</v>
      </c>
      <c r="F78" s="44">
        <f t="shared" si="1"/>
        <v>281187.83999999997</v>
      </c>
    </row>
    <row r="79" spans="1:6" hidden="1" x14ac:dyDescent="0.25">
      <c r="A79" t="s">
        <v>418</v>
      </c>
      <c r="D79" s="17" t="s">
        <v>1891</v>
      </c>
      <c r="E79" s="16">
        <v>331253.59999999998</v>
      </c>
      <c r="F79" s="44">
        <f t="shared" si="1"/>
        <v>165626.79999999999</v>
      </c>
    </row>
    <row r="80" spans="1:6" hidden="1" x14ac:dyDescent="0.25">
      <c r="A80" t="s">
        <v>160</v>
      </c>
      <c r="D80" s="17" t="s">
        <v>1891</v>
      </c>
      <c r="E80" s="16">
        <v>2208736.0099999998</v>
      </c>
      <c r="F80" s="44">
        <f t="shared" si="1"/>
        <v>1104368.0049999999</v>
      </c>
    </row>
    <row r="81" spans="1:6" hidden="1" x14ac:dyDescent="0.25">
      <c r="A81" t="s">
        <v>483</v>
      </c>
      <c r="D81" s="17" t="s">
        <v>1891</v>
      </c>
      <c r="E81" s="16">
        <v>529627.94999999995</v>
      </c>
      <c r="F81" s="44">
        <f t="shared" si="1"/>
        <v>264813.97499999998</v>
      </c>
    </row>
    <row r="82" spans="1:6" hidden="1" x14ac:dyDescent="0.25">
      <c r="A82" t="s">
        <v>328</v>
      </c>
      <c r="D82" s="17" t="s">
        <v>1891</v>
      </c>
      <c r="E82" s="16">
        <v>196237.86</v>
      </c>
      <c r="F82" s="44">
        <f t="shared" si="1"/>
        <v>98118.93</v>
      </c>
    </row>
    <row r="83" spans="1:6" hidden="1" x14ac:dyDescent="0.25">
      <c r="A83" t="s">
        <v>491</v>
      </c>
      <c r="D83" s="17" t="s">
        <v>1891</v>
      </c>
      <c r="E83" s="16">
        <v>480776.48000000004</v>
      </c>
      <c r="F83" s="44">
        <f t="shared" si="1"/>
        <v>240388.24000000002</v>
      </c>
    </row>
    <row r="84" spans="1:6" hidden="1" x14ac:dyDescent="0.25">
      <c r="A84" t="s">
        <v>389</v>
      </c>
      <c r="D84" s="17" t="s">
        <v>1891</v>
      </c>
      <c r="E84" s="16">
        <v>591320.88</v>
      </c>
      <c r="F84" s="44">
        <f t="shared" si="1"/>
        <v>295660.44</v>
      </c>
    </row>
    <row r="85" spans="1:6" hidden="1" x14ac:dyDescent="0.25">
      <c r="A85" t="s">
        <v>218</v>
      </c>
      <c r="D85" s="17" t="s">
        <v>1891</v>
      </c>
      <c r="E85" s="16">
        <v>2166661.56</v>
      </c>
      <c r="F85" s="44">
        <f t="shared" si="1"/>
        <v>1083330.78</v>
      </c>
    </row>
    <row r="86" spans="1:6" hidden="1" x14ac:dyDescent="0.25">
      <c r="A86" t="s">
        <v>481</v>
      </c>
      <c r="D86" s="17" t="s">
        <v>1891</v>
      </c>
      <c r="E86" s="16">
        <v>2703124.35</v>
      </c>
      <c r="F86" s="44">
        <f t="shared" si="1"/>
        <v>1351562.175</v>
      </c>
    </row>
    <row r="87" spans="1:6" hidden="1" x14ac:dyDescent="0.25">
      <c r="A87" t="s">
        <v>294</v>
      </c>
      <c r="D87" s="17" t="s">
        <v>1891</v>
      </c>
      <c r="E87" s="16">
        <v>436594.33999999997</v>
      </c>
      <c r="F87" s="44">
        <f t="shared" si="1"/>
        <v>218297.16999999998</v>
      </c>
    </row>
    <row r="88" spans="1:6" hidden="1" x14ac:dyDescent="0.25">
      <c r="A88" t="s">
        <v>452</v>
      </c>
      <c r="D88" s="17" t="s">
        <v>1891</v>
      </c>
      <c r="E88" s="16">
        <v>463275.12</v>
      </c>
      <c r="F88" s="44">
        <f t="shared" si="1"/>
        <v>231637.56</v>
      </c>
    </row>
    <row r="89" spans="1:6" hidden="1" x14ac:dyDescent="0.25">
      <c r="A89" t="s">
        <v>148</v>
      </c>
      <c r="D89" s="17" t="s">
        <v>1891</v>
      </c>
      <c r="E89" s="16">
        <v>753296.17999999993</v>
      </c>
      <c r="F89" s="44">
        <f t="shared" si="1"/>
        <v>376648.08999999997</v>
      </c>
    </row>
    <row r="90" spans="1:6" hidden="1" x14ac:dyDescent="0.25">
      <c r="A90" t="s">
        <v>230</v>
      </c>
      <c r="D90" s="17" t="s">
        <v>1891</v>
      </c>
      <c r="E90" s="16">
        <v>656198.91999999993</v>
      </c>
      <c r="F90" s="44">
        <f t="shared" si="1"/>
        <v>328099.45999999996</v>
      </c>
    </row>
    <row r="91" spans="1:6" hidden="1" x14ac:dyDescent="0.25">
      <c r="A91" t="s">
        <v>62</v>
      </c>
      <c r="D91" s="17" t="s">
        <v>1891</v>
      </c>
      <c r="E91" s="16">
        <v>1491180.3</v>
      </c>
      <c r="F91" s="44">
        <f t="shared" si="1"/>
        <v>745590.15</v>
      </c>
    </row>
    <row r="92" spans="1:6" hidden="1" x14ac:dyDescent="0.25">
      <c r="A92" t="s">
        <v>406</v>
      </c>
      <c r="D92" s="17" t="s">
        <v>1891</v>
      </c>
      <c r="E92" s="16">
        <v>528724.91</v>
      </c>
      <c r="F92" s="44">
        <f t="shared" si="1"/>
        <v>264362.45500000002</v>
      </c>
    </row>
    <row r="93" spans="1:6" hidden="1" x14ac:dyDescent="0.25">
      <c r="A93" t="s">
        <v>500</v>
      </c>
      <c r="D93" s="17" t="s">
        <v>1891</v>
      </c>
      <c r="E93" s="16">
        <v>442547.63999999996</v>
      </c>
      <c r="F93" s="44">
        <f t="shared" si="1"/>
        <v>221273.81999999998</v>
      </c>
    </row>
    <row r="94" spans="1:6" hidden="1" x14ac:dyDescent="0.25">
      <c r="A94" t="s">
        <v>405</v>
      </c>
      <c r="D94" s="17" t="s">
        <v>1891</v>
      </c>
      <c r="E94" s="16">
        <v>496367.15</v>
      </c>
      <c r="F94" s="44">
        <f t="shared" si="1"/>
        <v>248183.57500000001</v>
      </c>
    </row>
    <row r="95" spans="1:6" hidden="1" x14ac:dyDescent="0.25">
      <c r="A95" t="s">
        <v>287</v>
      </c>
      <c r="D95" s="17" t="s">
        <v>1891</v>
      </c>
      <c r="E95" s="16">
        <v>469183.45</v>
      </c>
      <c r="F95" s="44">
        <f t="shared" si="1"/>
        <v>234591.72500000001</v>
      </c>
    </row>
    <row r="96" spans="1:6" hidden="1" x14ac:dyDescent="0.25">
      <c r="A96" t="s">
        <v>424</v>
      </c>
      <c r="D96" s="17" t="s">
        <v>1891</v>
      </c>
      <c r="E96" s="16">
        <v>340748.13</v>
      </c>
      <c r="F96" s="44">
        <f t="shared" si="1"/>
        <v>170374.065</v>
      </c>
    </row>
    <row r="97" spans="1:6" hidden="1" x14ac:dyDescent="0.25">
      <c r="A97" t="s">
        <v>203</v>
      </c>
      <c r="D97" s="17" t="s">
        <v>1891</v>
      </c>
      <c r="E97" s="16">
        <v>813782.7</v>
      </c>
      <c r="F97" s="44">
        <f t="shared" si="1"/>
        <v>406891.35</v>
      </c>
    </row>
    <row r="98" spans="1:6" hidden="1" x14ac:dyDescent="0.25">
      <c r="A98" t="s">
        <v>137</v>
      </c>
      <c r="D98" s="17" t="s">
        <v>1891</v>
      </c>
      <c r="E98" s="16">
        <v>369099.99</v>
      </c>
      <c r="F98" s="44">
        <f t="shared" si="1"/>
        <v>184549.995</v>
      </c>
    </row>
    <row r="99" spans="1:6" hidden="1" x14ac:dyDescent="0.25">
      <c r="A99" t="s">
        <v>65</v>
      </c>
      <c r="D99" s="17" t="s">
        <v>1891</v>
      </c>
      <c r="E99" s="16">
        <v>11767.14</v>
      </c>
      <c r="F99" s="44">
        <f t="shared" si="1"/>
        <v>5883.57</v>
      </c>
    </row>
    <row r="100" spans="1:6" hidden="1" x14ac:dyDescent="0.25">
      <c r="A100" t="s">
        <v>576</v>
      </c>
      <c r="D100" s="17" t="s">
        <v>1891</v>
      </c>
      <c r="E100" s="16">
        <v>1075468.8</v>
      </c>
      <c r="F100" s="44">
        <f t="shared" si="1"/>
        <v>537734.40000000002</v>
      </c>
    </row>
    <row r="101" spans="1:6" hidden="1" x14ac:dyDescent="0.25">
      <c r="A101" t="s">
        <v>144</v>
      </c>
      <c r="D101" s="17" t="s">
        <v>1891</v>
      </c>
      <c r="E101" s="16">
        <v>865402.13</v>
      </c>
      <c r="F101" s="44">
        <f t="shared" si="1"/>
        <v>432701.065</v>
      </c>
    </row>
    <row r="102" spans="1:6" hidden="1" x14ac:dyDescent="0.25">
      <c r="A102" t="s">
        <v>93</v>
      </c>
      <c r="D102" s="17" t="s">
        <v>1891</v>
      </c>
      <c r="E102" s="16">
        <v>680004.26</v>
      </c>
      <c r="F102" s="44">
        <f t="shared" si="1"/>
        <v>340002.13</v>
      </c>
    </row>
    <row r="103" spans="1:6" hidden="1" x14ac:dyDescent="0.25">
      <c r="A103" t="s">
        <v>3</v>
      </c>
      <c r="D103" s="17" t="s">
        <v>1891</v>
      </c>
      <c r="E103" s="16">
        <v>1332828.5</v>
      </c>
      <c r="F103" s="44">
        <f t="shared" si="1"/>
        <v>666414.25</v>
      </c>
    </row>
    <row r="104" spans="1:6" hidden="1" x14ac:dyDescent="0.25">
      <c r="A104" t="s">
        <v>241</v>
      </c>
      <c r="D104" s="17" t="s">
        <v>1891</v>
      </c>
      <c r="E104" s="16">
        <v>223874.64</v>
      </c>
      <c r="F104" s="44">
        <f t="shared" si="1"/>
        <v>111937.32</v>
      </c>
    </row>
    <row r="105" spans="1:6" hidden="1" x14ac:dyDescent="0.25">
      <c r="A105" t="s">
        <v>161</v>
      </c>
      <c r="D105" s="17" t="s">
        <v>1891</v>
      </c>
      <c r="E105" s="16">
        <v>434806.47000000003</v>
      </c>
      <c r="F105" s="44">
        <f t="shared" si="1"/>
        <v>217403.23500000002</v>
      </c>
    </row>
    <row r="106" spans="1:6" hidden="1" x14ac:dyDescent="0.25">
      <c r="A106" t="s">
        <v>20</v>
      </c>
      <c r="D106" s="17" t="s">
        <v>1891</v>
      </c>
      <c r="E106" s="16">
        <v>859058.3</v>
      </c>
      <c r="F106" s="44">
        <f t="shared" si="1"/>
        <v>429529.15</v>
      </c>
    </row>
    <row r="107" spans="1:6" hidden="1" x14ac:dyDescent="0.25">
      <c r="A107" t="s">
        <v>135</v>
      </c>
      <c r="D107" s="17" t="s">
        <v>1891</v>
      </c>
      <c r="E107" s="16">
        <v>550281.91999999993</v>
      </c>
      <c r="F107" s="44">
        <f t="shared" si="1"/>
        <v>275140.95999999996</v>
      </c>
    </row>
    <row r="108" spans="1:6" hidden="1" x14ac:dyDescent="0.25">
      <c r="A108" t="s">
        <v>159</v>
      </c>
      <c r="D108" s="17" t="s">
        <v>1891</v>
      </c>
      <c r="E108" s="16">
        <v>575686.43000000005</v>
      </c>
      <c r="F108" s="44">
        <f t="shared" si="1"/>
        <v>287843.21500000003</v>
      </c>
    </row>
    <row r="109" spans="1:6" hidden="1" x14ac:dyDescent="0.25">
      <c r="A109" t="s">
        <v>172</v>
      </c>
      <c r="D109" s="17" t="s">
        <v>1891</v>
      </c>
      <c r="E109" s="16">
        <v>22103.4</v>
      </c>
      <c r="F109" s="44">
        <f t="shared" si="1"/>
        <v>11051.7</v>
      </c>
    </row>
    <row r="110" spans="1:6" hidden="1" x14ac:dyDescent="0.25">
      <c r="A110" t="s">
        <v>400</v>
      </c>
      <c r="D110" s="17" t="s">
        <v>1891</v>
      </c>
      <c r="E110" s="16">
        <v>644226.07999999996</v>
      </c>
      <c r="F110" s="44">
        <f t="shared" si="1"/>
        <v>322113.03999999998</v>
      </c>
    </row>
    <row r="111" spans="1:6" hidden="1" x14ac:dyDescent="0.25">
      <c r="A111" t="s">
        <v>30</v>
      </c>
      <c r="D111" s="17" t="s">
        <v>1891</v>
      </c>
      <c r="E111" s="16">
        <v>841181.16</v>
      </c>
      <c r="F111" s="44">
        <f t="shared" si="1"/>
        <v>420590.58</v>
      </c>
    </row>
    <row r="112" spans="1:6" hidden="1" x14ac:dyDescent="0.25">
      <c r="A112" t="s">
        <v>132</v>
      </c>
      <c r="D112" s="17" t="s">
        <v>1891</v>
      </c>
      <c r="E112" s="16">
        <v>339741.48000000004</v>
      </c>
      <c r="F112" s="44">
        <f t="shared" si="1"/>
        <v>169870.74000000002</v>
      </c>
    </row>
    <row r="113" spans="1:6" hidden="1" x14ac:dyDescent="0.25">
      <c r="A113" t="s">
        <v>178</v>
      </c>
      <c r="D113" s="17" t="s">
        <v>1891</v>
      </c>
      <c r="E113" s="16">
        <v>920616.39999999991</v>
      </c>
      <c r="F113" s="44">
        <f t="shared" si="1"/>
        <v>460308.19999999995</v>
      </c>
    </row>
    <row r="114" spans="1:6" hidden="1" x14ac:dyDescent="0.25">
      <c r="A114" t="s">
        <v>133</v>
      </c>
      <c r="D114" s="17" t="s">
        <v>1891</v>
      </c>
      <c r="E114" s="16">
        <v>699926.41999999993</v>
      </c>
      <c r="F114" s="44">
        <f t="shared" si="1"/>
        <v>349963.20999999996</v>
      </c>
    </row>
    <row r="115" spans="1:6" hidden="1" x14ac:dyDescent="0.25">
      <c r="A115" t="s">
        <v>60</v>
      </c>
      <c r="D115" s="17" t="s">
        <v>1891</v>
      </c>
      <c r="E115" s="16">
        <v>764718.36</v>
      </c>
      <c r="F115" s="44">
        <f t="shared" si="1"/>
        <v>382359.18</v>
      </c>
    </row>
    <row r="116" spans="1:6" hidden="1" x14ac:dyDescent="0.25">
      <c r="A116" t="s">
        <v>128</v>
      </c>
      <c r="D116" s="17" t="s">
        <v>1891</v>
      </c>
      <c r="E116" s="16">
        <v>223238.7</v>
      </c>
      <c r="F116" s="44">
        <f t="shared" si="1"/>
        <v>111619.35</v>
      </c>
    </row>
    <row r="117" spans="1:6" hidden="1" x14ac:dyDescent="0.25">
      <c r="A117" t="s">
        <v>134</v>
      </c>
      <c r="D117" s="17" t="s">
        <v>1891</v>
      </c>
      <c r="E117" s="16">
        <v>320191.07999999996</v>
      </c>
      <c r="F117" s="44">
        <f t="shared" si="1"/>
        <v>160095.53999999998</v>
      </c>
    </row>
    <row r="118" spans="1:6" hidden="1" x14ac:dyDescent="0.25">
      <c r="A118" t="s">
        <v>197</v>
      </c>
      <c r="D118" s="17" t="s">
        <v>1891</v>
      </c>
      <c r="E118" s="16">
        <v>387433.97000000003</v>
      </c>
      <c r="F118" s="44">
        <f t="shared" si="1"/>
        <v>193716.98500000002</v>
      </c>
    </row>
    <row r="119" spans="1:6" hidden="1" x14ac:dyDescent="0.25">
      <c r="A119" t="s">
        <v>430</v>
      </c>
      <c r="D119" s="17" t="s">
        <v>1891</v>
      </c>
      <c r="E119" s="16">
        <v>704228</v>
      </c>
      <c r="F119" s="44">
        <f t="shared" si="1"/>
        <v>352114</v>
      </c>
    </row>
    <row r="120" spans="1:6" hidden="1" x14ac:dyDescent="0.25">
      <c r="A120" t="s">
        <v>141</v>
      </c>
      <c r="D120" s="17" t="s">
        <v>1891</v>
      </c>
      <c r="E120" s="16">
        <v>452591.45999999996</v>
      </c>
      <c r="F120" s="44">
        <f t="shared" si="1"/>
        <v>226295.72999999998</v>
      </c>
    </row>
    <row r="121" spans="1:6" hidden="1" x14ac:dyDescent="0.25">
      <c r="A121" t="s">
        <v>153</v>
      </c>
      <c r="D121" s="17" t="s">
        <v>1891</v>
      </c>
      <c r="E121" s="16">
        <v>666318.4</v>
      </c>
      <c r="F121" s="44">
        <f t="shared" si="1"/>
        <v>333159.2</v>
      </c>
    </row>
    <row r="122" spans="1:6" hidden="1" x14ac:dyDescent="0.25">
      <c r="A122" t="s">
        <v>146</v>
      </c>
      <c r="D122" s="17" t="s">
        <v>1891</v>
      </c>
      <c r="E122" s="16">
        <v>481231.80000000005</v>
      </c>
      <c r="F122" s="44">
        <f t="shared" si="1"/>
        <v>240615.90000000002</v>
      </c>
    </row>
    <row r="123" spans="1:6" hidden="1" x14ac:dyDescent="0.25">
      <c r="A123" t="s">
        <v>295</v>
      </c>
      <c r="D123" s="17" t="s">
        <v>1891</v>
      </c>
      <c r="E123" s="16">
        <v>197935.29</v>
      </c>
      <c r="F123" s="44">
        <f t="shared" si="1"/>
        <v>98967.645000000004</v>
      </c>
    </row>
    <row r="124" spans="1:6" hidden="1" x14ac:dyDescent="0.25">
      <c r="A124" t="s">
        <v>12</v>
      </c>
      <c r="D124" s="17" t="s">
        <v>1891</v>
      </c>
      <c r="E124" s="16">
        <v>703606.1100000001</v>
      </c>
      <c r="F124" s="44">
        <f t="shared" si="1"/>
        <v>351803.05500000005</v>
      </c>
    </row>
    <row r="125" spans="1:6" hidden="1" x14ac:dyDescent="0.25">
      <c r="A125" t="s">
        <v>310</v>
      </c>
      <c r="D125" s="17" t="s">
        <v>1891</v>
      </c>
      <c r="E125" s="16">
        <v>280394.78999999998</v>
      </c>
      <c r="F125" s="44">
        <f t="shared" si="1"/>
        <v>140197.39499999999</v>
      </c>
    </row>
    <row r="126" spans="1:6" hidden="1" x14ac:dyDescent="0.25">
      <c r="A126" t="s">
        <v>564</v>
      </c>
      <c r="D126" s="17" t="s">
        <v>1891</v>
      </c>
      <c r="E126" s="16">
        <v>339773.6</v>
      </c>
      <c r="F126" s="44">
        <f t="shared" si="1"/>
        <v>169886.8</v>
      </c>
    </row>
    <row r="127" spans="1:6" hidden="1" x14ac:dyDescent="0.25">
      <c r="A127" t="s">
        <v>175</v>
      </c>
      <c r="D127" s="17" t="s">
        <v>1891</v>
      </c>
      <c r="E127" s="16">
        <v>957059.73999999987</v>
      </c>
      <c r="F127" s="44">
        <f t="shared" si="1"/>
        <v>478529.86999999994</v>
      </c>
    </row>
    <row r="128" spans="1:6" hidden="1" x14ac:dyDescent="0.25">
      <c r="A128" t="s">
        <v>570</v>
      </c>
      <c r="D128" s="17" t="s">
        <v>1891</v>
      </c>
      <c r="E128" s="16">
        <v>351205.77999999997</v>
      </c>
      <c r="F128" s="44">
        <f t="shared" si="1"/>
        <v>175602.88999999998</v>
      </c>
    </row>
    <row r="129" spans="1:6" hidden="1" x14ac:dyDescent="0.25">
      <c r="A129" t="s">
        <v>374</v>
      </c>
      <c r="D129" s="17" t="s">
        <v>1891</v>
      </c>
      <c r="E129" s="16">
        <v>949342.89166573551</v>
      </c>
      <c r="F129" s="44">
        <f t="shared" si="1"/>
        <v>474671.44583286776</v>
      </c>
    </row>
    <row r="130" spans="1:6" hidden="1" x14ac:dyDescent="0.25">
      <c r="A130" t="s">
        <v>498</v>
      </c>
      <c r="D130" s="17" t="s">
        <v>1891</v>
      </c>
      <c r="E130" s="16">
        <v>324546.69</v>
      </c>
      <c r="F130" s="44">
        <f t="shared" si="1"/>
        <v>162273.345</v>
      </c>
    </row>
    <row r="131" spans="1:6" hidden="1" x14ac:dyDescent="0.25">
      <c r="A131" t="s">
        <v>256</v>
      </c>
      <c r="D131" s="17" t="s">
        <v>1891</v>
      </c>
      <c r="E131" s="16">
        <v>675598</v>
      </c>
      <c r="F131" s="44">
        <f t="shared" si="1"/>
        <v>337799</v>
      </c>
    </row>
    <row r="132" spans="1:6" hidden="1" x14ac:dyDescent="0.25">
      <c r="A132" t="s">
        <v>526</v>
      </c>
      <c r="D132" s="17" t="s">
        <v>1891</v>
      </c>
      <c r="E132" s="16">
        <v>656107.1100000001</v>
      </c>
      <c r="F132" s="44">
        <f t="shared" si="1"/>
        <v>328053.55500000005</v>
      </c>
    </row>
    <row r="133" spans="1:6" hidden="1" x14ac:dyDescent="0.25">
      <c r="A133" t="s">
        <v>196</v>
      </c>
      <c r="D133" s="17" t="s">
        <v>1891</v>
      </c>
      <c r="E133" s="16">
        <v>736975.2</v>
      </c>
      <c r="F133" s="44">
        <f t="shared" si="1"/>
        <v>368487.6</v>
      </c>
    </row>
    <row r="134" spans="1:6" hidden="1" x14ac:dyDescent="0.25">
      <c r="A134" t="s">
        <v>503</v>
      </c>
      <c r="D134" s="17" t="s">
        <v>1891</v>
      </c>
      <c r="E134" s="16">
        <v>710585.29894533649</v>
      </c>
      <c r="F134" s="44">
        <f t="shared" si="1"/>
        <v>355292.64947266824</v>
      </c>
    </row>
    <row r="135" spans="1:6" hidden="1" x14ac:dyDescent="0.25">
      <c r="A135" t="s">
        <v>165</v>
      </c>
      <c r="D135" s="17" t="s">
        <v>1891</v>
      </c>
      <c r="E135" s="16">
        <v>878420.31992250518</v>
      </c>
      <c r="F135" s="44">
        <f t="shared" si="1"/>
        <v>439210.15996125259</v>
      </c>
    </row>
    <row r="136" spans="1:6" hidden="1" x14ac:dyDescent="0.25">
      <c r="A136" t="s">
        <v>548</v>
      </c>
      <c r="D136" s="17" t="s">
        <v>1891</v>
      </c>
      <c r="E136" s="16">
        <v>656606.11</v>
      </c>
      <c r="F136" s="44">
        <f t="shared" ref="F136:F199" si="2">E136*0.5</f>
        <v>328303.05499999999</v>
      </c>
    </row>
    <row r="137" spans="1:6" hidden="1" x14ac:dyDescent="0.25">
      <c r="A137" t="s">
        <v>13</v>
      </c>
      <c r="D137" s="17" t="s">
        <v>1891</v>
      </c>
      <c r="E137" s="16">
        <v>460608.48</v>
      </c>
      <c r="F137" s="44">
        <f t="shared" si="2"/>
        <v>230304.24</v>
      </c>
    </row>
    <row r="138" spans="1:6" hidden="1" x14ac:dyDescent="0.25">
      <c r="A138" t="s">
        <v>410</v>
      </c>
      <c r="D138" s="17" t="s">
        <v>1891</v>
      </c>
      <c r="E138" s="16">
        <v>1415021.0400000003</v>
      </c>
      <c r="F138" s="44">
        <f t="shared" si="2"/>
        <v>707510.52000000014</v>
      </c>
    </row>
    <row r="139" spans="1:6" hidden="1" x14ac:dyDescent="0.25">
      <c r="A139" t="s">
        <v>70</v>
      </c>
      <c r="D139" s="17" t="s">
        <v>1891</v>
      </c>
      <c r="E139" s="16">
        <v>416671.68</v>
      </c>
      <c r="F139" s="44">
        <f t="shared" si="2"/>
        <v>208335.84</v>
      </c>
    </row>
    <row r="140" spans="1:6" hidden="1" x14ac:dyDescent="0.25">
      <c r="A140" t="s">
        <v>411</v>
      </c>
      <c r="D140" s="17" t="s">
        <v>1891</v>
      </c>
      <c r="E140" s="16">
        <v>949636.67999999993</v>
      </c>
      <c r="F140" s="44">
        <f t="shared" si="2"/>
        <v>474818.33999999997</v>
      </c>
    </row>
    <row r="141" spans="1:6" hidden="1" x14ac:dyDescent="0.25">
      <c r="A141" t="s">
        <v>257</v>
      </c>
      <c r="D141" s="17" t="s">
        <v>1891</v>
      </c>
      <c r="E141" s="16">
        <v>795492.39</v>
      </c>
      <c r="F141" s="44">
        <f t="shared" si="2"/>
        <v>397746.19500000001</v>
      </c>
    </row>
    <row r="142" spans="1:6" hidden="1" x14ac:dyDescent="0.25">
      <c r="A142" t="s">
        <v>21</v>
      </c>
      <c r="D142" s="17" t="s">
        <v>1891</v>
      </c>
      <c r="E142" s="16">
        <v>212931.47999999998</v>
      </c>
      <c r="F142" s="44">
        <f t="shared" si="2"/>
        <v>106465.73999999999</v>
      </c>
    </row>
    <row r="143" spans="1:6" hidden="1" x14ac:dyDescent="0.25">
      <c r="A143" t="s">
        <v>262</v>
      </c>
      <c r="D143" s="17" t="s">
        <v>1891</v>
      </c>
      <c r="E143" s="16">
        <v>1062027.68</v>
      </c>
      <c r="F143" s="44">
        <f t="shared" si="2"/>
        <v>531013.84</v>
      </c>
    </row>
    <row r="144" spans="1:6" hidden="1" x14ac:dyDescent="0.25">
      <c r="A144" t="s">
        <v>96</v>
      </c>
      <c r="D144" s="17" t="s">
        <v>1891</v>
      </c>
      <c r="E144" s="16">
        <v>265279.14</v>
      </c>
      <c r="F144" s="44">
        <f t="shared" si="2"/>
        <v>132639.57</v>
      </c>
    </row>
    <row r="145" spans="1:6" hidden="1" x14ac:dyDescent="0.25">
      <c r="A145" t="s">
        <v>344</v>
      </c>
      <c r="D145" s="17" t="s">
        <v>1891</v>
      </c>
      <c r="E145" s="16">
        <v>675535.05</v>
      </c>
      <c r="F145" s="44">
        <f t="shared" si="2"/>
        <v>337767.52500000002</v>
      </c>
    </row>
    <row r="146" spans="1:6" hidden="1" x14ac:dyDescent="0.25">
      <c r="A146" t="s">
        <v>103</v>
      </c>
      <c r="D146" s="17" t="s">
        <v>1891</v>
      </c>
      <c r="E146" s="16">
        <v>540940.65924723656</v>
      </c>
      <c r="F146" s="44">
        <f t="shared" si="2"/>
        <v>270470.32962361828</v>
      </c>
    </row>
    <row r="147" spans="1:6" hidden="1" x14ac:dyDescent="0.25">
      <c r="A147" t="s">
        <v>499</v>
      </c>
      <c r="D147" s="17" t="s">
        <v>1891</v>
      </c>
      <c r="E147" s="16">
        <v>449751.6</v>
      </c>
      <c r="F147" s="44">
        <f t="shared" si="2"/>
        <v>224875.8</v>
      </c>
    </row>
    <row r="148" spans="1:6" hidden="1" x14ac:dyDescent="0.25">
      <c r="A148" t="s">
        <v>300</v>
      </c>
      <c r="D148" s="17" t="s">
        <v>1891</v>
      </c>
      <c r="E148" s="16">
        <v>3499477.1300000004</v>
      </c>
      <c r="F148" s="44">
        <f t="shared" si="2"/>
        <v>1749738.5650000002</v>
      </c>
    </row>
    <row r="149" spans="1:6" hidden="1" x14ac:dyDescent="0.25">
      <c r="A149" t="s">
        <v>84</v>
      </c>
      <c r="D149" s="17" t="s">
        <v>1891</v>
      </c>
      <c r="E149" s="16">
        <v>495295.5</v>
      </c>
      <c r="F149" s="44">
        <f t="shared" si="2"/>
        <v>247647.75</v>
      </c>
    </row>
    <row r="150" spans="1:6" hidden="1" x14ac:dyDescent="0.25">
      <c r="A150" t="s">
        <v>251</v>
      </c>
      <c r="D150" s="17" t="s">
        <v>1891</v>
      </c>
      <c r="E150" s="16">
        <v>407721.89999999997</v>
      </c>
      <c r="F150" s="44">
        <f t="shared" si="2"/>
        <v>203860.94999999998</v>
      </c>
    </row>
    <row r="151" spans="1:6" hidden="1" x14ac:dyDescent="0.25">
      <c r="A151" t="s">
        <v>566</v>
      </c>
      <c r="D151" s="17" t="s">
        <v>1891</v>
      </c>
      <c r="E151" s="16">
        <v>689304</v>
      </c>
      <c r="F151" s="44">
        <f t="shared" si="2"/>
        <v>344652</v>
      </c>
    </row>
    <row r="152" spans="1:6" hidden="1" x14ac:dyDescent="0.25">
      <c r="A152" t="s">
        <v>456</v>
      </c>
      <c r="D152" s="17" t="s">
        <v>1891</v>
      </c>
      <c r="E152" s="16">
        <v>1493976.0099999998</v>
      </c>
      <c r="F152" s="44">
        <f t="shared" si="2"/>
        <v>746988.00499999989</v>
      </c>
    </row>
    <row r="153" spans="1:6" hidden="1" x14ac:dyDescent="0.25">
      <c r="A153" t="s">
        <v>48</v>
      </c>
      <c r="D153" s="17" t="s">
        <v>1891</v>
      </c>
      <c r="E153" s="16">
        <v>363255.36000000004</v>
      </c>
      <c r="F153" s="44">
        <f t="shared" si="2"/>
        <v>181627.68000000002</v>
      </c>
    </row>
    <row r="154" spans="1:6" hidden="1" x14ac:dyDescent="0.25">
      <c r="A154" t="s">
        <v>544</v>
      </c>
      <c r="D154" s="17" t="s">
        <v>1891</v>
      </c>
      <c r="E154" s="16">
        <v>775452.23</v>
      </c>
      <c r="F154" s="44">
        <f t="shared" si="2"/>
        <v>387726.11499999999</v>
      </c>
    </row>
    <row r="155" spans="1:6" hidden="1" x14ac:dyDescent="0.25">
      <c r="A155" t="s">
        <v>532</v>
      </c>
      <c r="D155" s="17" t="s">
        <v>1891</v>
      </c>
      <c r="E155" s="16">
        <v>789818.26</v>
      </c>
      <c r="F155" s="44">
        <f t="shared" si="2"/>
        <v>394909.13</v>
      </c>
    </row>
    <row r="156" spans="1:6" hidden="1" x14ac:dyDescent="0.25">
      <c r="A156" t="s">
        <v>254</v>
      </c>
      <c r="D156" s="17" t="s">
        <v>1891</v>
      </c>
      <c r="E156" s="16">
        <v>232471.60000000003</v>
      </c>
      <c r="F156" s="44">
        <f t="shared" si="2"/>
        <v>116235.80000000002</v>
      </c>
    </row>
    <row r="157" spans="1:6" hidden="1" x14ac:dyDescent="0.25">
      <c r="A157" t="s">
        <v>253</v>
      </c>
      <c r="D157" s="17" t="s">
        <v>1891</v>
      </c>
      <c r="E157" s="16">
        <v>221671.12</v>
      </c>
      <c r="F157" s="44">
        <f t="shared" si="2"/>
        <v>110835.56</v>
      </c>
    </row>
    <row r="158" spans="1:6" hidden="1" x14ac:dyDescent="0.25">
      <c r="A158" t="s">
        <v>200</v>
      </c>
      <c r="D158" s="17" t="s">
        <v>1891</v>
      </c>
      <c r="E158" s="16">
        <v>203340.39</v>
      </c>
      <c r="F158" s="44">
        <f t="shared" si="2"/>
        <v>101670.19500000001</v>
      </c>
    </row>
    <row r="159" spans="1:6" hidden="1" x14ac:dyDescent="0.25">
      <c r="A159" t="s">
        <v>485</v>
      </c>
      <c r="D159" s="17" t="s">
        <v>1891</v>
      </c>
      <c r="E159" s="16">
        <v>122002.44</v>
      </c>
      <c r="F159" s="44">
        <f t="shared" si="2"/>
        <v>61001.22</v>
      </c>
    </row>
    <row r="160" spans="1:6" hidden="1" x14ac:dyDescent="0.25">
      <c r="A160" t="s">
        <v>522</v>
      </c>
      <c r="D160" s="17" t="s">
        <v>1891</v>
      </c>
      <c r="E160" s="16">
        <v>587681.16</v>
      </c>
      <c r="F160" s="44">
        <f t="shared" si="2"/>
        <v>293840.58</v>
      </c>
    </row>
    <row r="161" spans="1:6" hidden="1" x14ac:dyDescent="0.25">
      <c r="A161" t="s">
        <v>563</v>
      </c>
      <c r="D161" s="17" t="s">
        <v>1891</v>
      </c>
      <c r="E161" s="16">
        <v>124128.9</v>
      </c>
      <c r="F161" s="44">
        <f t="shared" si="2"/>
        <v>62064.45</v>
      </c>
    </row>
    <row r="162" spans="1:6" hidden="1" x14ac:dyDescent="0.25">
      <c r="A162" t="s">
        <v>156</v>
      </c>
      <c r="D162" s="17" t="s">
        <v>1891</v>
      </c>
      <c r="E162" s="16">
        <v>418766.06999999995</v>
      </c>
      <c r="F162" s="44">
        <f t="shared" si="2"/>
        <v>209383.03499999997</v>
      </c>
    </row>
    <row r="163" spans="1:6" hidden="1" x14ac:dyDescent="0.25">
      <c r="A163" t="s">
        <v>1</v>
      </c>
      <c r="D163" s="17" t="s">
        <v>1891</v>
      </c>
      <c r="E163" s="16">
        <v>637464.79999999993</v>
      </c>
      <c r="F163" s="44">
        <f t="shared" si="2"/>
        <v>318732.39999999997</v>
      </c>
    </row>
    <row r="164" spans="1:6" hidden="1" x14ac:dyDescent="0.25">
      <c r="A164" t="s">
        <v>457</v>
      </c>
      <c r="D164" s="17" t="s">
        <v>1891</v>
      </c>
      <c r="E164" s="16">
        <v>26161.52</v>
      </c>
      <c r="F164" s="44">
        <f t="shared" si="2"/>
        <v>13080.76</v>
      </c>
    </row>
    <row r="165" spans="1:6" hidden="1" x14ac:dyDescent="0.25">
      <c r="A165" t="s">
        <v>145</v>
      </c>
      <c r="D165" s="17" t="s">
        <v>1891</v>
      </c>
      <c r="E165" s="16">
        <v>469705.08</v>
      </c>
      <c r="F165" s="44">
        <f t="shared" si="2"/>
        <v>234852.54</v>
      </c>
    </row>
    <row r="166" spans="1:6" hidden="1" x14ac:dyDescent="0.25">
      <c r="A166" t="s">
        <v>278</v>
      </c>
      <c r="D166" s="17" t="s">
        <v>1891</v>
      </c>
      <c r="E166" s="16">
        <v>110494.99999999999</v>
      </c>
      <c r="F166" s="44">
        <f t="shared" si="2"/>
        <v>55247.499999999993</v>
      </c>
    </row>
    <row r="167" spans="1:6" hidden="1" x14ac:dyDescent="0.25">
      <c r="A167" t="s">
        <v>495</v>
      </c>
      <c r="D167" s="17" t="s">
        <v>1891</v>
      </c>
      <c r="E167" s="16">
        <v>406508.76</v>
      </c>
      <c r="F167" s="44">
        <f t="shared" si="2"/>
        <v>203254.38</v>
      </c>
    </row>
    <row r="168" spans="1:6" hidden="1" x14ac:dyDescent="0.25">
      <c r="A168" t="s">
        <v>585</v>
      </c>
      <c r="D168" s="17" t="s">
        <v>1891</v>
      </c>
      <c r="E168" s="16">
        <v>255274.84</v>
      </c>
      <c r="F168" s="44">
        <f t="shared" si="2"/>
        <v>127637.42</v>
      </c>
    </row>
    <row r="169" spans="1:6" hidden="1" x14ac:dyDescent="0.25">
      <c r="A169" t="s">
        <v>242</v>
      </c>
      <c r="D169" s="17" t="s">
        <v>1891</v>
      </c>
      <c r="E169" s="16">
        <v>1270147.985959087</v>
      </c>
      <c r="F169" s="44">
        <f t="shared" si="2"/>
        <v>635073.99297954352</v>
      </c>
    </row>
    <row r="170" spans="1:6" hidden="1" x14ac:dyDescent="0.25">
      <c r="A170" t="s">
        <v>515</v>
      </c>
      <c r="D170" s="17" t="s">
        <v>1891</v>
      </c>
      <c r="E170" s="16">
        <v>909915.48</v>
      </c>
      <c r="F170" s="44">
        <f t="shared" si="2"/>
        <v>454957.74</v>
      </c>
    </row>
    <row r="171" spans="1:6" hidden="1" x14ac:dyDescent="0.25">
      <c r="A171" t="s">
        <v>484</v>
      </c>
      <c r="D171" s="17" t="s">
        <v>1891</v>
      </c>
      <c r="E171" s="16">
        <v>219525.6</v>
      </c>
      <c r="F171" s="44">
        <f t="shared" si="2"/>
        <v>109762.8</v>
      </c>
    </row>
    <row r="172" spans="1:6" hidden="1" x14ac:dyDescent="0.25">
      <c r="A172" t="s">
        <v>516</v>
      </c>
      <c r="D172" s="17" t="s">
        <v>1891</v>
      </c>
      <c r="E172" s="16">
        <v>699685.2</v>
      </c>
      <c r="F172" s="44">
        <f t="shared" si="2"/>
        <v>349842.6</v>
      </c>
    </row>
    <row r="173" spans="1:6" hidden="1" x14ac:dyDescent="0.25">
      <c r="A173" t="s">
        <v>396</v>
      </c>
      <c r="D173" s="17" t="s">
        <v>1891</v>
      </c>
      <c r="E173" s="16">
        <v>588053.41999999993</v>
      </c>
      <c r="F173" s="44">
        <f t="shared" si="2"/>
        <v>294026.70999999996</v>
      </c>
    </row>
    <row r="174" spans="1:6" hidden="1" x14ac:dyDescent="0.25">
      <c r="A174" t="s">
        <v>358</v>
      </c>
      <c r="D174" s="17" t="s">
        <v>1891</v>
      </c>
      <c r="E174" s="16">
        <v>227864.87</v>
      </c>
      <c r="F174" s="44">
        <f t="shared" si="2"/>
        <v>113932.435</v>
      </c>
    </row>
    <row r="175" spans="1:6" hidden="1" x14ac:dyDescent="0.25">
      <c r="A175" t="s">
        <v>129</v>
      </c>
      <c r="D175" s="17" t="s">
        <v>1891</v>
      </c>
      <c r="E175" s="16">
        <v>572887.22</v>
      </c>
      <c r="F175" s="44">
        <f t="shared" si="2"/>
        <v>286443.61</v>
      </c>
    </row>
    <row r="176" spans="1:6" hidden="1" x14ac:dyDescent="0.25">
      <c r="A176" t="s">
        <v>448</v>
      </c>
      <c r="D176" s="17" t="s">
        <v>1891</v>
      </c>
      <c r="E176" s="16">
        <v>1744915.1642373234</v>
      </c>
      <c r="F176" s="44">
        <f t="shared" si="2"/>
        <v>872457.58211866172</v>
      </c>
    </row>
    <row r="177" spans="1:6" hidden="1" x14ac:dyDescent="0.25">
      <c r="A177" t="s">
        <v>449</v>
      </c>
      <c r="D177" s="17" t="s">
        <v>1891</v>
      </c>
      <c r="E177" s="16">
        <v>211160.07</v>
      </c>
      <c r="F177" s="44">
        <f t="shared" si="2"/>
        <v>105580.035</v>
      </c>
    </row>
    <row r="178" spans="1:6" hidden="1" x14ac:dyDescent="0.25">
      <c r="A178" t="s">
        <v>366</v>
      </c>
      <c r="D178" s="17" t="s">
        <v>1891</v>
      </c>
      <c r="E178" s="16">
        <v>215112.22999999998</v>
      </c>
      <c r="F178" s="44">
        <f t="shared" si="2"/>
        <v>107556.11499999999</v>
      </c>
    </row>
    <row r="179" spans="1:6" hidden="1" x14ac:dyDescent="0.25">
      <c r="A179" t="s">
        <v>102</v>
      </c>
      <c r="D179" s="17" t="s">
        <v>1891</v>
      </c>
      <c r="E179" s="16">
        <v>331090.89</v>
      </c>
      <c r="F179" s="44">
        <f t="shared" si="2"/>
        <v>165545.44500000001</v>
      </c>
    </row>
    <row r="180" spans="1:6" hidden="1" x14ac:dyDescent="0.25">
      <c r="A180" t="s">
        <v>514</v>
      </c>
      <c r="D180" s="17" t="s">
        <v>1891</v>
      </c>
      <c r="E180" s="16">
        <v>520368.79999999993</v>
      </c>
      <c r="F180" s="44">
        <f t="shared" si="2"/>
        <v>260184.39999999997</v>
      </c>
    </row>
    <row r="181" spans="1:6" hidden="1" x14ac:dyDescent="0.25">
      <c r="A181" t="s">
        <v>574</v>
      </c>
      <c r="D181" s="17" t="s">
        <v>1891</v>
      </c>
      <c r="E181" s="16">
        <v>703012.72370520071</v>
      </c>
      <c r="F181" s="44">
        <f t="shared" si="2"/>
        <v>351506.36185260036</v>
      </c>
    </row>
    <row r="182" spans="1:6" hidden="1" x14ac:dyDescent="0.25">
      <c r="A182" t="s">
        <v>392</v>
      </c>
      <c r="D182" s="17" t="s">
        <v>1891</v>
      </c>
      <c r="E182" s="16">
        <v>531222.89999999991</v>
      </c>
      <c r="F182" s="44">
        <f t="shared" si="2"/>
        <v>265611.44999999995</v>
      </c>
    </row>
    <row r="183" spans="1:6" hidden="1" x14ac:dyDescent="0.25">
      <c r="A183" t="s">
        <v>353</v>
      </c>
      <c r="D183" s="17" t="s">
        <v>1891</v>
      </c>
      <c r="E183" s="16">
        <v>299227.51</v>
      </c>
      <c r="F183" s="44">
        <f t="shared" si="2"/>
        <v>149613.755</v>
      </c>
    </row>
    <row r="184" spans="1:6" hidden="1" x14ac:dyDescent="0.25">
      <c r="A184" t="s">
        <v>458</v>
      </c>
      <c r="D184" s="17" t="s">
        <v>1891</v>
      </c>
      <c r="E184" s="16">
        <v>622353.99</v>
      </c>
      <c r="F184" s="44">
        <f t="shared" si="2"/>
        <v>311176.995</v>
      </c>
    </row>
    <row r="185" spans="1:6" hidden="1" x14ac:dyDescent="0.25">
      <c r="A185" t="s">
        <v>66</v>
      </c>
      <c r="D185" s="17" t="s">
        <v>1891</v>
      </c>
      <c r="E185" s="16">
        <v>731641.67999999993</v>
      </c>
      <c r="F185" s="44">
        <f t="shared" si="2"/>
        <v>365820.83999999997</v>
      </c>
    </row>
    <row r="186" spans="1:6" hidden="1" x14ac:dyDescent="0.25">
      <c r="A186" t="s">
        <v>152</v>
      </c>
      <c r="D186" s="17" t="s">
        <v>1891</v>
      </c>
      <c r="E186" s="16">
        <v>327695.45999999996</v>
      </c>
      <c r="F186" s="44">
        <f t="shared" si="2"/>
        <v>163847.72999999998</v>
      </c>
    </row>
    <row r="187" spans="1:6" hidden="1" x14ac:dyDescent="0.25">
      <c r="A187" t="s">
        <v>181</v>
      </c>
      <c r="D187" s="17" t="s">
        <v>1891</v>
      </c>
      <c r="E187" s="16">
        <v>429754.74</v>
      </c>
      <c r="F187" s="44">
        <f t="shared" si="2"/>
        <v>214877.37</v>
      </c>
    </row>
    <row r="188" spans="1:6" hidden="1" x14ac:dyDescent="0.25">
      <c r="A188" t="s">
        <v>184</v>
      </c>
      <c r="D188" s="17" t="s">
        <v>1891</v>
      </c>
      <c r="E188" s="16">
        <v>1342663.4</v>
      </c>
      <c r="F188" s="44">
        <f t="shared" si="2"/>
        <v>671331.7</v>
      </c>
    </row>
    <row r="189" spans="1:6" hidden="1" x14ac:dyDescent="0.25">
      <c r="A189" t="s">
        <v>26</v>
      </c>
      <c r="D189" s="17" t="s">
        <v>1891</v>
      </c>
      <c r="E189" s="16">
        <v>1167300</v>
      </c>
      <c r="F189" s="44">
        <f t="shared" si="2"/>
        <v>583650</v>
      </c>
    </row>
    <row r="190" spans="1:6" hidden="1" x14ac:dyDescent="0.25">
      <c r="A190" t="s">
        <v>194</v>
      </c>
      <c r="D190" s="17" t="s">
        <v>1891</v>
      </c>
      <c r="E190" s="16">
        <v>1618475.82</v>
      </c>
      <c r="F190" s="44">
        <f t="shared" si="2"/>
        <v>809237.91</v>
      </c>
    </row>
    <row r="191" spans="1:6" hidden="1" x14ac:dyDescent="0.25">
      <c r="A191" t="s">
        <v>355</v>
      </c>
      <c r="D191" s="17" t="s">
        <v>1891</v>
      </c>
      <c r="E191" s="16">
        <v>1353506.7</v>
      </c>
      <c r="F191" s="44">
        <f t="shared" si="2"/>
        <v>676753.35</v>
      </c>
    </row>
    <row r="192" spans="1:6" hidden="1" x14ac:dyDescent="0.25">
      <c r="A192" t="s">
        <v>265</v>
      </c>
      <c r="D192" s="17" t="s">
        <v>1891</v>
      </c>
      <c r="E192" s="16">
        <v>1131996.71</v>
      </c>
      <c r="F192" s="44">
        <f t="shared" si="2"/>
        <v>565998.35499999998</v>
      </c>
    </row>
    <row r="193" spans="1:6" hidden="1" x14ac:dyDescent="0.25">
      <c r="A193" t="s">
        <v>289</v>
      </c>
      <c r="D193" s="17" t="s">
        <v>1891</v>
      </c>
      <c r="E193" s="16">
        <v>1767886.15</v>
      </c>
      <c r="F193" s="44">
        <f t="shared" si="2"/>
        <v>883943.07499999995</v>
      </c>
    </row>
    <row r="194" spans="1:6" hidden="1" x14ac:dyDescent="0.25">
      <c r="A194" t="s">
        <v>444</v>
      </c>
      <c r="D194" s="17" t="s">
        <v>1891</v>
      </c>
      <c r="E194" s="16">
        <v>510541.93</v>
      </c>
      <c r="F194" s="44">
        <f t="shared" si="2"/>
        <v>255270.965</v>
      </c>
    </row>
    <row r="195" spans="1:6" hidden="1" x14ac:dyDescent="0.25">
      <c r="A195" t="s">
        <v>286</v>
      </c>
      <c r="D195" s="17" t="s">
        <v>1891</v>
      </c>
      <c r="E195" s="16">
        <v>996384.02</v>
      </c>
      <c r="F195" s="44">
        <f t="shared" si="2"/>
        <v>498192.01</v>
      </c>
    </row>
    <row r="196" spans="1:6" hidden="1" x14ac:dyDescent="0.25">
      <c r="A196" t="s">
        <v>208</v>
      </c>
      <c r="D196" s="17" t="s">
        <v>1891</v>
      </c>
      <c r="E196" s="16">
        <v>1713843</v>
      </c>
      <c r="F196" s="44">
        <f t="shared" si="2"/>
        <v>856921.5</v>
      </c>
    </row>
    <row r="197" spans="1:6" hidden="1" x14ac:dyDescent="0.25">
      <c r="A197" t="s">
        <v>309</v>
      </c>
      <c r="D197" s="17" t="s">
        <v>1891</v>
      </c>
      <c r="E197" s="16">
        <v>2355340.14</v>
      </c>
      <c r="F197" s="44">
        <f t="shared" si="2"/>
        <v>1177670.07</v>
      </c>
    </row>
    <row r="198" spans="1:6" hidden="1" x14ac:dyDescent="0.25">
      <c r="A198" t="s">
        <v>398</v>
      </c>
      <c r="D198" s="17" t="s">
        <v>1891</v>
      </c>
      <c r="E198" s="16">
        <v>367236.47</v>
      </c>
      <c r="F198" s="44">
        <f t="shared" si="2"/>
        <v>183618.23499999999</v>
      </c>
    </row>
    <row r="199" spans="1:6" hidden="1" x14ac:dyDescent="0.25">
      <c r="A199" t="s">
        <v>496</v>
      </c>
      <c r="D199" s="17" t="s">
        <v>1891</v>
      </c>
      <c r="E199" s="16">
        <v>698406.03</v>
      </c>
      <c r="F199" s="44">
        <f t="shared" si="2"/>
        <v>349203.01500000001</v>
      </c>
    </row>
    <row r="200" spans="1:6" hidden="1" x14ac:dyDescent="0.25">
      <c r="A200" t="s">
        <v>325</v>
      </c>
      <c r="D200" s="17" t="s">
        <v>1891</v>
      </c>
      <c r="E200" s="16">
        <v>111453.43999999999</v>
      </c>
      <c r="F200" s="44">
        <f t="shared" ref="F200:F263" si="3">E200*0.5</f>
        <v>55726.719999999994</v>
      </c>
    </row>
    <row r="201" spans="1:6" hidden="1" x14ac:dyDescent="0.25">
      <c r="A201" t="s">
        <v>273</v>
      </c>
      <c r="D201" s="17" t="s">
        <v>1891</v>
      </c>
      <c r="E201" s="16">
        <v>295642.56</v>
      </c>
      <c r="F201" s="44">
        <f t="shared" si="3"/>
        <v>147821.28</v>
      </c>
    </row>
    <row r="202" spans="1:6" hidden="1" x14ac:dyDescent="0.25">
      <c r="A202" t="s">
        <v>501</v>
      </c>
      <c r="D202" s="17" t="s">
        <v>1891</v>
      </c>
      <c r="E202" s="16">
        <v>1000517.56</v>
      </c>
      <c r="F202" s="44">
        <f t="shared" si="3"/>
        <v>500258.78</v>
      </c>
    </row>
    <row r="203" spans="1:6" hidden="1" x14ac:dyDescent="0.25">
      <c r="A203" t="s">
        <v>31</v>
      </c>
      <c r="D203" s="17" t="s">
        <v>1891</v>
      </c>
      <c r="E203" s="16">
        <v>134222.1</v>
      </c>
      <c r="F203" s="44">
        <f t="shared" si="3"/>
        <v>67111.05</v>
      </c>
    </row>
    <row r="204" spans="1:6" x14ac:dyDescent="0.25">
      <c r="A204" t="s">
        <v>0</v>
      </c>
      <c r="D204" s="17" t="s">
        <v>1891</v>
      </c>
      <c r="E204" s="16">
        <v>4149574.3099999996</v>
      </c>
      <c r="F204" s="44">
        <f t="shared" si="3"/>
        <v>2074787.1549999998</v>
      </c>
    </row>
    <row r="205" spans="1:6" hidden="1" x14ac:dyDescent="0.25">
      <c r="A205" t="s">
        <v>341</v>
      </c>
      <c r="D205" s="17" t="s">
        <v>1891</v>
      </c>
      <c r="E205" s="16">
        <v>434046.2</v>
      </c>
      <c r="F205" s="44">
        <f t="shared" si="3"/>
        <v>217023.1</v>
      </c>
    </row>
    <row r="206" spans="1:6" hidden="1" x14ac:dyDescent="0.25">
      <c r="A206" t="s">
        <v>494</v>
      </c>
      <c r="D206" s="17" t="s">
        <v>1891</v>
      </c>
      <c r="E206" s="16">
        <v>1948085.5</v>
      </c>
      <c r="F206" s="44">
        <f t="shared" si="3"/>
        <v>974042.75</v>
      </c>
    </row>
    <row r="207" spans="1:6" hidden="1" x14ac:dyDescent="0.25">
      <c r="A207" t="s">
        <v>177</v>
      </c>
      <c r="D207" s="17" t="s">
        <v>1891</v>
      </c>
      <c r="E207" s="16">
        <v>799137.28000000003</v>
      </c>
      <c r="F207" s="44">
        <f t="shared" si="3"/>
        <v>399568.64000000001</v>
      </c>
    </row>
    <row r="208" spans="1:6" hidden="1" x14ac:dyDescent="0.25">
      <c r="A208" t="s">
        <v>176</v>
      </c>
      <c r="D208" s="17" t="s">
        <v>1891</v>
      </c>
      <c r="E208" s="16">
        <v>1187680.32</v>
      </c>
      <c r="F208" s="44">
        <f t="shared" si="3"/>
        <v>593840.16</v>
      </c>
    </row>
    <row r="209" spans="1:6" hidden="1" x14ac:dyDescent="0.25">
      <c r="A209" t="s">
        <v>539</v>
      </c>
      <c r="D209" s="17" t="s">
        <v>1891</v>
      </c>
      <c r="E209" s="16">
        <v>1865097.5999999999</v>
      </c>
      <c r="F209" s="44">
        <f t="shared" si="3"/>
        <v>932548.79999999993</v>
      </c>
    </row>
    <row r="210" spans="1:6" hidden="1" x14ac:dyDescent="0.25">
      <c r="A210" t="s">
        <v>413</v>
      </c>
      <c r="D210" s="17" t="s">
        <v>1891</v>
      </c>
      <c r="E210" s="16">
        <v>998788.91999999993</v>
      </c>
      <c r="F210" s="44">
        <f t="shared" si="3"/>
        <v>499394.45999999996</v>
      </c>
    </row>
    <row r="211" spans="1:6" hidden="1" x14ac:dyDescent="0.25">
      <c r="A211" t="s">
        <v>333</v>
      </c>
      <c r="D211" s="17" t="s">
        <v>1891</v>
      </c>
      <c r="E211" s="16">
        <v>440198.40000000002</v>
      </c>
      <c r="F211" s="44">
        <f t="shared" si="3"/>
        <v>220099.20000000001</v>
      </c>
    </row>
    <row r="212" spans="1:6" hidden="1" x14ac:dyDescent="0.25">
      <c r="A212" t="s">
        <v>213</v>
      </c>
      <c r="D212" s="17" t="s">
        <v>1891</v>
      </c>
      <c r="E212" s="16">
        <v>1743736.4</v>
      </c>
      <c r="F212" s="44">
        <f t="shared" si="3"/>
        <v>871868.2</v>
      </c>
    </row>
    <row r="213" spans="1:6" hidden="1" x14ac:dyDescent="0.25">
      <c r="A213" t="s">
        <v>469</v>
      </c>
      <c r="D213" s="17" t="s">
        <v>1891</v>
      </c>
      <c r="E213" s="16">
        <v>1353117.58</v>
      </c>
      <c r="F213" s="44">
        <f t="shared" si="3"/>
        <v>676558.79</v>
      </c>
    </row>
    <row r="214" spans="1:6" hidden="1" x14ac:dyDescent="0.25">
      <c r="A214" t="s">
        <v>482</v>
      </c>
      <c r="D214" s="17" t="s">
        <v>1891</v>
      </c>
      <c r="E214" s="16">
        <v>31793.58</v>
      </c>
      <c r="F214" s="44">
        <f t="shared" si="3"/>
        <v>15896.79</v>
      </c>
    </row>
    <row r="215" spans="1:6" hidden="1" x14ac:dyDescent="0.25">
      <c r="A215" t="s">
        <v>361</v>
      </c>
      <c r="D215" s="17" t="s">
        <v>1891</v>
      </c>
      <c r="E215" s="16">
        <v>1046944.62</v>
      </c>
      <c r="F215" s="44">
        <f t="shared" si="3"/>
        <v>523472.31</v>
      </c>
    </row>
    <row r="216" spans="1:6" hidden="1" x14ac:dyDescent="0.25">
      <c r="A216" t="s">
        <v>572</v>
      </c>
      <c r="D216" s="17" t="s">
        <v>1891</v>
      </c>
      <c r="E216" s="16">
        <v>1268739.75</v>
      </c>
      <c r="F216" s="44">
        <f t="shared" si="3"/>
        <v>634369.875</v>
      </c>
    </row>
    <row r="217" spans="1:6" hidden="1" x14ac:dyDescent="0.25">
      <c r="A217" t="s">
        <v>74</v>
      </c>
      <c r="D217" s="17" t="s">
        <v>1891</v>
      </c>
      <c r="E217" s="16">
        <v>825804.3</v>
      </c>
      <c r="F217" s="44">
        <f t="shared" si="3"/>
        <v>412902.15</v>
      </c>
    </row>
    <row r="218" spans="1:6" hidden="1" x14ac:dyDescent="0.25">
      <c r="A218" t="s">
        <v>155</v>
      </c>
      <c r="D218" s="17" t="s">
        <v>1891</v>
      </c>
      <c r="E218" s="16">
        <v>302068.5</v>
      </c>
      <c r="F218" s="44">
        <f t="shared" si="3"/>
        <v>151034.25</v>
      </c>
    </row>
    <row r="219" spans="1:6" hidden="1" x14ac:dyDescent="0.25">
      <c r="A219" t="s">
        <v>90</v>
      </c>
      <c r="D219" s="17" t="s">
        <v>1891</v>
      </c>
      <c r="E219" s="16">
        <v>4334246.7513256017</v>
      </c>
      <c r="F219" s="44">
        <f t="shared" si="3"/>
        <v>2167123.3756628009</v>
      </c>
    </row>
    <row r="220" spans="1:6" hidden="1" x14ac:dyDescent="0.25">
      <c r="A220" t="s">
        <v>508</v>
      </c>
      <c r="D220" s="17" t="s">
        <v>1891</v>
      </c>
      <c r="E220" s="16">
        <v>1230252.8999999999</v>
      </c>
      <c r="F220" s="44">
        <f t="shared" si="3"/>
        <v>615126.44999999995</v>
      </c>
    </row>
    <row r="221" spans="1:6" hidden="1" x14ac:dyDescent="0.25">
      <c r="A221" t="s">
        <v>264</v>
      </c>
      <c r="D221" s="17" t="s">
        <v>1891</v>
      </c>
      <c r="E221" s="16">
        <v>357313.31999999995</v>
      </c>
      <c r="F221" s="44">
        <f t="shared" si="3"/>
        <v>178656.65999999997</v>
      </c>
    </row>
    <row r="222" spans="1:6" hidden="1" x14ac:dyDescent="0.25">
      <c r="A222" t="s">
        <v>139</v>
      </c>
      <c r="D222" s="17" t="s">
        <v>1891</v>
      </c>
      <c r="E222" s="16">
        <v>523075</v>
      </c>
      <c r="F222" s="44">
        <f t="shared" si="3"/>
        <v>261537.5</v>
      </c>
    </row>
    <row r="223" spans="1:6" hidden="1" x14ac:dyDescent="0.25">
      <c r="A223" t="s">
        <v>423</v>
      </c>
      <c r="D223" s="17" t="s">
        <v>1891</v>
      </c>
      <c r="E223" s="16">
        <v>516408.45</v>
      </c>
      <c r="F223" s="44">
        <f t="shared" si="3"/>
        <v>258204.22500000001</v>
      </c>
    </row>
    <row r="224" spans="1:6" hidden="1" x14ac:dyDescent="0.25">
      <c r="A224" t="s">
        <v>323</v>
      </c>
      <c r="D224" s="17" t="s">
        <v>1891</v>
      </c>
      <c r="E224" s="16">
        <v>617334.72</v>
      </c>
      <c r="F224" s="44">
        <f t="shared" si="3"/>
        <v>308667.36</v>
      </c>
    </row>
    <row r="225" spans="1:6" hidden="1" x14ac:dyDescent="0.25">
      <c r="A225" t="s">
        <v>109</v>
      </c>
      <c r="D225" s="17" t="s">
        <v>1891</v>
      </c>
      <c r="E225" s="16">
        <v>426201.8</v>
      </c>
      <c r="F225" s="44">
        <f t="shared" si="3"/>
        <v>213100.9</v>
      </c>
    </row>
    <row r="226" spans="1:6" hidden="1" x14ac:dyDescent="0.25">
      <c r="A226" t="s">
        <v>350</v>
      </c>
      <c r="D226" s="17" t="s">
        <v>1891</v>
      </c>
      <c r="E226" s="16">
        <v>738082.8</v>
      </c>
      <c r="F226" s="44">
        <f t="shared" si="3"/>
        <v>369041.4</v>
      </c>
    </row>
    <row r="227" spans="1:6" hidden="1" x14ac:dyDescent="0.25">
      <c r="A227" t="s">
        <v>143</v>
      </c>
      <c r="D227" s="17" t="s">
        <v>1891</v>
      </c>
      <c r="E227" s="16">
        <v>501630.25000000006</v>
      </c>
      <c r="F227" s="44">
        <f t="shared" si="3"/>
        <v>250815.12500000003</v>
      </c>
    </row>
    <row r="228" spans="1:6" hidden="1" x14ac:dyDescent="0.25">
      <c r="A228" t="s">
        <v>322</v>
      </c>
      <c r="D228" s="17" t="s">
        <v>1891</v>
      </c>
      <c r="E228" s="16">
        <v>1016136.8700000001</v>
      </c>
      <c r="F228" s="44">
        <f t="shared" si="3"/>
        <v>508068.43500000006</v>
      </c>
    </row>
    <row r="229" spans="1:6" hidden="1" x14ac:dyDescent="0.25">
      <c r="A229" t="s">
        <v>5</v>
      </c>
      <c r="D229" s="17" t="s">
        <v>1891</v>
      </c>
      <c r="E229" s="16">
        <v>435856.36</v>
      </c>
      <c r="F229" s="44">
        <f t="shared" si="3"/>
        <v>217928.18</v>
      </c>
    </row>
    <row r="230" spans="1:6" hidden="1" x14ac:dyDescent="0.25">
      <c r="A230" t="s">
        <v>324</v>
      </c>
      <c r="D230" s="17" t="s">
        <v>1891</v>
      </c>
      <c r="E230" s="16">
        <v>912796.50000000012</v>
      </c>
      <c r="F230" s="44">
        <f t="shared" si="3"/>
        <v>456398.25000000006</v>
      </c>
    </row>
    <row r="231" spans="1:6" hidden="1" x14ac:dyDescent="0.25">
      <c r="A231" t="s">
        <v>399</v>
      </c>
      <c r="D231" s="17" t="s">
        <v>1891</v>
      </c>
      <c r="E231" s="16">
        <v>276268.5</v>
      </c>
      <c r="F231" s="44">
        <f t="shared" si="3"/>
        <v>138134.25</v>
      </c>
    </row>
    <row r="232" spans="1:6" hidden="1" x14ac:dyDescent="0.25">
      <c r="A232" t="s">
        <v>41</v>
      </c>
      <c r="D232" s="17" t="s">
        <v>1891</v>
      </c>
      <c r="E232" s="16">
        <v>447454.56</v>
      </c>
      <c r="F232" s="44">
        <f t="shared" si="3"/>
        <v>223727.28</v>
      </c>
    </row>
    <row r="233" spans="1:6" hidden="1" x14ac:dyDescent="0.25">
      <c r="A233" t="s">
        <v>36</v>
      </c>
      <c r="D233" s="17" t="s">
        <v>1891</v>
      </c>
      <c r="E233" s="16">
        <v>562910.71999999997</v>
      </c>
      <c r="F233" s="44">
        <f t="shared" si="3"/>
        <v>281455.35999999999</v>
      </c>
    </row>
    <row r="234" spans="1:6" hidden="1" x14ac:dyDescent="0.25">
      <c r="A234" t="s">
        <v>507</v>
      </c>
      <c r="D234" s="17" t="s">
        <v>1891</v>
      </c>
      <c r="E234" s="16">
        <v>909632.00229800283</v>
      </c>
      <c r="F234" s="44">
        <f t="shared" si="3"/>
        <v>454816.00114900141</v>
      </c>
    </row>
    <row r="235" spans="1:6" hidden="1" x14ac:dyDescent="0.25">
      <c r="A235" t="s">
        <v>92</v>
      </c>
      <c r="D235" s="17" t="s">
        <v>1891</v>
      </c>
      <c r="E235" s="16">
        <v>394283.52000000002</v>
      </c>
      <c r="F235" s="44">
        <f t="shared" si="3"/>
        <v>197141.76000000001</v>
      </c>
    </row>
    <row r="236" spans="1:6" hidden="1" x14ac:dyDescent="0.25">
      <c r="A236" t="s">
        <v>283</v>
      </c>
      <c r="D236" s="17" t="s">
        <v>1891</v>
      </c>
      <c r="E236" s="16">
        <v>1557189.26</v>
      </c>
      <c r="F236" s="44">
        <f t="shared" si="3"/>
        <v>778594.63</v>
      </c>
    </row>
    <row r="237" spans="1:6" hidden="1" x14ac:dyDescent="0.25">
      <c r="A237" t="s">
        <v>529</v>
      </c>
      <c r="D237" s="17" t="s">
        <v>1891</v>
      </c>
      <c r="E237" s="16">
        <v>565101.69999999995</v>
      </c>
      <c r="F237" s="44">
        <f t="shared" si="3"/>
        <v>282550.84999999998</v>
      </c>
    </row>
    <row r="238" spans="1:6" hidden="1" x14ac:dyDescent="0.25">
      <c r="A238" t="s">
        <v>547</v>
      </c>
      <c r="D238" s="17" t="s">
        <v>1891</v>
      </c>
      <c r="E238" s="16">
        <v>575537.28</v>
      </c>
      <c r="F238" s="44">
        <f t="shared" si="3"/>
        <v>287768.64</v>
      </c>
    </row>
    <row r="239" spans="1:6" hidden="1" x14ac:dyDescent="0.25">
      <c r="A239" t="s">
        <v>343</v>
      </c>
      <c r="D239" s="17" t="s">
        <v>1891</v>
      </c>
      <c r="E239" s="16">
        <v>755476.92</v>
      </c>
      <c r="F239" s="44">
        <f t="shared" si="3"/>
        <v>377738.46</v>
      </c>
    </row>
    <row r="240" spans="1:6" hidden="1" x14ac:dyDescent="0.25">
      <c r="A240" t="s">
        <v>509</v>
      </c>
      <c r="D240" s="17" t="s">
        <v>1891</v>
      </c>
      <c r="E240" s="16">
        <v>1146814.72</v>
      </c>
      <c r="F240" s="44">
        <f t="shared" si="3"/>
        <v>573407.36</v>
      </c>
    </row>
    <row r="241" spans="1:6" hidden="1" x14ac:dyDescent="0.25">
      <c r="A241" t="s">
        <v>472</v>
      </c>
      <c r="D241" s="17" t="s">
        <v>1891</v>
      </c>
      <c r="E241" s="16">
        <v>563479.83000000007</v>
      </c>
      <c r="F241" s="44">
        <f t="shared" si="3"/>
        <v>281739.91500000004</v>
      </c>
    </row>
    <row r="242" spans="1:6" hidden="1" x14ac:dyDescent="0.25">
      <c r="A242" t="s">
        <v>244</v>
      </c>
      <c r="D242" s="17" t="s">
        <v>1891</v>
      </c>
      <c r="E242" s="16">
        <v>733337.76</v>
      </c>
      <c r="F242" s="44">
        <f t="shared" si="3"/>
        <v>366668.88</v>
      </c>
    </row>
    <row r="243" spans="1:6" hidden="1" x14ac:dyDescent="0.25">
      <c r="A243" t="s">
        <v>559</v>
      </c>
      <c r="D243" s="17" t="s">
        <v>1891</v>
      </c>
      <c r="E243" s="16">
        <v>455595.96</v>
      </c>
      <c r="F243" s="44">
        <f t="shared" si="3"/>
        <v>227797.98</v>
      </c>
    </row>
    <row r="244" spans="1:6" hidden="1" x14ac:dyDescent="0.25">
      <c r="A244" t="s">
        <v>375</v>
      </c>
      <c r="D244" s="17" t="s">
        <v>1891</v>
      </c>
      <c r="E244" s="16">
        <v>587209.46438894479</v>
      </c>
      <c r="F244" s="44">
        <f t="shared" si="3"/>
        <v>293604.7321944724</v>
      </c>
    </row>
    <row r="245" spans="1:6" hidden="1" x14ac:dyDescent="0.25">
      <c r="A245" t="s">
        <v>78</v>
      </c>
      <c r="D245" s="17" t="s">
        <v>1891</v>
      </c>
      <c r="E245" s="16">
        <v>999549.52080820291</v>
      </c>
      <c r="F245" s="44">
        <f t="shared" si="3"/>
        <v>499774.76040410146</v>
      </c>
    </row>
    <row r="246" spans="1:6" hidden="1" x14ac:dyDescent="0.25">
      <c r="A246" t="s">
        <v>275</v>
      </c>
      <c r="D246" s="17" t="s">
        <v>1891</v>
      </c>
      <c r="E246" s="16">
        <v>182981.18</v>
      </c>
      <c r="F246" s="44">
        <f t="shared" si="3"/>
        <v>91490.59</v>
      </c>
    </row>
    <row r="247" spans="1:6" hidden="1" x14ac:dyDescent="0.25">
      <c r="A247" t="s">
        <v>123</v>
      </c>
      <c r="D247" s="17" t="s">
        <v>1891</v>
      </c>
      <c r="E247" s="16">
        <v>152150.56</v>
      </c>
      <c r="F247" s="44">
        <f t="shared" si="3"/>
        <v>76075.28</v>
      </c>
    </row>
    <row r="248" spans="1:6" hidden="1" x14ac:dyDescent="0.25">
      <c r="A248" t="s">
        <v>243</v>
      </c>
      <c r="D248" s="17" t="s">
        <v>1891</v>
      </c>
      <c r="E248" s="16">
        <v>530939.88700023748</v>
      </c>
      <c r="F248" s="44">
        <f t="shared" si="3"/>
        <v>265469.94350011874</v>
      </c>
    </row>
    <row r="249" spans="1:6" hidden="1" x14ac:dyDescent="0.25">
      <c r="A249" t="s">
        <v>451</v>
      </c>
      <c r="D249" s="17" t="s">
        <v>1891</v>
      </c>
      <c r="E249" s="16">
        <v>1012404.3600000001</v>
      </c>
      <c r="F249" s="44">
        <f t="shared" si="3"/>
        <v>506202.18000000005</v>
      </c>
    </row>
    <row r="250" spans="1:6" hidden="1" x14ac:dyDescent="0.25">
      <c r="A250" t="s">
        <v>490</v>
      </c>
      <c r="D250" s="17" t="s">
        <v>1891</v>
      </c>
      <c r="E250" s="16">
        <v>476455.02</v>
      </c>
      <c r="F250" s="44">
        <f t="shared" si="3"/>
        <v>238227.51</v>
      </c>
    </row>
    <row r="251" spans="1:6" hidden="1" x14ac:dyDescent="0.25">
      <c r="A251" t="s">
        <v>75</v>
      </c>
      <c r="D251" s="17" t="s">
        <v>1891</v>
      </c>
      <c r="E251" s="16">
        <v>780723.3</v>
      </c>
      <c r="F251" s="44">
        <f t="shared" si="3"/>
        <v>390361.65</v>
      </c>
    </row>
    <row r="252" spans="1:6" hidden="1" x14ac:dyDescent="0.25">
      <c r="A252" t="s">
        <v>268</v>
      </c>
      <c r="D252" s="17" t="s">
        <v>1891</v>
      </c>
      <c r="E252" s="16">
        <v>2968614.91</v>
      </c>
      <c r="F252" s="44">
        <f t="shared" si="3"/>
        <v>1484307.4550000001</v>
      </c>
    </row>
    <row r="253" spans="1:6" hidden="1" x14ac:dyDescent="0.25">
      <c r="A253" t="s">
        <v>550</v>
      </c>
      <c r="D253" s="17" t="s">
        <v>1891</v>
      </c>
      <c r="E253" s="16">
        <v>2351003.9500000002</v>
      </c>
      <c r="F253" s="44">
        <f t="shared" si="3"/>
        <v>1175501.9750000001</v>
      </c>
    </row>
    <row r="254" spans="1:6" hidden="1" x14ac:dyDescent="0.25">
      <c r="A254" t="s">
        <v>43</v>
      </c>
      <c r="D254" s="17" t="s">
        <v>1891</v>
      </c>
      <c r="E254" s="16">
        <v>2070601.7200000002</v>
      </c>
      <c r="F254" s="44">
        <f t="shared" si="3"/>
        <v>1035300.8600000001</v>
      </c>
    </row>
    <row r="255" spans="1:6" hidden="1" x14ac:dyDescent="0.25">
      <c r="A255" t="s">
        <v>470</v>
      </c>
      <c r="D255" s="17" t="s">
        <v>1891</v>
      </c>
      <c r="E255" s="16">
        <v>383250.66000000003</v>
      </c>
      <c r="F255" s="44">
        <f t="shared" si="3"/>
        <v>191625.33000000002</v>
      </c>
    </row>
    <row r="256" spans="1:6" hidden="1" x14ac:dyDescent="0.25">
      <c r="A256" t="s">
        <v>476</v>
      </c>
      <c r="D256" s="17" t="s">
        <v>1891</v>
      </c>
      <c r="E256" s="16">
        <v>345583.4</v>
      </c>
      <c r="F256" s="44">
        <f t="shared" si="3"/>
        <v>172791.7</v>
      </c>
    </row>
    <row r="257" spans="1:6" hidden="1" x14ac:dyDescent="0.25">
      <c r="A257" t="s">
        <v>138</v>
      </c>
      <c r="D257" s="17" t="s">
        <v>1891</v>
      </c>
      <c r="E257" s="16">
        <v>572598.07999999996</v>
      </c>
      <c r="F257" s="44">
        <f t="shared" si="3"/>
        <v>286299.03999999998</v>
      </c>
    </row>
    <row r="258" spans="1:6" hidden="1" x14ac:dyDescent="0.25">
      <c r="A258" t="s">
        <v>345</v>
      </c>
      <c r="D258" s="17" t="s">
        <v>1891</v>
      </c>
      <c r="E258" s="16">
        <v>426775.80999999994</v>
      </c>
      <c r="F258" s="44">
        <f t="shared" si="3"/>
        <v>213387.90499999997</v>
      </c>
    </row>
    <row r="259" spans="1:6" hidden="1" x14ac:dyDescent="0.25">
      <c r="A259" t="s">
        <v>235</v>
      </c>
      <c r="D259" s="17" t="s">
        <v>1891</v>
      </c>
      <c r="E259" s="16">
        <v>316109.7</v>
      </c>
      <c r="F259" s="44">
        <f t="shared" si="3"/>
        <v>158054.85</v>
      </c>
    </row>
    <row r="260" spans="1:6" hidden="1" x14ac:dyDescent="0.25">
      <c r="A260" t="s">
        <v>337</v>
      </c>
      <c r="D260" s="17" t="s">
        <v>1891</v>
      </c>
      <c r="E260" s="16">
        <v>30423.64</v>
      </c>
      <c r="F260" s="44">
        <f t="shared" si="3"/>
        <v>15211.82</v>
      </c>
    </row>
    <row r="261" spans="1:6" hidden="1" x14ac:dyDescent="0.25">
      <c r="A261" t="s">
        <v>261</v>
      </c>
      <c r="D261" s="17" t="s">
        <v>1891</v>
      </c>
      <c r="E261" s="16">
        <v>18918.900000000001</v>
      </c>
      <c r="F261" s="44">
        <f t="shared" si="3"/>
        <v>9459.4500000000007</v>
      </c>
    </row>
    <row r="262" spans="1:6" hidden="1" x14ac:dyDescent="0.25">
      <c r="A262" t="s">
        <v>260</v>
      </c>
      <c r="D262" s="17" t="s">
        <v>1891</v>
      </c>
      <c r="E262" s="16">
        <v>417542.10000000003</v>
      </c>
      <c r="F262" s="44">
        <f t="shared" si="3"/>
        <v>208771.05000000002</v>
      </c>
    </row>
    <row r="263" spans="1:6" hidden="1" x14ac:dyDescent="0.25">
      <c r="A263" t="s">
        <v>86</v>
      </c>
      <c r="D263" s="17" t="s">
        <v>1891</v>
      </c>
      <c r="E263" s="16">
        <v>663786.51</v>
      </c>
      <c r="F263" s="44">
        <f t="shared" si="3"/>
        <v>331893.255</v>
      </c>
    </row>
    <row r="264" spans="1:6" hidden="1" x14ac:dyDescent="0.25">
      <c r="A264" t="s">
        <v>274</v>
      </c>
      <c r="D264" s="17" t="s">
        <v>1891</v>
      </c>
      <c r="E264" s="16">
        <v>980928.9</v>
      </c>
      <c r="F264" s="44">
        <f t="shared" ref="F264:F327" si="4">E264*0.5</f>
        <v>490464.45</v>
      </c>
    </row>
    <row r="265" spans="1:6" hidden="1" x14ac:dyDescent="0.25">
      <c r="A265" t="s">
        <v>346</v>
      </c>
      <c r="D265" s="17" t="s">
        <v>1891</v>
      </c>
      <c r="E265" s="16">
        <v>590070.52</v>
      </c>
      <c r="F265" s="44">
        <f t="shared" si="4"/>
        <v>295035.26</v>
      </c>
    </row>
    <row r="266" spans="1:6" hidden="1" x14ac:dyDescent="0.25">
      <c r="A266" t="s">
        <v>150</v>
      </c>
      <c r="D266" s="17" t="s">
        <v>1891</v>
      </c>
      <c r="E266" s="16">
        <v>202499.09</v>
      </c>
      <c r="F266" s="44">
        <f t="shared" si="4"/>
        <v>101249.545</v>
      </c>
    </row>
    <row r="267" spans="1:6" hidden="1" x14ac:dyDescent="0.25">
      <c r="A267" t="s">
        <v>297</v>
      </c>
      <c r="D267" s="17" t="s">
        <v>1891</v>
      </c>
      <c r="E267" s="16">
        <v>1178433.1199999999</v>
      </c>
      <c r="F267" s="44">
        <f t="shared" si="4"/>
        <v>589216.55999999994</v>
      </c>
    </row>
    <row r="268" spans="1:6" hidden="1" x14ac:dyDescent="0.25">
      <c r="A268" t="s">
        <v>217</v>
      </c>
      <c r="D268" s="17" t="s">
        <v>1891</v>
      </c>
      <c r="E268" s="16">
        <v>618466.18000000005</v>
      </c>
      <c r="F268" s="44">
        <f t="shared" si="4"/>
        <v>309233.09000000003</v>
      </c>
    </row>
    <row r="269" spans="1:6" hidden="1" x14ac:dyDescent="0.25">
      <c r="A269" t="s">
        <v>417</v>
      </c>
      <c r="D269" s="17" t="s">
        <v>1891</v>
      </c>
      <c r="E269" s="16">
        <v>1181045.25</v>
      </c>
      <c r="F269" s="44">
        <f t="shared" si="4"/>
        <v>590522.625</v>
      </c>
    </row>
    <row r="270" spans="1:6" hidden="1" x14ac:dyDescent="0.25">
      <c r="A270" t="s">
        <v>533</v>
      </c>
      <c r="D270" s="17" t="s">
        <v>1891</v>
      </c>
      <c r="E270" s="16">
        <v>2318608.7999999998</v>
      </c>
      <c r="F270" s="44">
        <f t="shared" si="4"/>
        <v>1159304.3999999999</v>
      </c>
    </row>
    <row r="271" spans="1:6" hidden="1" x14ac:dyDescent="0.25">
      <c r="A271" t="s">
        <v>180</v>
      </c>
      <c r="D271" s="17" t="s">
        <v>1891</v>
      </c>
      <c r="E271" s="16">
        <v>22566.639999999999</v>
      </c>
      <c r="F271" s="44">
        <f t="shared" si="4"/>
        <v>11283.32</v>
      </c>
    </row>
    <row r="272" spans="1:6" hidden="1" x14ac:dyDescent="0.25">
      <c r="A272" t="s">
        <v>416</v>
      </c>
      <c r="D272" s="17" t="s">
        <v>1891</v>
      </c>
      <c r="E272" s="16">
        <v>740075.52000000002</v>
      </c>
      <c r="F272" s="44">
        <f t="shared" si="4"/>
        <v>370037.76000000001</v>
      </c>
    </row>
    <row r="273" spans="1:6" hidden="1" x14ac:dyDescent="0.25">
      <c r="A273" t="s">
        <v>422</v>
      </c>
      <c r="D273" s="17" t="s">
        <v>1891</v>
      </c>
      <c r="E273" s="16">
        <v>310338.98000000004</v>
      </c>
      <c r="F273" s="44">
        <f t="shared" si="4"/>
        <v>155169.49000000002</v>
      </c>
    </row>
    <row r="274" spans="1:6" hidden="1" x14ac:dyDescent="0.25">
      <c r="A274" t="s">
        <v>461</v>
      </c>
      <c r="D274" s="17" t="s">
        <v>1891</v>
      </c>
      <c r="E274" s="16">
        <v>157059.65</v>
      </c>
      <c r="F274" s="44">
        <f t="shared" si="4"/>
        <v>78529.824999999997</v>
      </c>
    </row>
    <row r="275" spans="1:6" hidden="1" x14ac:dyDescent="0.25">
      <c r="A275" t="s">
        <v>64</v>
      </c>
      <c r="D275" s="17" t="s">
        <v>1891</v>
      </c>
      <c r="E275" s="16">
        <v>693583.67</v>
      </c>
      <c r="F275" s="44">
        <f t="shared" si="4"/>
        <v>346791.83500000002</v>
      </c>
    </row>
    <row r="276" spans="1:6" hidden="1" x14ac:dyDescent="0.25">
      <c r="A276" t="s">
        <v>301</v>
      </c>
      <c r="D276" s="17" t="s">
        <v>1891</v>
      </c>
      <c r="E276" s="16">
        <v>583712.32999999996</v>
      </c>
      <c r="F276" s="44">
        <f t="shared" si="4"/>
        <v>291856.16499999998</v>
      </c>
    </row>
    <row r="277" spans="1:6" hidden="1" x14ac:dyDescent="0.25">
      <c r="A277" t="s">
        <v>534</v>
      </c>
      <c r="D277" s="17" t="s">
        <v>1891</v>
      </c>
      <c r="E277" s="16">
        <v>736036.25</v>
      </c>
      <c r="F277" s="44">
        <f t="shared" si="4"/>
        <v>368018.125</v>
      </c>
    </row>
    <row r="278" spans="1:6" hidden="1" x14ac:dyDescent="0.25">
      <c r="A278" t="s">
        <v>292</v>
      </c>
      <c r="D278" s="17" t="s">
        <v>1891</v>
      </c>
      <c r="E278" s="16">
        <v>130735.44</v>
      </c>
      <c r="F278" s="44">
        <f t="shared" si="4"/>
        <v>65367.72</v>
      </c>
    </row>
    <row r="279" spans="1:6" hidden="1" x14ac:dyDescent="0.25">
      <c r="A279" t="s">
        <v>347</v>
      </c>
      <c r="D279" s="17" t="s">
        <v>1891</v>
      </c>
      <c r="E279" s="16">
        <v>851159.4</v>
      </c>
      <c r="F279" s="44">
        <f t="shared" si="4"/>
        <v>425579.7</v>
      </c>
    </row>
    <row r="280" spans="1:6" hidden="1" x14ac:dyDescent="0.25">
      <c r="A280" t="s">
        <v>462</v>
      </c>
      <c r="D280" s="17" t="s">
        <v>1891</v>
      </c>
      <c r="E280" s="16">
        <v>833354.29187346809</v>
      </c>
      <c r="F280" s="44">
        <f t="shared" si="4"/>
        <v>416677.14593673404</v>
      </c>
    </row>
    <row r="281" spans="1:6" hidden="1" x14ac:dyDescent="0.25">
      <c r="A281" t="s">
        <v>431</v>
      </c>
      <c r="D281" s="17" t="s">
        <v>1891</v>
      </c>
      <c r="E281" s="16">
        <v>455285.28</v>
      </c>
      <c r="F281" s="44">
        <f t="shared" si="4"/>
        <v>227642.64</v>
      </c>
    </row>
    <row r="282" spans="1:6" hidden="1" x14ac:dyDescent="0.25">
      <c r="A282" t="s">
        <v>373</v>
      </c>
      <c r="D282" s="17" t="s">
        <v>1891</v>
      </c>
      <c r="E282" s="16">
        <v>192145.88</v>
      </c>
      <c r="F282" s="44">
        <f t="shared" si="4"/>
        <v>96072.94</v>
      </c>
    </row>
    <row r="283" spans="1:6" hidden="1" x14ac:dyDescent="0.25">
      <c r="A283" t="s">
        <v>303</v>
      </c>
      <c r="D283" s="17" t="s">
        <v>1891</v>
      </c>
      <c r="E283" s="16">
        <v>559637.36</v>
      </c>
      <c r="F283" s="44">
        <f t="shared" si="4"/>
        <v>279818.68</v>
      </c>
    </row>
    <row r="284" spans="1:6" hidden="1" x14ac:dyDescent="0.25">
      <c r="A284" t="s">
        <v>19</v>
      </c>
      <c r="D284" s="17" t="s">
        <v>1891</v>
      </c>
      <c r="E284" s="16">
        <v>466704.3</v>
      </c>
      <c r="F284" s="44">
        <f t="shared" si="4"/>
        <v>233352.15</v>
      </c>
    </row>
    <row r="285" spans="1:6" hidden="1" x14ac:dyDescent="0.25">
      <c r="A285" t="s">
        <v>83</v>
      </c>
      <c r="D285" s="17" t="s">
        <v>1891</v>
      </c>
      <c r="E285" s="16">
        <v>311859.75</v>
      </c>
      <c r="F285" s="44">
        <f t="shared" si="4"/>
        <v>155929.875</v>
      </c>
    </row>
    <row r="286" spans="1:6" hidden="1" x14ac:dyDescent="0.25">
      <c r="A286" t="s">
        <v>97</v>
      </c>
      <c r="D286" s="17" t="s">
        <v>1891</v>
      </c>
      <c r="E286" s="16">
        <v>1020409.8200000001</v>
      </c>
      <c r="F286" s="44">
        <f t="shared" si="4"/>
        <v>510204.91000000003</v>
      </c>
    </row>
    <row r="287" spans="1:6" hidden="1" x14ac:dyDescent="0.25">
      <c r="A287" t="s">
        <v>379</v>
      </c>
      <c r="D287" s="17" t="s">
        <v>1891</v>
      </c>
      <c r="E287" s="16">
        <v>863483.58000000007</v>
      </c>
      <c r="F287" s="44">
        <f t="shared" si="4"/>
        <v>431741.79000000004</v>
      </c>
    </row>
    <row r="288" spans="1:6" hidden="1" x14ac:dyDescent="0.25">
      <c r="A288" t="s">
        <v>378</v>
      </c>
      <c r="D288" s="17" t="s">
        <v>1891</v>
      </c>
      <c r="E288" s="16">
        <v>617730.68000000005</v>
      </c>
      <c r="F288" s="44">
        <f t="shared" si="4"/>
        <v>308865.34000000003</v>
      </c>
    </row>
    <row r="289" spans="1:6" hidden="1" x14ac:dyDescent="0.25">
      <c r="A289" t="s">
        <v>402</v>
      </c>
      <c r="D289" s="17" t="s">
        <v>1891</v>
      </c>
      <c r="E289" s="16">
        <v>331289.7</v>
      </c>
      <c r="F289" s="44">
        <f t="shared" si="4"/>
        <v>165644.85</v>
      </c>
    </row>
    <row r="290" spans="1:6" hidden="1" x14ac:dyDescent="0.25">
      <c r="A290" t="s">
        <v>551</v>
      </c>
      <c r="D290" s="17" t="s">
        <v>1891</v>
      </c>
      <c r="E290" s="16">
        <v>1960806.12</v>
      </c>
      <c r="F290" s="44">
        <f t="shared" si="4"/>
        <v>980403.06</v>
      </c>
    </row>
    <row r="291" spans="1:6" hidden="1" x14ac:dyDescent="0.25">
      <c r="A291" t="s">
        <v>125</v>
      </c>
      <c r="D291" s="17" t="s">
        <v>1891</v>
      </c>
      <c r="E291" s="16">
        <v>330419.88</v>
      </c>
      <c r="F291" s="44">
        <f t="shared" si="4"/>
        <v>165209.94</v>
      </c>
    </row>
    <row r="292" spans="1:6" hidden="1" x14ac:dyDescent="0.25">
      <c r="A292" t="s">
        <v>124</v>
      </c>
      <c r="D292" s="17" t="s">
        <v>1891</v>
      </c>
      <c r="E292" s="16">
        <v>449083.98000000004</v>
      </c>
      <c r="F292" s="44">
        <f t="shared" si="4"/>
        <v>224541.99000000002</v>
      </c>
    </row>
    <row r="293" spans="1:6" hidden="1" x14ac:dyDescent="0.25">
      <c r="A293" t="s">
        <v>541</v>
      </c>
      <c r="D293" s="17" t="s">
        <v>1891</v>
      </c>
      <c r="E293" s="16">
        <v>503967.36</v>
      </c>
      <c r="F293" s="44">
        <f t="shared" si="4"/>
        <v>251983.68</v>
      </c>
    </row>
    <row r="294" spans="1:6" hidden="1" x14ac:dyDescent="0.25">
      <c r="A294" t="s">
        <v>486</v>
      </c>
      <c r="D294" s="17" t="s">
        <v>1891</v>
      </c>
      <c r="E294" s="16">
        <v>286335.25</v>
      </c>
      <c r="F294" s="44">
        <f t="shared" si="4"/>
        <v>143167.625</v>
      </c>
    </row>
    <row r="295" spans="1:6" hidden="1" x14ac:dyDescent="0.25">
      <c r="A295" t="s">
        <v>394</v>
      </c>
      <c r="D295" s="17" t="s">
        <v>1891</v>
      </c>
      <c r="E295" s="16">
        <v>507605.07999999996</v>
      </c>
      <c r="F295" s="44">
        <f t="shared" si="4"/>
        <v>253802.53999999998</v>
      </c>
    </row>
    <row r="296" spans="1:6" hidden="1" x14ac:dyDescent="0.25">
      <c r="A296" t="s">
        <v>154</v>
      </c>
      <c r="D296" s="17" t="s">
        <v>1891</v>
      </c>
      <c r="E296" s="16">
        <v>1492176.8399999999</v>
      </c>
      <c r="F296" s="44">
        <f t="shared" si="4"/>
        <v>746088.41999999993</v>
      </c>
    </row>
    <row r="297" spans="1:6" hidden="1" x14ac:dyDescent="0.25">
      <c r="A297" t="s">
        <v>111</v>
      </c>
      <c r="D297" s="17" t="s">
        <v>1891</v>
      </c>
      <c r="E297" s="16">
        <v>734019</v>
      </c>
      <c r="F297" s="44">
        <f t="shared" si="4"/>
        <v>367009.5</v>
      </c>
    </row>
    <row r="298" spans="1:6" hidden="1" x14ac:dyDescent="0.25">
      <c r="A298" t="s">
        <v>332</v>
      </c>
      <c r="D298" s="17" t="s">
        <v>1891</v>
      </c>
      <c r="E298" s="16">
        <v>1213366.6000000001</v>
      </c>
      <c r="F298" s="44">
        <f t="shared" si="4"/>
        <v>606683.30000000005</v>
      </c>
    </row>
    <row r="299" spans="1:6" hidden="1" x14ac:dyDescent="0.25">
      <c r="A299" t="s">
        <v>536</v>
      </c>
      <c r="D299" s="17" t="s">
        <v>1891</v>
      </c>
      <c r="E299" s="16">
        <v>1204254</v>
      </c>
      <c r="F299" s="44">
        <f t="shared" si="4"/>
        <v>602127</v>
      </c>
    </row>
    <row r="300" spans="1:6" hidden="1" x14ac:dyDescent="0.25">
      <c r="A300" t="s">
        <v>538</v>
      </c>
      <c r="D300" s="17" t="s">
        <v>1891</v>
      </c>
      <c r="E300" s="16">
        <v>371368.35</v>
      </c>
      <c r="F300" s="44">
        <f t="shared" si="4"/>
        <v>185684.17499999999</v>
      </c>
    </row>
    <row r="301" spans="1:6" hidden="1" x14ac:dyDescent="0.25">
      <c r="A301" t="s">
        <v>330</v>
      </c>
      <c r="D301" s="17" t="s">
        <v>1891</v>
      </c>
      <c r="E301" s="16">
        <v>1698479.31</v>
      </c>
      <c r="F301" s="44">
        <f t="shared" si="4"/>
        <v>849239.65500000003</v>
      </c>
    </row>
    <row r="302" spans="1:6" hidden="1" x14ac:dyDescent="0.25">
      <c r="A302" t="s">
        <v>174</v>
      </c>
      <c r="D302" s="17" t="s">
        <v>1891</v>
      </c>
      <c r="E302" s="16">
        <v>1230343.8024695604</v>
      </c>
      <c r="F302" s="44">
        <f t="shared" si="4"/>
        <v>615171.90123478021</v>
      </c>
    </row>
    <row r="303" spans="1:6" hidden="1" x14ac:dyDescent="0.25">
      <c r="A303" t="s">
        <v>338</v>
      </c>
      <c r="D303" s="17" t="s">
        <v>1891</v>
      </c>
      <c r="E303" s="16">
        <v>980291.70000000007</v>
      </c>
      <c r="F303" s="44">
        <f t="shared" si="4"/>
        <v>490145.85000000003</v>
      </c>
    </row>
    <row r="304" spans="1:6" hidden="1" x14ac:dyDescent="0.25">
      <c r="A304" t="s">
        <v>331</v>
      </c>
      <c r="D304" s="17" t="s">
        <v>1891</v>
      </c>
      <c r="E304" s="16">
        <v>789456.52513347496</v>
      </c>
      <c r="F304" s="44">
        <f t="shared" si="4"/>
        <v>394728.26256673748</v>
      </c>
    </row>
    <row r="305" spans="1:6" hidden="1" x14ac:dyDescent="0.25">
      <c r="A305" t="s">
        <v>370</v>
      </c>
      <c r="D305" s="17" t="s">
        <v>1891</v>
      </c>
      <c r="E305" s="16">
        <v>1021939.89</v>
      </c>
      <c r="F305" s="44">
        <f t="shared" si="4"/>
        <v>510969.94500000001</v>
      </c>
    </row>
    <row r="306" spans="1:6" hidden="1" x14ac:dyDescent="0.25">
      <c r="A306" t="s">
        <v>459</v>
      </c>
      <c r="D306" s="17" t="s">
        <v>1891</v>
      </c>
      <c r="E306" s="16">
        <v>357351</v>
      </c>
      <c r="F306" s="44">
        <f t="shared" si="4"/>
        <v>178675.5</v>
      </c>
    </row>
    <row r="307" spans="1:6" hidden="1" x14ac:dyDescent="0.25">
      <c r="A307" t="s">
        <v>215</v>
      </c>
      <c r="D307" s="17" t="s">
        <v>1891</v>
      </c>
      <c r="E307" s="16">
        <v>574963.62000000011</v>
      </c>
      <c r="F307" s="44">
        <f t="shared" si="4"/>
        <v>287481.81000000006</v>
      </c>
    </row>
    <row r="308" spans="1:6" hidden="1" x14ac:dyDescent="0.25">
      <c r="A308" t="s">
        <v>285</v>
      </c>
      <c r="D308" s="17" t="s">
        <v>1891</v>
      </c>
      <c r="E308" s="16">
        <v>676390.9</v>
      </c>
      <c r="F308" s="44">
        <f t="shared" si="4"/>
        <v>338195.45</v>
      </c>
    </row>
    <row r="309" spans="1:6" hidden="1" x14ac:dyDescent="0.25">
      <c r="A309" t="s">
        <v>277</v>
      </c>
      <c r="D309" s="17" t="s">
        <v>1891</v>
      </c>
      <c r="E309" s="16">
        <v>362935.5</v>
      </c>
      <c r="F309" s="44">
        <f t="shared" si="4"/>
        <v>181467.75</v>
      </c>
    </row>
    <row r="310" spans="1:6" hidden="1" x14ac:dyDescent="0.25">
      <c r="A310" t="s">
        <v>567</v>
      </c>
      <c r="D310" s="17" t="s">
        <v>1891</v>
      </c>
      <c r="E310" s="16">
        <v>1512194.25</v>
      </c>
      <c r="F310" s="44">
        <f t="shared" si="4"/>
        <v>756097.125</v>
      </c>
    </row>
    <row r="311" spans="1:6" hidden="1" x14ac:dyDescent="0.25">
      <c r="A311" t="s">
        <v>433</v>
      </c>
      <c r="D311" s="17" t="s">
        <v>1891</v>
      </c>
      <c r="E311" s="16">
        <v>490605.92000000004</v>
      </c>
      <c r="F311" s="44">
        <f t="shared" si="4"/>
        <v>245302.96000000002</v>
      </c>
    </row>
    <row r="312" spans="1:6" hidden="1" x14ac:dyDescent="0.25">
      <c r="A312" t="s">
        <v>149</v>
      </c>
      <c r="D312" s="17" t="s">
        <v>1891</v>
      </c>
      <c r="E312" s="16">
        <v>443546.01</v>
      </c>
      <c r="F312" s="44">
        <f t="shared" si="4"/>
        <v>221773.005</v>
      </c>
    </row>
    <row r="313" spans="1:6" hidden="1" x14ac:dyDescent="0.25">
      <c r="A313" t="s">
        <v>250</v>
      </c>
      <c r="D313" s="17" t="s">
        <v>1891</v>
      </c>
      <c r="E313" s="16">
        <v>210211.26</v>
      </c>
      <c r="F313" s="44">
        <f t="shared" si="4"/>
        <v>105105.63</v>
      </c>
    </row>
    <row r="314" spans="1:6" hidden="1" x14ac:dyDescent="0.25">
      <c r="A314" t="s">
        <v>420</v>
      </c>
      <c r="D314" s="17" t="s">
        <v>1891</v>
      </c>
      <c r="E314" s="16">
        <v>1228593.06</v>
      </c>
      <c r="F314" s="44">
        <f t="shared" si="4"/>
        <v>614296.53</v>
      </c>
    </row>
    <row r="315" spans="1:6" hidden="1" x14ac:dyDescent="0.25">
      <c r="A315" t="s">
        <v>23</v>
      </c>
      <c r="D315" s="17" t="s">
        <v>1891</v>
      </c>
      <c r="E315" s="16">
        <v>1062586.05</v>
      </c>
      <c r="F315" s="44">
        <f t="shared" si="4"/>
        <v>531293.02500000002</v>
      </c>
    </row>
    <row r="316" spans="1:6" hidden="1" x14ac:dyDescent="0.25">
      <c r="A316" t="s">
        <v>183</v>
      </c>
      <c r="D316" s="17" t="s">
        <v>1891</v>
      </c>
      <c r="E316" s="16">
        <v>1044527.12</v>
      </c>
      <c r="F316" s="44">
        <f t="shared" si="4"/>
        <v>522263.56</v>
      </c>
    </row>
    <row r="317" spans="1:6" hidden="1" x14ac:dyDescent="0.25">
      <c r="A317" t="s">
        <v>362</v>
      </c>
      <c r="D317" s="17" t="s">
        <v>1891</v>
      </c>
      <c r="E317" s="16">
        <v>2931231.91</v>
      </c>
      <c r="F317" s="44">
        <f t="shared" si="4"/>
        <v>1465615.9550000001</v>
      </c>
    </row>
    <row r="318" spans="1:6" hidden="1" x14ac:dyDescent="0.25">
      <c r="A318" t="s">
        <v>426</v>
      </c>
      <c r="D318" s="17" t="s">
        <v>1891</v>
      </c>
      <c r="E318" s="16">
        <v>392753.76</v>
      </c>
      <c r="F318" s="44">
        <f t="shared" si="4"/>
        <v>196376.88</v>
      </c>
    </row>
    <row r="319" spans="1:6" hidden="1" x14ac:dyDescent="0.25">
      <c r="A319" t="s">
        <v>232</v>
      </c>
      <c r="D319" s="17" t="s">
        <v>1891</v>
      </c>
      <c r="E319" s="16">
        <v>588004.77999999991</v>
      </c>
      <c r="F319" s="44">
        <f t="shared" si="4"/>
        <v>294002.38999999996</v>
      </c>
    </row>
    <row r="320" spans="1:6" hidden="1" x14ac:dyDescent="0.25">
      <c r="A320" t="s">
        <v>432</v>
      </c>
      <c r="D320" s="17" t="s">
        <v>1891</v>
      </c>
      <c r="E320" s="16">
        <v>344337.03</v>
      </c>
      <c r="F320" s="44">
        <f t="shared" si="4"/>
        <v>172168.51500000001</v>
      </c>
    </row>
    <row r="321" spans="1:6" hidden="1" x14ac:dyDescent="0.25">
      <c r="A321" t="s">
        <v>98</v>
      </c>
      <c r="D321" s="17" t="s">
        <v>1891</v>
      </c>
      <c r="E321" s="16">
        <v>690008.41999999993</v>
      </c>
      <c r="F321" s="44">
        <f t="shared" si="4"/>
        <v>345004.20999999996</v>
      </c>
    </row>
    <row r="322" spans="1:6" hidden="1" x14ac:dyDescent="0.25">
      <c r="A322" t="s">
        <v>225</v>
      </c>
      <c r="D322" s="17" t="s">
        <v>1891</v>
      </c>
      <c r="E322" s="16">
        <v>286449.42000000004</v>
      </c>
      <c r="F322" s="44">
        <f t="shared" si="4"/>
        <v>143224.71000000002</v>
      </c>
    </row>
    <row r="323" spans="1:6" hidden="1" x14ac:dyDescent="0.25">
      <c r="A323" t="s">
        <v>234</v>
      </c>
      <c r="D323" s="17" t="s">
        <v>1891</v>
      </c>
      <c r="E323" s="16">
        <v>519976.64999999991</v>
      </c>
      <c r="F323" s="44">
        <f t="shared" si="4"/>
        <v>259988.32499999995</v>
      </c>
    </row>
    <row r="324" spans="1:6" hidden="1" x14ac:dyDescent="0.25">
      <c r="A324" t="s">
        <v>467</v>
      </c>
      <c r="D324" s="17" t="s">
        <v>1891</v>
      </c>
      <c r="E324" s="16">
        <v>728916.64</v>
      </c>
      <c r="F324" s="44">
        <f t="shared" si="4"/>
        <v>364458.32</v>
      </c>
    </row>
    <row r="325" spans="1:6" hidden="1" x14ac:dyDescent="0.25">
      <c r="A325" t="s">
        <v>6</v>
      </c>
      <c r="D325" s="17" t="s">
        <v>1891</v>
      </c>
      <c r="E325" s="16">
        <v>550704.65</v>
      </c>
      <c r="F325" s="44">
        <f t="shared" si="4"/>
        <v>275352.32500000001</v>
      </c>
    </row>
    <row r="326" spans="1:6" hidden="1" x14ac:dyDescent="0.25">
      <c r="A326" t="s">
        <v>136</v>
      </c>
      <c r="D326" s="17" t="s">
        <v>1891</v>
      </c>
      <c r="E326" s="16">
        <v>508078.08000000007</v>
      </c>
      <c r="F326" s="44">
        <f t="shared" si="4"/>
        <v>254039.04000000004</v>
      </c>
    </row>
    <row r="327" spans="1:6" hidden="1" x14ac:dyDescent="0.25">
      <c r="A327" t="s">
        <v>34</v>
      </c>
      <c r="D327" s="17" t="s">
        <v>1891</v>
      </c>
      <c r="E327" s="16">
        <v>1142261.04</v>
      </c>
      <c r="F327" s="44">
        <f t="shared" si="4"/>
        <v>571130.52</v>
      </c>
    </row>
    <row r="328" spans="1:6" hidden="1" x14ac:dyDescent="0.25">
      <c r="A328" t="s">
        <v>284</v>
      </c>
      <c r="D328" s="17" t="s">
        <v>1891</v>
      </c>
      <c r="E328" s="16">
        <v>2401074.54</v>
      </c>
      <c r="F328" s="44">
        <f t="shared" ref="F328:F391" si="5">E328*0.5</f>
        <v>1200537.27</v>
      </c>
    </row>
    <row r="329" spans="1:6" hidden="1" x14ac:dyDescent="0.25">
      <c r="A329" t="s">
        <v>53</v>
      </c>
      <c r="D329" s="17" t="s">
        <v>1891</v>
      </c>
      <c r="E329" s="16">
        <v>528556.77</v>
      </c>
      <c r="F329" s="44">
        <f t="shared" si="5"/>
        <v>264278.38500000001</v>
      </c>
    </row>
    <row r="330" spans="1:6" hidden="1" x14ac:dyDescent="0.25">
      <c r="A330" t="s">
        <v>1901</v>
      </c>
      <c r="D330" s="17" t="s">
        <v>1891</v>
      </c>
      <c r="E330" s="16">
        <v>895303.58000000007</v>
      </c>
      <c r="F330" s="44">
        <f t="shared" si="5"/>
        <v>447651.79000000004</v>
      </c>
    </row>
    <row r="331" spans="1:6" hidden="1" x14ac:dyDescent="0.25">
      <c r="A331" t="s">
        <v>512</v>
      </c>
      <c r="D331" s="17" t="s">
        <v>1891</v>
      </c>
      <c r="E331" s="16">
        <v>1225896.1200000001</v>
      </c>
      <c r="F331" s="44">
        <f t="shared" si="5"/>
        <v>612948.06000000006</v>
      </c>
    </row>
    <row r="332" spans="1:6" hidden="1" x14ac:dyDescent="0.25">
      <c r="A332" t="s">
        <v>364</v>
      </c>
      <c r="D332" s="17" t="s">
        <v>1891</v>
      </c>
      <c r="E332" s="16">
        <v>8916.7800000000007</v>
      </c>
      <c r="F332" s="44">
        <f t="shared" si="5"/>
        <v>4458.3900000000003</v>
      </c>
    </row>
    <row r="333" spans="1:6" hidden="1" x14ac:dyDescent="0.25">
      <c r="A333" t="s">
        <v>412</v>
      </c>
      <c r="D333" s="17" t="s">
        <v>1891</v>
      </c>
      <c r="E333" s="16">
        <v>578702.46</v>
      </c>
      <c r="F333" s="44">
        <f t="shared" si="5"/>
        <v>289351.23</v>
      </c>
    </row>
    <row r="334" spans="1:6" hidden="1" x14ac:dyDescent="0.25">
      <c r="A334" t="s">
        <v>556</v>
      </c>
      <c r="D334" s="17" t="s">
        <v>1891</v>
      </c>
      <c r="E334" s="16">
        <v>592815.19999999995</v>
      </c>
      <c r="F334" s="44">
        <f t="shared" si="5"/>
        <v>296407.59999999998</v>
      </c>
    </row>
    <row r="335" spans="1:6" hidden="1" x14ac:dyDescent="0.25">
      <c r="A335" t="s">
        <v>108</v>
      </c>
      <c r="D335" s="17" t="s">
        <v>1891</v>
      </c>
      <c r="E335" s="16">
        <v>702976.75</v>
      </c>
      <c r="F335" s="44">
        <f t="shared" si="5"/>
        <v>351488.375</v>
      </c>
    </row>
    <row r="336" spans="1:6" hidden="1" x14ac:dyDescent="0.25">
      <c r="A336" t="s">
        <v>120</v>
      </c>
      <c r="D336" s="17" t="s">
        <v>1891</v>
      </c>
      <c r="E336" s="16">
        <v>1737735.87</v>
      </c>
      <c r="F336" s="44">
        <f t="shared" si="5"/>
        <v>868867.93500000006</v>
      </c>
    </row>
    <row r="337" spans="1:6" hidden="1" x14ac:dyDescent="0.25">
      <c r="A337" t="s">
        <v>267</v>
      </c>
      <c r="D337" s="17" t="s">
        <v>1891</v>
      </c>
      <c r="E337" s="16">
        <v>1593502.3373057384</v>
      </c>
      <c r="F337" s="44">
        <f t="shared" si="5"/>
        <v>796751.16865286918</v>
      </c>
    </row>
    <row r="338" spans="1:6" hidden="1" x14ac:dyDescent="0.25">
      <c r="A338" t="s">
        <v>240</v>
      </c>
      <c r="D338" s="17" t="s">
        <v>1891</v>
      </c>
      <c r="E338" s="16">
        <v>24619.54</v>
      </c>
      <c r="F338" s="44">
        <f t="shared" si="5"/>
        <v>12309.77</v>
      </c>
    </row>
    <row r="339" spans="1:6" hidden="1" x14ac:dyDescent="0.25">
      <c r="A339" t="s">
        <v>237</v>
      </c>
      <c r="D339" s="17" t="s">
        <v>1891</v>
      </c>
      <c r="E339" s="16">
        <v>544737.60000000009</v>
      </c>
      <c r="F339" s="44">
        <f t="shared" si="5"/>
        <v>272368.80000000005</v>
      </c>
    </row>
    <row r="340" spans="1:6" hidden="1" x14ac:dyDescent="0.25">
      <c r="A340" t="s">
        <v>291</v>
      </c>
      <c r="D340" s="17" t="s">
        <v>1891</v>
      </c>
      <c r="E340" s="16">
        <v>2605692.79</v>
      </c>
      <c r="F340" s="44">
        <f t="shared" si="5"/>
        <v>1302846.395</v>
      </c>
    </row>
    <row r="341" spans="1:6" hidden="1" x14ac:dyDescent="0.25">
      <c r="A341" t="s">
        <v>32</v>
      </c>
      <c r="D341" s="17" t="s">
        <v>1891</v>
      </c>
      <c r="E341" s="16">
        <v>2242705.16</v>
      </c>
      <c r="F341" s="44">
        <f t="shared" si="5"/>
        <v>1121352.58</v>
      </c>
    </row>
    <row r="342" spans="1:6" hidden="1" x14ac:dyDescent="0.25">
      <c r="A342" t="s">
        <v>340</v>
      </c>
      <c r="D342" s="17" t="s">
        <v>1891</v>
      </c>
      <c r="E342" s="16">
        <v>320316.2</v>
      </c>
      <c r="F342" s="44">
        <f t="shared" si="5"/>
        <v>160158.1</v>
      </c>
    </row>
    <row r="343" spans="1:6" hidden="1" x14ac:dyDescent="0.25">
      <c r="A343" t="s">
        <v>583</v>
      </c>
      <c r="D343" s="17" t="s">
        <v>1891</v>
      </c>
      <c r="E343" s="16">
        <v>902351.58000000007</v>
      </c>
      <c r="F343" s="44">
        <f t="shared" si="5"/>
        <v>451175.79000000004</v>
      </c>
    </row>
    <row r="344" spans="1:6" hidden="1" x14ac:dyDescent="0.25">
      <c r="A344" t="s">
        <v>380</v>
      </c>
      <c r="D344" s="17" t="s">
        <v>1891</v>
      </c>
      <c r="E344" s="16">
        <v>637909.02</v>
      </c>
      <c r="F344" s="44">
        <f t="shared" si="5"/>
        <v>318954.51</v>
      </c>
    </row>
    <row r="345" spans="1:6" hidden="1" x14ac:dyDescent="0.25">
      <c r="A345" t="s">
        <v>473</v>
      </c>
      <c r="D345" s="17" t="s">
        <v>1891</v>
      </c>
      <c r="E345" s="16">
        <v>637676.61</v>
      </c>
      <c r="F345" s="44">
        <f t="shared" si="5"/>
        <v>318838.30499999999</v>
      </c>
    </row>
    <row r="346" spans="1:6" hidden="1" x14ac:dyDescent="0.25">
      <c r="A346" t="s">
        <v>67</v>
      </c>
      <c r="D346" s="17" t="s">
        <v>1891</v>
      </c>
      <c r="E346" s="16">
        <v>1692108.27</v>
      </c>
      <c r="F346" s="44">
        <f t="shared" si="5"/>
        <v>846054.13500000001</v>
      </c>
    </row>
    <row r="347" spans="1:6" hidden="1" x14ac:dyDescent="0.25">
      <c r="A347" t="s">
        <v>199</v>
      </c>
      <c r="D347" s="17" t="s">
        <v>1891</v>
      </c>
      <c r="E347" s="16">
        <v>2846800.4411751479</v>
      </c>
      <c r="F347" s="44">
        <f t="shared" si="5"/>
        <v>1423400.2205875739</v>
      </c>
    </row>
    <row r="348" spans="1:6" hidden="1" x14ac:dyDescent="0.25">
      <c r="A348" t="s">
        <v>231</v>
      </c>
      <c r="D348" s="17" t="s">
        <v>1891</v>
      </c>
      <c r="E348" s="16">
        <v>2118932.8000000003</v>
      </c>
      <c r="F348" s="44">
        <f t="shared" si="5"/>
        <v>1059466.4000000001</v>
      </c>
    </row>
    <row r="349" spans="1:6" hidden="1" x14ac:dyDescent="0.25">
      <c r="A349" t="s">
        <v>219</v>
      </c>
      <c r="D349" s="17" t="s">
        <v>1891</v>
      </c>
      <c r="E349" s="16">
        <v>535018.15</v>
      </c>
      <c r="F349" s="44">
        <f t="shared" si="5"/>
        <v>267509.07500000001</v>
      </c>
    </row>
    <row r="350" spans="1:6" hidden="1" x14ac:dyDescent="0.25">
      <c r="A350" t="s">
        <v>16</v>
      </c>
      <c r="D350" s="17" t="s">
        <v>1891</v>
      </c>
      <c r="E350" s="16">
        <v>1111494.42</v>
      </c>
      <c r="F350" s="44">
        <f t="shared" si="5"/>
        <v>555747.21</v>
      </c>
    </row>
    <row r="351" spans="1:6" hidden="1" x14ac:dyDescent="0.25">
      <c r="A351" t="s">
        <v>189</v>
      </c>
      <c r="D351" s="17" t="s">
        <v>1891</v>
      </c>
      <c r="E351" s="16">
        <v>543327.5</v>
      </c>
      <c r="F351" s="44">
        <f t="shared" si="5"/>
        <v>271663.75</v>
      </c>
    </row>
    <row r="352" spans="1:6" hidden="1" x14ac:dyDescent="0.25">
      <c r="A352" t="s">
        <v>471</v>
      </c>
      <c r="D352" s="17" t="s">
        <v>1891</v>
      </c>
      <c r="E352" s="16">
        <v>580580</v>
      </c>
      <c r="F352" s="44">
        <f t="shared" si="5"/>
        <v>290290</v>
      </c>
    </row>
    <row r="353" spans="1:6" hidden="1" x14ac:dyDescent="0.25">
      <c r="A353" t="s">
        <v>349</v>
      </c>
      <c r="D353" s="17" t="s">
        <v>1891</v>
      </c>
      <c r="E353" s="16">
        <v>1708045.92</v>
      </c>
      <c r="F353" s="44">
        <f t="shared" si="5"/>
        <v>854022.96</v>
      </c>
    </row>
    <row r="354" spans="1:6" hidden="1" x14ac:dyDescent="0.25">
      <c r="A354" t="s">
        <v>280</v>
      </c>
      <c r="D354" s="17" t="s">
        <v>1891</v>
      </c>
      <c r="E354" s="16">
        <v>946650.53876517306</v>
      </c>
      <c r="F354" s="44">
        <f t="shared" si="5"/>
        <v>473325.26938258653</v>
      </c>
    </row>
    <row r="355" spans="1:6" hidden="1" x14ac:dyDescent="0.25">
      <c r="A355" t="s">
        <v>11</v>
      </c>
      <c r="D355" s="17" t="s">
        <v>1891</v>
      </c>
      <c r="E355" s="16">
        <v>1870778.48</v>
      </c>
      <c r="F355" s="44">
        <f t="shared" si="5"/>
        <v>935389.24</v>
      </c>
    </row>
    <row r="356" spans="1:6" hidden="1" x14ac:dyDescent="0.25">
      <c r="A356" t="s">
        <v>299</v>
      </c>
      <c r="D356" s="17" t="s">
        <v>1891</v>
      </c>
      <c r="E356" s="16">
        <v>506106.99999999994</v>
      </c>
      <c r="F356" s="44">
        <f t="shared" si="5"/>
        <v>253053.49999999997</v>
      </c>
    </row>
    <row r="357" spans="1:6" hidden="1" x14ac:dyDescent="0.25">
      <c r="A357" t="s">
        <v>403</v>
      </c>
      <c r="D357" s="17" t="s">
        <v>1891</v>
      </c>
      <c r="E357" s="16">
        <v>733342.4</v>
      </c>
      <c r="F357" s="44">
        <f t="shared" si="5"/>
        <v>366671.2</v>
      </c>
    </row>
    <row r="358" spans="1:6" hidden="1" x14ac:dyDescent="0.25">
      <c r="A358" t="s">
        <v>272</v>
      </c>
      <c r="D358" s="17" t="s">
        <v>1891</v>
      </c>
      <c r="E358" s="16">
        <v>1111519.1099999999</v>
      </c>
      <c r="F358" s="44">
        <f t="shared" si="5"/>
        <v>555759.55499999993</v>
      </c>
    </row>
    <row r="359" spans="1:6" hidden="1" x14ac:dyDescent="0.25">
      <c r="A359" t="s">
        <v>363</v>
      </c>
      <c r="D359" s="17" t="s">
        <v>1891</v>
      </c>
      <c r="E359" s="16">
        <v>97872.72</v>
      </c>
      <c r="F359" s="44">
        <f t="shared" si="5"/>
        <v>48936.36</v>
      </c>
    </row>
    <row r="360" spans="1:6" hidden="1" x14ac:dyDescent="0.25">
      <c r="A360" t="s">
        <v>8</v>
      </c>
      <c r="D360" s="17" t="s">
        <v>1891</v>
      </c>
      <c r="E360" s="16">
        <v>676151.24</v>
      </c>
      <c r="F360" s="44">
        <f t="shared" si="5"/>
        <v>338075.62</v>
      </c>
    </row>
    <row r="361" spans="1:6" hidden="1" x14ac:dyDescent="0.25">
      <c r="A361" t="s">
        <v>455</v>
      </c>
      <c r="D361" s="17" t="s">
        <v>1891</v>
      </c>
      <c r="E361" s="16">
        <v>1737749.5</v>
      </c>
      <c r="F361" s="44">
        <f t="shared" si="5"/>
        <v>868874.75</v>
      </c>
    </row>
    <row r="362" spans="1:6" hidden="1" x14ac:dyDescent="0.25">
      <c r="A362" t="s">
        <v>453</v>
      </c>
      <c r="D362" s="17" t="s">
        <v>1891</v>
      </c>
      <c r="E362" s="16">
        <v>1033893.51</v>
      </c>
      <c r="F362" s="44">
        <f t="shared" si="5"/>
        <v>516946.755</v>
      </c>
    </row>
    <row r="363" spans="1:6" hidden="1" x14ac:dyDescent="0.25">
      <c r="A363" t="s">
        <v>441</v>
      </c>
      <c r="D363" s="17" t="s">
        <v>1891</v>
      </c>
      <c r="E363" s="16">
        <v>1161148.46</v>
      </c>
      <c r="F363" s="44">
        <f t="shared" si="5"/>
        <v>580574.23</v>
      </c>
    </row>
    <row r="364" spans="1:6" hidden="1" x14ac:dyDescent="0.25">
      <c r="A364" t="s">
        <v>454</v>
      </c>
      <c r="D364" s="17" t="s">
        <v>1891</v>
      </c>
      <c r="E364" s="16">
        <v>1121392.24</v>
      </c>
      <c r="F364" s="44">
        <f t="shared" si="5"/>
        <v>560696.12</v>
      </c>
    </row>
    <row r="365" spans="1:6" hidden="1" x14ac:dyDescent="0.25">
      <c r="A365" t="s">
        <v>59</v>
      </c>
      <c r="D365" s="17" t="s">
        <v>1891</v>
      </c>
      <c r="E365" s="16">
        <v>4064456.2</v>
      </c>
      <c r="F365" s="44">
        <f t="shared" si="5"/>
        <v>2032228.1</v>
      </c>
    </row>
    <row r="366" spans="1:6" hidden="1" x14ac:dyDescent="0.25">
      <c r="A366" t="s">
        <v>271</v>
      </c>
      <c r="D366" s="17" t="s">
        <v>1891</v>
      </c>
      <c r="E366" s="16">
        <v>1339300.54</v>
      </c>
      <c r="F366" s="44">
        <f t="shared" si="5"/>
        <v>669650.27</v>
      </c>
    </row>
    <row r="367" spans="1:6" hidden="1" x14ac:dyDescent="0.25">
      <c r="A367" t="s">
        <v>511</v>
      </c>
      <c r="D367" s="17" t="s">
        <v>1891</v>
      </c>
      <c r="E367" s="16">
        <v>1990570.5801325084</v>
      </c>
      <c r="F367" s="44">
        <f t="shared" si="5"/>
        <v>995285.29006625421</v>
      </c>
    </row>
    <row r="368" spans="1:6" hidden="1" x14ac:dyDescent="0.25">
      <c r="A368" t="s">
        <v>571</v>
      </c>
      <c r="D368" s="17" t="s">
        <v>1891</v>
      </c>
      <c r="E368" s="16">
        <v>1160097.28</v>
      </c>
      <c r="F368" s="44">
        <f t="shared" si="5"/>
        <v>580048.64000000001</v>
      </c>
    </row>
    <row r="369" spans="1:6" hidden="1" x14ac:dyDescent="0.25">
      <c r="A369" t="s">
        <v>468</v>
      </c>
      <c r="D369" s="17" t="s">
        <v>1891</v>
      </c>
      <c r="E369" s="16">
        <v>802624.42</v>
      </c>
      <c r="F369" s="44">
        <f t="shared" si="5"/>
        <v>401312.21</v>
      </c>
    </row>
    <row r="370" spans="1:6" hidden="1" x14ac:dyDescent="0.25">
      <c r="A370" t="s">
        <v>9</v>
      </c>
      <c r="D370" s="17" t="s">
        <v>1891</v>
      </c>
      <c r="E370" s="16">
        <v>691050.04</v>
      </c>
      <c r="F370" s="44">
        <f t="shared" si="5"/>
        <v>345525.02</v>
      </c>
    </row>
    <row r="371" spans="1:6" hidden="1" x14ac:dyDescent="0.25">
      <c r="A371" t="s">
        <v>401</v>
      </c>
      <c r="D371" s="17" t="s">
        <v>1891</v>
      </c>
      <c r="E371" s="16">
        <v>469588.98000000004</v>
      </c>
      <c r="F371" s="44">
        <f t="shared" si="5"/>
        <v>234794.49000000002</v>
      </c>
    </row>
    <row r="372" spans="1:6" hidden="1" x14ac:dyDescent="0.25">
      <c r="A372" t="s">
        <v>142</v>
      </c>
      <c r="D372" s="17" t="s">
        <v>1891</v>
      </c>
      <c r="E372" s="16">
        <v>1078376.2578529916</v>
      </c>
      <c r="F372" s="44">
        <f t="shared" si="5"/>
        <v>539188.12892649579</v>
      </c>
    </row>
    <row r="373" spans="1:6" hidden="1" x14ac:dyDescent="0.25">
      <c r="A373" t="s">
        <v>393</v>
      </c>
      <c r="D373" s="17" t="s">
        <v>1891</v>
      </c>
      <c r="E373" s="16">
        <v>418278</v>
      </c>
      <c r="F373" s="44">
        <f t="shared" si="5"/>
        <v>209139</v>
      </c>
    </row>
    <row r="374" spans="1:6" hidden="1" x14ac:dyDescent="0.25">
      <c r="A374" t="s">
        <v>198</v>
      </c>
      <c r="D374" s="17" t="s">
        <v>1891</v>
      </c>
      <c r="E374" s="16">
        <v>264370.94</v>
      </c>
      <c r="F374" s="44">
        <f t="shared" si="5"/>
        <v>132185.47</v>
      </c>
    </row>
    <row r="375" spans="1:6" hidden="1" x14ac:dyDescent="0.25">
      <c r="A375" t="s">
        <v>245</v>
      </c>
      <c r="D375" s="17" t="s">
        <v>1891</v>
      </c>
      <c r="E375" s="16">
        <v>6259.75</v>
      </c>
      <c r="F375" s="44">
        <f t="shared" si="5"/>
        <v>3129.875</v>
      </c>
    </row>
    <row r="376" spans="1:6" hidden="1" x14ac:dyDescent="0.25">
      <c r="A376" t="s">
        <v>72</v>
      </c>
      <c r="D376" s="17" t="s">
        <v>1891</v>
      </c>
      <c r="E376" s="16">
        <v>521110.8</v>
      </c>
      <c r="F376" s="44">
        <f t="shared" si="5"/>
        <v>260555.4</v>
      </c>
    </row>
    <row r="377" spans="1:6" hidden="1" x14ac:dyDescent="0.25">
      <c r="A377" t="s">
        <v>29</v>
      </c>
      <c r="D377" s="17" t="s">
        <v>1891</v>
      </c>
      <c r="E377" s="16">
        <v>668476.38</v>
      </c>
      <c r="F377" s="44">
        <f t="shared" si="5"/>
        <v>334238.19</v>
      </c>
    </row>
    <row r="378" spans="1:6" hidden="1" x14ac:dyDescent="0.25">
      <c r="A378" t="s">
        <v>339</v>
      </c>
      <c r="D378" s="17" t="s">
        <v>1891</v>
      </c>
      <c r="E378" s="16">
        <v>299132.17</v>
      </c>
      <c r="F378" s="44">
        <f t="shared" si="5"/>
        <v>149566.08499999999</v>
      </c>
    </row>
    <row r="379" spans="1:6" hidden="1" x14ac:dyDescent="0.25">
      <c r="A379" t="s">
        <v>188</v>
      </c>
      <c r="D379" s="17" t="s">
        <v>1891</v>
      </c>
      <c r="E379" s="16">
        <v>1703659.7</v>
      </c>
      <c r="F379" s="44">
        <f t="shared" si="5"/>
        <v>851829.85</v>
      </c>
    </row>
    <row r="380" spans="1:6" hidden="1" x14ac:dyDescent="0.25">
      <c r="A380" t="s">
        <v>584</v>
      </c>
      <c r="D380" s="17" t="s">
        <v>1891</v>
      </c>
      <c r="E380" s="16">
        <v>30690.359999999997</v>
      </c>
      <c r="F380" s="44">
        <f t="shared" si="5"/>
        <v>15345.179999999998</v>
      </c>
    </row>
    <row r="381" spans="1:6" hidden="1" x14ac:dyDescent="0.25">
      <c r="A381" t="s">
        <v>315</v>
      </c>
      <c r="D381" s="17" t="s">
        <v>1891</v>
      </c>
      <c r="E381" s="16">
        <v>396002.75</v>
      </c>
      <c r="F381" s="44">
        <f t="shared" si="5"/>
        <v>198001.375</v>
      </c>
    </row>
    <row r="382" spans="1:6" hidden="1" x14ac:dyDescent="0.25">
      <c r="A382" t="s">
        <v>581</v>
      </c>
      <c r="D382" s="17" t="s">
        <v>1891</v>
      </c>
      <c r="E382" s="16">
        <v>508694.50000000006</v>
      </c>
      <c r="F382" s="44">
        <f t="shared" si="5"/>
        <v>254347.25000000003</v>
      </c>
    </row>
    <row r="383" spans="1:6" hidden="1" x14ac:dyDescent="0.25">
      <c r="A383" t="s">
        <v>229</v>
      </c>
      <c r="D383" s="17" t="s">
        <v>1891</v>
      </c>
      <c r="E383" s="16">
        <v>568004.80000000005</v>
      </c>
      <c r="F383" s="44">
        <f t="shared" si="5"/>
        <v>284002.40000000002</v>
      </c>
    </row>
    <row r="384" spans="1:6" hidden="1" x14ac:dyDescent="0.25">
      <c r="A384" t="s">
        <v>327</v>
      </c>
      <c r="D384" s="17" t="s">
        <v>1891</v>
      </c>
      <c r="E384" s="16">
        <v>1554508.1800000002</v>
      </c>
      <c r="F384" s="44">
        <f t="shared" si="5"/>
        <v>777254.09000000008</v>
      </c>
    </row>
    <row r="385" spans="1:6" hidden="1" x14ac:dyDescent="0.25">
      <c r="A385" t="s">
        <v>478</v>
      </c>
      <c r="D385" s="17" t="s">
        <v>1891</v>
      </c>
      <c r="E385" s="16">
        <v>1682859.36</v>
      </c>
      <c r="F385" s="44">
        <f t="shared" si="5"/>
        <v>841429.68</v>
      </c>
    </row>
    <row r="386" spans="1:6" hidden="1" x14ac:dyDescent="0.25">
      <c r="A386" t="s">
        <v>527</v>
      </c>
      <c r="D386" s="17" t="s">
        <v>1891</v>
      </c>
      <c r="E386" s="16">
        <v>574609.28</v>
      </c>
      <c r="F386" s="44">
        <f t="shared" si="5"/>
        <v>287304.64</v>
      </c>
    </row>
    <row r="387" spans="1:6" hidden="1" x14ac:dyDescent="0.25">
      <c r="A387" t="s">
        <v>185</v>
      </c>
      <c r="D387" s="17" t="s">
        <v>1891</v>
      </c>
      <c r="E387" s="16">
        <v>606371.43999999994</v>
      </c>
      <c r="F387" s="44">
        <f t="shared" si="5"/>
        <v>303185.71999999997</v>
      </c>
    </row>
    <row r="388" spans="1:6" hidden="1" x14ac:dyDescent="0.25">
      <c r="A388" t="s">
        <v>140</v>
      </c>
      <c r="D388" s="17" t="s">
        <v>1891</v>
      </c>
      <c r="E388" s="16">
        <v>321070.50000000006</v>
      </c>
      <c r="F388" s="44">
        <f t="shared" si="5"/>
        <v>160535.25000000003</v>
      </c>
    </row>
    <row r="389" spans="1:6" hidden="1" x14ac:dyDescent="0.25">
      <c r="A389" t="s">
        <v>554</v>
      </c>
      <c r="D389" s="17" t="s">
        <v>1891</v>
      </c>
      <c r="E389" s="16">
        <v>422636.62</v>
      </c>
      <c r="F389" s="44">
        <f t="shared" si="5"/>
        <v>211318.31</v>
      </c>
    </row>
    <row r="390" spans="1:6" hidden="1" x14ac:dyDescent="0.25">
      <c r="A390" t="s">
        <v>169</v>
      </c>
      <c r="D390" s="17" t="s">
        <v>1891</v>
      </c>
      <c r="E390" s="16">
        <v>1046416.8152478116</v>
      </c>
      <c r="F390" s="44">
        <f t="shared" si="5"/>
        <v>523208.4076239058</v>
      </c>
    </row>
    <row r="391" spans="1:6" hidden="1" x14ac:dyDescent="0.25">
      <c r="A391" t="s">
        <v>440</v>
      </c>
      <c r="D391" s="17" t="s">
        <v>1891</v>
      </c>
      <c r="E391" s="16">
        <v>504453.95999999996</v>
      </c>
      <c r="F391" s="44">
        <f t="shared" si="5"/>
        <v>252226.97999999998</v>
      </c>
    </row>
    <row r="392" spans="1:6" hidden="1" x14ac:dyDescent="0.25">
      <c r="A392" t="s">
        <v>195</v>
      </c>
      <c r="D392" s="17" t="s">
        <v>1891</v>
      </c>
      <c r="E392" s="16">
        <v>473449.6</v>
      </c>
      <c r="F392" s="44">
        <f t="shared" ref="F392:F455" si="6">E392*0.5</f>
        <v>236724.8</v>
      </c>
    </row>
    <row r="393" spans="1:6" hidden="1" x14ac:dyDescent="0.25">
      <c r="A393" t="s">
        <v>555</v>
      </c>
      <c r="D393" s="17" t="s">
        <v>1891</v>
      </c>
      <c r="E393" s="16">
        <v>867119.44019513961</v>
      </c>
      <c r="F393" s="44">
        <f t="shared" si="6"/>
        <v>433559.72009756981</v>
      </c>
    </row>
    <row r="394" spans="1:6" hidden="1" x14ac:dyDescent="0.25">
      <c r="A394" t="s">
        <v>562</v>
      </c>
      <c r="D394" s="17" t="s">
        <v>1891</v>
      </c>
      <c r="E394" s="16">
        <v>1099283.1223028251</v>
      </c>
      <c r="F394" s="44">
        <f t="shared" si="6"/>
        <v>549641.56115141255</v>
      </c>
    </row>
    <row r="395" spans="1:6" hidden="1" x14ac:dyDescent="0.25">
      <c r="A395" t="s">
        <v>321</v>
      </c>
      <c r="D395" s="17" t="s">
        <v>1891</v>
      </c>
      <c r="E395" s="16">
        <v>320624</v>
      </c>
      <c r="F395" s="44">
        <f t="shared" si="6"/>
        <v>160312</v>
      </c>
    </row>
    <row r="396" spans="1:6" hidden="1" x14ac:dyDescent="0.25">
      <c r="A396" t="s">
        <v>561</v>
      </c>
      <c r="D396" s="17" t="s">
        <v>1891</v>
      </c>
      <c r="E396" s="16">
        <v>803158.02</v>
      </c>
      <c r="F396" s="44">
        <f t="shared" si="6"/>
        <v>401579.01</v>
      </c>
    </row>
    <row r="397" spans="1:6" hidden="1" x14ac:dyDescent="0.25">
      <c r="A397" t="s">
        <v>442</v>
      </c>
      <c r="D397" s="17" t="s">
        <v>1891</v>
      </c>
      <c r="E397" s="16">
        <v>744409.12</v>
      </c>
      <c r="F397" s="44">
        <f t="shared" si="6"/>
        <v>372204.56</v>
      </c>
    </row>
    <row r="398" spans="1:6" hidden="1" x14ac:dyDescent="0.25">
      <c r="A398" t="s">
        <v>101</v>
      </c>
      <c r="D398" s="17" t="s">
        <v>1891</v>
      </c>
      <c r="E398" s="16">
        <v>664125.1</v>
      </c>
      <c r="F398" s="44">
        <f t="shared" si="6"/>
        <v>332062.55</v>
      </c>
    </row>
    <row r="399" spans="1:6" hidden="1" x14ac:dyDescent="0.25">
      <c r="A399" t="s">
        <v>492</v>
      </c>
      <c r="D399" s="17" t="s">
        <v>1891</v>
      </c>
      <c r="E399" s="16">
        <v>661069.76</v>
      </c>
      <c r="F399" s="44">
        <f t="shared" si="6"/>
        <v>330534.88</v>
      </c>
    </row>
    <row r="400" spans="1:6" hidden="1" x14ac:dyDescent="0.25">
      <c r="A400" t="s">
        <v>281</v>
      </c>
      <c r="D400" s="17" t="s">
        <v>1891</v>
      </c>
      <c r="E400" s="16">
        <v>1415320.88</v>
      </c>
      <c r="F400" s="44">
        <f t="shared" si="6"/>
        <v>707660.44</v>
      </c>
    </row>
    <row r="401" spans="1:6" hidden="1" x14ac:dyDescent="0.25">
      <c r="A401" t="s">
        <v>573</v>
      </c>
      <c r="D401" s="17" t="s">
        <v>1891</v>
      </c>
      <c r="E401" s="16">
        <v>589287.6</v>
      </c>
      <c r="F401" s="44">
        <f t="shared" si="6"/>
        <v>294643.8</v>
      </c>
    </row>
    <row r="402" spans="1:6" hidden="1" x14ac:dyDescent="0.25">
      <c r="A402" t="s">
        <v>118</v>
      </c>
      <c r="D402" s="17" t="s">
        <v>1891</v>
      </c>
      <c r="E402" s="16">
        <v>761297.6</v>
      </c>
      <c r="F402" s="44">
        <f t="shared" si="6"/>
        <v>380648.8</v>
      </c>
    </row>
    <row r="403" spans="1:6" hidden="1" x14ac:dyDescent="0.25">
      <c r="A403" t="s">
        <v>535</v>
      </c>
      <c r="D403" s="17" t="s">
        <v>1891</v>
      </c>
      <c r="E403" s="16">
        <v>726457.38350928947</v>
      </c>
      <c r="F403" s="44">
        <f t="shared" si="6"/>
        <v>363228.69175464474</v>
      </c>
    </row>
    <row r="404" spans="1:6" hidden="1" x14ac:dyDescent="0.25">
      <c r="A404" t="s">
        <v>569</v>
      </c>
      <c r="D404" s="17" t="s">
        <v>1891</v>
      </c>
      <c r="E404" s="16">
        <v>1904773.2000000002</v>
      </c>
      <c r="F404" s="44">
        <f t="shared" si="6"/>
        <v>952386.60000000009</v>
      </c>
    </row>
    <row r="405" spans="1:6" hidden="1" x14ac:dyDescent="0.25">
      <c r="A405" t="s">
        <v>543</v>
      </c>
      <c r="D405" s="17" t="s">
        <v>1891</v>
      </c>
      <c r="E405" s="16">
        <v>1682746.4000000001</v>
      </c>
      <c r="F405" s="44">
        <f t="shared" si="6"/>
        <v>841373.20000000007</v>
      </c>
    </row>
    <row r="406" spans="1:6" hidden="1" x14ac:dyDescent="0.25">
      <c r="A406" t="s">
        <v>24</v>
      </c>
      <c r="D406" s="17" t="s">
        <v>1891</v>
      </c>
      <c r="E406" s="16">
        <v>192222.59999999998</v>
      </c>
      <c r="F406" s="44">
        <f t="shared" si="6"/>
        <v>96111.299999999988</v>
      </c>
    </row>
    <row r="407" spans="1:6" hidden="1" x14ac:dyDescent="0.25">
      <c r="A407" t="s">
        <v>182</v>
      </c>
      <c r="D407" s="17" t="s">
        <v>1891</v>
      </c>
      <c r="E407" s="16">
        <v>1193032.72</v>
      </c>
      <c r="F407" s="44">
        <f t="shared" si="6"/>
        <v>596516.36</v>
      </c>
    </row>
    <row r="408" spans="1:6" hidden="1" x14ac:dyDescent="0.25">
      <c r="A408" t="s">
        <v>475</v>
      </c>
      <c r="D408" s="17" t="s">
        <v>1891</v>
      </c>
      <c r="E408" s="16">
        <v>1051621.8599999999</v>
      </c>
      <c r="F408" s="44">
        <f t="shared" si="6"/>
        <v>525810.92999999993</v>
      </c>
    </row>
    <row r="409" spans="1:6" hidden="1" x14ac:dyDescent="0.25">
      <c r="A409" t="s">
        <v>116</v>
      </c>
      <c r="D409" s="17" t="s">
        <v>1891</v>
      </c>
      <c r="E409" s="16">
        <v>1956063.6999999997</v>
      </c>
      <c r="F409" s="44">
        <f t="shared" si="6"/>
        <v>978031.84999999986</v>
      </c>
    </row>
    <row r="410" spans="1:6" hidden="1" x14ac:dyDescent="0.25">
      <c r="A410" t="s">
        <v>419</v>
      </c>
      <c r="D410" s="17" t="s">
        <v>1891</v>
      </c>
      <c r="E410" s="16">
        <v>914966.40000000014</v>
      </c>
      <c r="F410" s="44">
        <f t="shared" si="6"/>
        <v>457483.20000000007</v>
      </c>
    </row>
    <row r="411" spans="1:6" hidden="1" x14ac:dyDescent="0.25">
      <c r="A411" t="s">
        <v>38</v>
      </c>
      <c r="D411" s="17" t="s">
        <v>1891</v>
      </c>
      <c r="E411" s="16">
        <v>191363.63</v>
      </c>
      <c r="F411" s="44">
        <f t="shared" si="6"/>
        <v>95681.815000000002</v>
      </c>
    </row>
    <row r="412" spans="1:6" hidden="1" x14ac:dyDescent="0.25">
      <c r="A412" t="s">
        <v>73</v>
      </c>
      <c r="D412" s="17" t="s">
        <v>1891</v>
      </c>
      <c r="E412" s="16">
        <v>670330.43000000005</v>
      </c>
      <c r="F412" s="44">
        <f t="shared" si="6"/>
        <v>335165.21500000003</v>
      </c>
    </row>
    <row r="413" spans="1:6" hidden="1" x14ac:dyDescent="0.25">
      <c r="A413" t="s">
        <v>248</v>
      </c>
      <c r="D413" s="17" t="s">
        <v>1891</v>
      </c>
      <c r="E413" s="16">
        <v>8114.88</v>
      </c>
      <c r="F413" s="44">
        <f t="shared" si="6"/>
        <v>4057.44</v>
      </c>
    </row>
    <row r="414" spans="1:6" hidden="1" x14ac:dyDescent="0.25">
      <c r="A414" t="s">
        <v>493</v>
      </c>
      <c r="D414" s="17" t="s">
        <v>1891</v>
      </c>
      <c r="E414" s="16">
        <v>906576.7</v>
      </c>
      <c r="F414" s="44">
        <f t="shared" si="6"/>
        <v>453288.35</v>
      </c>
    </row>
    <row r="415" spans="1:6" hidden="1" x14ac:dyDescent="0.25">
      <c r="A415" t="s">
        <v>387</v>
      </c>
      <c r="D415" s="17" t="s">
        <v>1891</v>
      </c>
      <c r="E415" s="16">
        <v>1961930.0999999999</v>
      </c>
      <c r="F415" s="44">
        <f t="shared" si="6"/>
        <v>980965.04999999993</v>
      </c>
    </row>
    <row r="416" spans="1:6" hidden="1" x14ac:dyDescent="0.25">
      <c r="A416" t="s">
        <v>414</v>
      </c>
      <c r="D416" s="17" t="s">
        <v>1891</v>
      </c>
      <c r="E416" s="16">
        <v>600321.72</v>
      </c>
      <c r="F416" s="44">
        <f t="shared" si="6"/>
        <v>300160.86</v>
      </c>
    </row>
    <row r="417" spans="1:6" hidden="1" x14ac:dyDescent="0.25">
      <c r="A417" t="s">
        <v>10</v>
      </c>
      <c r="D417" s="17" t="s">
        <v>1891</v>
      </c>
      <c r="E417" s="16">
        <v>1022782.44</v>
      </c>
      <c r="F417" s="44">
        <f t="shared" si="6"/>
        <v>511391.22</v>
      </c>
    </row>
    <row r="418" spans="1:6" hidden="1" x14ac:dyDescent="0.25">
      <c r="A418" t="s">
        <v>588</v>
      </c>
      <c r="D418" s="17" t="s">
        <v>1891</v>
      </c>
      <c r="E418" s="16">
        <v>1030491.9315922478</v>
      </c>
      <c r="F418" s="44">
        <f t="shared" si="6"/>
        <v>515245.9657961239</v>
      </c>
    </row>
    <row r="419" spans="1:6" hidden="1" x14ac:dyDescent="0.25">
      <c r="A419" t="s">
        <v>519</v>
      </c>
      <c r="D419" s="17" t="s">
        <v>1891</v>
      </c>
      <c r="E419" s="16">
        <v>2218511.3981142403</v>
      </c>
      <c r="F419" s="44">
        <f t="shared" si="6"/>
        <v>1109255.6990571201</v>
      </c>
    </row>
    <row r="420" spans="1:6" hidden="1" x14ac:dyDescent="0.25">
      <c r="A420" t="s">
        <v>446</v>
      </c>
      <c r="D420" s="17" t="s">
        <v>1891</v>
      </c>
      <c r="E420" s="16">
        <v>653449.88000000012</v>
      </c>
      <c r="F420" s="44">
        <f t="shared" si="6"/>
        <v>326724.94000000006</v>
      </c>
    </row>
    <row r="421" spans="1:6" hidden="1" x14ac:dyDescent="0.25">
      <c r="A421" t="s">
        <v>477</v>
      </c>
      <c r="D421" s="17" t="s">
        <v>1891</v>
      </c>
      <c r="E421" s="16">
        <v>527785.87</v>
      </c>
      <c r="F421" s="44">
        <f t="shared" si="6"/>
        <v>263892.935</v>
      </c>
    </row>
    <row r="422" spans="1:6" hidden="1" x14ac:dyDescent="0.25">
      <c r="A422" t="s">
        <v>39</v>
      </c>
      <c r="D422" s="17" t="s">
        <v>1891</v>
      </c>
      <c r="E422" s="16">
        <v>40680.248710240397</v>
      </c>
      <c r="F422" s="44">
        <f t="shared" si="6"/>
        <v>20340.124355120199</v>
      </c>
    </row>
    <row r="423" spans="1:6" hidden="1" x14ac:dyDescent="0.25">
      <c r="A423" t="s">
        <v>439</v>
      </c>
      <c r="D423" s="17" t="s">
        <v>1891</v>
      </c>
      <c r="E423" s="16">
        <v>881126.2</v>
      </c>
      <c r="F423" s="44">
        <f t="shared" si="6"/>
        <v>440563.1</v>
      </c>
    </row>
    <row r="424" spans="1:6" hidden="1" x14ac:dyDescent="0.25">
      <c r="A424" t="s">
        <v>39</v>
      </c>
      <c r="D424" s="17" t="s">
        <v>1891</v>
      </c>
      <c r="E424" s="16">
        <v>701550.6</v>
      </c>
      <c r="F424" s="44">
        <f t="shared" si="6"/>
        <v>350775.3</v>
      </c>
    </row>
    <row r="425" spans="1:6" hidden="1" x14ac:dyDescent="0.25">
      <c r="A425" t="s">
        <v>450</v>
      </c>
      <c r="D425" s="17" t="s">
        <v>1891</v>
      </c>
      <c r="E425" s="16">
        <v>2082510.4200000002</v>
      </c>
      <c r="F425" s="44">
        <f t="shared" si="6"/>
        <v>1041255.2100000001</v>
      </c>
    </row>
    <row r="426" spans="1:6" hidden="1" x14ac:dyDescent="0.25">
      <c r="A426" t="s">
        <v>15</v>
      </c>
      <c r="D426" s="17" t="s">
        <v>1891</v>
      </c>
      <c r="E426" s="16">
        <v>1353777.44</v>
      </c>
      <c r="F426" s="44">
        <f t="shared" si="6"/>
        <v>676888.72</v>
      </c>
    </row>
    <row r="427" spans="1:6" hidden="1" x14ac:dyDescent="0.25">
      <c r="A427" t="s">
        <v>45</v>
      </c>
      <c r="D427" s="17" t="s">
        <v>1891</v>
      </c>
      <c r="E427" s="16">
        <v>759399.26</v>
      </c>
      <c r="F427" s="44">
        <f t="shared" si="6"/>
        <v>379699.63</v>
      </c>
    </row>
    <row r="428" spans="1:6" hidden="1" x14ac:dyDescent="0.25">
      <c r="A428" t="s">
        <v>308</v>
      </c>
      <c r="D428" s="17" t="s">
        <v>1891</v>
      </c>
      <c r="E428" s="16">
        <v>779712.9800000001</v>
      </c>
      <c r="F428" s="44">
        <f t="shared" si="6"/>
        <v>389856.49000000005</v>
      </c>
    </row>
    <row r="429" spans="1:6" hidden="1" x14ac:dyDescent="0.25">
      <c r="A429" t="s">
        <v>589</v>
      </c>
      <c r="D429" s="17" t="s">
        <v>1891</v>
      </c>
      <c r="E429" s="16">
        <v>684220.59000000008</v>
      </c>
      <c r="F429" s="44">
        <f t="shared" si="6"/>
        <v>342110.29500000004</v>
      </c>
    </row>
    <row r="430" spans="1:6" hidden="1" x14ac:dyDescent="0.25">
      <c r="A430" t="s">
        <v>510</v>
      </c>
      <c r="D430" s="17" t="s">
        <v>1891</v>
      </c>
      <c r="E430" s="16">
        <v>716069.20000000007</v>
      </c>
      <c r="F430" s="44">
        <f t="shared" si="6"/>
        <v>358034.60000000003</v>
      </c>
    </row>
    <row r="431" spans="1:6" hidden="1" x14ac:dyDescent="0.25">
      <c r="A431" t="s">
        <v>599</v>
      </c>
      <c r="D431" s="17" t="s">
        <v>1891</v>
      </c>
      <c r="E431" s="16">
        <v>1588413.84</v>
      </c>
      <c r="F431" s="44">
        <f t="shared" si="6"/>
        <v>794206.92</v>
      </c>
    </row>
    <row r="432" spans="1:6" hidden="1" x14ac:dyDescent="0.25">
      <c r="A432" t="s">
        <v>557</v>
      </c>
      <c r="D432" s="17" t="s">
        <v>1891</v>
      </c>
      <c r="E432" s="16">
        <v>608621.6</v>
      </c>
      <c r="F432" s="44">
        <f t="shared" si="6"/>
        <v>304310.8</v>
      </c>
    </row>
    <row r="433" spans="1:6" hidden="1" x14ac:dyDescent="0.25">
      <c r="A433" t="s">
        <v>409</v>
      </c>
      <c r="D433" s="17" t="s">
        <v>1891</v>
      </c>
      <c r="E433" s="16">
        <v>728624.33</v>
      </c>
      <c r="F433" s="44">
        <f t="shared" si="6"/>
        <v>364312.16499999998</v>
      </c>
    </row>
    <row r="434" spans="1:6" hidden="1" x14ac:dyDescent="0.25">
      <c r="A434" t="s">
        <v>598</v>
      </c>
      <c r="D434" s="17" t="s">
        <v>1891</v>
      </c>
      <c r="E434" s="16">
        <v>3388615.23</v>
      </c>
      <c r="F434" s="44">
        <f t="shared" si="6"/>
        <v>1694307.615</v>
      </c>
    </row>
    <row r="435" spans="1:6" hidden="1" x14ac:dyDescent="0.25">
      <c r="A435" t="s">
        <v>520</v>
      </c>
      <c r="D435" s="17" t="s">
        <v>1891</v>
      </c>
      <c r="E435" s="16">
        <v>2220254.0099999998</v>
      </c>
      <c r="F435" s="44">
        <f t="shared" si="6"/>
        <v>1110127.0049999999</v>
      </c>
    </row>
    <row r="436" spans="1:6" hidden="1" x14ac:dyDescent="0.25">
      <c r="A436" t="s">
        <v>326</v>
      </c>
      <c r="D436" s="17" t="s">
        <v>1891</v>
      </c>
      <c r="E436" s="16">
        <v>328337.45999999996</v>
      </c>
      <c r="F436" s="44">
        <f t="shared" si="6"/>
        <v>164168.72999999998</v>
      </c>
    </row>
    <row r="437" spans="1:6" hidden="1" x14ac:dyDescent="0.25">
      <c r="A437" t="s">
        <v>587</v>
      </c>
      <c r="D437" s="17" t="s">
        <v>1891</v>
      </c>
      <c r="E437" s="16">
        <v>844694.46000000008</v>
      </c>
      <c r="F437" s="44">
        <f t="shared" si="6"/>
        <v>422347.23000000004</v>
      </c>
    </row>
    <row r="438" spans="1:6" hidden="1" x14ac:dyDescent="0.25">
      <c r="A438" t="s">
        <v>121</v>
      </c>
      <c r="D438" s="17" t="s">
        <v>1891</v>
      </c>
      <c r="E438" s="16">
        <v>330588.72000000003</v>
      </c>
      <c r="F438" s="44">
        <f t="shared" si="6"/>
        <v>165294.36000000002</v>
      </c>
    </row>
    <row r="439" spans="1:6" hidden="1" x14ac:dyDescent="0.25">
      <c r="A439" t="s">
        <v>443</v>
      </c>
      <c r="D439" s="17" t="s">
        <v>1891</v>
      </c>
      <c r="E439" s="16">
        <v>724239.1399999999</v>
      </c>
      <c r="F439" s="44">
        <f t="shared" si="6"/>
        <v>362119.56999999995</v>
      </c>
    </row>
    <row r="440" spans="1:6" hidden="1" x14ac:dyDescent="0.25">
      <c r="A440" t="s">
        <v>368</v>
      </c>
      <c r="D440" s="17" t="s">
        <v>1891</v>
      </c>
      <c r="E440" s="16">
        <v>173419.95</v>
      </c>
      <c r="F440" s="44">
        <f t="shared" si="6"/>
        <v>86709.975000000006</v>
      </c>
    </row>
    <row r="441" spans="1:6" hidden="1" x14ac:dyDescent="0.25">
      <c r="A441" t="s">
        <v>316</v>
      </c>
      <c r="D441" s="17" t="s">
        <v>1892</v>
      </c>
      <c r="E441" s="16">
        <v>1073643.51</v>
      </c>
      <c r="F441" s="44">
        <f t="shared" si="6"/>
        <v>536821.755</v>
      </c>
    </row>
    <row r="442" spans="1:6" hidden="1" x14ac:dyDescent="0.25">
      <c r="A442" t="s">
        <v>206</v>
      </c>
      <c r="D442" s="17" t="s">
        <v>1892</v>
      </c>
      <c r="E442" s="16">
        <v>4676917.2</v>
      </c>
      <c r="F442" s="44">
        <f t="shared" si="6"/>
        <v>2338458.6</v>
      </c>
    </row>
    <row r="443" spans="1:6" hidden="1" x14ac:dyDescent="0.25">
      <c r="A443" t="s">
        <v>377</v>
      </c>
      <c r="D443" s="17" t="s">
        <v>1892</v>
      </c>
      <c r="E443" s="16">
        <v>1303482.1200000001</v>
      </c>
      <c r="F443" s="44">
        <f t="shared" si="6"/>
        <v>651741.06000000006</v>
      </c>
    </row>
    <row r="444" spans="1:6" hidden="1" x14ac:dyDescent="0.25">
      <c r="A444" t="s">
        <v>463</v>
      </c>
      <c r="D444" s="17" t="s">
        <v>1892</v>
      </c>
      <c r="E444" s="16">
        <v>1345173.5699999998</v>
      </c>
      <c r="F444" s="44">
        <f t="shared" si="6"/>
        <v>672586.78499999992</v>
      </c>
    </row>
    <row r="445" spans="1:6" hidden="1" x14ac:dyDescent="0.25">
      <c r="A445" t="s">
        <v>296</v>
      </c>
      <c r="D445" s="17" t="s">
        <v>1892</v>
      </c>
      <c r="E445" s="16">
        <v>415398.40000000002</v>
      </c>
      <c r="F445" s="44">
        <f t="shared" si="6"/>
        <v>207699.20000000001</v>
      </c>
    </row>
    <row r="446" spans="1:6" hidden="1" x14ac:dyDescent="0.25">
      <c r="A446" t="s">
        <v>384</v>
      </c>
      <c r="D446" s="17" t="s">
        <v>1892</v>
      </c>
      <c r="E446" s="16">
        <v>1456022.8800000001</v>
      </c>
      <c r="F446" s="44">
        <f t="shared" si="6"/>
        <v>728011.44000000006</v>
      </c>
    </row>
    <row r="447" spans="1:6" hidden="1" x14ac:dyDescent="0.25">
      <c r="A447" t="s">
        <v>22</v>
      </c>
      <c r="D447" s="17" t="s">
        <v>1892</v>
      </c>
      <c r="E447" s="16">
        <v>1448618.28426331</v>
      </c>
      <c r="F447" s="44">
        <f t="shared" si="6"/>
        <v>724309.14213165501</v>
      </c>
    </row>
    <row r="448" spans="1:6" hidden="1" x14ac:dyDescent="0.25">
      <c r="A448" t="s">
        <v>305</v>
      </c>
      <c r="D448" s="17" t="s">
        <v>1892</v>
      </c>
      <c r="E448" s="16">
        <v>784161.04</v>
      </c>
      <c r="F448" s="44">
        <f t="shared" si="6"/>
        <v>392080.52</v>
      </c>
    </row>
    <row r="449" spans="1:6" hidden="1" x14ac:dyDescent="0.25">
      <c r="A449" t="s">
        <v>545</v>
      </c>
      <c r="D449" s="17" t="s">
        <v>1892</v>
      </c>
      <c r="E449" s="16">
        <v>252714.71999999997</v>
      </c>
      <c r="F449" s="44">
        <f t="shared" si="6"/>
        <v>126357.35999999999</v>
      </c>
    </row>
    <row r="450" spans="1:6" hidden="1" x14ac:dyDescent="0.25">
      <c r="A450" t="s">
        <v>365</v>
      </c>
      <c r="D450" s="17" t="s">
        <v>1892</v>
      </c>
      <c r="E450" s="16">
        <v>1251738.25</v>
      </c>
      <c r="F450" s="44">
        <f t="shared" si="6"/>
        <v>625869.125</v>
      </c>
    </row>
    <row r="451" spans="1:6" hidden="1" x14ac:dyDescent="0.25">
      <c r="A451" t="s">
        <v>560</v>
      </c>
      <c r="D451" s="17" t="s">
        <v>1892</v>
      </c>
      <c r="E451" s="16">
        <v>1820544.44</v>
      </c>
      <c r="F451" s="44">
        <f t="shared" si="6"/>
        <v>910272.22</v>
      </c>
    </row>
    <row r="452" spans="1:6" hidden="1" x14ac:dyDescent="0.25">
      <c r="A452" t="s">
        <v>386</v>
      </c>
      <c r="D452" s="17" t="s">
        <v>1892</v>
      </c>
      <c r="E452" s="16">
        <v>1936170.5</v>
      </c>
      <c r="F452" s="44">
        <f t="shared" si="6"/>
        <v>968085.25</v>
      </c>
    </row>
    <row r="453" spans="1:6" hidden="1" x14ac:dyDescent="0.25">
      <c r="A453" t="s">
        <v>119</v>
      </c>
      <c r="D453" s="17" t="s">
        <v>1892</v>
      </c>
      <c r="E453" s="16">
        <v>1263890.1000000001</v>
      </c>
      <c r="F453" s="44">
        <f t="shared" si="6"/>
        <v>631945.05000000005</v>
      </c>
    </row>
    <row r="454" spans="1:6" hidden="1" x14ac:dyDescent="0.25">
      <c r="A454" t="s">
        <v>193</v>
      </c>
      <c r="D454" s="17" t="s">
        <v>1892</v>
      </c>
      <c r="E454" s="16">
        <v>1307129.3200000003</v>
      </c>
      <c r="F454" s="44">
        <f t="shared" si="6"/>
        <v>653564.66000000015</v>
      </c>
    </row>
    <row r="455" spans="1:6" hidden="1" x14ac:dyDescent="0.25">
      <c r="A455" t="s">
        <v>52</v>
      </c>
      <c r="D455" s="17" t="s">
        <v>1892</v>
      </c>
      <c r="E455" s="16">
        <v>1821759.94</v>
      </c>
      <c r="F455" s="44">
        <f t="shared" si="6"/>
        <v>910879.97</v>
      </c>
    </row>
    <row r="456" spans="1:6" hidden="1" x14ac:dyDescent="0.25">
      <c r="A456" t="s">
        <v>465</v>
      </c>
      <c r="D456" s="17" t="s">
        <v>1892</v>
      </c>
      <c r="E456" s="16">
        <v>750756.41999999993</v>
      </c>
      <c r="F456" s="44">
        <f t="shared" ref="F456:F519" si="7">E456*0.5</f>
        <v>375378.20999999996</v>
      </c>
    </row>
    <row r="457" spans="1:6" hidden="1" x14ac:dyDescent="0.25">
      <c r="A457" t="s">
        <v>252</v>
      </c>
      <c r="D457" s="17" t="s">
        <v>1892</v>
      </c>
      <c r="E457" s="16">
        <v>2104860.9</v>
      </c>
      <c r="F457" s="44">
        <f t="shared" si="7"/>
        <v>1052430.45</v>
      </c>
    </row>
    <row r="458" spans="1:6" hidden="1" x14ac:dyDescent="0.25">
      <c r="A458" t="s">
        <v>249</v>
      </c>
      <c r="D458" s="17" t="s">
        <v>1892</v>
      </c>
      <c r="E458" s="16">
        <v>4237584.6899999995</v>
      </c>
      <c r="F458" s="44">
        <f t="shared" si="7"/>
        <v>2118792.3449999997</v>
      </c>
    </row>
    <row r="459" spans="1:6" hidden="1" x14ac:dyDescent="0.25">
      <c r="A459" t="s">
        <v>590</v>
      </c>
      <c r="D459" s="17" t="s">
        <v>1892</v>
      </c>
      <c r="E459" s="16">
        <v>748617.24000000011</v>
      </c>
      <c r="F459" s="44">
        <f t="shared" si="7"/>
        <v>374308.62000000005</v>
      </c>
    </row>
    <row r="460" spans="1:6" hidden="1" x14ac:dyDescent="0.25">
      <c r="A460" t="s">
        <v>95</v>
      </c>
      <c r="D460" s="17" t="s">
        <v>1892</v>
      </c>
      <c r="E460" s="16">
        <v>1975869.9700000002</v>
      </c>
      <c r="F460" s="44">
        <f t="shared" si="7"/>
        <v>987934.9850000001</v>
      </c>
    </row>
    <row r="461" spans="1:6" hidden="1" x14ac:dyDescent="0.25">
      <c r="A461" t="s">
        <v>186</v>
      </c>
      <c r="D461" s="17" t="s">
        <v>1892</v>
      </c>
      <c r="E461" s="16">
        <v>1265481.3600000001</v>
      </c>
      <c r="F461" s="44">
        <f t="shared" si="7"/>
        <v>632740.68000000005</v>
      </c>
    </row>
    <row r="462" spans="1:6" hidden="1" x14ac:dyDescent="0.25">
      <c r="A462" t="s">
        <v>575</v>
      </c>
      <c r="D462" s="17" t="s">
        <v>1892</v>
      </c>
      <c r="E462" s="16">
        <v>616911.55000000005</v>
      </c>
      <c r="F462" s="44">
        <f t="shared" si="7"/>
        <v>308455.77500000002</v>
      </c>
    </row>
    <row r="463" spans="1:6" hidden="1" x14ac:dyDescent="0.25">
      <c r="A463" t="s">
        <v>51</v>
      </c>
      <c r="D463" s="17" t="s">
        <v>1892</v>
      </c>
      <c r="E463" s="16">
        <v>1992514.37</v>
      </c>
      <c r="F463" s="44">
        <f t="shared" si="7"/>
        <v>996257.18500000006</v>
      </c>
    </row>
    <row r="464" spans="1:6" hidden="1" x14ac:dyDescent="0.25">
      <c r="A464" t="s">
        <v>49</v>
      </c>
      <c r="D464" s="17" t="s">
        <v>1892</v>
      </c>
      <c r="E464" s="16">
        <v>1418563.86</v>
      </c>
      <c r="F464" s="44">
        <f t="shared" si="7"/>
        <v>709281.93</v>
      </c>
    </row>
    <row r="465" spans="1:6" hidden="1" x14ac:dyDescent="0.25">
      <c r="A465" t="s">
        <v>356</v>
      </c>
      <c r="D465" s="17" t="s">
        <v>1892</v>
      </c>
      <c r="E465" s="16">
        <v>2071768.81</v>
      </c>
      <c r="F465" s="44">
        <f t="shared" si="7"/>
        <v>1035884.405</v>
      </c>
    </row>
    <row r="466" spans="1:6" hidden="1" x14ac:dyDescent="0.25">
      <c r="A466" t="s">
        <v>122</v>
      </c>
      <c r="D466" s="17" t="s">
        <v>1892</v>
      </c>
      <c r="E466" s="16">
        <v>1715995.91</v>
      </c>
      <c r="F466" s="44">
        <f t="shared" si="7"/>
        <v>857997.95499999996</v>
      </c>
    </row>
    <row r="467" spans="1:6" hidden="1" x14ac:dyDescent="0.25">
      <c r="A467" t="s">
        <v>445</v>
      </c>
      <c r="D467" s="17" t="s">
        <v>1892</v>
      </c>
      <c r="E467" s="16">
        <v>1913361.06</v>
      </c>
      <c r="F467" s="44">
        <f t="shared" si="7"/>
        <v>956680.53</v>
      </c>
    </row>
    <row r="468" spans="1:6" hidden="1" x14ac:dyDescent="0.25">
      <c r="A468" t="s">
        <v>162</v>
      </c>
      <c r="D468" s="17" t="s">
        <v>1892</v>
      </c>
      <c r="E468" s="16">
        <v>1717550.8800000001</v>
      </c>
      <c r="F468" s="44">
        <f t="shared" si="7"/>
        <v>858775.44000000006</v>
      </c>
    </row>
    <row r="469" spans="1:6" hidden="1" x14ac:dyDescent="0.25">
      <c r="A469" t="s">
        <v>537</v>
      </c>
      <c r="D469" s="17" t="s">
        <v>1892</v>
      </c>
      <c r="E469" s="16">
        <v>1533131.08</v>
      </c>
      <c r="F469" s="44">
        <f t="shared" si="7"/>
        <v>766565.54</v>
      </c>
    </row>
    <row r="470" spans="1:6" hidden="1" x14ac:dyDescent="0.25">
      <c r="A470" t="s">
        <v>276</v>
      </c>
      <c r="D470" s="17" t="s">
        <v>1892</v>
      </c>
      <c r="E470" s="16">
        <v>1299419.3</v>
      </c>
      <c r="F470" s="44">
        <f t="shared" si="7"/>
        <v>649709.65</v>
      </c>
    </row>
    <row r="471" spans="1:6" hidden="1" x14ac:dyDescent="0.25">
      <c r="A471" t="s">
        <v>371</v>
      </c>
      <c r="D471" s="17" t="s">
        <v>1892</v>
      </c>
      <c r="E471" s="16">
        <v>3645699.2</v>
      </c>
      <c r="F471" s="44">
        <f t="shared" si="7"/>
        <v>1822849.6</v>
      </c>
    </row>
    <row r="472" spans="1:6" hidden="1" x14ac:dyDescent="0.25">
      <c r="A472" t="s">
        <v>586</v>
      </c>
      <c r="D472" s="17" t="s">
        <v>1892</v>
      </c>
      <c r="E472" s="16">
        <v>3217663.2</v>
      </c>
      <c r="F472" s="44">
        <f t="shared" si="7"/>
        <v>1608831.6</v>
      </c>
    </row>
    <row r="473" spans="1:6" hidden="1" x14ac:dyDescent="0.25">
      <c r="A473" t="s">
        <v>302</v>
      </c>
      <c r="D473" s="17" t="s">
        <v>1892</v>
      </c>
      <c r="E473" s="16">
        <v>2315550.2400000002</v>
      </c>
      <c r="F473" s="44">
        <f t="shared" si="7"/>
        <v>1157775.1200000001</v>
      </c>
    </row>
    <row r="474" spans="1:6" hidden="1" x14ac:dyDescent="0.25">
      <c r="A474" t="s">
        <v>593</v>
      </c>
      <c r="D474" s="17" t="s">
        <v>1892</v>
      </c>
      <c r="E474" s="16">
        <v>405992.88000000006</v>
      </c>
      <c r="F474" s="44">
        <f t="shared" si="7"/>
        <v>202996.44000000003</v>
      </c>
    </row>
    <row r="475" spans="1:6" hidden="1" x14ac:dyDescent="0.25">
      <c r="A475" t="s">
        <v>488</v>
      </c>
      <c r="D475" s="17" t="s">
        <v>1892</v>
      </c>
      <c r="E475" s="16">
        <v>3227989.12</v>
      </c>
      <c r="F475" s="44">
        <f t="shared" si="7"/>
        <v>1613994.56</v>
      </c>
    </row>
    <row r="476" spans="1:6" hidden="1" x14ac:dyDescent="0.25">
      <c r="A476" t="s">
        <v>228</v>
      </c>
      <c r="D476" s="17" t="s">
        <v>1892</v>
      </c>
      <c r="E476" s="16">
        <v>1093707.8999999999</v>
      </c>
      <c r="F476" s="44">
        <f t="shared" si="7"/>
        <v>546853.94999999995</v>
      </c>
    </row>
    <row r="477" spans="1:6" hidden="1" x14ac:dyDescent="0.25">
      <c r="A477" t="s">
        <v>166</v>
      </c>
      <c r="D477" s="17" t="s">
        <v>1892</v>
      </c>
      <c r="E477" s="16">
        <v>1442636.6600000001</v>
      </c>
      <c r="F477" s="44">
        <f t="shared" si="7"/>
        <v>721318.33000000007</v>
      </c>
    </row>
    <row r="478" spans="1:6" hidden="1" x14ac:dyDescent="0.25">
      <c r="A478" t="s">
        <v>530</v>
      </c>
      <c r="D478" s="17" t="s">
        <v>1892</v>
      </c>
      <c r="E478" s="16">
        <v>5913418.9399999995</v>
      </c>
      <c r="F478" s="44">
        <f t="shared" si="7"/>
        <v>2956709.4699999997</v>
      </c>
    </row>
    <row r="479" spans="1:6" hidden="1" x14ac:dyDescent="0.25">
      <c r="A479" t="s">
        <v>50</v>
      </c>
      <c r="D479" s="17" t="s">
        <v>1892</v>
      </c>
      <c r="E479" s="16">
        <v>1545957.02</v>
      </c>
      <c r="F479" s="44">
        <f t="shared" si="7"/>
        <v>772978.51</v>
      </c>
    </row>
    <row r="480" spans="1:6" hidden="1" x14ac:dyDescent="0.25">
      <c r="A480" t="s">
        <v>540</v>
      </c>
      <c r="D480" s="17" t="s">
        <v>1892</v>
      </c>
      <c r="E480" s="16">
        <v>3712092.08</v>
      </c>
      <c r="F480" s="44">
        <f t="shared" si="7"/>
        <v>1856046.04</v>
      </c>
    </row>
    <row r="481" spans="1:6" hidden="1" x14ac:dyDescent="0.25">
      <c r="A481" t="s">
        <v>35</v>
      </c>
      <c r="D481" s="17" t="s">
        <v>1892</v>
      </c>
      <c r="E481" s="16">
        <v>3646956.53</v>
      </c>
      <c r="F481" s="44">
        <f t="shared" si="7"/>
        <v>1823478.2649999999</v>
      </c>
    </row>
    <row r="482" spans="1:6" hidden="1" x14ac:dyDescent="0.25">
      <c r="A482" t="s">
        <v>421</v>
      </c>
      <c r="D482" s="17" t="s">
        <v>1892</v>
      </c>
      <c r="E482" s="16">
        <v>3397165.8</v>
      </c>
      <c r="F482" s="44">
        <f t="shared" si="7"/>
        <v>1698582.9</v>
      </c>
    </row>
    <row r="483" spans="1:6" hidden="1" x14ac:dyDescent="0.25">
      <c r="A483" t="s">
        <v>592</v>
      </c>
      <c r="D483" s="17" t="s">
        <v>1892</v>
      </c>
      <c r="E483" s="16">
        <v>834300</v>
      </c>
      <c r="F483" s="44">
        <f t="shared" si="7"/>
        <v>417150</v>
      </c>
    </row>
    <row r="484" spans="1:6" hidden="1" x14ac:dyDescent="0.25">
      <c r="A484" t="s">
        <v>304</v>
      </c>
      <c r="D484" s="17" t="s">
        <v>1892</v>
      </c>
      <c r="E484" s="16">
        <v>1373024</v>
      </c>
      <c r="F484" s="44">
        <f t="shared" si="7"/>
        <v>686512</v>
      </c>
    </row>
    <row r="485" spans="1:6" hidden="1" x14ac:dyDescent="0.25">
      <c r="A485" t="s">
        <v>404</v>
      </c>
      <c r="D485" s="17" t="s">
        <v>1892</v>
      </c>
      <c r="E485" s="16">
        <v>5347381.92</v>
      </c>
      <c r="F485" s="44">
        <f t="shared" si="7"/>
        <v>2673690.96</v>
      </c>
    </row>
    <row r="486" spans="1:6" hidden="1" x14ac:dyDescent="0.25">
      <c r="A486" t="s">
        <v>201</v>
      </c>
      <c r="D486" s="17" t="s">
        <v>1892</v>
      </c>
      <c r="E486" s="16">
        <v>1257697.5</v>
      </c>
      <c r="F486" s="44">
        <f t="shared" si="7"/>
        <v>628848.75</v>
      </c>
    </row>
    <row r="487" spans="1:6" hidden="1" x14ac:dyDescent="0.25">
      <c r="A487" t="s">
        <v>61</v>
      </c>
      <c r="D487" s="17" t="s">
        <v>1892</v>
      </c>
      <c r="E487" s="16">
        <v>1836260.4100000001</v>
      </c>
      <c r="F487" s="44">
        <f t="shared" si="7"/>
        <v>918130.20500000007</v>
      </c>
    </row>
    <row r="488" spans="1:6" hidden="1" x14ac:dyDescent="0.25">
      <c r="A488" t="s">
        <v>57</v>
      </c>
      <c r="D488" s="17" t="s">
        <v>1892</v>
      </c>
      <c r="E488" s="16">
        <v>809877.12000000011</v>
      </c>
      <c r="F488" s="44">
        <f t="shared" si="7"/>
        <v>404938.56000000006</v>
      </c>
    </row>
    <row r="489" spans="1:6" hidden="1" x14ac:dyDescent="0.25">
      <c r="A489" t="s">
        <v>335</v>
      </c>
      <c r="D489" s="17" t="s">
        <v>1892</v>
      </c>
      <c r="E489" s="16">
        <v>796353.48</v>
      </c>
      <c r="F489" s="44">
        <f t="shared" si="7"/>
        <v>398176.74</v>
      </c>
    </row>
    <row r="490" spans="1:6" hidden="1" x14ac:dyDescent="0.25">
      <c r="A490" t="s">
        <v>425</v>
      </c>
      <c r="D490" s="17" t="s">
        <v>1892</v>
      </c>
      <c r="E490" s="16">
        <v>3837494.62</v>
      </c>
      <c r="F490" s="44">
        <f t="shared" si="7"/>
        <v>1918747.31</v>
      </c>
    </row>
    <row r="491" spans="1:6" hidden="1" x14ac:dyDescent="0.25">
      <c r="A491" t="s">
        <v>89</v>
      </c>
      <c r="D491" s="17" t="s">
        <v>1892</v>
      </c>
      <c r="E491" s="16">
        <v>2832473</v>
      </c>
      <c r="F491" s="44">
        <f t="shared" si="7"/>
        <v>1416236.5</v>
      </c>
    </row>
    <row r="492" spans="1:6" hidden="1" x14ac:dyDescent="0.25">
      <c r="A492" t="s">
        <v>94</v>
      </c>
      <c r="D492" s="17" t="s">
        <v>1892</v>
      </c>
      <c r="E492" s="16">
        <v>1166621.6100000001</v>
      </c>
      <c r="F492" s="44">
        <f t="shared" si="7"/>
        <v>583310.80500000005</v>
      </c>
    </row>
    <row r="493" spans="1:6" hidden="1" x14ac:dyDescent="0.25">
      <c r="A493" t="s">
        <v>435</v>
      </c>
      <c r="D493" s="17" t="s">
        <v>1892</v>
      </c>
      <c r="E493" s="16">
        <v>1148070</v>
      </c>
      <c r="F493" s="44">
        <f t="shared" si="7"/>
        <v>574035</v>
      </c>
    </row>
    <row r="494" spans="1:6" hidden="1" x14ac:dyDescent="0.25">
      <c r="A494" t="s">
        <v>63</v>
      </c>
      <c r="D494" s="17" t="s">
        <v>1892</v>
      </c>
      <c r="E494" s="16">
        <v>1700104.6199999999</v>
      </c>
      <c r="F494" s="44">
        <f t="shared" si="7"/>
        <v>850052.30999999994</v>
      </c>
    </row>
    <row r="495" spans="1:6" hidden="1" x14ac:dyDescent="0.25">
      <c r="A495" t="s">
        <v>71</v>
      </c>
      <c r="D495" s="17" t="s">
        <v>1892</v>
      </c>
      <c r="E495" s="16">
        <v>742450.14</v>
      </c>
      <c r="F495" s="44">
        <f t="shared" si="7"/>
        <v>371225.07</v>
      </c>
    </row>
    <row r="496" spans="1:6" hidden="1" x14ac:dyDescent="0.25">
      <c r="A496" t="s">
        <v>205</v>
      </c>
      <c r="D496" s="17" t="s">
        <v>1892</v>
      </c>
      <c r="E496" s="16">
        <v>1080756.6800000002</v>
      </c>
      <c r="F496" s="44">
        <f t="shared" si="7"/>
        <v>540378.34000000008</v>
      </c>
    </row>
    <row r="497" spans="1:6" hidden="1" x14ac:dyDescent="0.25">
      <c r="A497" t="s">
        <v>407</v>
      </c>
      <c r="D497" s="17" t="s">
        <v>1892</v>
      </c>
      <c r="E497" s="16">
        <v>1013940.51</v>
      </c>
      <c r="F497" s="44">
        <f t="shared" si="7"/>
        <v>506970.255</v>
      </c>
    </row>
    <row r="498" spans="1:6" hidden="1" x14ac:dyDescent="0.25">
      <c r="A498" t="s">
        <v>293</v>
      </c>
      <c r="D498" s="17" t="s">
        <v>1892</v>
      </c>
      <c r="E498" s="16">
        <v>2822134.27</v>
      </c>
      <c r="F498" s="44">
        <f t="shared" si="7"/>
        <v>1411067.135</v>
      </c>
    </row>
    <row r="499" spans="1:6" hidden="1" x14ac:dyDescent="0.25">
      <c r="A499" t="s">
        <v>351</v>
      </c>
      <c r="D499" s="17" t="s">
        <v>1892</v>
      </c>
      <c r="E499" s="16">
        <v>1784497.05</v>
      </c>
      <c r="F499" s="44">
        <f t="shared" si="7"/>
        <v>892248.52500000002</v>
      </c>
    </row>
    <row r="500" spans="1:6" hidden="1" x14ac:dyDescent="0.25">
      <c r="A500" t="s">
        <v>17</v>
      </c>
      <c r="D500" s="17" t="s">
        <v>1892</v>
      </c>
      <c r="E500" s="16">
        <v>2798476.92</v>
      </c>
      <c r="F500" s="44">
        <f t="shared" si="7"/>
        <v>1399238.46</v>
      </c>
    </row>
    <row r="501" spans="1:6" hidden="1" x14ac:dyDescent="0.25">
      <c r="A501" t="s">
        <v>114</v>
      </c>
      <c r="D501" s="17" t="s">
        <v>1892</v>
      </c>
      <c r="E501" s="16">
        <v>2279578.8499999996</v>
      </c>
      <c r="F501" s="44">
        <f t="shared" si="7"/>
        <v>1139789.4249999998</v>
      </c>
    </row>
    <row r="502" spans="1:6" hidden="1" x14ac:dyDescent="0.25">
      <c r="A502" t="s">
        <v>58</v>
      </c>
      <c r="D502" s="17" t="s">
        <v>1892</v>
      </c>
      <c r="E502" s="16">
        <v>1104120.25</v>
      </c>
      <c r="F502" s="44">
        <f t="shared" si="7"/>
        <v>552060.125</v>
      </c>
    </row>
    <row r="503" spans="1:6" hidden="1" x14ac:dyDescent="0.25">
      <c r="A503" t="s">
        <v>447</v>
      </c>
      <c r="D503" s="17" t="s">
        <v>1892</v>
      </c>
      <c r="E503" s="16">
        <v>1289356.9500000002</v>
      </c>
      <c r="F503" s="44">
        <f t="shared" si="7"/>
        <v>644678.47500000009</v>
      </c>
    </row>
    <row r="504" spans="1:6" hidden="1" x14ac:dyDescent="0.25">
      <c r="A504" t="s">
        <v>311</v>
      </c>
      <c r="D504" s="17" t="s">
        <v>1892</v>
      </c>
      <c r="E504" s="16">
        <v>1223780.1499999999</v>
      </c>
      <c r="F504" s="44">
        <f t="shared" si="7"/>
        <v>611890.07499999995</v>
      </c>
    </row>
    <row r="505" spans="1:6" hidden="1" x14ac:dyDescent="0.25">
      <c r="A505" t="s">
        <v>55</v>
      </c>
      <c r="D505" s="17" t="s">
        <v>1892</v>
      </c>
      <c r="E505" s="16">
        <v>1663440.22</v>
      </c>
      <c r="F505" s="44">
        <f t="shared" si="7"/>
        <v>831720.11</v>
      </c>
    </row>
    <row r="506" spans="1:6" hidden="1" x14ac:dyDescent="0.25">
      <c r="A506" t="s">
        <v>354</v>
      </c>
      <c r="D506" s="17" t="s">
        <v>1892</v>
      </c>
      <c r="E506" s="16">
        <v>2125283.957944192</v>
      </c>
      <c r="F506" s="44">
        <f t="shared" si="7"/>
        <v>1062641.978972096</v>
      </c>
    </row>
    <row r="507" spans="1:6" hidden="1" x14ac:dyDescent="0.25">
      <c r="A507" t="s">
        <v>513</v>
      </c>
      <c r="D507" s="17" t="s">
        <v>1892</v>
      </c>
      <c r="E507" s="16">
        <v>387151.19999999995</v>
      </c>
      <c r="F507" s="44">
        <f t="shared" si="7"/>
        <v>193575.59999999998</v>
      </c>
    </row>
    <row r="508" spans="1:6" hidden="1" x14ac:dyDescent="0.25">
      <c r="A508" t="s">
        <v>112</v>
      </c>
      <c r="D508" s="17" t="s">
        <v>1892</v>
      </c>
      <c r="E508" s="16">
        <v>1946704.76</v>
      </c>
      <c r="F508" s="44">
        <f t="shared" si="7"/>
        <v>973352.38</v>
      </c>
    </row>
    <row r="509" spans="1:6" hidden="1" x14ac:dyDescent="0.25">
      <c r="A509" t="s">
        <v>44</v>
      </c>
      <c r="D509" s="17" t="s">
        <v>1892</v>
      </c>
      <c r="E509" s="16">
        <v>3518496.5000000005</v>
      </c>
      <c r="F509" s="44">
        <f t="shared" si="7"/>
        <v>1759248.2500000002</v>
      </c>
    </row>
    <row r="510" spans="1:6" hidden="1" x14ac:dyDescent="0.25">
      <c r="A510" t="s">
        <v>223</v>
      </c>
      <c r="D510" s="17" t="s">
        <v>1892</v>
      </c>
      <c r="E510" s="16">
        <v>2359094.13</v>
      </c>
      <c r="F510" s="44">
        <f t="shared" si="7"/>
        <v>1179547.0649999999</v>
      </c>
    </row>
    <row r="511" spans="1:6" hidden="1" x14ac:dyDescent="0.25">
      <c r="A511" t="s">
        <v>33</v>
      </c>
      <c r="D511" s="17" t="s">
        <v>1892</v>
      </c>
      <c r="E511" s="16">
        <v>1068582</v>
      </c>
      <c r="F511" s="44">
        <f t="shared" si="7"/>
        <v>534291</v>
      </c>
    </row>
    <row r="512" spans="1:6" hidden="1" x14ac:dyDescent="0.25">
      <c r="A512" t="s">
        <v>258</v>
      </c>
      <c r="D512" s="17" t="s">
        <v>1892</v>
      </c>
      <c r="E512" s="16">
        <v>1996058.2399999998</v>
      </c>
      <c r="F512" s="44">
        <f t="shared" si="7"/>
        <v>998029.11999999988</v>
      </c>
    </row>
    <row r="513" spans="1:6" hidden="1" x14ac:dyDescent="0.25">
      <c r="A513" t="s">
        <v>104</v>
      </c>
      <c r="D513" s="17" t="s">
        <v>1892</v>
      </c>
      <c r="E513" s="16">
        <v>2138711.86</v>
      </c>
      <c r="F513" s="44">
        <f t="shared" si="7"/>
        <v>1069355.93</v>
      </c>
    </row>
    <row r="514" spans="1:6" hidden="1" x14ac:dyDescent="0.25">
      <c r="A514" t="s">
        <v>436</v>
      </c>
      <c r="D514" s="17" t="s">
        <v>1892</v>
      </c>
      <c r="E514" s="16">
        <v>1616269.8</v>
      </c>
      <c r="F514" s="44">
        <f t="shared" si="7"/>
        <v>808134.9</v>
      </c>
    </row>
    <row r="515" spans="1:6" hidden="1" x14ac:dyDescent="0.25">
      <c r="A515" t="s">
        <v>56</v>
      </c>
      <c r="D515" s="17" t="s">
        <v>1892</v>
      </c>
      <c r="E515" s="16">
        <v>1364441.7</v>
      </c>
      <c r="F515" s="44">
        <f t="shared" si="7"/>
        <v>682220.85</v>
      </c>
    </row>
    <row r="516" spans="1:6" hidden="1" x14ac:dyDescent="0.25">
      <c r="A516" t="s">
        <v>429</v>
      </c>
      <c r="D516" s="17" t="s">
        <v>1892</v>
      </c>
      <c r="E516" s="16">
        <v>3327882.8000000003</v>
      </c>
      <c r="F516" s="44">
        <f t="shared" si="7"/>
        <v>1663941.4000000001</v>
      </c>
    </row>
    <row r="517" spans="1:6" hidden="1" x14ac:dyDescent="0.25">
      <c r="A517" t="s">
        <v>523</v>
      </c>
      <c r="D517" s="17" t="s">
        <v>1892</v>
      </c>
      <c r="E517" s="16">
        <v>2728017.5999999996</v>
      </c>
      <c r="F517" s="44">
        <f t="shared" si="7"/>
        <v>1364008.7999999998</v>
      </c>
    </row>
    <row r="518" spans="1:6" hidden="1" x14ac:dyDescent="0.25">
      <c r="A518" t="s">
        <v>247</v>
      </c>
      <c r="D518" s="17" t="s">
        <v>1892</v>
      </c>
      <c r="E518" s="16">
        <v>2184355.3199999998</v>
      </c>
      <c r="F518" s="44">
        <f t="shared" si="7"/>
        <v>1092177.6599999999</v>
      </c>
    </row>
    <row r="519" spans="1:6" hidden="1" x14ac:dyDescent="0.25">
      <c r="A519" t="s">
        <v>28</v>
      </c>
      <c r="D519" s="17" t="s">
        <v>1892</v>
      </c>
      <c r="E519" s="16">
        <v>1461151.1800000002</v>
      </c>
      <c r="F519" s="44">
        <f t="shared" si="7"/>
        <v>730575.59000000008</v>
      </c>
    </row>
    <row r="520" spans="1:6" hidden="1" x14ac:dyDescent="0.25">
      <c r="A520" t="s">
        <v>427</v>
      </c>
      <c r="D520" s="17" t="s">
        <v>1892</v>
      </c>
      <c r="E520" s="16">
        <v>1711789.4</v>
      </c>
      <c r="F520" s="44">
        <f t="shared" ref="F520:F583" si="8">E520*0.5</f>
        <v>855894.7</v>
      </c>
    </row>
    <row r="521" spans="1:6" hidden="1" x14ac:dyDescent="0.25">
      <c r="A521" t="s">
        <v>487</v>
      </c>
      <c r="D521" s="17" t="s">
        <v>1892</v>
      </c>
      <c r="E521" s="16">
        <v>1105895.7000000002</v>
      </c>
      <c r="F521" s="44">
        <f t="shared" si="8"/>
        <v>552947.85000000009</v>
      </c>
    </row>
    <row r="522" spans="1:6" hidden="1" x14ac:dyDescent="0.25">
      <c r="A522" t="s">
        <v>171</v>
      </c>
      <c r="D522" s="17" t="s">
        <v>1892</v>
      </c>
      <c r="E522" s="16">
        <v>2348781.3326364174</v>
      </c>
      <c r="F522" s="44">
        <f t="shared" si="8"/>
        <v>1174390.6663182087</v>
      </c>
    </row>
    <row r="523" spans="1:6" hidden="1" x14ac:dyDescent="0.25">
      <c r="A523" t="s">
        <v>113</v>
      </c>
      <c r="D523" s="17" t="s">
        <v>1892</v>
      </c>
      <c r="E523" s="16">
        <v>2201101.5499999998</v>
      </c>
      <c r="F523" s="44">
        <f t="shared" si="8"/>
        <v>1100550.7749999999</v>
      </c>
    </row>
    <row r="524" spans="1:6" hidden="1" x14ac:dyDescent="0.25">
      <c r="A524" t="s">
        <v>319</v>
      </c>
      <c r="D524" s="17" t="s">
        <v>1892</v>
      </c>
      <c r="E524" s="16">
        <v>1314891.6000000001</v>
      </c>
      <c r="F524" s="44">
        <f t="shared" si="8"/>
        <v>657445.80000000005</v>
      </c>
    </row>
    <row r="525" spans="1:6" hidden="1" x14ac:dyDescent="0.25">
      <c r="A525" t="s">
        <v>282</v>
      </c>
      <c r="D525" s="17" t="s">
        <v>1892</v>
      </c>
      <c r="E525" s="16">
        <v>1853396.9</v>
      </c>
      <c r="F525" s="44">
        <f t="shared" si="8"/>
        <v>926698.45</v>
      </c>
    </row>
    <row r="526" spans="1:6" hidden="1" x14ac:dyDescent="0.25">
      <c r="A526" t="s">
        <v>91</v>
      </c>
      <c r="D526" s="17" t="s">
        <v>1892</v>
      </c>
      <c r="E526" s="16">
        <v>3071423</v>
      </c>
      <c r="F526" s="44">
        <f t="shared" si="8"/>
        <v>1535711.5</v>
      </c>
    </row>
    <row r="527" spans="1:6" hidden="1" x14ac:dyDescent="0.25">
      <c r="A527" t="s">
        <v>209</v>
      </c>
      <c r="D527" s="17" t="s">
        <v>1892</v>
      </c>
      <c r="E527" s="16">
        <v>2382292.2000000002</v>
      </c>
      <c r="F527" s="44">
        <f t="shared" si="8"/>
        <v>1191146.1000000001</v>
      </c>
    </row>
    <row r="528" spans="1:6" hidden="1" x14ac:dyDescent="0.25">
      <c r="A528" t="s">
        <v>518</v>
      </c>
      <c r="D528" s="17" t="s">
        <v>1892</v>
      </c>
      <c r="E528" s="16">
        <v>3500841.7326636291</v>
      </c>
      <c r="F528" s="44">
        <f t="shared" si="8"/>
        <v>1750420.8663318146</v>
      </c>
    </row>
    <row r="529" spans="1:6" hidden="1" x14ac:dyDescent="0.25">
      <c r="A529" t="s">
        <v>314</v>
      </c>
      <c r="D529" s="17" t="s">
        <v>1892</v>
      </c>
      <c r="E529" s="16">
        <v>1620685.8</v>
      </c>
      <c r="F529" s="44">
        <f t="shared" si="8"/>
        <v>810342.9</v>
      </c>
    </row>
    <row r="530" spans="1:6" hidden="1" x14ac:dyDescent="0.25">
      <c r="A530" t="s">
        <v>479</v>
      </c>
      <c r="D530" s="17" t="s">
        <v>1892</v>
      </c>
      <c r="E530" s="16">
        <v>4777320.9399999995</v>
      </c>
      <c r="F530" s="44">
        <f t="shared" si="8"/>
        <v>2388660.4699999997</v>
      </c>
    </row>
    <row r="531" spans="1:6" hidden="1" x14ac:dyDescent="0.25">
      <c r="A531" t="s">
        <v>591</v>
      </c>
      <c r="D531" s="17" t="s">
        <v>1892</v>
      </c>
      <c r="E531" s="16">
        <v>11683259.860000001</v>
      </c>
      <c r="F531" s="44">
        <f t="shared" si="8"/>
        <v>5841629.9300000006</v>
      </c>
    </row>
    <row r="532" spans="1:6" hidden="1" x14ac:dyDescent="0.25">
      <c r="A532" t="s">
        <v>546</v>
      </c>
      <c r="D532" s="17" t="s">
        <v>1892</v>
      </c>
      <c r="E532" s="16">
        <v>2578696.0999999996</v>
      </c>
      <c r="F532" s="44">
        <f t="shared" si="8"/>
        <v>1289348.0499999998</v>
      </c>
    </row>
    <row r="533" spans="1:6" hidden="1" x14ac:dyDescent="0.25">
      <c r="A533" t="s">
        <v>596</v>
      </c>
      <c r="D533" s="17" t="s">
        <v>1892</v>
      </c>
      <c r="E533" s="16">
        <v>412242.47999999992</v>
      </c>
      <c r="F533" s="44">
        <f t="shared" si="8"/>
        <v>206121.23999999996</v>
      </c>
    </row>
    <row r="534" spans="1:6" hidden="1" x14ac:dyDescent="0.25">
      <c r="A534" t="s">
        <v>236</v>
      </c>
      <c r="D534" s="17" t="s">
        <v>1892</v>
      </c>
      <c r="E534" s="16">
        <v>5038445.1800000006</v>
      </c>
      <c r="F534" s="44">
        <f t="shared" si="8"/>
        <v>2519222.5900000003</v>
      </c>
    </row>
    <row r="535" spans="1:6" hidden="1" x14ac:dyDescent="0.25">
      <c r="A535" t="s">
        <v>329</v>
      </c>
      <c r="D535" s="17" t="s">
        <v>1892</v>
      </c>
      <c r="E535" s="16">
        <v>2534391.35</v>
      </c>
      <c r="F535" s="44">
        <f t="shared" si="8"/>
        <v>1267195.675</v>
      </c>
    </row>
    <row r="536" spans="1:6" hidden="1" x14ac:dyDescent="0.25">
      <c r="A536" t="s">
        <v>14</v>
      </c>
      <c r="D536" s="17" t="s">
        <v>1892</v>
      </c>
      <c r="E536" s="16">
        <v>2888193.8952472769</v>
      </c>
      <c r="F536" s="44">
        <f t="shared" si="8"/>
        <v>1444096.9476236384</v>
      </c>
    </row>
    <row r="537" spans="1:6" hidden="1" x14ac:dyDescent="0.25">
      <c r="A537" t="s">
        <v>312</v>
      </c>
      <c r="D537" s="17" t="s">
        <v>1892</v>
      </c>
      <c r="E537" s="16">
        <v>372916.80000000005</v>
      </c>
      <c r="F537" s="44">
        <f t="shared" si="8"/>
        <v>186458.40000000002</v>
      </c>
    </row>
    <row r="538" spans="1:6" hidden="1" x14ac:dyDescent="0.25">
      <c r="A538" t="s">
        <v>170</v>
      </c>
      <c r="D538" s="17" t="s">
        <v>1892</v>
      </c>
      <c r="E538" s="16">
        <v>1474607.55</v>
      </c>
      <c r="F538" s="44">
        <f t="shared" si="8"/>
        <v>737303.77500000002</v>
      </c>
    </row>
    <row r="539" spans="1:6" hidden="1" x14ac:dyDescent="0.25">
      <c r="A539" t="s">
        <v>531</v>
      </c>
      <c r="D539" s="17" t="s">
        <v>1892</v>
      </c>
      <c r="E539" s="16">
        <v>4050657.36</v>
      </c>
      <c r="F539" s="44">
        <f t="shared" si="8"/>
        <v>2025328.68</v>
      </c>
    </row>
    <row r="540" spans="1:6" hidden="1" x14ac:dyDescent="0.25">
      <c r="A540" t="s">
        <v>202</v>
      </c>
      <c r="D540" s="17" t="s">
        <v>1892</v>
      </c>
      <c r="E540" s="16">
        <v>1533253.2800000003</v>
      </c>
      <c r="F540" s="44">
        <f t="shared" si="8"/>
        <v>766626.64000000013</v>
      </c>
    </row>
    <row r="541" spans="1:6" hidden="1" x14ac:dyDescent="0.25">
      <c r="A541" t="s">
        <v>597</v>
      </c>
      <c r="D541" s="17" t="s">
        <v>1892</v>
      </c>
      <c r="E541" s="16">
        <v>8078983.060514872</v>
      </c>
      <c r="F541" s="44">
        <f t="shared" si="8"/>
        <v>4039491.530257436</v>
      </c>
    </row>
    <row r="542" spans="1:6" hidden="1" x14ac:dyDescent="0.25">
      <c r="A542" t="s">
        <v>381</v>
      </c>
      <c r="D542" s="17" t="s">
        <v>1892</v>
      </c>
      <c r="E542" s="16">
        <v>354297.33999999997</v>
      </c>
      <c r="F542" s="44">
        <f t="shared" si="8"/>
        <v>177148.66999999998</v>
      </c>
    </row>
    <row r="543" spans="1:6" hidden="1" x14ac:dyDescent="0.25">
      <c r="A543" t="s">
        <v>352</v>
      </c>
      <c r="D543" s="17" t="s">
        <v>1892</v>
      </c>
      <c r="E543" s="16">
        <v>2531769.5</v>
      </c>
      <c r="F543" s="44">
        <f t="shared" si="8"/>
        <v>1265884.75</v>
      </c>
    </row>
    <row r="544" spans="1:6" hidden="1" x14ac:dyDescent="0.25">
      <c r="A544" t="s">
        <v>360</v>
      </c>
      <c r="D544" s="17" t="s">
        <v>1892</v>
      </c>
      <c r="E544" s="16">
        <v>2980902.75</v>
      </c>
      <c r="F544" s="44">
        <f t="shared" si="8"/>
        <v>1490451.375</v>
      </c>
    </row>
    <row r="545" spans="1:6" hidden="1" x14ac:dyDescent="0.25">
      <c r="A545" t="s">
        <v>46</v>
      </c>
      <c r="D545" s="17" t="s">
        <v>1892</v>
      </c>
      <c r="E545" s="16">
        <v>1380487.9</v>
      </c>
      <c r="F545" s="44">
        <f t="shared" si="8"/>
        <v>690243.95</v>
      </c>
    </row>
    <row r="546" spans="1:6" hidden="1" x14ac:dyDescent="0.25">
      <c r="A546" t="s">
        <v>390</v>
      </c>
      <c r="D546" s="17" t="s">
        <v>1892</v>
      </c>
      <c r="E546" s="16">
        <v>1287459.0299999998</v>
      </c>
      <c r="F546" s="44">
        <f t="shared" si="8"/>
        <v>643729.5149999999</v>
      </c>
    </row>
    <row r="547" spans="1:6" hidden="1" x14ac:dyDescent="0.25">
      <c r="A547" t="s">
        <v>582</v>
      </c>
      <c r="D547" s="17" t="s">
        <v>1892</v>
      </c>
      <c r="E547" s="16">
        <v>1131177.6000000001</v>
      </c>
      <c r="F547" s="44">
        <f t="shared" si="8"/>
        <v>565588.80000000005</v>
      </c>
    </row>
    <row r="548" spans="1:6" hidden="1" x14ac:dyDescent="0.25">
      <c r="A548" t="s">
        <v>298</v>
      </c>
      <c r="D548" s="17" t="s">
        <v>1892</v>
      </c>
      <c r="E548" s="16">
        <v>1448252.64</v>
      </c>
      <c r="F548" s="44">
        <f t="shared" si="8"/>
        <v>724126.32</v>
      </c>
    </row>
    <row r="549" spans="1:6" hidden="1" x14ac:dyDescent="0.25">
      <c r="A549" t="s">
        <v>238</v>
      </c>
      <c r="D549" s="17" t="s">
        <v>1892</v>
      </c>
      <c r="E549" s="16">
        <v>1393247.79</v>
      </c>
      <c r="F549" s="44">
        <f t="shared" si="8"/>
        <v>696623.89500000002</v>
      </c>
    </row>
    <row r="550" spans="1:6" hidden="1" x14ac:dyDescent="0.25">
      <c r="A550" t="s">
        <v>220</v>
      </c>
      <c r="D550" s="17" t="s">
        <v>1892</v>
      </c>
      <c r="E550" s="16">
        <v>2446934.94</v>
      </c>
      <c r="F550" s="44">
        <f t="shared" si="8"/>
        <v>1223467.47</v>
      </c>
    </row>
    <row r="551" spans="1:6" hidden="1" x14ac:dyDescent="0.25">
      <c r="A551" t="s">
        <v>77</v>
      </c>
      <c r="D551" s="17" t="s">
        <v>1892</v>
      </c>
      <c r="E551" s="16">
        <v>856070.79999999993</v>
      </c>
      <c r="F551" s="44">
        <f t="shared" si="8"/>
        <v>428035.39999999997</v>
      </c>
    </row>
    <row r="552" spans="1:6" hidden="1" x14ac:dyDescent="0.25">
      <c r="A552" t="s">
        <v>42</v>
      </c>
      <c r="D552" s="17" t="s">
        <v>1892</v>
      </c>
      <c r="E552" s="16">
        <v>783367.8</v>
      </c>
      <c r="F552" s="44">
        <f t="shared" si="8"/>
        <v>391683.9</v>
      </c>
    </row>
    <row r="553" spans="1:6" hidden="1" x14ac:dyDescent="0.25">
      <c r="A553" t="s">
        <v>342</v>
      </c>
      <c r="D553" s="17" t="s">
        <v>1892</v>
      </c>
      <c r="E553" s="16">
        <v>598018.48</v>
      </c>
      <c r="F553" s="44">
        <f t="shared" si="8"/>
        <v>299009.24</v>
      </c>
    </row>
    <row r="554" spans="1:6" hidden="1" x14ac:dyDescent="0.25">
      <c r="A554" t="s">
        <v>578</v>
      </c>
      <c r="D554" s="17" t="s">
        <v>1892</v>
      </c>
      <c r="E554" s="16">
        <v>406997.68</v>
      </c>
      <c r="F554" s="44">
        <f t="shared" si="8"/>
        <v>203498.84</v>
      </c>
    </row>
    <row r="555" spans="1:6" hidden="1" x14ac:dyDescent="0.25">
      <c r="A555" t="s">
        <v>115</v>
      </c>
      <c r="D555" s="17" t="s">
        <v>1892</v>
      </c>
      <c r="E555" s="16">
        <v>2013438.03</v>
      </c>
      <c r="F555" s="44">
        <f t="shared" si="8"/>
        <v>1006719.015</v>
      </c>
    </row>
    <row r="556" spans="1:6" hidden="1" x14ac:dyDescent="0.25">
      <c r="A556" t="s">
        <v>383</v>
      </c>
      <c r="D556" s="17" t="s">
        <v>1892</v>
      </c>
      <c r="E556" s="16">
        <v>1670385.9899999998</v>
      </c>
      <c r="F556" s="44">
        <f t="shared" si="8"/>
        <v>835192.99499999988</v>
      </c>
    </row>
    <row r="557" spans="1:6" hidden="1" x14ac:dyDescent="0.25">
      <c r="A557" t="s">
        <v>397</v>
      </c>
      <c r="D557" s="17" t="s">
        <v>1892</v>
      </c>
      <c r="E557" s="16">
        <v>1401407.07</v>
      </c>
      <c r="F557" s="44">
        <f t="shared" si="8"/>
        <v>700703.53500000003</v>
      </c>
    </row>
    <row r="558" spans="1:6" hidden="1" x14ac:dyDescent="0.25">
      <c r="A558" t="s">
        <v>214</v>
      </c>
      <c r="D558" s="17" t="s">
        <v>1892</v>
      </c>
      <c r="E558" s="16">
        <v>2546141.9299999997</v>
      </c>
      <c r="F558" s="44">
        <f t="shared" si="8"/>
        <v>1273070.9649999999</v>
      </c>
    </row>
    <row r="559" spans="1:6" hidden="1" x14ac:dyDescent="0.25">
      <c r="A559" t="s">
        <v>357</v>
      </c>
      <c r="D559" s="17" t="s">
        <v>1892</v>
      </c>
      <c r="E559" s="16">
        <v>1437346.08</v>
      </c>
      <c r="F559" s="44">
        <f t="shared" si="8"/>
        <v>718673.04</v>
      </c>
    </row>
    <row r="560" spans="1:6" hidden="1" x14ac:dyDescent="0.25">
      <c r="A560" t="s">
        <v>558</v>
      </c>
      <c r="D560" s="17" t="s">
        <v>1892</v>
      </c>
      <c r="E560" s="16">
        <v>985377.26</v>
      </c>
      <c r="F560" s="44">
        <f t="shared" si="8"/>
        <v>492688.63</v>
      </c>
    </row>
    <row r="561" spans="1:6" hidden="1" x14ac:dyDescent="0.25">
      <c r="A561" t="s">
        <v>438</v>
      </c>
      <c r="D561" s="17" t="s">
        <v>1892</v>
      </c>
      <c r="E561" s="16">
        <v>2812642.84</v>
      </c>
      <c r="F561" s="44">
        <f t="shared" si="8"/>
        <v>1406321.42</v>
      </c>
    </row>
    <row r="562" spans="1:6" hidden="1" x14ac:dyDescent="0.25">
      <c r="A562" t="s">
        <v>68</v>
      </c>
      <c r="D562" s="17" t="s">
        <v>1892</v>
      </c>
      <c r="E562" s="16">
        <v>1263682.83</v>
      </c>
      <c r="F562" s="44">
        <f t="shared" si="8"/>
        <v>631841.41500000004</v>
      </c>
    </row>
    <row r="563" spans="1:6" hidden="1" x14ac:dyDescent="0.25">
      <c r="A563" t="s">
        <v>359</v>
      </c>
      <c r="D563" s="17" t="s">
        <v>1892</v>
      </c>
      <c r="E563" s="16">
        <v>1809306.9</v>
      </c>
      <c r="F563" s="44">
        <f t="shared" si="8"/>
        <v>904653.45</v>
      </c>
    </row>
    <row r="564" spans="1:6" hidden="1" x14ac:dyDescent="0.25">
      <c r="A564" t="s">
        <v>157</v>
      </c>
      <c r="D564" s="17" t="s">
        <v>1892</v>
      </c>
      <c r="E564" s="16">
        <v>842670.78860945872</v>
      </c>
      <c r="F564" s="44">
        <f t="shared" si="8"/>
        <v>421335.39430472936</v>
      </c>
    </row>
    <row r="565" spans="1:6" hidden="1" x14ac:dyDescent="0.25">
      <c r="A565" t="s">
        <v>266</v>
      </c>
      <c r="D565" s="17" t="s">
        <v>1892</v>
      </c>
      <c r="E565" s="16">
        <v>1274255.04</v>
      </c>
      <c r="F565" s="44">
        <f t="shared" si="8"/>
        <v>637127.52</v>
      </c>
    </row>
    <row r="566" spans="1:6" hidden="1" x14ac:dyDescent="0.25">
      <c r="A566" t="s">
        <v>204</v>
      </c>
      <c r="D566" s="17" t="s">
        <v>1892</v>
      </c>
      <c r="E566" s="16">
        <v>1602256.8</v>
      </c>
      <c r="F566" s="44">
        <f t="shared" si="8"/>
        <v>801128.4</v>
      </c>
    </row>
    <row r="567" spans="1:6" hidden="1" x14ac:dyDescent="0.25">
      <c r="A567" t="s">
        <v>85</v>
      </c>
      <c r="D567" s="17" t="s">
        <v>1892</v>
      </c>
      <c r="E567" s="16">
        <v>1200886.3799999999</v>
      </c>
      <c r="F567" s="44">
        <f t="shared" si="8"/>
        <v>600443.18999999994</v>
      </c>
    </row>
    <row r="568" spans="1:6" hidden="1" x14ac:dyDescent="0.25">
      <c r="A568" t="s">
        <v>221</v>
      </c>
      <c r="D568" s="17" t="s">
        <v>1892</v>
      </c>
      <c r="E568" s="16">
        <v>681104.9</v>
      </c>
      <c r="F568" s="44">
        <f t="shared" si="8"/>
        <v>340552.45</v>
      </c>
    </row>
    <row r="569" spans="1:6" hidden="1" x14ac:dyDescent="0.25">
      <c r="A569" t="s">
        <v>320</v>
      </c>
      <c r="D569" s="17" t="s">
        <v>1892</v>
      </c>
      <c r="E569" s="16">
        <v>526600.41</v>
      </c>
      <c r="F569" s="44">
        <f t="shared" si="8"/>
        <v>263300.20500000002</v>
      </c>
    </row>
    <row r="570" spans="1:6" hidden="1" x14ac:dyDescent="0.25">
      <c r="A570" t="s">
        <v>255</v>
      </c>
      <c r="D570" s="17" t="s">
        <v>1892</v>
      </c>
      <c r="E570" s="16">
        <v>1385050.7999999998</v>
      </c>
      <c r="F570" s="44">
        <f t="shared" si="8"/>
        <v>692525.39999999991</v>
      </c>
    </row>
    <row r="571" spans="1:6" hidden="1" x14ac:dyDescent="0.25">
      <c r="A571" t="s">
        <v>376</v>
      </c>
      <c r="D571" s="17" t="s">
        <v>1892</v>
      </c>
      <c r="E571" s="16">
        <v>1450498.08</v>
      </c>
      <c r="F571" s="44">
        <f t="shared" si="8"/>
        <v>725249.04</v>
      </c>
    </row>
    <row r="572" spans="1:6" hidden="1" x14ac:dyDescent="0.25">
      <c r="A572" t="s">
        <v>168</v>
      </c>
      <c r="D572" s="17" t="s">
        <v>1892</v>
      </c>
      <c r="E572" s="16">
        <v>673478.63000000012</v>
      </c>
      <c r="F572" s="44">
        <f t="shared" si="8"/>
        <v>336739.31500000006</v>
      </c>
    </row>
    <row r="573" spans="1:6" hidden="1" x14ac:dyDescent="0.25">
      <c r="A573" t="s">
        <v>224</v>
      </c>
      <c r="D573" s="17" t="s">
        <v>1892</v>
      </c>
      <c r="E573" s="16">
        <v>1634099.53</v>
      </c>
      <c r="F573" s="44">
        <f t="shared" si="8"/>
        <v>817049.76500000001</v>
      </c>
    </row>
    <row r="574" spans="1:6" hidden="1" x14ac:dyDescent="0.25">
      <c r="A574" t="s">
        <v>313</v>
      </c>
      <c r="D574" s="17" t="s">
        <v>1892</v>
      </c>
      <c r="E574" s="16">
        <v>312635.39999999997</v>
      </c>
      <c r="F574" s="44">
        <f t="shared" si="8"/>
        <v>156317.69999999998</v>
      </c>
    </row>
    <row r="575" spans="1:6" hidden="1" x14ac:dyDescent="0.25">
      <c r="A575" t="s">
        <v>388</v>
      </c>
      <c r="D575" s="17" t="s">
        <v>1892</v>
      </c>
      <c r="E575" s="16">
        <v>1157457.8700000001</v>
      </c>
      <c r="F575" s="44">
        <f t="shared" si="8"/>
        <v>578728.93500000006</v>
      </c>
    </row>
    <row r="576" spans="1:6" hidden="1" x14ac:dyDescent="0.25">
      <c r="A576" t="s">
        <v>542</v>
      </c>
      <c r="D576" s="17" t="s">
        <v>1892</v>
      </c>
      <c r="E576" s="16">
        <v>1666758.24</v>
      </c>
      <c r="F576" s="44">
        <f t="shared" si="8"/>
        <v>833379.12</v>
      </c>
    </row>
    <row r="577" spans="1:6" hidden="1" x14ac:dyDescent="0.25">
      <c r="A577" t="s">
        <v>167</v>
      </c>
      <c r="D577" s="17" t="s">
        <v>1892</v>
      </c>
      <c r="E577" s="16">
        <v>652037.24</v>
      </c>
      <c r="F577" s="44">
        <f t="shared" si="8"/>
        <v>326018.62</v>
      </c>
    </row>
    <row r="578" spans="1:6" hidden="1" x14ac:dyDescent="0.25">
      <c r="A578" t="s">
        <v>151</v>
      </c>
      <c r="D578" s="17" t="s">
        <v>1892</v>
      </c>
      <c r="E578" s="16">
        <v>1549652.4000000001</v>
      </c>
      <c r="F578" s="44">
        <f t="shared" si="8"/>
        <v>774826.20000000007</v>
      </c>
    </row>
    <row r="579" spans="1:6" hidden="1" x14ac:dyDescent="0.25">
      <c r="A579" t="s">
        <v>385</v>
      </c>
      <c r="D579" s="17" t="s">
        <v>1892</v>
      </c>
      <c r="E579" s="16">
        <v>1947632.28</v>
      </c>
      <c r="F579" s="44">
        <f t="shared" si="8"/>
        <v>973816.14</v>
      </c>
    </row>
    <row r="580" spans="1:6" hidden="1" x14ac:dyDescent="0.25">
      <c r="A580" t="s">
        <v>288</v>
      </c>
      <c r="D580" s="17" t="s">
        <v>1892</v>
      </c>
      <c r="E580" s="16">
        <v>854817.94</v>
      </c>
      <c r="F580" s="44">
        <f t="shared" si="8"/>
        <v>427408.97</v>
      </c>
    </row>
    <row r="581" spans="1:6" hidden="1" x14ac:dyDescent="0.25">
      <c r="A581" t="s">
        <v>54</v>
      </c>
      <c r="D581" s="17" t="s">
        <v>1892</v>
      </c>
      <c r="E581" s="16">
        <v>1928997.21</v>
      </c>
      <c r="F581" s="44">
        <f t="shared" si="8"/>
        <v>964498.60499999998</v>
      </c>
    </row>
    <row r="582" spans="1:6" hidden="1" x14ac:dyDescent="0.25">
      <c r="A582" t="s">
        <v>27</v>
      </c>
      <c r="D582" s="17" t="s">
        <v>1892</v>
      </c>
      <c r="E582" s="16">
        <v>909014.39999999991</v>
      </c>
      <c r="F582" s="44">
        <f t="shared" si="8"/>
        <v>454507.19999999995</v>
      </c>
    </row>
    <row r="583" spans="1:6" hidden="1" x14ac:dyDescent="0.25">
      <c r="A583" t="s">
        <v>173</v>
      </c>
      <c r="D583" s="17" t="s">
        <v>1892</v>
      </c>
      <c r="E583" s="16">
        <v>3100669.8899548333</v>
      </c>
      <c r="F583" s="44">
        <f t="shared" si="8"/>
        <v>1550334.9449774167</v>
      </c>
    </row>
    <row r="584" spans="1:6" hidden="1" x14ac:dyDescent="0.25">
      <c r="A584" t="s">
        <v>568</v>
      </c>
      <c r="D584" s="17" t="s">
        <v>1892</v>
      </c>
      <c r="E584" s="16">
        <v>1554718.0899999999</v>
      </c>
      <c r="F584" s="44">
        <f t="shared" ref="F584:F606" si="9">E584*0.5</f>
        <v>777359.04499999993</v>
      </c>
    </row>
    <row r="585" spans="1:6" hidden="1" x14ac:dyDescent="0.25">
      <c r="A585" t="s">
        <v>505</v>
      </c>
      <c r="D585" s="17" t="s">
        <v>1892</v>
      </c>
      <c r="E585" s="16">
        <v>739206.6</v>
      </c>
      <c r="F585" s="44">
        <f t="shared" si="9"/>
        <v>369603.3</v>
      </c>
    </row>
    <row r="586" spans="1:6" hidden="1" x14ac:dyDescent="0.25">
      <c r="A586" t="s">
        <v>318</v>
      </c>
      <c r="D586" s="17" t="s">
        <v>1892</v>
      </c>
      <c r="E586" s="16">
        <v>2051326.14</v>
      </c>
      <c r="F586" s="44">
        <f t="shared" si="9"/>
        <v>1025663.07</v>
      </c>
    </row>
    <row r="587" spans="1:6" hidden="1" x14ac:dyDescent="0.25">
      <c r="A587" t="s">
        <v>222</v>
      </c>
      <c r="D587" s="17" t="s">
        <v>1892</v>
      </c>
      <c r="E587" s="16">
        <v>2905844.4</v>
      </c>
      <c r="F587" s="44">
        <f t="shared" si="9"/>
        <v>1452922.2</v>
      </c>
    </row>
    <row r="588" spans="1:6" hidden="1" x14ac:dyDescent="0.25">
      <c r="A588" t="s">
        <v>382</v>
      </c>
      <c r="D588" s="17" t="s">
        <v>1892</v>
      </c>
      <c r="E588" s="16">
        <v>1339136.8199999998</v>
      </c>
      <c r="F588" s="44">
        <f t="shared" si="9"/>
        <v>669568.40999999992</v>
      </c>
    </row>
    <row r="589" spans="1:6" hidden="1" x14ac:dyDescent="0.25">
      <c r="A589" t="s">
        <v>367</v>
      </c>
      <c r="D589" s="17" t="s">
        <v>1892</v>
      </c>
      <c r="E589" s="16">
        <v>1463905.2</v>
      </c>
      <c r="F589" s="44">
        <f t="shared" si="9"/>
        <v>731952.6</v>
      </c>
    </row>
    <row r="590" spans="1:6" hidden="1" x14ac:dyDescent="0.25">
      <c r="A590" t="s">
        <v>25</v>
      </c>
      <c r="D590" s="17" t="s">
        <v>1892</v>
      </c>
      <c r="E590" s="16">
        <v>683677.79999999993</v>
      </c>
      <c r="F590" s="44">
        <f t="shared" si="9"/>
        <v>341838.89999999997</v>
      </c>
    </row>
    <row r="591" spans="1:6" hidden="1" x14ac:dyDescent="0.25">
      <c r="A591" t="s">
        <v>107</v>
      </c>
      <c r="D591" s="17" t="s">
        <v>1892</v>
      </c>
      <c r="E591" s="16">
        <v>1904346.78</v>
      </c>
      <c r="F591" s="44">
        <f t="shared" si="9"/>
        <v>952173.39</v>
      </c>
    </row>
    <row r="592" spans="1:6" hidden="1" x14ac:dyDescent="0.25">
      <c r="A592" t="s">
        <v>415</v>
      </c>
      <c r="D592" s="17" t="s">
        <v>1892</v>
      </c>
      <c r="E592" s="16">
        <v>1417642.56</v>
      </c>
      <c r="F592" s="44">
        <f t="shared" si="9"/>
        <v>708821.28</v>
      </c>
    </row>
    <row r="593" spans="1:6" hidden="1" x14ac:dyDescent="0.25">
      <c r="A593" t="s">
        <v>158</v>
      </c>
      <c r="D593" s="17" t="s">
        <v>1892</v>
      </c>
      <c r="E593" s="16">
        <v>692093.8</v>
      </c>
      <c r="F593" s="44">
        <f t="shared" si="9"/>
        <v>346046.9</v>
      </c>
    </row>
    <row r="594" spans="1:6" hidden="1" x14ac:dyDescent="0.25">
      <c r="A594" t="s">
        <v>521</v>
      </c>
      <c r="D594" s="17" t="s">
        <v>1892</v>
      </c>
      <c r="E594" s="16">
        <v>2676762.56</v>
      </c>
      <c r="F594" s="44">
        <f t="shared" si="9"/>
        <v>1338381.28</v>
      </c>
    </row>
    <row r="595" spans="1:6" hidden="1" x14ac:dyDescent="0.25">
      <c r="A595" t="s">
        <v>259</v>
      </c>
      <c r="D595" s="17" t="s">
        <v>1892</v>
      </c>
      <c r="E595" s="16">
        <v>593879.59</v>
      </c>
      <c r="F595" s="44">
        <f t="shared" si="9"/>
        <v>296939.79499999998</v>
      </c>
    </row>
    <row r="596" spans="1:6" hidden="1" x14ac:dyDescent="0.25">
      <c r="A596" t="s">
        <v>279</v>
      </c>
      <c r="D596" s="17" t="s">
        <v>1892</v>
      </c>
      <c r="E596" s="16">
        <v>1141345.6599999999</v>
      </c>
      <c r="F596" s="44">
        <f t="shared" si="9"/>
        <v>570672.82999999996</v>
      </c>
    </row>
    <row r="597" spans="1:6" hidden="1" x14ac:dyDescent="0.25">
      <c r="A597" t="s">
        <v>130</v>
      </c>
      <c r="D597" s="17" t="s">
        <v>1892</v>
      </c>
      <c r="E597" s="16">
        <v>2211778.0299999998</v>
      </c>
      <c r="F597" s="44">
        <f t="shared" si="9"/>
        <v>1105889.0149999999</v>
      </c>
    </row>
    <row r="598" spans="1:6" hidden="1" x14ac:dyDescent="0.25">
      <c r="A598" t="s">
        <v>428</v>
      </c>
      <c r="D598" s="17" t="s">
        <v>1892</v>
      </c>
      <c r="E598" s="16">
        <v>2177822.85</v>
      </c>
      <c r="F598" s="44">
        <f t="shared" si="9"/>
        <v>1088911.425</v>
      </c>
    </row>
    <row r="599" spans="1:6" hidden="1" x14ac:dyDescent="0.25">
      <c r="A599" t="s">
        <v>69</v>
      </c>
      <c r="D599" s="17" t="s">
        <v>1892</v>
      </c>
      <c r="E599" s="16">
        <v>2236266.85</v>
      </c>
      <c r="F599" s="44">
        <f t="shared" si="9"/>
        <v>1118133.425</v>
      </c>
    </row>
    <row r="600" spans="1:6" hidden="1" x14ac:dyDescent="0.25">
      <c r="A600" t="s">
        <v>466</v>
      </c>
      <c r="D600" s="17" t="s">
        <v>1892</v>
      </c>
      <c r="E600" s="16">
        <v>2243344.4</v>
      </c>
      <c r="F600" s="44">
        <f t="shared" si="9"/>
        <v>1121672.2</v>
      </c>
    </row>
    <row r="601" spans="1:6" hidden="1" x14ac:dyDescent="0.25">
      <c r="A601" t="s">
        <v>317</v>
      </c>
      <c r="D601" s="17" t="s">
        <v>1892</v>
      </c>
      <c r="E601" s="16">
        <v>2277216.4200000004</v>
      </c>
      <c r="F601" s="44">
        <f t="shared" si="9"/>
        <v>1138608.2100000002</v>
      </c>
    </row>
    <row r="602" spans="1:6" hidden="1" x14ac:dyDescent="0.25">
      <c r="A602" t="s">
        <v>552</v>
      </c>
      <c r="D602" s="17" t="s">
        <v>1892</v>
      </c>
      <c r="E602" s="16">
        <v>842458.17</v>
      </c>
      <c r="F602" s="44">
        <f t="shared" si="9"/>
        <v>421229.08500000002</v>
      </c>
    </row>
    <row r="603" spans="1:6" hidden="1" x14ac:dyDescent="0.25">
      <c r="A603" t="s">
        <v>88</v>
      </c>
      <c r="D603" s="17" t="s">
        <v>1892</v>
      </c>
      <c r="E603" s="16">
        <v>2352236.0699999998</v>
      </c>
      <c r="F603" s="44">
        <f t="shared" si="9"/>
        <v>1176118.0349999999</v>
      </c>
    </row>
    <row r="604" spans="1:6" hidden="1" x14ac:dyDescent="0.25">
      <c r="A604" t="s">
        <v>187</v>
      </c>
      <c r="D604" s="17" t="s">
        <v>1892</v>
      </c>
      <c r="E604" s="16">
        <v>1370712.78</v>
      </c>
      <c r="F604" s="44">
        <f t="shared" si="9"/>
        <v>685356.39</v>
      </c>
    </row>
    <row r="605" spans="1:6" hidden="1" x14ac:dyDescent="0.25">
      <c r="A605" t="s">
        <v>437</v>
      </c>
      <c r="D605" s="17" t="s">
        <v>1892</v>
      </c>
      <c r="E605" s="16">
        <v>1639167.75</v>
      </c>
      <c r="F605" s="44">
        <f t="shared" si="9"/>
        <v>819583.875</v>
      </c>
    </row>
    <row r="606" spans="1:6" ht="15.75" hidden="1" thickBot="1" x14ac:dyDescent="0.3">
      <c r="A606" s="45" t="s">
        <v>391</v>
      </c>
      <c r="B606" s="46"/>
      <c r="C606" s="45"/>
      <c r="D606" s="47" t="s">
        <v>1892</v>
      </c>
      <c r="E606" s="48">
        <v>4164926.54</v>
      </c>
      <c r="F606" s="49">
        <f t="shared" si="9"/>
        <v>2082463.27</v>
      </c>
    </row>
    <row r="607" spans="1:6" hidden="1" x14ac:dyDescent="0.25">
      <c r="A607" t="s">
        <v>317</v>
      </c>
      <c r="D607" s="21" t="s">
        <v>1892</v>
      </c>
      <c r="E607">
        <v>2277216.4200000004</v>
      </c>
    </row>
    <row r="608" spans="1:6" hidden="1" x14ac:dyDescent="0.25">
      <c r="A608" t="s">
        <v>552</v>
      </c>
      <c r="D608" s="21" t="s">
        <v>1892</v>
      </c>
      <c r="E608">
        <v>842458.17</v>
      </c>
    </row>
    <row r="609" spans="1:5" hidden="1" x14ac:dyDescent="0.25">
      <c r="A609" t="s">
        <v>88</v>
      </c>
      <c r="D609" s="21" t="s">
        <v>1892</v>
      </c>
      <c r="E609">
        <v>2352236.0699999998</v>
      </c>
    </row>
    <row r="610" spans="1:5" hidden="1" x14ac:dyDescent="0.25">
      <c r="A610" t="s">
        <v>187</v>
      </c>
      <c r="D610" s="21" t="s">
        <v>1892</v>
      </c>
      <c r="E610">
        <v>1370712.78</v>
      </c>
    </row>
    <row r="611" spans="1:5" hidden="1" x14ac:dyDescent="0.25">
      <c r="A611" t="s">
        <v>437</v>
      </c>
      <c r="D611" s="21" t="s">
        <v>1892</v>
      </c>
      <c r="E611">
        <v>1639167.75</v>
      </c>
    </row>
    <row r="612" spans="1:5" hidden="1" x14ac:dyDescent="0.25">
      <c r="A612" t="s">
        <v>391</v>
      </c>
      <c r="D612" s="21" t="s">
        <v>1892</v>
      </c>
      <c r="E612">
        <v>4164926.5399999996</v>
      </c>
    </row>
  </sheetData>
  <autoFilter ref="A7:F612" xr:uid="{2A806FC3-8834-4E22-A69A-8AAF70E744D0}">
    <filterColumn colId="0">
      <filters>
        <filter val="A Holly Patterson Extended Care Facility"/>
      </filters>
    </filterColumn>
  </autoFilter>
  <sortState xmlns:xlrd2="http://schemas.microsoft.com/office/spreadsheetml/2017/richdata2" ref="A8:F606">
    <sortCondition ref="A8:A606"/>
  </sortState>
  <mergeCells count="1">
    <mergeCell ref="A1:F1"/>
  </mergeCells>
  <pageMargins left="0.7" right="0.7" top="0.75" bottom="0.75" header="0.3" footer="0.3"/>
  <pageSetup scale="67" fitToHeight="0" orientation="portrait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3439-036C-427B-9FA7-28ABB240D006}">
  <sheetPr>
    <pageSetUpPr fitToPage="1"/>
  </sheetPr>
  <dimension ref="A1:D689"/>
  <sheetViews>
    <sheetView tabSelected="1" workbookViewId="0">
      <selection activeCell="C11" sqref="C10:C11"/>
    </sheetView>
  </sheetViews>
  <sheetFormatPr defaultRowHeight="15" x14ac:dyDescent="0.25"/>
  <cols>
    <col min="2" max="2" width="10" bestFit="1" customWidth="1"/>
    <col min="3" max="3" width="78.7109375" bestFit="1" customWidth="1"/>
    <col min="4" max="4" width="12.5703125" style="11" customWidth="1"/>
  </cols>
  <sheetData>
    <row r="1" spans="1:4" ht="21" x14ac:dyDescent="0.35">
      <c r="A1" s="79" t="s">
        <v>1867</v>
      </c>
      <c r="B1" s="79"/>
      <c r="C1" s="79"/>
      <c r="D1" s="79"/>
    </row>
    <row r="2" spans="1:4" ht="21" x14ac:dyDescent="0.35">
      <c r="A2" s="79" t="s">
        <v>1868</v>
      </c>
      <c r="B2" s="79"/>
      <c r="C2" s="79"/>
      <c r="D2" s="79"/>
    </row>
    <row r="3" spans="1:4" ht="21" x14ac:dyDescent="0.35">
      <c r="A3" s="79" t="s">
        <v>2703</v>
      </c>
      <c r="B3" s="79"/>
      <c r="C3" s="79"/>
      <c r="D3" s="79"/>
    </row>
    <row r="6" spans="1:4" ht="47.25" x14ac:dyDescent="0.25">
      <c r="A6" s="77" t="s">
        <v>2704</v>
      </c>
      <c r="B6" s="76" t="s">
        <v>1894</v>
      </c>
      <c r="C6" s="76" t="s">
        <v>1775</v>
      </c>
      <c r="D6" s="78" t="s">
        <v>2705</v>
      </c>
    </row>
    <row r="7" spans="1:4" x14ac:dyDescent="0.25">
      <c r="A7" s="83" t="s">
        <v>1990</v>
      </c>
      <c r="B7" s="84" t="s">
        <v>1993</v>
      </c>
      <c r="C7" s="84" t="s">
        <v>0</v>
      </c>
      <c r="D7" s="85">
        <v>2208640.54</v>
      </c>
    </row>
    <row r="8" spans="1:4" x14ac:dyDescent="0.25">
      <c r="A8" s="72" t="s">
        <v>2697</v>
      </c>
      <c r="B8" s="86" t="s">
        <v>2577</v>
      </c>
      <c r="C8" s="86" t="s">
        <v>0</v>
      </c>
      <c r="D8" s="87">
        <v>70329.98</v>
      </c>
    </row>
    <row r="9" spans="1:4" x14ac:dyDescent="0.25">
      <c r="A9" s="72" t="s">
        <v>2698</v>
      </c>
      <c r="B9" s="86" t="s">
        <v>2578</v>
      </c>
      <c r="C9" s="86" t="s">
        <v>0</v>
      </c>
      <c r="D9" s="87">
        <v>27669.62</v>
      </c>
    </row>
    <row r="10" spans="1:4" x14ac:dyDescent="0.25">
      <c r="A10" s="72" t="s">
        <v>1990</v>
      </c>
      <c r="B10" s="86" t="s">
        <v>1994</v>
      </c>
      <c r="C10" s="86" t="s">
        <v>1</v>
      </c>
      <c r="D10" s="87">
        <v>458620.68</v>
      </c>
    </row>
    <row r="11" spans="1:4" x14ac:dyDescent="0.25">
      <c r="A11" s="72" t="s">
        <v>1990</v>
      </c>
      <c r="B11" s="86" t="s">
        <v>1995</v>
      </c>
      <c r="C11" s="86" t="s">
        <v>2</v>
      </c>
      <c r="D11" s="87">
        <v>115680.23999999999</v>
      </c>
    </row>
    <row r="12" spans="1:4" x14ac:dyDescent="0.25">
      <c r="A12" s="72" t="s">
        <v>1990</v>
      </c>
      <c r="B12" s="86" t="s">
        <v>1996</v>
      </c>
      <c r="C12" s="86" t="s">
        <v>3</v>
      </c>
      <c r="D12" s="87">
        <v>721096.76</v>
      </c>
    </row>
    <row r="13" spans="1:4" x14ac:dyDescent="0.25">
      <c r="A13" s="72" t="s">
        <v>1990</v>
      </c>
      <c r="B13" s="86" t="s">
        <v>1997</v>
      </c>
      <c r="C13" s="86" t="s">
        <v>4</v>
      </c>
      <c r="D13" s="87">
        <v>692743.76</v>
      </c>
    </row>
    <row r="14" spans="1:4" x14ac:dyDescent="0.25">
      <c r="A14" s="72" t="s">
        <v>1990</v>
      </c>
      <c r="B14" s="86" t="s">
        <v>1998</v>
      </c>
      <c r="C14" s="86" t="s">
        <v>5</v>
      </c>
      <c r="D14" s="87">
        <v>319763.68</v>
      </c>
    </row>
    <row r="15" spans="1:4" x14ac:dyDescent="0.25">
      <c r="A15" s="72" t="s">
        <v>1990</v>
      </c>
      <c r="B15" s="86" t="s">
        <v>1999</v>
      </c>
      <c r="C15" s="86" t="s">
        <v>6</v>
      </c>
      <c r="D15" s="87">
        <v>436141.83999999997</v>
      </c>
    </row>
    <row r="16" spans="1:4" x14ac:dyDescent="0.25">
      <c r="A16" s="72" t="s">
        <v>1990</v>
      </c>
      <c r="B16" s="86" t="s">
        <v>2000</v>
      </c>
      <c r="C16" s="86" t="s">
        <v>7</v>
      </c>
      <c r="D16" s="87">
        <v>455654.51999999996</v>
      </c>
    </row>
    <row r="17" spans="1:4" x14ac:dyDescent="0.25">
      <c r="A17" s="72" t="s">
        <v>1990</v>
      </c>
      <c r="B17" s="86" t="s">
        <v>2001</v>
      </c>
      <c r="C17" s="86" t="s">
        <v>8</v>
      </c>
      <c r="D17" s="87">
        <v>386865.77999999997</v>
      </c>
    </row>
    <row r="18" spans="1:4" x14ac:dyDescent="0.25">
      <c r="A18" s="72" t="s">
        <v>1990</v>
      </c>
      <c r="B18" s="86" t="s">
        <v>2002</v>
      </c>
      <c r="C18" s="86" t="s">
        <v>9</v>
      </c>
      <c r="D18" s="87">
        <v>428203</v>
      </c>
    </row>
    <row r="19" spans="1:4" x14ac:dyDescent="0.25">
      <c r="A19" s="72" t="s">
        <v>1990</v>
      </c>
      <c r="B19" s="86" t="s">
        <v>2003</v>
      </c>
      <c r="C19" s="86" t="s">
        <v>10</v>
      </c>
      <c r="D19" s="87">
        <v>302839.12</v>
      </c>
    </row>
    <row r="20" spans="1:4" x14ac:dyDescent="0.25">
      <c r="A20" s="72" t="s">
        <v>2698</v>
      </c>
      <c r="B20" s="86" t="s">
        <v>2579</v>
      </c>
      <c r="C20" s="86" t="s">
        <v>10</v>
      </c>
      <c r="D20" s="87">
        <v>36393.619999999995</v>
      </c>
    </row>
    <row r="21" spans="1:4" x14ac:dyDescent="0.25">
      <c r="A21" s="72" t="s">
        <v>1990</v>
      </c>
      <c r="B21" s="86" t="s">
        <v>2004</v>
      </c>
      <c r="C21" s="86" t="s">
        <v>11</v>
      </c>
      <c r="D21" s="87">
        <v>892959.55999999994</v>
      </c>
    </row>
    <row r="22" spans="1:4" x14ac:dyDescent="0.25">
      <c r="A22" s="72" t="s">
        <v>2698</v>
      </c>
      <c r="B22" s="86" t="s">
        <v>2580</v>
      </c>
      <c r="C22" s="86" t="s">
        <v>11</v>
      </c>
      <c r="D22" s="87">
        <v>42369.56</v>
      </c>
    </row>
    <row r="23" spans="1:4" x14ac:dyDescent="0.25">
      <c r="A23" s="72" t="s">
        <v>2698</v>
      </c>
      <c r="B23" s="86" t="s">
        <v>2581</v>
      </c>
      <c r="C23" s="86" t="s">
        <v>11</v>
      </c>
      <c r="D23" s="87">
        <v>0</v>
      </c>
    </row>
    <row r="24" spans="1:4" x14ac:dyDescent="0.25">
      <c r="A24" s="72" t="s">
        <v>1990</v>
      </c>
      <c r="B24" s="86" t="s">
        <v>2005</v>
      </c>
      <c r="C24" s="86" t="s">
        <v>12</v>
      </c>
      <c r="D24" s="87">
        <v>555340.76</v>
      </c>
    </row>
    <row r="25" spans="1:4" x14ac:dyDescent="0.25">
      <c r="A25" s="72" t="s">
        <v>1990</v>
      </c>
      <c r="B25" s="86" t="s">
        <v>2006</v>
      </c>
      <c r="C25" s="86" t="s">
        <v>13</v>
      </c>
      <c r="D25" s="87">
        <v>320897.8</v>
      </c>
    </row>
    <row r="26" spans="1:4" x14ac:dyDescent="0.25">
      <c r="A26" s="72" t="s">
        <v>1990</v>
      </c>
      <c r="B26" s="86" t="s">
        <v>2007</v>
      </c>
      <c r="C26" s="86" t="s">
        <v>14</v>
      </c>
      <c r="D26" s="87">
        <v>1201920.02</v>
      </c>
    </row>
    <row r="27" spans="1:4" x14ac:dyDescent="0.25">
      <c r="A27" s="72" t="s">
        <v>1990</v>
      </c>
      <c r="B27" s="86" t="s">
        <v>2008</v>
      </c>
      <c r="C27" s="86" t="s">
        <v>15</v>
      </c>
      <c r="D27" s="87">
        <v>799525.5199999999</v>
      </c>
    </row>
    <row r="28" spans="1:4" x14ac:dyDescent="0.25">
      <c r="A28" s="72" t="s">
        <v>1990</v>
      </c>
      <c r="B28" s="86" t="s">
        <v>2009</v>
      </c>
      <c r="C28" s="86" t="s">
        <v>16</v>
      </c>
      <c r="D28" s="87">
        <v>623780.53999999992</v>
      </c>
    </row>
    <row r="29" spans="1:4" x14ac:dyDescent="0.25">
      <c r="A29" s="72" t="s">
        <v>1990</v>
      </c>
      <c r="B29" s="86" t="s">
        <v>2010</v>
      </c>
      <c r="C29" s="86" t="s">
        <v>17</v>
      </c>
      <c r="D29" s="87">
        <v>1467623.98</v>
      </c>
    </row>
    <row r="30" spans="1:4" x14ac:dyDescent="0.25">
      <c r="A30" s="72" t="s">
        <v>1990</v>
      </c>
      <c r="B30" s="86" t="s">
        <v>2011</v>
      </c>
      <c r="C30" s="86" t="s">
        <v>18</v>
      </c>
      <c r="D30" s="87">
        <v>340584.95999999996</v>
      </c>
    </row>
    <row r="31" spans="1:4" x14ac:dyDescent="0.25">
      <c r="A31" s="72" t="s">
        <v>1990</v>
      </c>
      <c r="B31" s="86" t="s">
        <v>2012</v>
      </c>
      <c r="C31" s="86" t="s">
        <v>19</v>
      </c>
      <c r="D31" s="87">
        <v>299713.01999999996</v>
      </c>
    </row>
    <row r="32" spans="1:4" x14ac:dyDescent="0.25">
      <c r="A32" s="72" t="s">
        <v>1990</v>
      </c>
      <c r="B32" s="86" t="s">
        <v>2013</v>
      </c>
      <c r="C32" s="86" t="s">
        <v>20</v>
      </c>
      <c r="D32" s="87">
        <v>678261.91999999993</v>
      </c>
    </row>
    <row r="33" spans="1:4" x14ac:dyDescent="0.25">
      <c r="A33" s="72" t="s">
        <v>1990</v>
      </c>
      <c r="B33" s="86" t="s">
        <v>2014</v>
      </c>
      <c r="C33" s="86" t="s">
        <v>21</v>
      </c>
      <c r="D33" s="87">
        <v>157497.28</v>
      </c>
    </row>
    <row r="34" spans="1:4" x14ac:dyDescent="0.25">
      <c r="A34" s="72" t="s">
        <v>1990</v>
      </c>
      <c r="B34" s="86" t="s">
        <v>2015</v>
      </c>
      <c r="C34" s="86" t="s">
        <v>22</v>
      </c>
      <c r="D34" s="87">
        <v>874537.38</v>
      </c>
    </row>
    <row r="35" spans="1:4" x14ac:dyDescent="0.25">
      <c r="A35" s="72" t="s">
        <v>1990</v>
      </c>
      <c r="B35" s="86" t="s">
        <v>2016</v>
      </c>
      <c r="C35" s="86" t="s">
        <v>23</v>
      </c>
      <c r="D35" s="87">
        <v>692583.82</v>
      </c>
    </row>
    <row r="36" spans="1:4" x14ac:dyDescent="0.25">
      <c r="A36" s="72" t="s">
        <v>1990</v>
      </c>
      <c r="B36" s="86" t="s">
        <v>2017</v>
      </c>
      <c r="C36" s="86" t="s">
        <v>24</v>
      </c>
      <c r="D36" s="87">
        <v>110460.37999999999</v>
      </c>
    </row>
    <row r="37" spans="1:4" x14ac:dyDescent="0.25">
      <c r="A37" s="72" t="s">
        <v>1990</v>
      </c>
      <c r="B37" s="86" t="s">
        <v>2018</v>
      </c>
      <c r="C37" s="86" t="s">
        <v>25</v>
      </c>
      <c r="D37" s="87">
        <v>718494.1</v>
      </c>
    </row>
    <row r="38" spans="1:4" x14ac:dyDescent="0.25">
      <c r="A38" s="72" t="s">
        <v>1990</v>
      </c>
      <c r="B38" s="86" t="s">
        <v>2019</v>
      </c>
      <c r="C38" s="86" t="s">
        <v>26</v>
      </c>
      <c r="D38" s="87">
        <v>789623.77999999991</v>
      </c>
    </row>
    <row r="39" spans="1:4" x14ac:dyDescent="0.25">
      <c r="A39" s="72" t="s">
        <v>1990</v>
      </c>
      <c r="B39" s="86" t="s">
        <v>2020</v>
      </c>
      <c r="C39" s="86" t="s">
        <v>27</v>
      </c>
      <c r="D39" s="87">
        <v>480270.74</v>
      </c>
    </row>
    <row r="40" spans="1:4" x14ac:dyDescent="0.25">
      <c r="A40" s="72" t="s">
        <v>1990</v>
      </c>
      <c r="B40" s="86" t="s">
        <v>2021</v>
      </c>
      <c r="C40" s="86" t="s">
        <v>28</v>
      </c>
      <c r="D40" s="87">
        <v>772786.46</v>
      </c>
    </row>
    <row r="41" spans="1:4" x14ac:dyDescent="0.25">
      <c r="A41" s="72" t="s">
        <v>1990</v>
      </c>
      <c r="B41" s="86" t="s">
        <v>2022</v>
      </c>
      <c r="C41" s="86" t="s">
        <v>29</v>
      </c>
      <c r="D41" s="87">
        <v>433190.22</v>
      </c>
    </row>
    <row r="42" spans="1:4" x14ac:dyDescent="0.25">
      <c r="A42" s="72" t="s">
        <v>1990</v>
      </c>
      <c r="B42" s="86" t="s">
        <v>2023</v>
      </c>
      <c r="C42" s="86" t="s">
        <v>30</v>
      </c>
      <c r="D42" s="87">
        <v>568179.57999999996</v>
      </c>
    </row>
    <row r="43" spans="1:4" x14ac:dyDescent="0.25">
      <c r="A43" s="72" t="s">
        <v>1990</v>
      </c>
      <c r="B43" s="86" t="s">
        <v>2024</v>
      </c>
      <c r="C43" s="86" t="s">
        <v>31</v>
      </c>
      <c r="D43" s="87">
        <v>71754.899999999994</v>
      </c>
    </row>
    <row r="44" spans="1:4" x14ac:dyDescent="0.25">
      <c r="A44" s="72" t="s">
        <v>1990</v>
      </c>
      <c r="B44" s="86" t="s">
        <v>2025</v>
      </c>
      <c r="C44" s="86" t="s">
        <v>32</v>
      </c>
      <c r="D44" s="87">
        <v>924569.5199999999</v>
      </c>
    </row>
    <row r="45" spans="1:4" x14ac:dyDescent="0.25">
      <c r="A45" s="72" t="s">
        <v>1990</v>
      </c>
      <c r="B45" s="86" t="s">
        <v>2026</v>
      </c>
      <c r="C45" s="86" t="s">
        <v>33</v>
      </c>
      <c r="D45" s="87">
        <v>554773.69999999995</v>
      </c>
    </row>
    <row r="46" spans="1:4" x14ac:dyDescent="0.25">
      <c r="A46" s="72" t="s">
        <v>1990</v>
      </c>
      <c r="B46" s="86" t="s">
        <v>2027</v>
      </c>
      <c r="C46" s="86" t="s">
        <v>34</v>
      </c>
      <c r="D46" s="87">
        <v>536947.65999999992</v>
      </c>
    </row>
    <row r="47" spans="1:4" x14ac:dyDescent="0.25">
      <c r="A47" s="72" t="s">
        <v>1990</v>
      </c>
      <c r="B47" s="86" t="s">
        <v>2028</v>
      </c>
      <c r="C47" s="86" t="s">
        <v>35</v>
      </c>
      <c r="D47" s="87">
        <v>1969312.14</v>
      </c>
    </row>
    <row r="48" spans="1:4" x14ac:dyDescent="0.25">
      <c r="A48" s="72" t="s">
        <v>1990</v>
      </c>
      <c r="B48" s="86" t="s">
        <v>2029</v>
      </c>
      <c r="C48" s="86" t="s">
        <v>36</v>
      </c>
      <c r="D48" s="87">
        <v>361464.39999999997</v>
      </c>
    </row>
    <row r="49" spans="1:4" x14ac:dyDescent="0.25">
      <c r="A49" s="72" t="s">
        <v>1990</v>
      </c>
      <c r="B49" s="86" t="s">
        <v>2030</v>
      </c>
      <c r="C49" s="86" t="s">
        <v>37</v>
      </c>
      <c r="D49" s="87">
        <v>347389.68</v>
      </c>
    </row>
    <row r="50" spans="1:4" x14ac:dyDescent="0.25">
      <c r="A50" s="72" t="s">
        <v>1990</v>
      </c>
      <c r="B50" s="86" t="s">
        <v>2435</v>
      </c>
      <c r="C50" s="86" t="s">
        <v>39</v>
      </c>
      <c r="D50" s="87">
        <v>690911.72</v>
      </c>
    </row>
    <row r="51" spans="1:4" x14ac:dyDescent="0.25">
      <c r="A51" s="72" t="s">
        <v>1990</v>
      </c>
      <c r="B51" s="86" t="s">
        <v>2031</v>
      </c>
      <c r="C51" s="86" t="s">
        <v>38</v>
      </c>
      <c r="D51" s="87">
        <v>114706.06</v>
      </c>
    </row>
    <row r="52" spans="1:4" x14ac:dyDescent="0.25">
      <c r="A52" s="72" t="s">
        <v>1990</v>
      </c>
      <c r="B52" s="86" t="s">
        <v>2032</v>
      </c>
      <c r="C52" s="86" t="s">
        <v>40</v>
      </c>
      <c r="D52" s="87">
        <v>382285.68</v>
      </c>
    </row>
    <row r="53" spans="1:4" x14ac:dyDescent="0.25">
      <c r="A53" s="72" t="s">
        <v>1990</v>
      </c>
      <c r="B53" s="86" t="s">
        <v>2678</v>
      </c>
      <c r="C53" s="86" t="s">
        <v>41</v>
      </c>
      <c r="D53" s="87">
        <v>356331.77999999997</v>
      </c>
    </row>
    <row r="54" spans="1:4" x14ac:dyDescent="0.25">
      <c r="A54" s="72" t="s">
        <v>1990</v>
      </c>
      <c r="B54" s="86" t="s">
        <v>2033</v>
      </c>
      <c r="C54" s="86" t="s">
        <v>42</v>
      </c>
      <c r="D54" s="87">
        <v>484022.06</v>
      </c>
    </row>
    <row r="55" spans="1:4" x14ac:dyDescent="0.25">
      <c r="A55" s="72" t="s">
        <v>1990</v>
      </c>
      <c r="B55" s="86" t="s">
        <v>2034</v>
      </c>
      <c r="C55" s="86" t="s">
        <v>43</v>
      </c>
      <c r="D55" s="87">
        <v>1247473.8399999999</v>
      </c>
    </row>
    <row r="56" spans="1:4" x14ac:dyDescent="0.25">
      <c r="A56" s="72" t="s">
        <v>1990</v>
      </c>
      <c r="B56" s="86" t="s">
        <v>2035</v>
      </c>
      <c r="C56" s="86" t="s">
        <v>44</v>
      </c>
      <c r="D56" s="87">
        <v>1621210</v>
      </c>
    </row>
    <row r="57" spans="1:4" x14ac:dyDescent="0.25">
      <c r="A57" s="72" t="s">
        <v>1990</v>
      </c>
      <c r="B57" s="86" t="s">
        <v>2036</v>
      </c>
      <c r="C57" s="86" t="s">
        <v>45</v>
      </c>
      <c r="D57" s="87">
        <v>377196.68</v>
      </c>
    </row>
    <row r="58" spans="1:4" x14ac:dyDescent="0.25">
      <c r="A58" s="72" t="s">
        <v>1990</v>
      </c>
      <c r="B58" s="86" t="s">
        <v>2037</v>
      </c>
      <c r="C58" s="86" t="s">
        <v>46</v>
      </c>
      <c r="D58" s="87">
        <v>884468.2</v>
      </c>
    </row>
    <row r="59" spans="1:4" x14ac:dyDescent="0.25">
      <c r="A59" s="72" t="s">
        <v>1990</v>
      </c>
      <c r="B59" s="86" t="s">
        <v>2038</v>
      </c>
      <c r="C59" s="86" t="s">
        <v>47</v>
      </c>
      <c r="D59" s="87">
        <v>1337665.46</v>
      </c>
    </row>
    <row r="60" spans="1:4" x14ac:dyDescent="0.25">
      <c r="A60" s="72" t="s">
        <v>2698</v>
      </c>
      <c r="B60" s="86" t="s">
        <v>2582</v>
      </c>
      <c r="C60" s="86" t="s">
        <v>47</v>
      </c>
      <c r="D60" s="87">
        <v>43576.38</v>
      </c>
    </row>
    <row r="61" spans="1:4" x14ac:dyDescent="0.25">
      <c r="A61" s="72" t="s">
        <v>1990</v>
      </c>
      <c r="B61" s="86" t="s">
        <v>2039</v>
      </c>
      <c r="C61" s="86" t="s">
        <v>48</v>
      </c>
      <c r="D61" s="87">
        <v>308248</v>
      </c>
    </row>
    <row r="62" spans="1:4" x14ac:dyDescent="0.25">
      <c r="A62" s="72" t="s">
        <v>1990</v>
      </c>
      <c r="B62" s="86" t="s">
        <v>2040</v>
      </c>
      <c r="C62" s="86" t="s">
        <v>49</v>
      </c>
      <c r="D62" s="87">
        <v>848467.15999999992</v>
      </c>
    </row>
    <row r="63" spans="1:4" x14ac:dyDescent="0.25">
      <c r="A63" s="72" t="s">
        <v>1990</v>
      </c>
      <c r="B63" s="86" t="s">
        <v>2041</v>
      </c>
      <c r="C63" s="86" t="s">
        <v>50</v>
      </c>
      <c r="D63" s="87">
        <v>617252.07999999996</v>
      </c>
    </row>
    <row r="64" spans="1:4" x14ac:dyDescent="0.25">
      <c r="A64" s="72" t="s">
        <v>2697</v>
      </c>
      <c r="B64" s="86" t="s">
        <v>2583</v>
      </c>
      <c r="C64" s="86" t="s">
        <v>50</v>
      </c>
      <c r="D64" s="87">
        <v>124404.23999999999</v>
      </c>
    </row>
    <row r="65" spans="1:4" x14ac:dyDescent="0.25">
      <c r="A65" s="72" t="s">
        <v>2698</v>
      </c>
      <c r="B65" s="86" t="s">
        <v>2584</v>
      </c>
      <c r="C65" s="86" t="s">
        <v>50</v>
      </c>
      <c r="D65" s="87">
        <v>63946.92</v>
      </c>
    </row>
    <row r="66" spans="1:4" x14ac:dyDescent="0.25">
      <c r="A66" s="72" t="s">
        <v>1990</v>
      </c>
      <c r="B66" s="86" t="s">
        <v>2042</v>
      </c>
      <c r="C66" s="86" t="s">
        <v>51</v>
      </c>
      <c r="D66" s="87">
        <v>1143658.24</v>
      </c>
    </row>
    <row r="67" spans="1:4" x14ac:dyDescent="0.25">
      <c r="A67" s="72" t="s">
        <v>1990</v>
      </c>
      <c r="B67" s="86" t="s">
        <v>2043</v>
      </c>
      <c r="C67" s="86" t="s">
        <v>52</v>
      </c>
      <c r="D67" s="87">
        <v>486493.86</v>
      </c>
    </row>
    <row r="68" spans="1:4" x14ac:dyDescent="0.25">
      <c r="A68" s="72" t="s">
        <v>2697</v>
      </c>
      <c r="B68" s="86" t="s">
        <v>2585</v>
      </c>
      <c r="C68" s="86" t="s">
        <v>52</v>
      </c>
      <c r="D68" s="87">
        <v>537834.6</v>
      </c>
    </row>
    <row r="69" spans="1:4" x14ac:dyDescent="0.25">
      <c r="A69" s="72" t="s">
        <v>1990</v>
      </c>
      <c r="B69" s="86" t="s">
        <v>2044</v>
      </c>
      <c r="C69" s="86" t="s">
        <v>53</v>
      </c>
      <c r="D69" s="87">
        <v>288037.39999999997</v>
      </c>
    </row>
    <row r="70" spans="1:4" x14ac:dyDescent="0.25">
      <c r="A70" s="72" t="s">
        <v>1990</v>
      </c>
      <c r="B70" s="86" t="s">
        <v>2045</v>
      </c>
      <c r="C70" s="86" t="s">
        <v>54</v>
      </c>
      <c r="D70" s="87">
        <v>1435970.4</v>
      </c>
    </row>
    <row r="71" spans="1:4" x14ac:dyDescent="0.25">
      <c r="A71" s="72" t="s">
        <v>1990</v>
      </c>
      <c r="B71" s="86" t="s">
        <v>2046</v>
      </c>
      <c r="C71" s="86" t="s">
        <v>55</v>
      </c>
      <c r="D71" s="87">
        <v>998054.67999999993</v>
      </c>
    </row>
    <row r="72" spans="1:4" x14ac:dyDescent="0.25">
      <c r="A72" s="72" t="s">
        <v>1990</v>
      </c>
      <c r="B72" s="86" t="s">
        <v>2047</v>
      </c>
      <c r="C72" s="86" t="s">
        <v>56</v>
      </c>
      <c r="D72" s="87">
        <v>1001049.9199999999</v>
      </c>
    </row>
    <row r="73" spans="1:4" x14ac:dyDescent="0.25">
      <c r="A73" s="72" t="s">
        <v>1990</v>
      </c>
      <c r="B73" s="86" t="s">
        <v>2048</v>
      </c>
      <c r="C73" s="86" t="s">
        <v>57</v>
      </c>
      <c r="D73" s="87">
        <v>522553.06</v>
      </c>
    </row>
    <row r="74" spans="1:4" x14ac:dyDescent="0.25">
      <c r="A74" s="72" t="s">
        <v>1990</v>
      </c>
      <c r="B74" s="86" t="s">
        <v>2049</v>
      </c>
      <c r="C74" s="86" t="s">
        <v>58</v>
      </c>
      <c r="D74" s="87">
        <v>526885.98</v>
      </c>
    </row>
    <row r="75" spans="1:4" x14ac:dyDescent="0.25">
      <c r="A75" s="72" t="s">
        <v>1990</v>
      </c>
      <c r="B75" s="86" t="s">
        <v>2050</v>
      </c>
      <c r="C75" s="86" t="s">
        <v>59</v>
      </c>
      <c r="D75" s="87">
        <v>1244042.3999999999</v>
      </c>
    </row>
    <row r="76" spans="1:4" x14ac:dyDescent="0.25">
      <c r="A76" s="72" t="s">
        <v>2699</v>
      </c>
      <c r="B76" s="86" t="s">
        <v>2586</v>
      </c>
      <c r="C76" s="86" t="s">
        <v>59</v>
      </c>
      <c r="D76" s="87">
        <v>166439.38</v>
      </c>
    </row>
    <row r="77" spans="1:4" x14ac:dyDescent="0.25">
      <c r="A77" s="72" t="s">
        <v>1990</v>
      </c>
      <c r="B77" s="86" t="s">
        <v>2051</v>
      </c>
      <c r="C77" s="86" t="s">
        <v>60</v>
      </c>
      <c r="D77" s="87">
        <v>497616.95999999996</v>
      </c>
    </row>
    <row r="78" spans="1:4" x14ac:dyDescent="0.25">
      <c r="A78" s="72" t="s">
        <v>1990</v>
      </c>
      <c r="B78" s="86" t="s">
        <v>2052</v>
      </c>
      <c r="C78" s="86" t="s">
        <v>61</v>
      </c>
      <c r="D78" s="87">
        <v>937219.32</v>
      </c>
    </row>
    <row r="79" spans="1:4" x14ac:dyDescent="0.25">
      <c r="A79" s="72" t="s">
        <v>1990</v>
      </c>
      <c r="B79" s="86" t="s">
        <v>2053</v>
      </c>
      <c r="C79" s="86" t="s">
        <v>62</v>
      </c>
      <c r="D79" s="87">
        <v>856216.98</v>
      </c>
    </row>
    <row r="80" spans="1:4" x14ac:dyDescent="0.25">
      <c r="A80" s="72" t="s">
        <v>1990</v>
      </c>
      <c r="B80" s="86" t="s">
        <v>2054</v>
      </c>
      <c r="C80" s="86" t="s">
        <v>63</v>
      </c>
      <c r="D80" s="87">
        <v>933700.6399999999</v>
      </c>
    </row>
    <row r="81" spans="1:4" x14ac:dyDescent="0.25">
      <c r="A81" s="72" t="s">
        <v>1990</v>
      </c>
      <c r="B81" s="86" t="s">
        <v>2055</v>
      </c>
      <c r="C81" s="86" t="s">
        <v>64</v>
      </c>
      <c r="D81" s="87">
        <v>477668.07999999996</v>
      </c>
    </row>
    <row r="82" spans="1:4" x14ac:dyDescent="0.25">
      <c r="A82" s="72" t="s">
        <v>1990</v>
      </c>
      <c r="B82" s="86" t="s">
        <v>2056</v>
      </c>
      <c r="C82" s="86" t="s">
        <v>65</v>
      </c>
      <c r="D82" s="87">
        <v>0</v>
      </c>
    </row>
    <row r="83" spans="1:4" x14ac:dyDescent="0.25">
      <c r="A83" s="72" t="s">
        <v>1990</v>
      </c>
      <c r="B83" s="86" t="s">
        <v>2057</v>
      </c>
      <c r="C83" s="86" t="s">
        <v>66</v>
      </c>
      <c r="D83" s="87">
        <v>522436.74</v>
      </c>
    </row>
    <row r="84" spans="1:4" x14ac:dyDescent="0.25">
      <c r="A84" s="72" t="s">
        <v>1990</v>
      </c>
      <c r="B84" s="86" t="s">
        <v>2058</v>
      </c>
      <c r="C84" s="86" t="s">
        <v>67</v>
      </c>
      <c r="D84" s="87">
        <v>891738.2</v>
      </c>
    </row>
    <row r="85" spans="1:4" x14ac:dyDescent="0.25">
      <c r="A85" s="72" t="s">
        <v>1990</v>
      </c>
      <c r="B85" s="86" t="s">
        <v>2059</v>
      </c>
      <c r="C85" s="86" t="s">
        <v>68</v>
      </c>
      <c r="D85" s="87">
        <v>856435.08</v>
      </c>
    </row>
    <row r="86" spans="1:4" x14ac:dyDescent="0.25">
      <c r="A86" s="72" t="s">
        <v>1990</v>
      </c>
      <c r="B86" s="86" t="s">
        <v>2060</v>
      </c>
      <c r="C86" s="86" t="s">
        <v>69</v>
      </c>
      <c r="D86" s="87">
        <v>1096461.3999999999</v>
      </c>
    </row>
    <row r="87" spans="1:4" x14ac:dyDescent="0.25">
      <c r="A87" s="72" t="s">
        <v>1990</v>
      </c>
      <c r="B87" s="86" t="s">
        <v>2061</v>
      </c>
      <c r="C87" s="86" t="s">
        <v>70</v>
      </c>
      <c r="D87" s="87">
        <v>319414.71999999997</v>
      </c>
    </row>
    <row r="88" spans="1:4" x14ac:dyDescent="0.25">
      <c r="A88" s="72" t="s">
        <v>2697</v>
      </c>
      <c r="B88" s="86" t="s">
        <v>2587</v>
      </c>
      <c r="C88" s="86" t="s">
        <v>590</v>
      </c>
      <c r="D88" s="87">
        <v>322206.39999999997</v>
      </c>
    </row>
    <row r="89" spans="1:4" x14ac:dyDescent="0.25">
      <c r="A89" s="72" t="s">
        <v>1990</v>
      </c>
      <c r="B89" s="86" t="s">
        <v>2062</v>
      </c>
      <c r="C89" s="86" t="s">
        <v>71</v>
      </c>
      <c r="D89" s="87">
        <v>504712.48</v>
      </c>
    </row>
    <row r="90" spans="1:4" x14ac:dyDescent="0.25">
      <c r="A90" s="72" t="s">
        <v>1990</v>
      </c>
      <c r="B90" s="86" t="s">
        <v>2063</v>
      </c>
      <c r="C90" s="86" t="s">
        <v>72</v>
      </c>
      <c r="D90" s="87">
        <v>406276.68</v>
      </c>
    </row>
    <row r="91" spans="1:4" x14ac:dyDescent="0.25">
      <c r="A91" s="72" t="s">
        <v>1990</v>
      </c>
      <c r="B91" s="86" t="s">
        <v>2064</v>
      </c>
      <c r="C91" s="86" t="s">
        <v>73</v>
      </c>
      <c r="D91" s="87">
        <v>421267.42</v>
      </c>
    </row>
    <row r="92" spans="1:4" x14ac:dyDescent="0.25">
      <c r="A92" s="72" t="s">
        <v>1990</v>
      </c>
      <c r="B92" s="86" t="s">
        <v>2065</v>
      </c>
      <c r="C92" s="86" t="s">
        <v>74</v>
      </c>
      <c r="D92" s="87">
        <v>539317.67999999993</v>
      </c>
    </row>
    <row r="93" spans="1:4" x14ac:dyDescent="0.25">
      <c r="A93" s="72" t="s">
        <v>1990</v>
      </c>
      <c r="B93" s="86" t="s">
        <v>2066</v>
      </c>
      <c r="C93" s="86" t="s">
        <v>75</v>
      </c>
      <c r="D93" s="87">
        <v>752270.5199999999</v>
      </c>
    </row>
    <row r="94" spans="1:4" x14ac:dyDescent="0.25">
      <c r="A94" s="72" t="s">
        <v>1990</v>
      </c>
      <c r="B94" s="86" t="s">
        <v>2067</v>
      </c>
      <c r="C94" s="86" t="s">
        <v>76</v>
      </c>
      <c r="D94" s="87">
        <v>114357.09999999999</v>
      </c>
    </row>
    <row r="95" spans="1:4" x14ac:dyDescent="0.25">
      <c r="A95" s="72" t="s">
        <v>1990</v>
      </c>
      <c r="B95" s="86" t="s">
        <v>2068</v>
      </c>
      <c r="C95" s="86" t="s">
        <v>77</v>
      </c>
      <c r="D95" s="87">
        <v>723234.14</v>
      </c>
    </row>
    <row r="96" spans="1:4" x14ac:dyDescent="0.25">
      <c r="A96" s="72" t="s">
        <v>1990</v>
      </c>
      <c r="B96" s="86" t="s">
        <v>2069</v>
      </c>
      <c r="C96" s="86" t="s">
        <v>78</v>
      </c>
      <c r="D96" s="87">
        <v>459551.24</v>
      </c>
    </row>
    <row r="97" spans="1:4" x14ac:dyDescent="0.25">
      <c r="A97" s="72" t="s">
        <v>2700</v>
      </c>
      <c r="B97" s="86" t="s">
        <v>2588</v>
      </c>
      <c r="C97" s="86" t="s">
        <v>78</v>
      </c>
      <c r="D97" s="87">
        <v>126265.35999999999</v>
      </c>
    </row>
    <row r="98" spans="1:4" x14ac:dyDescent="0.25">
      <c r="A98" s="72" t="s">
        <v>1990</v>
      </c>
      <c r="B98" s="86" t="s">
        <v>2070</v>
      </c>
      <c r="C98" s="86" t="s">
        <v>79</v>
      </c>
      <c r="D98" s="87">
        <v>310574.39999999997</v>
      </c>
    </row>
    <row r="99" spans="1:4" x14ac:dyDescent="0.25">
      <c r="A99" s="72" t="s">
        <v>1990</v>
      </c>
      <c r="B99" s="86" t="s">
        <v>2071</v>
      </c>
      <c r="C99" s="86" t="s">
        <v>80</v>
      </c>
      <c r="D99" s="87">
        <v>810590.46</v>
      </c>
    </row>
    <row r="100" spans="1:4" x14ac:dyDescent="0.25">
      <c r="A100" s="72" t="s">
        <v>1990</v>
      </c>
      <c r="B100" s="86" t="s">
        <v>2072</v>
      </c>
      <c r="C100" s="86" t="s">
        <v>81</v>
      </c>
      <c r="D100" s="87">
        <v>491728.25999999995</v>
      </c>
    </row>
    <row r="101" spans="1:4" x14ac:dyDescent="0.25">
      <c r="A101" s="72" t="s">
        <v>1990</v>
      </c>
      <c r="B101" s="86" t="s">
        <v>2074</v>
      </c>
      <c r="C101" s="86" t="s">
        <v>83</v>
      </c>
      <c r="D101" s="87">
        <v>249142.9</v>
      </c>
    </row>
    <row r="102" spans="1:4" x14ac:dyDescent="0.25">
      <c r="A102" s="72" t="s">
        <v>1990</v>
      </c>
      <c r="B102" s="86" t="s">
        <v>2075</v>
      </c>
      <c r="C102" s="86" t="s">
        <v>84</v>
      </c>
      <c r="D102" s="87">
        <v>419638.94</v>
      </c>
    </row>
    <row r="103" spans="1:4" x14ac:dyDescent="0.25">
      <c r="A103" s="72" t="s">
        <v>1990</v>
      </c>
      <c r="B103" s="86" t="s">
        <v>2076</v>
      </c>
      <c r="C103" s="86" t="s">
        <v>85</v>
      </c>
      <c r="D103" s="87">
        <v>760747.34</v>
      </c>
    </row>
    <row r="104" spans="1:4" x14ac:dyDescent="0.25">
      <c r="A104" s="72" t="s">
        <v>2698</v>
      </c>
      <c r="B104" s="86" t="s">
        <v>2589</v>
      </c>
      <c r="C104" s="86" t="s">
        <v>85</v>
      </c>
      <c r="D104" s="87">
        <v>124724.12</v>
      </c>
    </row>
    <row r="105" spans="1:4" x14ac:dyDescent="0.25">
      <c r="A105" s="72" t="s">
        <v>1990</v>
      </c>
      <c r="B105" s="86" t="s">
        <v>2077</v>
      </c>
      <c r="C105" s="86" t="s">
        <v>86</v>
      </c>
      <c r="D105" s="87">
        <v>377749.19999999995</v>
      </c>
    </row>
    <row r="106" spans="1:4" x14ac:dyDescent="0.25">
      <c r="A106" s="72" t="s">
        <v>2698</v>
      </c>
      <c r="B106" s="86" t="s">
        <v>2590</v>
      </c>
      <c r="C106" s="86" t="s">
        <v>86</v>
      </c>
      <c r="D106" s="87">
        <v>57781.96</v>
      </c>
    </row>
    <row r="107" spans="1:4" x14ac:dyDescent="0.25">
      <c r="A107" s="72" t="s">
        <v>1990</v>
      </c>
      <c r="B107" s="86" t="s">
        <v>2078</v>
      </c>
      <c r="C107" s="86" t="s">
        <v>87</v>
      </c>
      <c r="D107" s="87">
        <v>187042.56</v>
      </c>
    </row>
    <row r="108" spans="1:4" x14ac:dyDescent="0.25">
      <c r="A108" s="72" t="s">
        <v>1990</v>
      </c>
      <c r="B108" s="86" t="s">
        <v>2079</v>
      </c>
      <c r="C108" s="86" t="s">
        <v>88</v>
      </c>
      <c r="D108" s="87">
        <v>1441132.0999999999</v>
      </c>
    </row>
    <row r="109" spans="1:4" x14ac:dyDescent="0.25">
      <c r="A109" s="72" t="s">
        <v>1990</v>
      </c>
      <c r="B109" s="86" t="s">
        <v>2080</v>
      </c>
      <c r="C109" s="86" t="s">
        <v>89</v>
      </c>
      <c r="D109" s="87">
        <v>1591708.3399999999</v>
      </c>
    </row>
    <row r="110" spans="1:4" x14ac:dyDescent="0.25">
      <c r="A110" s="72" t="s">
        <v>1990</v>
      </c>
      <c r="B110" s="86" t="s">
        <v>2081</v>
      </c>
      <c r="C110" s="86" t="s">
        <v>90</v>
      </c>
      <c r="D110" s="87">
        <v>1826267.6199999999</v>
      </c>
    </row>
    <row r="111" spans="1:4" x14ac:dyDescent="0.25">
      <c r="A111" s="72" t="s">
        <v>2698</v>
      </c>
      <c r="B111" s="86" t="s">
        <v>2591</v>
      </c>
      <c r="C111" s="86" t="s">
        <v>90</v>
      </c>
      <c r="D111" s="87">
        <v>48839.86</v>
      </c>
    </row>
    <row r="112" spans="1:4" x14ac:dyDescent="0.25">
      <c r="A112" s="72" t="s">
        <v>1990</v>
      </c>
      <c r="B112" s="86" t="s">
        <v>2082</v>
      </c>
      <c r="C112" s="86" t="s">
        <v>91</v>
      </c>
      <c r="D112" s="87">
        <v>1716912.2799999998</v>
      </c>
    </row>
    <row r="113" spans="1:4" x14ac:dyDescent="0.25">
      <c r="A113" s="72" t="s">
        <v>1990</v>
      </c>
      <c r="B113" s="86" t="s">
        <v>2083</v>
      </c>
      <c r="C113" s="86" t="s">
        <v>92</v>
      </c>
      <c r="D113" s="87">
        <v>296179.8</v>
      </c>
    </row>
    <row r="114" spans="1:4" x14ac:dyDescent="0.25">
      <c r="A114" s="72" t="s">
        <v>1990</v>
      </c>
      <c r="B114" s="86" t="s">
        <v>2084</v>
      </c>
      <c r="C114" s="86" t="s">
        <v>93</v>
      </c>
      <c r="D114" s="87">
        <v>393655.95999999996</v>
      </c>
    </row>
    <row r="115" spans="1:4" x14ac:dyDescent="0.25">
      <c r="A115" s="72" t="s">
        <v>1990</v>
      </c>
      <c r="B115" s="86" t="s">
        <v>2085</v>
      </c>
      <c r="C115" s="86" t="s">
        <v>94</v>
      </c>
      <c r="D115" s="87">
        <v>566085.81999999995</v>
      </c>
    </row>
    <row r="116" spans="1:4" x14ac:dyDescent="0.25">
      <c r="A116" s="72" t="s">
        <v>2698</v>
      </c>
      <c r="B116" s="86" t="s">
        <v>2592</v>
      </c>
      <c r="C116" s="86" t="s">
        <v>94</v>
      </c>
      <c r="D116" s="87">
        <v>59744.859999999993</v>
      </c>
    </row>
    <row r="117" spans="1:4" x14ac:dyDescent="0.25">
      <c r="A117" s="72" t="s">
        <v>1990</v>
      </c>
      <c r="B117" s="86" t="s">
        <v>2086</v>
      </c>
      <c r="C117" s="86" t="s">
        <v>95</v>
      </c>
      <c r="D117" s="87">
        <v>854821.1399999999</v>
      </c>
    </row>
    <row r="118" spans="1:4" x14ac:dyDescent="0.25">
      <c r="A118" s="72" t="s">
        <v>2698</v>
      </c>
      <c r="B118" s="86" t="s">
        <v>2593</v>
      </c>
      <c r="C118" s="86" t="s">
        <v>95</v>
      </c>
      <c r="D118" s="87">
        <v>98595.739999999991</v>
      </c>
    </row>
    <row r="119" spans="1:4" x14ac:dyDescent="0.25">
      <c r="A119" s="72" t="s">
        <v>1990</v>
      </c>
      <c r="B119" s="86" t="s">
        <v>2087</v>
      </c>
      <c r="C119" s="86" t="s">
        <v>96</v>
      </c>
      <c r="D119" s="87">
        <v>155737.94</v>
      </c>
    </row>
    <row r="120" spans="1:4" x14ac:dyDescent="0.25">
      <c r="A120" s="72" t="s">
        <v>1990</v>
      </c>
      <c r="B120" s="86" t="s">
        <v>2088</v>
      </c>
      <c r="C120" s="86" t="s">
        <v>97</v>
      </c>
      <c r="D120" s="87">
        <v>679250.64</v>
      </c>
    </row>
    <row r="121" spans="1:4" x14ac:dyDescent="0.25">
      <c r="A121" s="72" t="s">
        <v>1990</v>
      </c>
      <c r="B121" s="86" t="s">
        <v>2089</v>
      </c>
      <c r="C121" s="86" t="s">
        <v>98</v>
      </c>
      <c r="D121" s="87">
        <v>513756.36</v>
      </c>
    </row>
    <row r="122" spans="1:4" x14ac:dyDescent="0.25">
      <c r="A122" s="72" t="s">
        <v>1990</v>
      </c>
      <c r="B122" s="86" t="s">
        <v>2090</v>
      </c>
      <c r="C122" s="86" t="s">
        <v>99</v>
      </c>
      <c r="D122" s="87">
        <v>486930.06</v>
      </c>
    </row>
    <row r="123" spans="1:4" x14ac:dyDescent="0.25">
      <c r="A123" s="72" t="s">
        <v>1990</v>
      </c>
      <c r="B123" s="86" t="s">
        <v>2091</v>
      </c>
      <c r="C123" s="86" t="s">
        <v>100</v>
      </c>
      <c r="D123" s="87">
        <v>227376.52</v>
      </c>
    </row>
    <row r="124" spans="1:4" x14ac:dyDescent="0.25">
      <c r="A124" s="72" t="s">
        <v>1990</v>
      </c>
      <c r="B124" s="86" t="s">
        <v>2092</v>
      </c>
      <c r="C124" s="86" t="s">
        <v>101</v>
      </c>
      <c r="D124" s="87">
        <v>360693.77999999997</v>
      </c>
    </row>
    <row r="125" spans="1:4" x14ac:dyDescent="0.25">
      <c r="A125" s="72" t="s">
        <v>1990</v>
      </c>
      <c r="B125" s="86" t="s">
        <v>2093</v>
      </c>
      <c r="C125" s="86" t="s">
        <v>102</v>
      </c>
      <c r="D125" s="87">
        <v>226038.84</v>
      </c>
    </row>
    <row r="126" spans="1:4" x14ac:dyDescent="0.25">
      <c r="A126" s="72" t="s">
        <v>1990</v>
      </c>
      <c r="B126" s="86" t="s">
        <v>2094</v>
      </c>
      <c r="C126" s="86" t="s">
        <v>103</v>
      </c>
      <c r="D126" s="87">
        <v>366349.83999999997</v>
      </c>
    </row>
    <row r="127" spans="1:4" x14ac:dyDescent="0.25">
      <c r="A127" s="72" t="s">
        <v>1990</v>
      </c>
      <c r="B127" s="86" t="s">
        <v>2095</v>
      </c>
      <c r="C127" s="86" t="s">
        <v>104</v>
      </c>
      <c r="D127" s="87">
        <v>1212185.26</v>
      </c>
    </row>
    <row r="128" spans="1:4" x14ac:dyDescent="0.25">
      <c r="A128" s="72" t="s">
        <v>1990</v>
      </c>
      <c r="B128" s="86" t="s">
        <v>2096</v>
      </c>
      <c r="C128" s="86" t="s">
        <v>105</v>
      </c>
      <c r="D128" s="87">
        <v>811797.27999999991</v>
      </c>
    </row>
    <row r="129" spans="1:4" x14ac:dyDescent="0.25">
      <c r="A129" s="72" t="s">
        <v>1990</v>
      </c>
      <c r="B129" s="86" t="s">
        <v>2097</v>
      </c>
      <c r="C129" s="86" t="s">
        <v>106</v>
      </c>
      <c r="D129" s="87">
        <v>199692.36</v>
      </c>
    </row>
    <row r="130" spans="1:4" x14ac:dyDescent="0.25">
      <c r="A130" s="72" t="s">
        <v>1990</v>
      </c>
      <c r="B130" s="86" t="s">
        <v>2098</v>
      </c>
      <c r="C130" s="86" t="s">
        <v>107</v>
      </c>
      <c r="D130" s="87">
        <v>1040249.7599999999</v>
      </c>
    </row>
    <row r="131" spans="1:4" x14ac:dyDescent="0.25">
      <c r="A131" s="72" t="s">
        <v>1990</v>
      </c>
      <c r="B131" s="86" t="s">
        <v>2099</v>
      </c>
      <c r="C131" s="86" t="s">
        <v>108</v>
      </c>
      <c r="D131" s="87">
        <v>424858.8</v>
      </c>
    </row>
    <row r="132" spans="1:4" x14ac:dyDescent="0.25">
      <c r="A132" s="72" t="s">
        <v>1990</v>
      </c>
      <c r="B132" s="86" t="s">
        <v>2100</v>
      </c>
      <c r="C132" s="86" t="s">
        <v>1870</v>
      </c>
      <c r="D132" s="87">
        <v>560706.02</v>
      </c>
    </row>
    <row r="133" spans="1:4" x14ac:dyDescent="0.25">
      <c r="A133" s="72" t="s">
        <v>1990</v>
      </c>
      <c r="B133" s="86" t="s">
        <v>2101</v>
      </c>
      <c r="C133" s="86" t="s">
        <v>109</v>
      </c>
      <c r="D133" s="87">
        <v>268379.32</v>
      </c>
    </row>
    <row r="134" spans="1:4" x14ac:dyDescent="0.25">
      <c r="A134" s="72" t="s">
        <v>1990</v>
      </c>
      <c r="B134" s="86" t="s">
        <v>2102</v>
      </c>
      <c r="C134" s="86" t="s">
        <v>110</v>
      </c>
      <c r="D134" s="87">
        <v>766272.53999999992</v>
      </c>
    </row>
    <row r="135" spans="1:4" x14ac:dyDescent="0.25">
      <c r="A135" s="72" t="s">
        <v>1990</v>
      </c>
      <c r="B135" s="86" t="s">
        <v>2103</v>
      </c>
      <c r="C135" s="86" t="s">
        <v>111</v>
      </c>
      <c r="D135" s="87">
        <v>524617.74</v>
      </c>
    </row>
    <row r="136" spans="1:4" x14ac:dyDescent="0.25">
      <c r="A136" s="72" t="s">
        <v>1990</v>
      </c>
      <c r="B136" s="86" t="s">
        <v>2104</v>
      </c>
      <c r="C136" s="86" t="s">
        <v>112</v>
      </c>
      <c r="D136" s="87">
        <v>273889.98</v>
      </c>
    </row>
    <row r="137" spans="1:4" x14ac:dyDescent="0.25">
      <c r="A137" s="72" t="s">
        <v>2699</v>
      </c>
      <c r="B137" s="86" t="s">
        <v>2595</v>
      </c>
      <c r="C137" s="86" t="s">
        <v>112</v>
      </c>
      <c r="D137" s="87">
        <v>99206.42</v>
      </c>
    </row>
    <row r="138" spans="1:4" x14ac:dyDescent="0.25">
      <c r="A138" s="72" t="s">
        <v>2698</v>
      </c>
      <c r="B138" s="86" t="s">
        <v>2594</v>
      </c>
      <c r="C138" s="86" t="s">
        <v>112</v>
      </c>
      <c r="D138" s="87">
        <v>101663.67999999999</v>
      </c>
    </row>
    <row r="139" spans="1:4" x14ac:dyDescent="0.25">
      <c r="A139" s="72" t="s">
        <v>1990</v>
      </c>
      <c r="B139" s="86" t="s">
        <v>2105</v>
      </c>
      <c r="C139" s="86" t="s">
        <v>113</v>
      </c>
      <c r="D139" s="87">
        <v>1213871.8999999999</v>
      </c>
    </row>
    <row r="140" spans="1:4" x14ac:dyDescent="0.25">
      <c r="A140" s="72" t="s">
        <v>1990</v>
      </c>
      <c r="B140" s="86" t="s">
        <v>2106</v>
      </c>
      <c r="C140" s="86" t="s">
        <v>114</v>
      </c>
      <c r="D140" s="87">
        <v>1345822.4</v>
      </c>
    </row>
    <row r="141" spans="1:4" x14ac:dyDescent="0.25">
      <c r="A141" s="72" t="s">
        <v>1990</v>
      </c>
      <c r="B141" s="86" t="s">
        <v>2107</v>
      </c>
      <c r="C141" s="86" t="s">
        <v>115</v>
      </c>
      <c r="D141" s="87">
        <v>1142538.6599999999</v>
      </c>
    </row>
    <row r="142" spans="1:4" x14ac:dyDescent="0.25">
      <c r="A142" s="72" t="s">
        <v>1990</v>
      </c>
      <c r="B142" s="86" t="s">
        <v>2108</v>
      </c>
      <c r="C142" s="86" t="s">
        <v>116</v>
      </c>
      <c r="D142" s="87">
        <v>490405.12</v>
      </c>
    </row>
    <row r="143" spans="1:4" x14ac:dyDescent="0.25">
      <c r="A143" s="72" t="s">
        <v>2698</v>
      </c>
      <c r="B143" s="86" t="s">
        <v>2596</v>
      </c>
      <c r="C143" s="86" t="s">
        <v>116</v>
      </c>
      <c r="D143" s="87">
        <v>68178.06</v>
      </c>
    </row>
    <row r="144" spans="1:4" x14ac:dyDescent="0.25">
      <c r="A144" s="72" t="s">
        <v>1990</v>
      </c>
      <c r="B144" s="86" t="s">
        <v>2109</v>
      </c>
      <c r="C144" s="86" t="s">
        <v>117</v>
      </c>
      <c r="D144" s="87">
        <v>174552.69999999998</v>
      </c>
    </row>
    <row r="145" spans="1:4" x14ac:dyDescent="0.25">
      <c r="A145" s="72" t="s">
        <v>1990</v>
      </c>
      <c r="B145" s="86" t="s">
        <v>2111</v>
      </c>
      <c r="C145" s="86" t="s">
        <v>119</v>
      </c>
      <c r="D145" s="87">
        <v>922199.5</v>
      </c>
    </row>
    <row r="146" spans="1:4" x14ac:dyDescent="0.25">
      <c r="A146" s="72" t="s">
        <v>1990</v>
      </c>
      <c r="B146" s="86" t="s">
        <v>2112</v>
      </c>
      <c r="C146" s="86" t="s">
        <v>120</v>
      </c>
      <c r="D146" s="87">
        <v>915641.96</v>
      </c>
    </row>
    <row r="147" spans="1:4" x14ac:dyDescent="0.25">
      <c r="A147" s="72" t="s">
        <v>1990</v>
      </c>
      <c r="B147" s="86" t="s">
        <v>2113</v>
      </c>
      <c r="C147" s="86" t="s">
        <v>121</v>
      </c>
      <c r="D147" s="87">
        <v>295147.45999999996</v>
      </c>
    </row>
    <row r="148" spans="1:4" x14ac:dyDescent="0.25">
      <c r="A148" s="72" t="s">
        <v>1990</v>
      </c>
      <c r="B148" s="86" t="s">
        <v>2114</v>
      </c>
      <c r="C148" s="86" t="s">
        <v>122</v>
      </c>
      <c r="D148" s="87">
        <v>561069.52</v>
      </c>
    </row>
    <row r="149" spans="1:4" x14ac:dyDescent="0.25">
      <c r="A149" s="72" t="s">
        <v>2698</v>
      </c>
      <c r="B149" s="86" t="s">
        <v>2597</v>
      </c>
      <c r="C149" s="86" t="s">
        <v>122</v>
      </c>
      <c r="D149" s="87">
        <v>83372.36</v>
      </c>
    </row>
    <row r="150" spans="1:4" x14ac:dyDescent="0.25">
      <c r="A150" s="72" t="s">
        <v>1990</v>
      </c>
      <c r="B150" s="86" t="s">
        <v>2115</v>
      </c>
      <c r="C150" s="86" t="s">
        <v>123</v>
      </c>
      <c r="D150" s="87">
        <v>163865.79999999999</v>
      </c>
    </row>
    <row r="151" spans="1:4" x14ac:dyDescent="0.25">
      <c r="A151" s="72" t="s">
        <v>1990</v>
      </c>
      <c r="B151" s="86" t="s">
        <v>2116</v>
      </c>
      <c r="C151" s="86" t="s">
        <v>124</v>
      </c>
      <c r="D151" s="87">
        <v>297226.68</v>
      </c>
    </row>
    <row r="152" spans="1:4" x14ac:dyDescent="0.25">
      <c r="A152" s="72" t="s">
        <v>1990</v>
      </c>
      <c r="B152" s="86" t="s">
        <v>2117</v>
      </c>
      <c r="C152" s="86" t="s">
        <v>125</v>
      </c>
      <c r="D152" s="87">
        <v>274558.82</v>
      </c>
    </row>
    <row r="153" spans="1:4" x14ac:dyDescent="0.25">
      <c r="A153" s="72" t="s">
        <v>1990</v>
      </c>
      <c r="B153" s="86" t="s">
        <v>2118</v>
      </c>
      <c r="C153" s="86" t="s">
        <v>126</v>
      </c>
      <c r="D153" s="87">
        <v>619374.91999999993</v>
      </c>
    </row>
    <row r="154" spans="1:4" x14ac:dyDescent="0.25">
      <c r="A154" s="72" t="s">
        <v>1990</v>
      </c>
      <c r="B154" s="86" t="s">
        <v>2119</v>
      </c>
      <c r="C154" s="86" t="s">
        <v>127</v>
      </c>
      <c r="D154" s="87">
        <v>52562.1</v>
      </c>
    </row>
    <row r="155" spans="1:4" x14ac:dyDescent="0.25">
      <c r="A155" s="72" t="s">
        <v>1990</v>
      </c>
      <c r="B155" s="86" t="s">
        <v>2120</v>
      </c>
      <c r="C155" s="86" t="s">
        <v>128</v>
      </c>
      <c r="D155" s="87">
        <v>141256.1</v>
      </c>
    </row>
    <row r="156" spans="1:4" x14ac:dyDescent="0.25">
      <c r="A156" s="72" t="s">
        <v>1990</v>
      </c>
      <c r="B156" s="86" t="s">
        <v>2121</v>
      </c>
      <c r="C156" s="86" t="s">
        <v>129</v>
      </c>
      <c r="D156" s="87">
        <v>495319.63999999996</v>
      </c>
    </row>
    <row r="157" spans="1:4" x14ac:dyDescent="0.25">
      <c r="A157" s="72" t="s">
        <v>1990</v>
      </c>
      <c r="B157" s="86" t="s">
        <v>2122</v>
      </c>
      <c r="C157" s="86" t="s">
        <v>130</v>
      </c>
      <c r="D157" s="87">
        <v>1109547.3999999999</v>
      </c>
    </row>
    <row r="158" spans="1:4" x14ac:dyDescent="0.25">
      <c r="A158" s="72" t="s">
        <v>1990</v>
      </c>
      <c r="B158" s="86" t="s">
        <v>2123</v>
      </c>
      <c r="C158" s="86" t="s">
        <v>131</v>
      </c>
      <c r="D158" s="87">
        <v>1257942.6399999999</v>
      </c>
    </row>
    <row r="159" spans="1:4" x14ac:dyDescent="0.25">
      <c r="A159" s="72" t="s">
        <v>1990</v>
      </c>
      <c r="B159" s="86" t="s">
        <v>2124</v>
      </c>
      <c r="C159" s="86" t="s">
        <v>132</v>
      </c>
      <c r="D159" s="87">
        <v>271287.32</v>
      </c>
    </row>
    <row r="160" spans="1:4" x14ac:dyDescent="0.25">
      <c r="A160" s="72" t="s">
        <v>1990</v>
      </c>
      <c r="B160" s="86" t="s">
        <v>2125</v>
      </c>
      <c r="C160" s="86" t="s">
        <v>133</v>
      </c>
      <c r="D160" s="87">
        <v>551982.02</v>
      </c>
    </row>
    <row r="161" spans="1:4" x14ac:dyDescent="0.25">
      <c r="A161" s="72" t="s">
        <v>1990</v>
      </c>
      <c r="B161" s="86" t="s">
        <v>2126</v>
      </c>
      <c r="C161" s="86" t="s">
        <v>134</v>
      </c>
      <c r="D161" s="87">
        <v>203807.18</v>
      </c>
    </row>
    <row r="162" spans="1:4" x14ac:dyDescent="0.25">
      <c r="A162" s="72" t="s">
        <v>1990</v>
      </c>
      <c r="B162" s="86" t="s">
        <v>2127</v>
      </c>
      <c r="C162" s="86" t="s">
        <v>135</v>
      </c>
      <c r="D162" s="87">
        <v>455261.94</v>
      </c>
    </row>
    <row r="163" spans="1:4" x14ac:dyDescent="0.25">
      <c r="A163" s="72" t="s">
        <v>1990</v>
      </c>
      <c r="B163" s="86" t="s">
        <v>2128</v>
      </c>
      <c r="C163" s="86" t="s">
        <v>136</v>
      </c>
      <c r="D163" s="87">
        <v>319182.07999999996</v>
      </c>
    </row>
    <row r="164" spans="1:4" x14ac:dyDescent="0.25">
      <c r="A164" s="72" t="s">
        <v>2698</v>
      </c>
      <c r="B164" s="86" t="s">
        <v>2598</v>
      </c>
      <c r="C164" s="86" t="s">
        <v>136</v>
      </c>
      <c r="D164" s="87">
        <v>0</v>
      </c>
    </row>
    <row r="165" spans="1:4" x14ac:dyDescent="0.25">
      <c r="A165" s="72" t="s">
        <v>1990</v>
      </c>
      <c r="B165" s="86" t="s">
        <v>2129</v>
      </c>
      <c r="C165" s="86" t="s">
        <v>137</v>
      </c>
      <c r="D165" s="87">
        <v>202411.34</v>
      </c>
    </row>
    <row r="166" spans="1:4" x14ac:dyDescent="0.25">
      <c r="A166" s="72" t="s">
        <v>1990</v>
      </c>
      <c r="B166" s="86" t="s">
        <v>2130</v>
      </c>
      <c r="C166" s="86" t="s">
        <v>138</v>
      </c>
      <c r="D166" s="87">
        <v>326233.98</v>
      </c>
    </row>
    <row r="167" spans="1:4" x14ac:dyDescent="0.25">
      <c r="A167" s="72" t="s">
        <v>1990</v>
      </c>
      <c r="B167" s="86" t="s">
        <v>2131</v>
      </c>
      <c r="C167" s="86" t="s">
        <v>139</v>
      </c>
      <c r="D167" s="87">
        <v>350850.19999999995</v>
      </c>
    </row>
    <row r="168" spans="1:4" x14ac:dyDescent="0.25">
      <c r="A168" s="72" t="s">
        <v>1990</v>
      </c>
      <c r="B168" s="86" t="s">
        <v>2132</v>
      </c>
      <c r="C168" s="86" t="s">
        <v>140</v>
      </c>
      <c r="D168" s="87">
        <v>266983.48</v>
      </c>
    </row>
    <row r="169" spans="1:4" x14ac:dyDescent="0.25">
      <c r="A169" s="72" t="s">
        <v>1990</v>
      </c>
      <c r="B169" s="86" t="s">
        <v>2133</v>
      </c>
      <c r="C169" s="86" t="s">
        <v>141</v>
      </c>
      <c r="D169" s="87">
        <v>312450.06</v>
      </c>
    </row>
    <row r="170" spans="1:4" x14ac:dyDescent="0.25">
      <c r="A170" s="72" t="s">
        <v>1990</v>
      </c>
      <c r="B170" s="86" t="s">
        <v>2134</v>
      </c>
      <c r="C170" s="86" t="s">
        <v>142</v>
      </c>
      <c r="D170" s="87">
        <v>656044.79999999993</v>
      </c>
    </row>
    <row r="171" spans="1:4" x14ac:dyDescent="0.25">
      <c r="A171" s="72" t="s">
        <v>1990</v>
      </c>
      <c r="B171" s="86" t="s">
        <v>2135</v>
      </c>
      <c r="C171" s="86" t="s">
        <v>143</v>
      </c>
      <c r="D171" s="87">
        <v>341457.36</v>
      </c>
    </row>
    <row r="172" spans="1:4" x14ac:dyDescent="0.25">
      <c r="A172" s="72" t="s">
        <v>1990</v>
      </c>
      <c r="B172" s="86" t="s">
        <v>2136</v>
      </c>
      <c r="C172" s="86" t="s">
        <v>144</v>
      </c>
      <c r="D172" s="87">
        <v>465352.69999999995</v>
      </c>
    </row>
    <row r="173" spans="1:4" x14ac:dyDescent="0.25">
      <c r="A173" s="72" t="s">
        <v>2698</v>
      </c>
      <c r="B173" s="86" t="s">
        <v>2599</v>
      </c>
      <c r="C173" s="86" t="s">
        <v>144</v>
      </c>
      <c r="D173" s="87">
        <v>50003.06</v>
      </c>
    </row>
    <row r="174" spans="1:4" x14ac:dyDescent="0.25">
      <c r="A174" s="72" t="s">
        <v>1990</v>
      </c>
      <c r="B174" s="86" t="s">
        <v>2137</v>
      </c>
      <c r="C174" s="86" t="s">
        <v>145</v>
      </c>
      <c r="D174" s="87">
        <v>339581.69999999995</v>
      </c>
    </row>
    <row r="175" spans="1:4" x14ac:dyDescent="0.25">
      <c r="A175" s="72" t="s">
        <v>1990</v>
      </c>
      <c r="B175" s="86" t="s">
        <v>2138</v>
      </c>
      <c r="C175" s="86" t="s">
        <v>146</v>
      </c>
      <c r="D175" s="87">
        <v>521229.92</v>
      </c>
    </row>
    <row r="176" spans="1:4" x14ac:dyDescent="0.25">
      <c r="A176" s="72" t="s">
        <v>1990</v>
      </c>
      <c r="B176" s="86" t="s">
        <v>2139</v>
      </c>
      <c r="C176" s="86" t="s">
        <v>147</v>
      </c>
      <c r="D176" s="87">
        <v>387098.42</v>
      </c>
    </row>
    <row r="177" spans="1:4" x14ac:dyDescent="0.25">
      <c r="A177" s="72" t="s">
        <v>2699</v>
      </c>
      <c r="B177" s="86" t="s">
        <v>2600</v>
      </c>
      <c r="C177" s="86" t="s">
        <v>591</v>
      </c>
      <c r="D177" s="87">
        <v>851753.2</v>
      </c>
    </row>
    <row r="178" spans="1:4" x14ac:dyDescent="0.25">
      <c r="A178" s="72" t="s">
        <v>2670</v>
      </c>
      <c r="B178" s="86" t="s">
        <v>2674</v>
      </c>
      <c r="C178" s="86" t="s">
        <v>591</v>
      </c>
      <c r="D178" s="87">
        <v>0</v>
      </c>
    </row>
    <row r="179" spans="1:4" x14ac:dyDescent="0.25">
      <c r="A179" s="72" t="s">
        <v>1990</v>
      </c>
      <c r="B179" s="86" t="s">
        <v>2140</v>
      </c>
      <c r="C179" s="86" t="s">
        <v>148</v>
      </c>
      <c r="D179" s="87">
        <v>710017.27999999991</v>
      </c>
    </row>
    <row r="180" spans="1:4" x14ac:dyDescent="0.25">
      <c r="A180" s="72" t="s">
        <v>1990</v>
      </c>
      <c r="B180" s="86" t="s">
        <v>2142</v>
      </c>
      <c r="C180" s="86" t="s">
        <v>150</v>
      </c>
      <c r="D180" s="87">
        <v>128010.15999999999</v>
      </c>
    </row>
    <row r="181" spans="1:4" x14ac:dyDescent="0.25">
      <c r="A181" s="72" t="s">
        <v>1990</v>
      </c>
      <c r="B181" s="86" t="s">
        <v>2143</v>
      </c>
      <c r="C181" s="86" t="s">
        <v>151</v>
      </c>
      <c r="D181" s="87">
        <v>988312.87999999989</v>
      </c>
    </row>
    <row r="182" spans="1:4" x14ac:dyDescent="0.25">
      <c r="A182" s="72" t="s">
        <v>1990</v>
      </c>
      <c r="B182" s="86" t="s">
        <v>2144</v>
      </c>
      <c r="C182" s="86" t="s">
        <v>152</v>
      </c>
      <c r="D182" s="87">
        <v>182215.28</v>
      </c>
    </row>
    <row r="183" spans="1:4" x14ac:dyDescent="0.25">
      <c r="A183" s="72" t="s">
        <v>1990</v>
      </c>
      <c r="B183" s="86" t="s">
        <v>2110</v>
      </c>
      <c r="C183" s="86" t="s">
        <v>118</v>
      </c>
      <c r="D183" s="87">
        <v>409373.69999999995</v>
      </c>
    </row>
    <row r="184" spans="1:4" x14ac:dyDescent="0.25">
      <c r="A184" s="72" t="s">
        <v>1990</v>
      </c>
      <c r="B184" s="86" t="s">
        <v>2145</v>
      </c>
      <c r="C184" s="86" t="s">
        <v>153</v>
      </c>
      <c r="D184" s="87">
        <v>423288.48</v>
      </c>
    </row>
    <row r="185" spans="1:4" x14ac:dyDescent="0.25">
      <c r="A185" s="72" t="s">
        <v>1990</v>
      </c>
      <c r="B185" s="86" t="s">
        <v>2146</v>
      </c>
      <c r="C185" s="86" t="s">
        <v>154</v>
      </c>
      <c r="D185" s="87">
        <v>1037370.84</v>
      </c>
    </row>
    <row r="186" spans="1:4" x14ac:dyDescent="0.25">
      <c r="A186" s="72" t="s">
        <v>1990</v>
      </c>
      <c r="B186" s="86" t="s">
        <v>2147</v>
      </c>
      <c r="C186" s="86" t="s">
        <v>155</v>
      </c>
      <c r="D186" s="87">
        <v>180630.41999999998</v>
      </c>
    </row>
    <row r="187" spans="1:4" x14ac:dyDescent="0.25">
      <c r="A187" s="72" t="s">
        <v>1990</v>
      </c>
      <c r="B187" s="86" t="s">
        <v>2679</v>
      </c>
      <c r="C187" s="86" t="s">
        <v>156</v>
      </c>
      <c r="D187" s="87">
        <v>364008.89999999997</v>
      </c>
    </row>
    <row r="188" spans="1:4" x14ac:dyDescent="0.25">
      <c r="A188" s="72" t="s">
        <v>1990</v>
      </c>
      <c r="B188" s="86" t="s">
        <v>2148</v>
      </c>
      <c r="C188" s="86" t="s">
        <v>157</v>
      </c>
      <c r="D188" s="87">
        <v>501964.42</v>
      </c>
    </row>
    <row r="189" spans="1:4" x14ac:dyDescent="0.25">
      <c r="A189" s="72" t="s">
        <v>1990</v>
      </c>
      <c r="B189" s="86" t="s">
        <v>2149</v>
      </c>
      <c r="C189" s="86" t="s">
        <v>158</v>
      </c>
      <c r="D189" s="87">
        <v>483978.43999999994</v>
      </c>
    </row>
    <row r="190" spans="1:4" x14ac:dyDescent="0.25">
      <c r="A190" s="72" t="s">
        <v>1990</v>
      </c>
      <c r="B190" s="86" t="s">
        <v>2150</v>
      </c>
      <c r="C190" s="86" t="s">
        <v>159</v>
      </c>
      <c r="D190" s="87">
        <v>448835.25999999995</v>
      </c>
    </row>
    <row r="191" spans="1:4" x14ac:dyDescent="0.25">
      <c r="A191" s="72" t="s">
        <v>1990</v>
      </c>
      <c r="B191" s="86" t="s">
        <v>2151</v>
      </c>
      <c r="C191" s="86" t="s">
        <v>160</v>
      </c>
      <c r="D191" s="87">
        <v>925078.41999999993</v>
      </c>
    </row>
    <row r="192" spans="1:4" x14ac:dyDescent="0.25">
      <c r="A192" s="72" t="s">
        <v>2700</v>
      </c>
      <c r="B192" s="86" t="s">
        <v>2601</v>
      </c>
      <c r="C192" s="86" t="s">
        <v>160</v>
      </c>
      <c r="D192" s="87">
        <v>262577.86</v>
      </c>
    </row>
    <row r="193" spans="1:4" x14ac:dyDescent="0.25">
      <c r="A193" s="72" t="s">
        <v>1990</v>
      </c>
      <c r="B193" s="86" t="s">
        <v>2152</v>
      </c>
      <c r="C193" s="86" t="s">
        <v>161</v>
      </c>
      <c r="D193" s="87">
        <v>308626.03999999998</v>
      </c>
    </row>
    <row r="194" spans="1:4" x14ac:dyDescent="0.25">
      <c r="A194" s="72" t="s">
        <v>1990</v>
      </c>
      <c r="B194" s="86" t="s">
        <v>2153</v>
      </c>
      <c r="C194" s="86" t="s">
        <v>162</v>
      </c>
      <c r="D194" s="87">
        <v>842433.05999999994</v>
      </c>
    </row>
    <row r="195" spans="1:4" x14ac:dyDescent="0.25">
      <c r="A195" s="72" t="s">
        <v>2698</v>
      </c>
      <c r="B195" s="86" t="s">
        <v>2602</v>
      </c>
      <c r="C195" s="86" t="s">
        <v>162</v>
      </c>
      <c r="D195" s="87">
        <v>16808.239999999998</v>
      </c>
    </row>
    <row r="196" spans="1:4" x14ac:dyDescent="0.25">
      <c r="A196" s="72" t="s">
        <v>1990</v>
      </c>
      <c r="B196" s="86" t="s">
        <v>2154</v>
      </c>
      <c r="C196" s="86" t="s">
        <v>163</v>
      </c>
      <c r="D196" s="87">
        <v>208707.15999999997</v>
      </c>
    </row>
    <row r="197" spans="1:4" x14ac:dyDescent="0.25">
      <c r="A197" s="72" t="s">
        <v>1990</v>
      </c>
      <c r="B197" s="86" t="s">
        <v>2155</v>
      </c>
      <c r="C197" s="86" t="s">
        <v>164</v>
      </c>
      <c r="D197" s="87">
        <v>598262.84</v>
      </c>
    </row>
    <row r="198" spans="1:4" x14ac:dyDescent="0.25">
      <c r="A198" s="72" t="s">
        <v>1990</v>
      </c>
      <c r="B198" s="86" t="s">
        <v>2156</v>
      </c>
      <c r="C198" s="86" t="s">
        <v>165</v>
      </c>
      <c r="D198" s="87">
        <v>502604.18</v>
      </c>
    </row>
    <row r="199" spans="1:4" x14ac:dyDescent="0.25">
      <c r="A199" s="72" t="s">
        <v>1990</v>
      </c>
      <c r="B199" s="86" t="s">
        <v>2157</v>
      </c>
      <c r="C199" s="86" t="s">
        <v>166</v>
      </c>
      <c r="D199" s="87">
        <v>970254.2</v>
      </c>
    </row>
    <row r="200" spans="1:4" x14ac:dyDescent="0.25">
      <c r="A200" s="72" t="s">
        <v>1990</v>
      </c>
      <c r="B200" s="86" t="s">
        <v>2158</v>
      </c>
      <c r="C200" s="86" t="s">
        <v>167</v>
      </c>
      <c r="D200" s="87">
        <v>296267.03999999998</v>
      </c>
    </row>
    <row r="201" spans="1:4" x14ac:dyDescent="0.25">
      <c r="A201" s="72" t="s">
        <v>1990</v>
      </c>
      <c r="B201" s="86" t="s">
        <v>2159</v>
      </c>
      <c r="C201" s="86" t="s">
        <v>168</v>
      </c>
      <c r="D201" s="87">
        <v>524065.22</v>
      </c>
    </row>
    <row r="202" spans="1:4" x14ac:dyDescent="0.25">
      <c r="A202" s="72" t="s">
        <v>1990</v>
      </c>
      <c r="B202" s="86" t="s">
        <v>2160</v>
      </c>
      <c r="C202" s="86" t="s">
        <v>169</v>
      </c>
      <c r="D202" s="87">
        <v>704622.94</v>
      </c>
    </row>
    <row r="203" spans="1:4" x14ac:dyDescent="0.25">
      <c r="A203" s="72" t="s">
        <v>1990</v>
      </c>
      <c r="B203" s="86" t="s">
        <v>2161</v>
      </c>
      <c r="C203" s="86" t="s">
        <v>170</v>
      </c>
      <c r="D203" s="87">
        <v>887870.55999999994</v>
      </c>
    </row>
    <row r="204" spans="1:4" x14ac:dyDescent="0.25">
      <c r="A204" s="72" t="s">
        <v>1990</v>
      </c>
      <c r="B204" s="86" t="s">
        <v>2162</v>
      </c>
      <c r="C204" s="86" t="s">
        <v>171</v>
      </c>
      <c r="D204" s="87">
        <v>955161.67999999993</v>
      </c>
    </row>
    <row r="205" spans="1:4" x14ac:dyDescent="0.25">
      <c r="A205" s="72" t="s">
        <v>2698</v>
      </c>
      <c r="B205" s="86" t="s">
        <v>2603</v>
      </c>
      <c r="C205" s="86" t="s">
        <v>171</v>
      </c>
      <c r="D205" s="87">
        <v>73892.28</v>
      </c>
    </row>
    <row r="206" spans="1:4" x14ac:dyDescent="0.25">
      <c r="A206" s="72" t="s">
        <v>1990</v>
      </c>
      <c r="B206" s="86" t="s">
        <v>2163</v>
      </c>
      <c r="C206" s="86" t="s">
        <v>172</v>
      </c>
      <c r="D206" s="87">
        <v>31551.8</v>
      </c>
    </row>
    <row r="207" spans="1:4" x14ac:dyDescent="0.25">
      <c r="A207" s="72" t="s">
        <v>1990</v>
      </c>
      <c r="B207" s="86" t="s">
        <v>2164</v>
      </c>
      <c r="C207" s="86" t="s">
        <v>173</v>
      </c>
      <c r="D207" s="87">
        <v>1413011.74</v>
      </c>
    </row>
    <row r="208" spans="1:4" x14ac:dyDescent="0.25">
      <c r="A208" s="72" t="s">
        <v>2698</v>
      </c>
      <c r="B208" s="86" t="s">
        <v>2604</v>
      </c>
      <c r="C208" s="86" t="s">
        <v>173</v>
      </c>
      <c r="D208" s="87">
        <v>54568.619999999995</v>
      </c>
    </row>
    <row r="209" spans="1:4" x14ac:dyDescent="0.25">
      <c r="A209" s="72" t="s">
        <v>1990</v>
      </c>
      <c r="B209" s="86" t="s">
        <v>2165</v>
      </c>
      <c r="C209" s="86" t="s">
        <v>174</v>
      </c>
      <c r="D209" s="87">
        <v>442859.31999999995</v>
      </c>
    </row>
    <row r="210" spans="1:4" x14ac:dyDescent="0.25">
      <c r="A210" s="72" t="s">
        <v>2698</v>
      </c>
      <c r="B210" s="86" t="s">
        <v>2605</v>
      </c>
      <c r="C210" s="86" t="s">
        <v>174</v>
      </c>
      <c r="D210" s="87">
        <v>46193.579999999994</v>
      </c>
    </row>
    <row r="211" spans="1:4" x14ac:dyDescent="0.25">
      <c r="A211" s="72" t="s">
        <v>1990</v>
      </c>
      <c r="B211" s="86" t="s">
        <v>2166</v>
      </c>
      <c r="C211" s="86" t="s">
        <v>175</v>
      </c>
      <c r="D211" s="87">
        <v>767159.48</v>
      </c>
    </row>
    <row r="212" spans="1:4" x14ac:dyDescent="0.25">
      <c r="A212" s="72" t="s">
        <v>1990</v>
      </c>
      <c r="B212" s="86" t="s">
        <v>2167</v>
      </c>
      <c r="C212" s="86" t="s">
        <v>176</v>
      </c>
      <c r="D212" s="87">
        <v>917023.25999999989</v>
      </c>
    </row>
    <row r="213" spans="1:4" x14ac:dyDescent="0.25">
      <c r="A213" s="72" t="s">
        <v>1990</v>
      </c>
      <c r="B213" s="86" t="s">
        <v>2168</v>
      </c>
      <c r="C213" s="86" t="s">
        <v>177</v>
      </c>
      <c r="D213" s="87">
        <v>531146.19999999995</v>
      </c>
    </row>
    <row r="214" spans="1:4" x14ac:dyDescent="0.25">
      <c r="A214" s="72" t="s">
        <v>1990</v>
      </c>
      <c r="B214" s="86" t="s">
        <v>2169</v>
      </c>
      <c r="C214" s="86" t="s">
        <v>178</v>
      </c>
      <c r="D214" s="87">
        <v>592534.07999999996</v>
      </c>
    </row>
    <row r="215" spans="1:4" x14ac:dyDescent="0.25">
      <c r="A215" s="72" t="s">
        <v>1990</v>
      </c>
      <c r="B215" s="86" t="s">
        <v>2170</v>
      </c>
      <c r="C215" s="86" t="s">
        <v>179</v>
      </c>
      <c r="D215" s="87">
        <v>445578.3</v>
      </c>
    </row>
    <row r="216" spans="1:4" x14ac:dyDescent="0.25">
      <c r="A216" s="72" t="s">
        <v>1990</v>
      </c>
      <c r="B216" s="86" t="s">
        <v>2171</v>
      </c>
      <c r="C216" s="86" t="s">
        <v>180</v>
      </c>
      <c r="D216" s="87">
        <v>15790.439999999999</v>
      </c>
    </row>
    <row r="217" spans="1:4" x14ac:dyDescent="0.25">
      <c r="A217" s="72" t="s">
        <v>1990</v>
      </c>
      <c r="B217" s="86" t="s">
        <v>2172</v>
      </c>
      <c r="C217" s="86" t="s">
        <v>181</v>
      </c>
      <c r="D217" s="87">
        <v>300687.19999999995</v>
      </c>
    </row>
    <row r="218" spans="1:4" x14ac:dyDescent="0.25">
      <c r="A218" s="72" t="s">
        <v>1990</v>
      </c>
      <c r="B218" s="86" t="s">
        <v>2173</v>
      </c>
      <c r="C218" s="86" t="s">
        <v>182</v>
      </c>
      <c r="D218" s="87">
        <v>654329.07999999996</v>
      </c>
    </row>
    <row r="219" spans="1:4" x14ac:dyDescent="0.25">
      <c r="A219" s="72" t="s">
        <v>1990</v>
      </c>
      <c r="B219" s="86" t="s">
        <v>2174</v>
      </c>
      <c r="C219" s="86" t="s">
        <v>183</v>
      </c>
      <c r="D219" s="87">
        <v>613922.41999999993</v>
      </c>
    </row>
    <row r="220" spans="1:4" x14ac:dyDescent="0.25">
      <c r="A220" s="72" t="s">
        <v>1990</v>
      </c>
      <c r="B220" s="86" t="s">
        <v>2175</v>
      </c>
      <c r="C220" s="86" t="s">
        <v>184</v>
      </c>
      <c r="D220" s="87">
        <v>767784.7</v>
      </c>
    </row>
    <row r="221" spans="1:4" x14ac:dyDescent="0.25">
      <c r="A221" s="72" t="s">
        <v>1990</v>
      </c>
      <c r="B221" s="86" t="s">
        <v>2176</v>
      </c>
      <c r="C221" s="86" t="s">
        <v>185</v>
      </c>
      <c r="D221" s="87">
        <v>424044.56</v>
      </c>
    </row>
    <row r="222" spans="1:4" x14ac:dyDescent="0.25">
      <c r="A222" s="72" t="s">
        <v>1990</v>
      </c>
      <c r="B222" s="86" t="s">
        <v>2177</v>
      </c>
      <c r="C222" s="86" t="s">
        <v>186</v>
      </c>
      <c r="D222" s="87">
        <v>777235.7</v>
      </c>
    </row>
    <row r="223" spans="1:4" x14ac:dyDescent="0.25">
      <c r="A223" s="72" t="s">
        <v>1990</v>
      </c>
      <c r="B223" s="86" t="s">
        <v>2178</v>
      </c>
      <c r="C223" s="86" t="s">
        <v>187</v>
      </c>
      <c r="D223" s="87">
        <v>979181.75999999989</v>
      </c>
    </row>
    <row r="224" spans="1:4" x14ac:dyDescent="0.25">
      <c r="A224" s="72" t="s">
        <v>1990</v>
      </c>
      <c r="B224" s="86" t="s">
        <v>2680</v>
      </c>
      <c r="C224" s="86" t="s">
        <v>188</v>
      </c>
      <c r="D224" s="87">
        <v>943224.34</v>
      </c>
    </row>
    <row r="225" spans="1:4" x14ac:dyDescent="0.25">
      <c r="A225" s="72" t="s">
        <v>1990</v>
      </c>
      <c r="B225" s="86" t="s">
        <v>2179</v>
      </c>
      <c r="C225" s="86" t="s">
        <v>189</v>
      </c>
      <c r="D225" s="87">
        <v>298855.15999999997</v>
      </c>
    </row>
    <row r="226" spans="1:4" x14ac:dyDescent="0.25">
      <c r="A226" s="72" t="s">
        <v>1990</v>
      </c>
      <c r="B226" s="86" t="s">
        <v>2180</v>
      </c>
      <c r="C226" s="86" t="s">
        <v>190</v>
      </c>
      <c r="D226" s="87">
        <v>35739.32</v>
      </c>
    </row>
    <row r="227" spans="1:4" x14ac:dyDescent="0.25">
      <c r="A227" s="72" t="s">
        <v>1990</v>
      </c>
      <c r="B227" s="86" t="s">
        <v>2181</v>
      </c>
      <c r="C227" s="86" t="s">
        <v>191</v>
      </c>
      <c r="D227" s="87">
        <v>108293.92</v>
      </c>
    </row>
    <row r="228" spans="1:4" x14ac:dyDescent="0.25">
      <c r="A228" s="72" t="s">
        <v>1990</v>
      </c>
      <c r="B228" s="86" t="s">
        <v>2182</v>
      </c>
      <c r="C228" s="86" t="s">
        <v>192</v>
      </c>
      <c r="D228" s="87">
        <v>634641.91999999993</v>
      </c>
    </row>
    <row r="229" spans="1:4" x14ac:dyDescent="0.25">
      <c r="A229" s="72" t="s">
        <v>1990</v>
      </c>
      <c r="B229" s="86" t="s">
        <v>2183</v>
      </c>
      <c r="C229" s="86" t="s">
        <v>193</v>
      </c>
      <c r="D229" s="87">
        <v>1043230.46</v>
      </c>
    </row>
    <row r="230" spans="1:4" x14ac:dyDescent="0.25">
      <c r="A230" s="72" t="s">
        <v>1990</v>
      </c>
      <c r="B230" s="86" t="s">
        <v>2184</v>
      </c>
      <c r="C230" s="86" t="s">
        <v>194</v>
      </c>
      <c r="D230" s="87">
        <v>1017727.2999999999</v>
      </c>
    </row>
    <row r="231" spans="1:4" x14ac:dyDescent="0.25">
      <c r="A231" s="72" t="s">
        <v>1990</v>
      </c>
      <c r="B231" s="86" t="s">
        <v>2185</v>
      </c>
      <c r="C231" s="86" t="s">
        <v>195</v>
      </c>
      <c r="D231" s="87">
        <v>304482.13999999996</v>
      </c>
    </row>
    <row r="232" spans="1:4" x14ac:dyDescent="0.25">
      <c r="A232" s="72" t="s">
        <v>1990</v>
      </c>
      <c r="B232" s="86" t="s">
        <v>2186</v>
      </c>
      <c r="C232" s="86" t="s">
        <v>196</v>
      </c>
      <c r="D232" s="87">
        <v>399820.92</v>
      </c>
    </row>
    <row r="233" spans="1:4" x14ac:dyDescent="0.25">
      <c r="A233" s="72" t="s">
        <v>1990</v>
      </c>
      <c r="B233" s="86" t="s">
        <v>2187</v>
      </c>
      <c r="C233" s="86" t="s">
        <v>197</v>
      </c>
      <c r="D233" s="87">
        <v>282192.32</v>
      </c>
    </row>
    <row r="234" spans="1:4" x14ac:dyDescent="0.25">
      <c r="A234" s="72" t="s">
        <v>1990</v>
      </c>
      <c r="B234" s="86" t="s">
        <v>2188</v>
      </c>
      <c r="C234" s="86" t="s">
        <v>198</v>
      </c>
      <c r="D234" s="87">
        <v>223174.46</v>
      </c>
    </row>
    <row r="235" spans="1:4" x14ac:dyDescent="0.25">
      <c r="A235" s="72" t="s">
        <v>1990</v>
      </c>
      <c r="B235" s="86" t="s">
        <v>2189</v>
      </c>
      <c r="C235" s="86" t="s">
        <v>199</v>
      </c>
      <c r="D235" s="87">
        <v>1231043.6399999999</v>
      </c>
    </row>
    <row r="236" spans="1:4" x14ac:dyDescent="0.25">
      <c r="A236" s="72" t="s">
        <v>2698</v>
      </c>
      <c r="B236" s="86" t="s">
        <v>2606</v>
      </c>
      <c r="C236" s="86" t="s">
        <v>199</v>
      </c>
      <c r="D236" s="87">
        <v>90976.78</v>
      </c>
    </row>
    <row r="237" spans="1:4" x14ac:dyDescent="0.25">
      <c r="A237" s="72" t="s">
        <v>1990</v>
      </c>
      <c r="B237" s="86" t="s">
        <v>2190</v>
      </c>
      <c r="C237" s="86" t="s">
        <v>200</v>
      </c>
      <c r="D237" s="87">
        <v>136414.28</v>
      </c>
    </row>
    <row r="238" spans="1:4" x14ac:dyDescent="0.25">
      <c r="A238" s="72" t="s">
        <v>1990</v>
      </c>
      <c r="B238" s="86" t="s">
        <v>2191</v>
      </c>
      <c r="C238" s="86" t="s">
        <v>201</v>
      </c>
      <c r="D238" s="87">
        <v>606347.07999999996</v>
      </c>
    </row>
    <row r="239" spans="1:4" x14ac:dyDescent="0.25">
      <c r="A239" s="72" t="s">
        <v>1990</v>
      </c>
      <c r="B239" s="86" t="s">
        <v>2192</v>
      </c>
      <c r="C239" s="86" t="s">
        <v>202</v>
      </c>
      <c r="D239" s="87">
        <v>753695.44</v>
      </c>
    </row>
    <row r="240" spans="1:4" x14ac:dyDescent="0.25">
      <c r="A240" s="72" t="s">
        <v>1990</v>
      </c>
      <c r="B240" s="86" t="s">
        <v>2193</v>
      </c>
      <c r="C240" s="86" t="s">
        <v>203</v>
      </c>
      <c r="D240" s="87">
        <v>603831.65999999992</v>
      </c>
    </row>
    <row r="241" spans="1:4" x14ac:dyDescent="0.25">
      <c r="A241" s="72" t="s">
        <v>1990</v>
      </c>
      <c r="B241" s="86" t="s">
        <v>2194</v>
      </c>
      <c r="C241" s="86" t="s">
        <v>204</v>
      </c>
      <c r="D241" s="87">
        <v>1139063.5999999999</v>
      </c>
    </row>
    <row r="242" spans="1:4" x14ac:dyDescent="0.25">
      <c r="A242" s="72" t="s">
        <v>1990</v>
      </c>
      <c r="B242" s="86" t="s">
        <v>2195</v>
      </c>
      <c r="C242" s="86" t="s">
        <v>205</v>
      </c>
      <c r="D242" s="87">
        <v>708039.84</v>
      </c>
    </row>
    <row r="243" spans="1:4" x14ac:dyDescent="0.25">
      <c r="A243" s="72" t="s">
        <v>1990</v>
      </c>
      <c r="B243" s="86" t="s">
        <v>2196</v>
      </c>
      <c r="C243" s="86" t="s">
        <v>206</v>
      </c>
      <c r="D243" s="87">
        <v>1889792.88</v>
      </c>
    </row>
    <row r="244" spans="1:4" x14ac:dyDescent="0.25">
      <c r="A244" s="72" t="s">
        <v>1990</v>
      </c>
      <c r="B244" s="86" t="s">
        <v>2197</v>
      </c>
      <c r="C244" s="86" t="s">
        <v>207</v>
      </c>
      <c r="D244" s="87">
        <v>0</v>
      </c>
    </row>
    <row r="245" spans="1:4" x14ac:dyDescent="0.25">
      <c r="A245" s="72" t="s">
        <v>1990</v>
      </c>
      <c r="B245" s="86" t="s">
        <v>2198</v>
      </c>
      <c r="C245" s="86" t="s">
        <v>208</v>
      </c>
      <c r="D245" s="87">
        <v>1097799.0799999998</v>
      </c>
    </row>
    <row r="246" spans="1:4" x14ac:dyDescent="0.25">
      <c r="A246" s="72" t="s">
        <v>1990</v>
      </c>
      <c r="B246" s="86" t="s">
        <v>2199</v>
      </c>
      <c r="C246" s="86" t="s">
        <v>209</v>
      </c>
      <c r="D246" s="87">
        <v>643903.89999999991</v>
      </c>
    </row>
    <row r="247" spans="1:4" x14ac:dyDescent="0.25">
      <c r="A247" s="72" t="s">
        <v>2698</v>
      </c>
      <c r="B247" s="86" t="s">
        <v>2607</v>
      </c>
      <c r="C247" s="86" t="s">
        <v>209</v>
      </c>
      <c r="D247" s="87">
        <v>97359.84</v>
      </c>
    </row>
    <row r="248" spans="1:4" x14ac:dyDescent="0.25">
      <c r="A248" s="72" t="s">
        <v>1990</v>
      </c>
      <c r="B248" s="86" t="s">
        <v>2200</v>
      </c>
      <c r="C248" s="86" t="s">
        <v>210</v>
      </c>
      <c r="D248" s="87">
        <v>398788.57999999996</v>
      </c>
    </row>
    <row r="249" spans="1:4" x14ac:dyDescent="0.25">
      <c r="A249" s="72" t="s">
        <v>1990</v>
      </c>
      <c r="B249" s="86" t="s">
        <v>2201</v>
      </c>
      <c r="C249" s="86" t="s">
        <v>211</v>
      </c>
      <c r="D249" s="87">
        <v>542676.41999999993</v>
      </c>
    </row>
    <row r="250" spans="1:4" x14ac:dyDescent="0.25">
      <c r="A250" s="72" t="s">
        <v>1990</v>
      </c>
      <c r="B250" s="86" t="s">
        <v>2202</v>
      </c>
      <c r="C250" s="86" t="s">
        <v>212</v>
      </c>
      <c r="D250" s="87">
        <v>316768.44</v>
      </c>
    </row>
    <row r="251" spans="1:4" x14ac:dyDescent="0.25">
      <c r="A251" s="72" t="s">
        <v>2697</v>
      </c>
      <c r="B251" s="86" t="s">
        <v>2608</v>
      </c>
      <c r="C251" s="86" t="s">
        <v>592</v>
      </c>
      <c r="D251" s="87">
        <v>260251.46</v>
      </c>
    </row>
    <row r="252" spans="1:4" x14ac:dyDescent="0.25">
      <c r="A252" s="72" t="s">
        <v>1990</v>
      </c>
      <c r="B252" s="86" t="s">
        <v>2203</v>
      </c>
      <c r="C252" s="86" t="s">
        <v>213</v>
      </c>
      <c r="D252" s="87">
        <v>701860.34</v>
      </c>
    </row>
    <row r="253" spans="1:4" x14ac:dyDescent="0.25">
      <c r="A253" s="72" t="s">
        <v>1990</v>
      </c>
      <c r="B253" s="86" t="s">
        <v>2204</v>
      </c>
      <c r="C253" s="86" t="s">
        <v>214</v>
      </c>
      <c r="D253" s="87">
        <v>1337490.98</v>
      </c>
    </row>
    <row r="254" spans="1:4" x14ac:dyDescent="0.25">
      <c r="A254" s="72" t="s">
        <v>1990</v>
      </c>
      <c r="B254" s="86" t="s">
        <v>2205</v>
      </c>
      <c r="C254" s="86" t="s">
        <v>215</v>
      </c>
      <c r="D254" s="87">
        <v>509830.56</v>
      </c>
    </row>
    <row r="255" spans="1:4" x14ac:dyDescent="0.25">
      <c r="A255" s="72" t="s">
        <v>1990</v>
      </c>
      <c r="B255" s="86" t="s">
        <v>2206</v>
      </c>
      <c r="C255" s="86" t="s">
        <v>216</v>
      </c>
      <c r="D255" s="87">
        <v>253882.93999999997</v>
      </c>
    </row>
    <row r="256" spans="1:4" x14ac:dyDescent="0.25">
      <c r="A256" s="72" t="s">
        <v>1990</v>
      </c>
      <c r="B256" s="86" t="s">
        <v>2207</v>
      </c>
      <c r="C256" s="86" t="s">
        <v>217</v>
      </c>
      <c r="D256" s="87">
        <v>351315.48</v>
      </c>
    </row>
    <row r="257" spans="1:4" x14ac:dyDescent="0.25">
      <c r="A257" s="72" t="s">
        <v>1990</v>
      </c>
      <c r="B257" s="86" t="s">
        <v>2208</v>
      </c>
      <c r="C257" s="86" t="s">
        <v>218</v>
      </c>
      <c r="D257" s="87">
        <v>961850.08</v>
      </c>
    </row>
    <row r="258" spans="1:4" x14ac:dyDescent="0.25">
      <c r="A258" s="72" t="s">
        <v>2698</v>
      </c>
      <c r="B258" s="86" t="s">
        <v>2609</v>
      </c>
      <c r="C258" s="86" t="s">
        <v>218</v>
      </c>
      <c r="D258" s="87">
        <v>105502.23999999999</v>
      </c>
    </row>
    <row r="259" spans="1:4" x14ac:dyDescent="0.25">
      <c r="A259" s="72" t="s">
        <v>2699</v>
      </c>
      <c r="B259" s="86" t="s">
        <v>2610</v>
      </c>
      <c r="C259" s="86" t="s">
        <v>218</v>
      </c>
      <c r="D259" s="87">
        <v>99962.5</v>
      </c>
    </row>
    <row r="260" spans="1:4" x14ac:dyDescent="0.25">
      <c r="A260" s="72" t="s">
        <v>1990</v>
      </c>
      <c r="B260" s="86" t="s">
        <v>2356</v>
      </c>
      <c r="C260" s="86" t="s">
        <v>219</v>
      </c>
      <c r="D260" s="87">
        <v>305427.24</v>
      </c>
    </row>
    <row r="261" spans="1:4" x14ac:dyDescent="0.25">
      <c r="A261" s="72" t="s">
        <v>1990</v>
      </c>
      <c r="B261" s="86" t="s">
        <v>2209</v>
      </c>
      <c r="C261" s="86" t="s">
        <v>220</v>
      </c>
      <c r="D261" s="87">
        <v>1576630.3599999999</v>
      </c>
    </row>
    <row r="262" spans="1:4" x14ac:dyDescent="0.25">
      <c r="A262" s="72" t="s">
        <v>1990</v>
      </c>
      <c r="B262" s="86" t="s">
        <v>2210</v>
      </c>
      <c r="C262" s="86" t="s">
        <v>221</v>
      </c>
      <c r="D262" s="87">
        <v>331846.42</v>
      </c>
    </row>
    <row r="263" spans="1:4" x14ac:dyDescent="0.25">
      <c r="A263" s="72" t="s">
        <v>1990</v>
      </c>
      <c r="B263" s="86" t="s">
        <v>2211</v>
      </c>
      <c r="C263" s="86" t="s">
        <v>222</v>
      </c>
      <c r="D263" s="87">
        <v>1436566.5399999998</v>
      </c>
    </row>
    <row r="264" spans="1:4" x14ac:dyDescent="0.25">
      <c r="A264" s="72" t="s">
        <v>2697</v>
      </c>
      <c r="B264" s="86" t="s">
        <v>2611</v>
      </c>
      <c r="C264" s="86" t="s">
        <v>593</v>
      </c>
      <c r="D264" s="87">
        <v>321130.44</v>
      </c>
    </row>
    <row r="265" spans="1:4" x14ac:dyDescent="0.25">
      <c r="A265" s="72" t="s">
        <v>1990</v>
      </c>
      <c r="B265" s="86" t="s">
        <v>2212</v>
      </c>
      <c r="C265" s="86" t="s">
        <v>223</v>
      </c>
      <c r="D265" s="87">
        <v>1220647.54</v>
      </c>
    </row>
    <row r="266" spans="1:4" x14ac:dyDescent="0.25">
      <c r="A266" s="72" t="s">
        <v>1990</v>
      </c>
      <c r="B266" s="86" t="s">
        <v>2213</v>
      </c>
      <c r="C266" s="86" t="s">
        <v>224</v>
      </c>
      <c r="D266" s="87">
        <v>1298291.1399999999</v>
      </c>
    </row>
    <row r="267" spans="1:4" x14ac:dyDescent="0.25">
      <c r="A267" s="72" t="s">
        <v>1990</v>
      </c>
      <c r="B267" s="86" t="s">
        <v>2214</v>
      </c>
      <c r="C267" s="86" t="s">
        <v>225</v>
      </c>
      <c r="D267" s="87">
        <v>477915.25999999995</v>
      </c>
    </row>
    <row r="268" spans="1:4" x14ac:dyDescent="0.25">
      <c r="A268" s="72" t="s">
        <v>1990</v>
      </c>
      <c r="B268" s="86" t="s">
        <v>2215</v>
      </c>
      <c r="C268" s="86" t="s">
        <v>226</v>
      </c>
      <c r="D268" s="87">
        <v>359894.07999999996</v>
      </c>
    </row>
    <row r="269" spans="1:4" x14ac:dyDescent="0.25">
      <c r="A269" s="72" t="s">
        <v>1990</v>
      </c>
      <c r="B269" s="86" t="s">
        <v>2217</v>
      </c>
      <c r="C269" s="86" t="s">
        <v>227</v>
      </c>
      <c r="D269" s="87">
        <v>887187.17999999993</v>
      </c>
    </row>
    <row r="270" spans="1:4" x14ac:dyDescent="0.25">
      <c r="A270" s="72" t="s">
        <v>1990</v>
      </c>
      <c r="B270" s="86" t="s">
        <v>2218</v>
      </c>
      <c r="C270" s="86" t="s">
        <v>228</v>
      </c>
      <c r="D270" s="87">
        <v>674932.26</v>
      </c>
    </row>
    <row r="271" spans="1:4" x14ac:dyDescent="0.25">
      <c r="A271" s="72" t="s">
        <v>1990</v>
      </c>
      <c r="B271" s="86" t="s">
        <v>2219</v>
      </c>
      <c r="C271" s="86" t="s">
        <v>229</v>
      </c>
      <c r="D271" s="87">
        <v>365230.25999999995</v>
      </c>
    </row>
    <row r="272" spans="1:4" x14ac:dyDescent="0.25">
      <c r="A272" s="72" t="s">
        <v>1990</v>
      </c>
      <c r="B272" s="86" t="s">
        <v>2220</v>
      </c>
      <c r="C272" s="86" t="s">
        <v>230</v>
      </c>
      <c r="D272" s="87">
        <v>710729.74</v>
      </c>
    </row>
    <row r="273" spans="1:4" x14ac:dyDescent="0.25">
      <c r="A273" s="72" t="s">
        <v>1990</v>
      </c>
      <c r="B273" s="86" t="s">
        <v>2221</v>
      </c>
      <c r="C273" s="86" t="s">
        <v>231</v>
      </c>
      <c r="D273" s="87">
        <v>1004728.5399999999</v>
      </c>
    </row>
    <row r="274" spans="1:4" x14ac:dyDescent="0.25">
      <c r="A274" s="72" t="s">
        <v>1990</v>
      </c>
      <c r="B274" s="86" t="s">
        <v>2222</v>
      </c>
      <c r="C274" s="86" t="s">
        <v>232</v>
      </c>
      <c r="D274" s="87">
        <v>555617.02</v>
      </c>
    </row>
    <row r="275" spans="1:4" x14ac:dyDescent="0.25">
      <c r="A275" s="72" t="s">
        <v>1990</v>
      </c>
      <c r="B275" s="86" t="s">
        <v>2223</v>
      </c>
      <c r="C275" s="86" t="s">
        <v>233</v>
      </c>
      <c r="D275" s="87">
        <v>325361.57999999996</v>
      </c>
    </row>
    <row r="276" spans="1:4" x14ac:dyDescent="0.25">
      <c r="A276" s="72" t="s">
        <v>1990</v>
      </c>
      <c r="B276" s="86" t="s">
        <v>2224</v>
      </c>
      <c r="C276" s="86" t="s">
        <v>234</v>
      </c>
      <c r="D276" s="87">
        <v>398134.27999999997</v>
      </c>
    </row>
    <row r="277" spans="1:4" x14ac:dyDescent="0.25">
      <c r="A277" s="72" t="s">
        <v>1990</v>
      </c>
      <c r="B277" s="86" t="s">
        <v>2225</v>
      </c>
      <c r="C277" s="86" t="s">
        <v>235</v>
      </c>
      <c r="D277" s="87">
        <v>313191.59999999998</v>
      </c>
    </row>
    <row r="278" spans="1:4" x14ac:dyDescent="0.25">
      <c r="A278" s="72" t="s">
        <v>1990</v>
      </c>
      <c r="B278" s="86" t="s">
        <v>2226</v>
      </c>
      <c r="C278" s="86" t="s">
        <v>236</v>
      </c>
      <c r="D278" s="87">
        <v>3001492.1999999997</v>
      </c>
    </row>
    <row r="279" spans="1:4" x14ac:dyDescent="0.25">
      <c r="A279" s="72" t="s">
        <v>2698</v>
      </c>
      <c r="B279" s="86" t="s">
        <v>2612</v>
      </c>
      <c r="C279" s="86" t="s">
        <v>236</v>
      </c>
      <c r="D279" s="87">
        <v>125581.98</v>
      </c>
    </row>
    <row r="280" spans="1:4" x14ac:dyDescent="0.25">
      <c r="A280" s="72" t="s">
        <v>1990</v>
      </c>
      <c r="B280" s="86" t="s">
        <v>2227</v>
      </c>
      <c r="C280" s="86" t="s">
        <v>237</v>
      </c>
      <c r="D280" s="87">
        <v>367469.42</v>
      </c>
    </row>
    <row r="281" spans="1:4" x14ac:dyDescent="0.25">
      <c r="A281" s="72" t="s">
        <v>1990</v>
      </c>
      <c r="B281" s="86" t="s">
        <v>2228</v>
      </c>
      <c r="C281" s="86" t="s">
        <v>238</v>
      </c>
      <c r="D281" s="87">
        <v>854864.75999999989</v>
      </c>
    </row>
    <row r="282" spans="1:4" x14ac:dyDescent="0.25">
      <c r="A282" s="72" t="s">
        <v>1990</v>
      </c>
      <c r="B282" s="86" t="s">
        <v>2230</v>
      </c>
      <c r="C282" s="86" t="s">
        <v>240</v>
      </c>
      <c r="D282" s="87">
        <v>23583.879999999997</v>
      </c>
    </row>
    <row r="283" spans="1:4" x14ac:dyDescent="0.25">
      <c r="A283" s="72" t="s">
        <v>1990</v>
      </c>
      <c r="B283" s="86" t="s">
        <v>2231</v>
      </c>
      <c r="C283" s="86" t="s">
        <v>241</v>
      </c>
      <c r="D283" s="87">
        <v>119387.93999999999</v>
      </c>
    </row>
    <row r="284" spans="1:4" x14ac:dyDescent="0.25">
      <c r="A284" s="72" t="s">
        <v>1990</v>
      </c>
      <c r="B284" s="86" t="s">
        <v>2232</v>
      </c>
      <c r="C284" s="86" t="s">
        <v>242</v>
      </c>
      <c r="D284" s="87">
        <v>624798.34</v>
      </c>
    </row>
    <row r="285" spans="1:4" x14ac:dyDescent="0.25">
      <c r="A285" s="72" t="s">
        <v>1990</v>
      </c>
      <c r="B285" s="86" t="s">
        <v>2233</v>
      </c>
      <c r="C285" s="86" t="s">
        <v>243</v>
      </c>
      <c r="D285" s="87">
        <v>423942.77999999997</v>
      </c>
    </row>
    <row r="286" spans="1:4" x14ac:dyDescent="0.25">
      <c r="A286" s="72" t="s">
        <v>2701</v>
      </c>
      <c r="B286" s="86" t="s">
        <v>2613</v>
      </c>
      <c r="C286" s="86" t="s">
        <v>594</v>
      </c>
      <c r="D286" s="87">
        <v>45582.899999999994</v>
      </c>
    </row>
    <row r="287" spans="1:4" x14ac:dyDescent="0.25">
      <c r="A287" s="72" t="s">
        <v>1990</v>
      </c>
      <c r="B287" s="86" t="s">
        <v>2234</v>
      </c>
      <c r="C287" s="86" t="s">
        <v>244</v>
      </c>
      <c r="D287" s="87">
        <v>346168.32000000001</v>
      </c>
    </row>
    <row r="288" spans="1:4" x14ac:dyDescent="0.25">
      <c r="A288" s="72" t="s">
        <v>1990</v>
      </c>
      <c r="B288" s="86" t="s">
        <v>2235</v>
      </c>
      <c r="C288" s="86" t="s">
        <v>245</v>
      </c>
      <c r="D288" s="87">
        <v>5321.6399999999994</v>
      </c>
    </row>
    <row r="289" spans="1:4" x14ac:dyDescent="0.25">
      <c r="A289" s="72" t="s">
        <v>1990</v>
      </c>
      <c r="B289" s="86" t="s">
        <v>2236</v>
      </c>
      <c r="C289" s="86" t="s">
        <v>246</v>
      </c>
      <c r="D289" s="87">
        <v>1308.5999999999999</v>
      </c>
    </row>
    <row r="290" spans="1:4" x14ac:dyDescent="0.25">
      <c r="A290" s="72" t="s">
        <v>1990</v>
      </c>
      <c r="B290" s="86" t="s">
        <v>2237</v>
      </c>
      <c r="C290" s="86" t="s">
        <v>247</v>
      </c>
      <c r="D290" s="87">
        <v>1037981.5199999999</v>
      </c>
    </row>
    <row r="291" spans="1:4" x14ac:dyDescent="0.25">
      <c r="A291" s="72" t="s">
        <v>1990</v>
      </c>
      <c r="B291" s="86" t="s">
        <v>2238</v>
      </c>
      <c r="C291" s="86" t="s">
        <v>248</v>
      </c>
      <c r="D291" s="87">
        <v>12809.74</v>
      </c>
    </row>
    <row r="292" spans="1:4" x14ac:dyDescent="0.25">
      <c r="A292" s="72" t="s">
        <v>1990</v>
      </c>
      <c r="B292" s="86" t="s">
        <v>2239</v>
      </c>
      <c r="C292" s="86" t="s">
        <v>249</v>
      </c>
      <c r="D292" s="87">
        <v>2656952.36</v>
      </c>
    </row>
    <row r="293" spans="1:4" x14ac:dyDescent="0.25">
      <c r="A293" s="72" t="s">
        <v>1990</v>
      </c>
      <c r="B293" s="86" t="s">
        <v>2240</v>
      </c>
      <c r="C293" s="86" t="s">
        <v>250</v>
      </c>
      <c r="D293" s="87">
        <v>196086.44</v>
      </c>
    </row>
    <row r="294" spans="1:4" x14ac:dyDescent="0.25">
      <c r="A294" s="72" t="s">
        <v>1990</v>
      </c>
      <c r="B294" s="86" t="s">
        <v>2241</v>
      </c>
      <c r="C294" s="86" t="s">
        <v>251</v>
      </c>
      <c r="D294" s="87">
        <v>488224.12</v>
      </c>
    </row>
    <row r="295" spans="1:4" x14ac:dyDescent="0.25">
      <c r="A295" s="72" t="s">
        <v>1990</v>
      </c>
      <c r="B295" s="86" t="s">
        <v>2242</v>
      </c>
      <c r="C295" s="86" t="s">
        <v>252</v>
      </c>
      <c r="D295" s="87">
        <v>926576.03999999992</v>
      </c>
    </row>
    <row r="296" spans="1:4" x14ac:dyDescent="0.25">
      <c r="A296" s="72" t="s">
        <v>1990</v>
      </c>
      <c r="B296" s="86" t="s">
        <v>2243</v>
      </c>
      <c r="C296" s="86" t="s">
        <v>253</v>
      </c>
      <c r="D296" s="87">
        <v>132910.13999999998</v>
      </c>
    </row>
    <row r="297" spans="1:4" x14ac:dyDescent="0.25">
      <c r="A297" s="72" t="s">
        <v>1990</v>
      </c>
      <c r="B297" s="86" t="s">
        <v>2244</v>
      </c>
      <c r="C297" s="86" t="s">
        <v>254</v>
      </c>
      <c r="D297" s="87">
        <v>137868.28</v>
      </c>
    </row>
    <row r="298" spans="1:4" x14ac:dyDescent="0.25">
      <c r="A298" s="72" t="s">
        <v>1990</v>
      </c>
      <c r="B298" s="86" t="s">
        <v>2245</v>
      </c>
      <c r="C298" s="86" t="s">
        <v>255</v>
      </c>
      <c r="D298" s="87">
        <v>942192</v>
      </c>
    </row>
    <row r="299" spans="1:4" x14ac:dyDescent="0.25">
      <c r="A299" s="72" t="s">
        <v>1990</v>
      </c>
      <c r="B299" s="86" t="s">
        <v>2246</v>
      </c>
      <c r="C299" s="86" t="s">
        <v>256</v>
      </c>
      <c r="D299" s="87">
        <v>506108.31999999995</v>
      </c>
    </row>
    <row r="300" spans="1:4" x14ac:dyDescent="0.25">
      <c r="A300" s="72" t="s">
        <v>1990</v>
      </c>
      <c r="B300" s="86" t="s">
        <v>2247</v>
      </c>
      <c r="C300" s="86" t="s">
        <v>257</v>
      </c>
      <c r="D300" s="87">
        <v>559222.93999999994</v>
      </c>
    </row>
    <row r="301" spans="1:4" x14ac:dyDescent="0.25">
      <c r="A301" s="72" t="s">
        <v>1990</v>
      </c>
      <c r="B301" s="86" t="s">
        <v>2248</v>
      </c>
      <c r="C301" s="86" t="s">
        <v>258</v>
      </c>
      <c r="D301" s="87">
        <v>1179310.3199999998</v>
      </c>
    </row>
    <row r="302" spans="1:4" x14ac:dyDescent="0.25">
      <c r="A302" s="72" t="s">
        <v>1990</v>
      </c>
      <c r="B302" s="86" t="s">
        <v>2249</v>
      </c>
      <c r="C302" s="86" t="s">
        <v>259</v>
      </c>
      <c r="D302" s="87">
        <v>348989.07999999996</v>
      </c>
    </row>
    <row r="303" spans="1:4" x14ac:dyDescent="0.25">
      <c r="A303" s="72" t="s">
        <v>1990</v>
      </c>
      <c r="B303" s="86" t="s">
        <v>2250</v>
      </c>
      <c r="C303" s="86" t="s">
        <v>260</v>
      </c>
      <c r="D303" s="87">
        <v>353961.75999999995</v>
      </c>
    </row>
    <row r="304" spans="1:4" x14ac:dyDescent="0.25">
      <c r="A304" s="72" t="s">
        <v>1990</v>
      </c>
      <c r="B304" s="86" t="s">
        <v>2251</v>
      </c>
      <c r="C304" s="86" t="s">
        <v>261</v>
      </c>
      <c r="D304" s="87">
        <v>50715.519999999997</v>
      </c>
    </row>
    <row r="305" spans="1:4" x14ac:dyDescent="0.25">
      <c r="A305" s="72" t="s">
        <v>1990</v>
      </c>
      <c r="B305" s="86" t="s">
        <v>2252</v>
      </c>
      <c r="C305" s="86" t="s">
        <v>262</v>
      </c>
      <c r="D305" s="87">
        <v>1022380.1</v>
      </c>
    </row>
    <row r="306" spans="1:4" x14ac:dyDescent="0.25">
      <c r="A306" s="72" t="s">
        <v>1990</v>
      </c>
      <c r="B306" s="86" t="s">
        <v>2253</v>
      </c>
      <c r="C306" s="86" t="s">
        <v>263</v>
      </c>
      <c r="D306" s="87">
        <v>501746.31999999995</v>
      </c>
    </row>
    <row r="307" spans="1:4" x14ac:dyDescent="0.25">
      <c r="A307" s="72" t="s">
        <v>1990</v>
      </c>
      <c r="B307" s="86" t="s">
        <v>2254</v>
      </c>
      <c r="C307" s="86" t="s">
        <v>264</v>
      </c>
      <c r="D307" s="87">
        <v>293097.32</v>
      </c>
    </row>
    <row r="308" spans="1:4" x14ac:dyDescent="0.25">
      <c r="A308" s="72" t="s">
        <v>1990</v>
      </c>
      <c r="B308" s="86" t="s">
        <v>2255</v>
      </c>
      <c r="C308" s="86" t="s">
        <v>265</v>
      </c>
      <c r="D308" s="87">
        <v>613922.41999999993</v>
      </c>
    </row>
    <row r="309" spans="1:4" x14ac:dyDescent="0.25">
      <c r="A309" s="72" t="s">
        <v>1990</v>
      </c>
      <c r="B309" s="86" t="s">
        <v>2256</v>
      </c>
      <c r="C309" s="86" t="s">
        <v>266</v>
      </c>
      <c r="D309" s="87">
        <v>577281.62</v>
      </c>
    </row>
    <row r="310" spans="1:4" x14ac:dyDescent="0.25">
      <c r="A310" s="72" t="s">
        <v>2698</v>
      </c>
      <c r="B310" s="86" t="s">
        <v>2614</v>
      </c>
      <c r="C310" s="86" t="s">
        <v>266</v>
      </c>
      <c r="D310" s="87">
        <v>45815.54</v>
      </c>
    </row>
    <row r="311" spans="1:4" x14ac:dyDescent="0.25">
      <c r="A311" s="72" t="s">
        <v>1990</v>
      </c>
      <c r="B311" s="86" t="s">
        <v>2257</v>
      </c>
      <c r="C311" s="86" t="s">
        <v>267</v>
      </c>
      <c r="D311" s="87">
        <v>758624.5</v>
      </c>
    </row>
    <row r="312" spans="1:4" x14ac:dyDescent="0.25">
      <c r="A312" s="72" t="s">
        <v>1990</v>
      </c>
      <c r="B312" s="86" t="s">
        <v>2258</v>
      </c>
      <c r="C312" s="86" t="s">
        <v>268</v>
      </c>
      <c r="D312" s="87">
        <v>2148692.1199999996</v>
      </c>
    </row>
    <row r="313" spans="1:4" x14ac:dyDescent="0.25">
      <c r="A313" s="72" t="s">
        <v>1990</v>
      </c>
      <c r="B313" s="86" t="s">
        <v>2259</v>
      </c>
      <c r="C313" s="86" t="s">
        <v>269</v>
      </c>
      <c r="D313" s="87">
        <v>498024.07999999996</v>
      </c>
    </row>
    <row r="314" spans="1:4" x14ac:dyDescent="0.25">
      <c r="A314" s="72" t="s">
        <v>1990</v>
      </c>
      <c r="B314" s="86" t="s">
        <v>2261</v>
      </c>
      <c r="C314" s="86" t="s">
        <v>271</v>
      </c>
      <c r="D314" s="87">
        <v>727697.91999999993</v>
      </c>
    </row>
    <row r="315" spans="1:4" x14ac:dyDescent="0.25">
      <c r="A315" s="72" t="s">
        <v>1990</v>
      </c>
      <c r="B315" s="86" t="s">
        <v>2262</v>
      </c>
      <c r="C315" s="86" t="s">
        <v>272</v>
      </c>
      <c r="D315" s="87">
        <v>455363.72</v>
      </c>
    </row>
    <row r="316" spans="1:4" x14ac:dyDescent="0.25">
      <c r="A316" s="72" t="s">
        <v>1990</v>
      </c>
      <c r="B316" s="86" t="s">
        <v>2263</v>
      </c>
      <c r="C316" s="86" t="s">
        <v>273</v>
      </c>
      <c r="D316" s="87">
        <v>131019.93999999999</v>
      </c>
    </row>
    <row r="317" spans="1:4" x14ac:dyDescent="0.25">
      <c r="A317" s="72" t="s">
        <v>1990</v>
      </c>
      <c r="B317" s="86" t="s">
        <v>2266</v>
      </c>
      <c r="C317" s="86" t="s">
        <v>276</v>
      </c>
      <c r="D317" s="87">
        <v>814312.7</v>
      </c>
    </row>
    <row r="318" spans="1:4" x14ac:dyDescent="0.25">
      <c r="A318" s="72" t="s">
        <v>1990</v>
      </c>
      <c r="B318" s="86" t="s">
        <v>2267</v>
      </c>
      <c r="C318" s="86" t="s">
        <v>277</v>
      </c>
      <c r="D318" s="87">
        <v>288415.44</v>
      </c>
    </row>
    <row r="319" spans="1:4" x14ac:dyDescent="0.25">
      <c r="A319" s="72" t="s">
        <v>1990</v>
      </c>
      <c r="B319" s="86" t="s">
        <v>2268</v>
      </c>
      <c r="C319" s="86" t="s">
        <v>278</v>
      </c>
      <c r="D319" s="87">
        <v>79097.599999999991</v>
      </c>
    </row>
    <row r="320" spans="1:4" x14ac:dyDescent="0.25">
      <c r="A320" s="72" t="s">
        <v>1990</v>
      </c>
      <c r="B320" s="86" t="s">
        <v>2269</v>
      </c>
      <c r="C320" s="86" t="s">
        <v>279</v>
      </c>
      <c r="D320" s="87">
        <v>502167.98</v>
      </c>
    </row>
    <row r="321" spans="1:4" x14ac:dyDescent="0.25">
      <c r="A321" s="72" t="s">
        <v>1990</v>
      </c>
      <c r="B321" s="86" t="s">
        <v>2270</v>
      </c>
      <c r="C321" s="86" t="s">
        <v>280</v>
      </c>
      <c r="D321" s="87">
        <v>505134.13999999996</v>
      </c>
    </row>
    <row r="322" spans="1:4" x14ac:dyDescent="0.25">
      <c r="A322" s="72" t="s">
        <v>1990</v>
      </c>
      <c r="B322" s="86" t="s">
        <v>2271</v>
      </c>
      <c r="C322" s="86" t="s">
        <v>281</v>
      </c>
      <c r="D322" s="87">
        <v>912166.89999999991</v>
      </c>
    </row>
    <row r="323" spans="1:4" x14ac:dyDescent="0.25">
      <c r="A323" s="72" t="s">
        <v>1990</v>
      </c>
      <c r="B323" s="86" t="s">
        <v>2272</v>
      </c>
      <c r="C323" s="86" t="s">
        <v>282</v>
      </c>
      <c r="D323" s="87">
        <v>1052855.94</v>
      </c>
    </row>
    <row r="324" spans="1:4" x14ac:dyDescent="0.25">
      <c r="A324" s="72" t="s">
        <v>1990</v>
      </c>
      <c r="B324" s="86" t="s">
        <v>2273</v>
      </c>
      <c r="C324" s="86" t="s">
        <v>283</v>
      </c>
      <c r="D324" s="87">
        <v>950363.48</v>
      </c>
    </row>
    <row r="325" spans="1:4" x14ac:dyDescent="0.25">
      <c r="A325" s="72" t="s">
        <v>1990</v>
      </c>
      <c r="B325" s="86" t="s">
        <v>2274</v>
      </c>
      <c r="C325" s="86" t="s">
        <v>284</v>
      </c>
      <c r="D325" s="87">
        <v>968771.12</v>
      </c>
    </row>
    <row r="326" spans="1:4" x14ac:dyDescent="0.25">
      <c r="A326" s="72" t="s">
        <v>1990</v>
      </c>
      <c r="B326" s="86" t="s">
        <v>2275</v>
      </c>
      <c r="C326" s="86" t="s">
        <v>285</v>
      </c>
      <c r="D326" s="87">
        <v>674336.12</v>
      </c>
    </row>
    <row r="327" spans="1:4" x14ac:dyDescent="0.25">
      <c r="A327" s="72" t="s">
        <v>1990</v>
      </c>
      <c r="B327" s="86" t="s">
        <v>2276</v>
      </c>
      <c r="C327" s="86" t="s">
        <v>286</v>
      </c>
      <c r="D327" s="87">
        <v>730286.03999999992</v>
      </c>
    </row>
    <row r="328" spans="1:4" x14ac:dyDescent="0.25">
      <c r="A328" s="72" t="s">
        <v>1990</v>
      </c>
      <c r="B328" s="86" t="s">
        <v>2277</v>
      </c>
      <c r="C328" s="86" t="s">
        <v>287</v>
      </c>
      <c r="D328" s="87">
        <v>363078.33999999997</v>
      </c>
    </row>
    <row r="329" spans="1:4" x14ac:dyDescent="0.25">
      <c r="A329" s="72" t="s">
        <v>1990</v>
      </c>
      <c r="B329" s="86" t="s">
        <v>2278</v>
      </c>
      <c r="C329" s="86" t="s">
        <v>288</v>
      </c>
      <c r="D329" s="87">
        <v>473989.45999999996</v>
      </c>
    </row>
    <row r="330" spans="1:4" x14ac:dyDescent="0.25">
      <c r="A330" s="72" t="s">
        <v>1990</v>
      </c>
      <c r="B330" s="86" t="s">
        <v>2279</v>
      </c>
      <c r="C330" s="86" t="s">
        <v>289</v>
      </c>
      <c r="D330" s="87">
        <v>810837.6399999999</v>
      </c>
    </row>
    <row r="331" spans="1:4" x14ac:dyDescent="0.25">
      <c r="A331" s="72" t="s">
        <v>2698</v>
      </c>
      <c r="B331" s="86" t="s">
        <v>2615</v>
      </c>
      <c r="C331" s="86" t="s">
        <v>289</v>
      </c>
      <c r="D331" s="87">
        <v>36887.979999999996</v>
      </c>
    </row>
    <row r="332" spans="1:4" x14ac:dyDescent="0.25">
      <c r="A332" s="72" t="s">
        <v>1990</v>
      </c>
      <c r="B332" s="86" t="s">
        <v>2691</v>
      </c>
      <c r="C332" s="86" t="s">
        <v>290</v>
      </c>
      <c r="D332" s="87">
        <v>658589.29999999993</v>
      </c>
    </row>
    <row r="333" spans="1:4" x14ac:dyDescent="0.25">
      <c r="A333" s="72" t="s">
        <v>1990</v>
      </c>
      <c r="B333" s="86" t="s">
        <v>2280</v>
      </c>
      <c r="C333" s="86" t="s">
        <v>291</v>
      </c>
      <c r="D333" s="87">
        <v>990421.17999999993</v>
      </c>
    </row>
    <row r="334" spans="1:4" x14ac:dyDescent="0.25">
      <c r="A334" s="72" t="s">
        <v>2698</v>
      </c>
      <c r="B334" s="86" t="s">
        <v>2616</v>
      </c>
      <c r="C334" s="86" t="s">
        <v>291</v>
      </c>
      <c r="D334" s="87">
        <v>97258.06</v>
      </c>
    </row>
    <row r="335" spans="1:4" x14ac:dyDescent="0.25">
      <c r="A335" s="72" t="s">
        <v>1990</v>
      </c>
      <c r="B335" s="86" t="s">
        <v>2281</v>
      </c>
      <c r="C335" s="86" t="s">
        <v>292</v>
      </c>
      <c r="D335" s="87">
        <v>87036.439999999988</v>
      </c>
    </row>
    <row r="336" spans="1:4" x14ac:dyDescent="0.25">
      <c r="A336" s="72" t="s">
        <v>1990</v>
      </c>
      <c r="B336" s="86" t="s">
        <v>2282</v>
      </c>
      <c r="C336" s="86" t="s">
        <v>293</v>
      </c>
      <c r="D336" s="87">
        <v>1583958.52</v>
      </c>
    </row>
    <row r="337" spans="1:4" x14ac:dyDescent="0.25">
      <c r="A337" s="72" t="s">
        <v>1990</v>
      </c>
      <c r="B337" s="86" t="s">
        <v>2283</v>
      </c>
      <c r="C337" s="86" t="s">
        <v>294</v>
      </c>
      <c r="D337" s="87">
        <v>291439.76</v>
      </c>
    </row>
    <row r="338" spans="1:4" x14ac:dyDescent="0.25">
      <c r="A338" s="72" t="s">
        <v>1990</v>
      </c>
      <c r="B338" s="86" t="s">
        <v>2681</v>
      </c>
      <c r="C338" s="86" t="s">
        <v>295</v>
      </c>
      <c r="D338" s="87">
        <v>227463.75999999998</v>
      </c>
    </row>
    <row r="339" spans="1:4" x14ac:dyDescent="0.25">
      <c r="A339" s="72" t="s">
        <v>1990</v>
      </c>
      <c r="B339" s="86" t="s">
        <v>2284</v>
      </c>
      <c r="C339" s="86" t="s">
        <v>296</v>
      </c>
      <c r="D339" s="87">
        <v>270647.56</v>
      </c>
    </row>
    <row r="340" spans="1:4" x14ac:dyDescent="0.25">
      <c r="A340" s="72" t="s">
        <v>1990</v>
      </c>
      <c r="B340" s="86" t="s">
        <v>2285</v>
      </c>
      <c r="C340" s="86" t="s">
        <v>297</v>
      </c>
      <c r="D340" s="87">
        <v>716603.89999999991</v>
      </c>
    </row>
    <row r="341" spans="1:4" x14ac:dyDescent="0.25">
      <c r="A341" s="72" t="s">
        <v>1990</v>
      </c>
      <c r="B341" s="86" t="s">
        <v>2286</v>
      </c>
      <c r="C341" s="86" t="s">
        <v>298</v>
      </c>
      <c r="D341" s="87">
        <v>795701.5</v>
      </c>
    </row>
    <row r="342" spans="1:4" x14ac:dyDescent="0.25">
      <c r="A342" s="72" t="s">
        <v>1990</v>
      </c>
      <c r="B342" s="86" t="s">
        <v>2264</v>
      </c>
      <c r="C342" s="86" t="s">
        <v>274</v>
      </c>
      <c r="D342" s="87">
        <v>609604.03999999992</v>
      </c>
    </row>
    <row r="343" spans="1:4" x14ac:dyDescent="0.25">
      <c r="A343" s="72" t="s">
        <v>1990</v>
      </c>
      <c r="B343" s="86" t="s">
        <v>2287</v>
      </c>
      <c r="C343" s="86" t="s">
        <v>299</v>
      </c>
      <c r="D343" s="87">
        <v>208285.5</v>
      </c>
    </row>
    <row r="344" spans="1:4" x14ac:dyDescent="0.25">
      <c r="A344" s="72" t="s">
        <v>1990</v>
      </c>
      <c r="B344" s="86" t="s">
        <v>2288</v>
      </c>
      <c r="C344" s="86" t="s">
        <v>300</v>
      </c>
      <c r="D344" s="87">
        <v>1705425.68</v>
      </c>
    </row>
    <row r="345" spans="1:4" x14ac:dyDescent="0.25">
      <c r="A345" s="72" t="s">
        <v>2698</v>
      </c>
      <c r="B345" s="86" t="s">
        <v>2617</v>
      </c>
      <c r="C345" s="86" t="s">
        <v>300</v>
      </c>
      <c r="D345" s="87">
        <v>55920.84</v>
      </c>
    </row>
    <row r="346" spans="1:4" x14ac:dyDescent="0.25">
      <c r="A346" s="72" t="s">
        <v>2699</v>
      </c>
      <c r="B346" s="86" t="s">
        <v>2618</v>
      </c>
      <c r="C346" s="86" t="s">
        <v>300</v>
      </c>
      <c r="D346" s="87">
        <v>24369.039999999997</v>
      </c>
    </row>
    <row r="347" spans="1:4" x14ac:dyDescent="0.25">
      <c r="A347" s="72" t="s">
        <v>1990</v>
      </c>
      <c r="B347" s="86" t="s">
        <v>2289</v>
      </c>
      <c r="C347" s="86" t="s">
        <v>301</v>
      </c>
      <c r="D347" s="87">
        <v>282148.7</v>
      </c>
    </row>
    <row r="348" spans="1:4" x14ac:dyDescent="0.25">
      <c r="A348" s="72" t="s">
        <v>1990</v>
      </c>
      <c r="B348" s="86" t="s">
        <v>2290</v>
      </c>
      <c r="C348" s="86" t="s">
        <v>302</v>
      </c>
      <c r="D348" s="87">
        <v>1146348.1399999999</v>
      </c>
    </row>
    <row r="349" spans="1:4" x14ac:dyDescent="0.25">
      <c r="A349" s="72" t="s">
        <v>1990</v>
      </c>
      <c r="B349" s="86" t="s">
        <v>2291</v>
      </c>
      <c r="C349" s="86" t="s">
        <v>303</v>
      </c>
      <c r="D349" s="87">
        <v>421572.75999999995</v>
      </c>
    </row>
    <row r="350" spans="1:4" x14ac:dyDescent="0.25">
      <c r="A350" s="72" t="s">
        <v>1990</v>
      </c>
      <c r="B350" s="86" t="s">
        <v>2292</v>
      </c>
      <c r="C350" s="86" t="s">
        <v>304</v>
      </c>
      <c r="D350" s="87">
        <v>837242.27999999991</v>
      </c>
    </row>
    <row r="351" spans="1:4" x14ac:dyDescent="0.25">
      <c r="A351" s="72" t="s">
        <v>1990</v>
      </c>
      <c r="B351" s="86" t="s">
        <v>2293</v>
      </c>
      <c r="C351" s="86" t="s">
        <v>305</v>
      </c>
      <c r="D351" s="87">
        <v>574504.48</v>
      </c>
    </row>
    <row r="352" spans="1:4" x14ac:dyDescent="0.25">
      <c r="A352" s="72" t="s">
        <v>1990</v>
      </c>
      <c r="B352" s="86" t="s">
        <v>2294</v>
      </c>
      <c r="C352" s="86" t="s">
        <v>306</v>
      </c>
      <c r="D352" s="87">
        <v>212167.67999999999</v>
      </c>
    </row>
    <row r="353" spans="1:4" x14ac:dyDescent="0.25">
      <c r="A353" s="72" t="s">
        <v>1990</v>
      </c>
      <c r="B353" s="86" t="s">
        <v>2265</v>
      </c>
      <c r="C353" s="86" t="s">
        <v>275</v>
      </c>
      <c r="D353" s="87">
        <v>551167.77999999991</v>
      </c>
    </row>
    <row r="354" spans="1:4" x14ac:dyDescent="0.25">
      <c r="A354" s="72" t="s">
        <v>1990</v>
      </c>
      <c r="B354" s="86" t="s">
        <v>2297</v>
      </c>
      <c r="C354" s="86" t="s">
        <v>309</v>
      </c>
      <c r="D354" s="87">
        <v>1154723.18</v>
      </c>
    </row>
    <row r="355" spans="1:4" x14ac:dyDescent="0.25">
      <c r="A355" s="72" t="s">
        <v>1990</v>
      </c>
      <c r="B355" s="86" t="s">
        <v>2298</v>
      </c>
      <c r="C355" s="86" t="s">
        <v>310</v>
      </c>
      <c r="D355" s="87">
        <v>171382.97999999998</v>
      </c>
    </row>
    <row r="356" spans="1:4" x14ac:dyDescent="0.25">
      <c r="A356" s="72" t="s">
        <v>1990</v>
      </c>
      <c r="B356" s="86" t="s">
        <v>2299</v>
      </c>
      <c r="C356" s="86" t="s">
        <v>311</v>
      </c>
      <c r="D356" s="87">
        <v>579826.12</v>
      </c>
    </row>
    <row r="357" spans="1:4" x14ac:dyDescent="0.25">
      <c r="A357" s="72" t="s">
        <v>1990</v>
      </c>
      <c r="B357" s="86" t="s">
        <v>2300</v>
      </c>
      <c r="C357" s="86" t="s">
        <v>312</v>
      </c>
      <c r="D357" s="87">
        <v>247645.28</v>
      </c>
    </row>
    <row r="358" spans="1:4" x14ac:dyDescent="0.25">
      <c r="A358" s="72" t="s">
        <v>1990</v>
      </c>
      <c r="B358" s="86" t="s">
        <v>2301</v>
      </c>
      <c r="C358" s="86" t="s">
        <v>313</v>
      </c>
      <c r="D358" s="87">
        <v>164302</v>
      </c>
    </row>
    <row r="359" spans="1:4" x14ac:dyDescent="0.25">
      <c r="A359" s="72" t="s">
        <v>1990</v>
      </c>
      <c r="B359" s="86" t="s">
        <v>2302</v>
      </c>
      <c r="C359" s="86" t="s">
        <v>314</v>
      </c>
      <c r="D359" s="87">
        <v>1118547.6599999999</v>
      </c>
    </row>
    <row r="360" spans="1:4" x14ac:dyDescent="0.25">
      <c r="A360" s="72" t="s">
        <v>1990</v>
      </c>
      <c r="B360" s="86" t="s">
        <v>2303</v>
      </c>
      <c r="C360" s="86" t="s">
        <v>315</v>
      </c>
      <c r="D360" s="87">
        <v>283399.13999999996</v>
      </c>
    </row>
    <row r="361" spans="1:4" x14ac:dyDescent="0.25">
      <c r="A361" s="72" t="s">
        <v>1990</v>
      </c>
      <c r="B361" s="86" t="s">
        <v>2304</v>
      </c>
      <c r="C361" s="86" t="s">
        <v>316</v>
      </c>
      <c r="D361" s="87">
        <v>656001.17999999993</v>
      </c>
    </row>
    <row r="362" spans="1:4" x14ac:dyDescent="0.25">
      <c r="A362" s="72" t="s">
        <v>1990</v>
      </c>
      <c r="B362" s="86" t="s">
        <v>2305</v>
      </c>
      <c r="C362" s="86" t="s">
        <v>317</v>
      </c>
      <c r="D362" s="87">
        <v>1147962.0799999998</v>
      </c>
    </row>
    <row r="363" spans="1:4" x14ac:dyDescent="0.25">
      <c r="A363" s="72" t="s">
        <v>2698</v>
      </c>
      <c r="B363" s="86" t="s">
        <v>2619</v>
      </c>
      <c r="C363" s="86" t="s">
        <v>317</v>
      </c>
      <c r="D363" s="87">
        <v>59468.6</v>
      </c>
    </row>
    <row r="364" spans="1:4" x14ac:dyDescent="0.25">
      <c r="A364" s="72" t="s">
        <v>1990</v>
      </c>
      <c r="B364" s="86" t="s">
        <v>2306</v>
      </c>
      <c r="C364" s="86" t="s">
        <v>318</v>
      </c>
      <c r="D364" s="87">
        <v>1156162.6399999999</v>
      </c>
    </row>
    <row r="365" spans="1:4" x14ac:dyDescent="0.25">
      <c r="A365" s="72" t="s">
        <v>1990</v>
      </c>
      <c r="B365" s="86" t="s">
        <v>2307</v>
      </c>
      <c r="C365" s="86" t="s">
        <v>319</v>
      </c>
      <c r="D365" s="87">
        <v>603017.41999999993</v>
      </c>
    </row>
    <row r="366" spans="1:4" x14ac:dyDescent="0.25">
      <c r="A366" s="72" t="s">
        <v>1990</v>
      </c>
      <c r="B366" s="86" t="s">
        <v>2308</v>
      </c>
      <c r="C366" s="86" t="s">
        <v>320</v>
      </c>
      <c r="D366" s="87">
        <v>361057.27999999997</v>
      </c>
    </row>
    <row r="367" spans="1:4" x14ac:dyDescent="0.25">
      <c r="A367" s="72" t="s">
        <v>1990</v>
      </c>
      <c r="B367" s="86" t="s">
        <v>2309</v>
      </c>
      <c r="C367" s="86" t="s">
        <v>321</v>
      </c>
      <c r="D367" s="87">
        <v>204621.41999999998</v>
      </c>
    </row>
    <row r="368" spans="1:4" x14ac:dyDescent="0.25">
      <c r="A368" s="72" t="s">
        <v>1990</v>
      </c>
      <c r="B368" s="86" t="s">
        <v>2310</v>
      </c>
      <c r="C368" s="86" t="s">
        <v>322</v>
      </c>
      <c r="D368" s="87">
        <v>738602.91999999993</v>
      </c>
    </row>
    <row r="369" spans="1:4" x14ac:dyDescent="0.25">
      <c r="A369" s="72" t="s">
        <v>1990</v>
      </c>
      <c r="B369" s="86" t="s">
        <v>2311</v>
      </c>
      <c r="C369" s="86" t="s">
        <v>323</v>
      </c>
      <c r="D369" s="87">
        <v>591850.69999999995</v>
      </c>
    </row>
    <row r="370" spans="1:4" x14ac:dyDescent="0.25">
      <c r="A370" s="72" t="s">
        <v>1990</v>
      </c>
      <c r="B370" s="86" t="s">
        <v>2312</v>
      </c>
      <c r="C370" s="86" t="s">
        <v>324</v>
      </c>
      <c r="D370" s="87">
        <v>688628.94</v>
      </c>
    </row>
    <row r="371" spans="1:4" x14ac:dyDescent="0.25">
      <c r="A371" s="72" t="s">
        <v>1990</v>
      </c>
      <c r="B371" s="86" t="s">
        <v>2313</v>
      </c>
      <c r="C371" s="86" t="s">
        <v>325</v>
      </c>
      <c r="D371" s="87">
        <v>107406.98</v>
      </c>
    </row>
    <row r="372" spans="1:4" x14ac:dyDescent="0.25">
      <c r="A372" s="72" t="s">
        <v>1990</v>
      </c>
      <c r="B372" s="86" t="s">
        <v>2314</v>
      </c>
      <c r="C372" s="86" t="s">
        <v>326</v>
      </c>
      <c r="D372" s="87">
        <v>223159.91999999998</v>
      </c>
    </row>
    <row r="373" spans="1:4" x14ac:dyDescent="0.25">
      <c r="A373" s="72" t="s">
        <v>1990</v>
      </c>
      <c r="B373" s="86" t="s">
        <v>2315</v>
      </c>
      <c r="C373" s="86" t="s">
        <v>327</v>
      </c>
      <c r="D373" s="87">
        <v>317829.86</v>
      </c>
    </row>
    <row r="374" spans="1:4" x14ac:dyDescent="0.25">
      <c r="A374" s="72" t="s">
        <v>2701</v>
      </c>
      <c r="B374" s="86" t="s">
        <v>2620</v>
      </c>
      <c r="C374" s="86" t="s">
        <v>327</v>
      </c>
      <c r="D374" s="87">
        <v>98886.54</v>
      </c>
    </row>
    <row r="375" spans="1:4" x14ac:dyDescent="0.25">
      <c r="A375" s="72" t="s">
        <v>2702</v>
      </c>
      <c r="B375" s="86" t="s">
        <v>2621</v>
      </c>
      <c r="C375" s="86" t="s">
        <v>327</v>
      </c>
      <c r="D375" s="87">
        <v>752125.12</v>
      </c>
    </row>
    <row r="376" spans="1:4" x14ac:dyDescent="0.25">
      <c r="A376" s="72" t="s">
        <v>2698</v>
      </c>
      <c r="B376" s="86" t="s">
        <v>2622</v>
      </c>
      <c r="C376" s="86" t="s">
        <v>327</v>
      </c>
      <c r="D376" s="87">
        <v>77221.94</v>
      </c>
    </row>
    <row r="377" spans="1:4" x14ac:dyDescent="0.25">
      <c r="A377" s="72" t="s">
        <v>1990</v>
      </c>
      <c r="B377" s="86" t="s">
        <v>2317</v>
      </c>
      <c r="C377" s="86" t="s">
        <v>329</v>
      </c>
      <c r="D377" s="87">
        <v>1249902.02</v>
      </c>
    </row>
    <row r="378" spans="1:4" x14ac:dyDescent="0.25">
      <c r="A378" s="72" t="s">
        <v>1990</v>
      </c>
      <c r="B378" s="86" t="s">
        <v>2318</v>
      </c>
      <c r="C378" s="86" t="s">
        <v>330</v>
      </c>
      <c r="D378" s="87">
        <v>952326.37999999989</v>
      </c>
    </row>
    <row r="379" spans="1:4" x14ac:dyDescent="0.25">
      <c r="A379" s="72" t="s">
        <v>2698</v>
      </c>
      <c r="B379" s="86" t="s">
        <v>2623</v>
      </c>
      <c r="C379" s="86" t="s">
        <v>330</v>
      </c>
      <c r="D379" s="87">
        <v>85829.62</v>
      </c>
    </row>
    <row r="380" spans="1:4" x14ac:dyDescent="0.25">
      <c r="A380" s="72" t="s">
        <v>1990</v>
      </c>
      <c r="B380" s="86" t="s">
        <v>2319</v>
      </c>
      <c r="C380" s="86" t="s">
        <v>331</v>
      </c>
      <c r="D380" s="87">
        <v>503258.48</v>
      </c>
    </row>
    <row r="381" spans="1:4" x14ac:dyDescent="0.25">
      <c r="A381" s="72" t="s">
        <v>1990</v>
      </c>
      <c r="B381" s="86" t="s">
        <v>2320</v>
      </c>
      <c r="C381" s="86" t="s">
        <v>332</v>
      </c>
      <c r="D381" s="87">
        <v>836617.05999999994</v>
      </c>
    </row>
    <row r="382" spans="1:4" x14ac:dyDescent="0.25">
      <c r="A382" s="72" t="s">
        <v>1990</v>
      </c>
      <c r="B382" s="86" t="s">
        <v>2321</v>
      </c>
      <c r="C382" s="86" t="s">
        <v>333</v>
      </c>
      <c r="D382" s="87">
        <v>259931.58</v>
      </c>
    </row>
    <row r="383" spans="1:4" x14ac:dyDescent="0.25">
      <c r="A383" s="72" t="s">
        <v>1990</v>
      </c>
      <c r="B383" s="86" t="s">
        <v>2322</v>
      </c>
      <c r="C383" s="86" t="s">
        <v>334</v>
      </c>
      <c r="D383" s="87">
        <v>167239.07999999999</v>
      </c>
    </row>
    <row r="384" spans="1:4" x14ac:dyDescent="0.25">
      <c r="A384" s="72" t="s">
        <v>1990</v>
      </c>
      <c r="B384" s="86" t="s">
        <v>2323</v>
      </c>
      <c r="C384" s="86" t="s">
        <v>335</v>
      </c>
      <c r="D384" s="87">
        <v>425818.44</v>
      </c>
    </row>
    <row r="385" spans="1:4" x14ac:dyDescent="0.25">
      <c r="A385" s="72" t="s">
        <v>1990</v>
      </c>
      <c r="B385" s="86" t="s">
        <v>2324</v>
      </c>
      <c r="C385" s="86" t="s">
        <v>336</v>
      </c>
      <c r="D385" s="87">
        <v>242338.18</v>
      </c>
    </row>
    <row r="386" spans="1:4" x14ac:dyDescent="0.25">
      <c r="A386" s="72" t="s">
        <v>1990</v>
      </c>
      <c r="B386" s="86" t="s">
        <v>2325</v>
      </c>
      <c r="C386" s="86" t="s">
        <v>337</v>
      </c>
      <c r="D386" s="87">
        <v>19803.48</v>
      </c>
    </row>
    <row r="387" spans="1:4" x14ac:dyDescent="0.25">
      <c r="A387" s="72" t="s">
        <v>1990</v>
      </c>
      <c r="B387" s="86" t="s">
        <v>2326</v>
      </c>
      <c r="C387" s="86" t="s">
        <v>338</v>
      </c>
      <c r="D387" s="87">
        <v>593842.67999999993</v>
      </c>
    </row>
    <row r="388" spans="1:4" x14ac:dyDescent="0.25">
      <c r="A388" s="72" t="s">
        <v>1990</v>
      </c>
      <c r="B388" s="86" t="s">
        <v>2295</v>
      </c>
      <c r="C388" s="86" t="s">
        <v>307</v>
      </c>
      <c r="D388" s="87">
        <v>392754.48</v>
      </c>
    </row>
    <row r="389" spans="1:4" x14ac:dyDescent="0.25">
      <c r="A389" s="72" t="s">
        <v>1990</v>
      </c>
      <c r="B389" s="86" t="s">
        <v>2296</v>
      </c>
      <c r="C389" s="86" t="s">
        <v>308</v>
      </c>
      <c r="D389" s="87">
        <v>456628.69999999995</v>
      </c>
    </row>
    <row r="390" spans="1:4" x14ac:dyDescent="0.25">
      <c r="A390" s="72" t="s">
        <v>1990</v>
      </c>
      <c r="B390" s="86" t="s">
        <v>2327</v>
      </c>
      <c r="C390" s="86" t="s">
        <v>339</v>
      </c>
      <c r="D390" s="87">
        <v>268902.76</v>
      </c>
    </row>
    <row r="391" spans="1:4" x14ac:dyDescent="0.25">
      <c r="A391" s="72" t="s">
        <v>1990</v>
      </c>
      <c r="B391" s="86" t="s">
        <v>2328</v>
      </c>
      <c r="C391" s="86" t="s">
        <v>340</v>
      </c>
      <c r="D391" s="87">
        <v>151245.07999999999</v>
      </c>
    </row>
    <row r="392" spans="1:4" x14ac:dyDescent="0.25">
      <c r="A392" s="72" t="s">
        <v>1990</v>
      </c>
      <c r="B392" s="86" t="s">
        <v>2329</v>
      </c>
      <c r="C392" s="86" t="s">
        <v>341</v>
      </c>
      <c r="D392" s="87">
        <v>311359.56</v>
      </c>
    </row>
    <row r="393" spans="1:4" x14ac:dyDescent="0.25">
      <c r="A393" s="72" t="s">
        <v>1990</v>
      </c>
      <c r="B393" s="86" t="s">
        <v>2330</v>
      </c>
      <c r="C393" s="86" t="s">
        <v>342</v>
      </c>
      <c r="D393" s="87">
        <v>334739.88</v>
      </c>
    </row>
    <row r="394" spans="1:4" x14ac:dyDescent="0.25">
      <c r="A394" s="72" t="s">
        <v>1990</v>
      </c>
      <c r="B394" s="86" t="s">
        <v>2331</v>
      </c>
      <c r="C394" s="86" t="s">
        <v>343</v>
      </c>
      <c r="D394" s="87">
        <v>543505.19999999995</v>
      </c>
    </row>
    <row r="395" spans="1:4" x14ac:dyDescent="0.25">
      <c r="A395" s="72" t="s">
        <v>1990</v>
      </c>
      <c r="B395" s="86" t="s">
        <v>2332</v>
      </c>
      <c r="C395" s="86" t="s">
        <v>344</v>
      </c>
      <c r="D395" s="87">
        <v>424262.66</v>
      </c>
    </row>
    <row r="396" spans="1:4" x14ac:dyDescent="0.25">
      <c r="A396" s="72" t="s">
        <v>2698</v>
      </c>
      <c r="B396" s="86" t="s">
        <v>2624</v>
      </c>
      <c r="C396" s="86" t="s">
        <v>344</v>
      </c>
      <c r="D396" s="87">
        <v>40203.1</v>
      </c>
    </row>
    <row r="397" spans="1:4" x14ac:dyDescent="0.25">
      <c r="A397" s="72" t="s">
        <v>1990</v>
      </c>
      <c r="B397" s="86" t="s">
        <v>2333</v>
      </c>
      <c r="C397" s="86" t="s">
        <v>345</v>
      </c>
      <c r="D397" s="87">
        <v>305630.8</v>
      </c>
    </row>
    <row r="398" spans="1:4" x14ac:dyDescent="0.25">
      <c r="A398" s="72" t="s">
        <v>1990</v>
      </c>
      <c r="B398" s="86" t="s">
        <v>2334</v>
      </c>
      <c r="C398" s="86" t="s">
        <v>346</v>
      </c>
      <c r="D398" s="87">
        <v>443440.92</v>
      </c>
    </row>
    <row r="399" spans="1:4" x14ac:dyDescent="0.25">
      <c r="A399" s="72" t="s">
        <v>1990</v>
      </c>
      <c r="B399" s="86" t="s">
        <v>2335</v>
      </c>
      <c r="C399" s="86" t="s">
        <v>347</v>
      </c>
      <c r="D399" s="87">
        <v>650766.77999999991</v>
      </c>
    </row>
    <row r="400" spans="1:4" x14ac:dyDescent="0.25">
      <c r="A400" s="72" t="s">
        <v>1990</v>
      </c>
      <c r="B400" s="86" t="s">
        <v>2337</v>
      </c>
      <c r="C400" s="86" t="s">
        <v>349</v>
      </c>
      <c r="D400" s="87">
        <v>866336.82</v>
      </c>
    </row>
    <row r="401" spans="1:4" x14ac:dyDescent="0.25">
      <c r="A401" s="72" t="s">
        <v>1990</v>
      </c>
      <c r="B401" s="86" t="s">
        <v>2336</v>
      </c>
      <c r="C401" s="86" t="s">
        <v>348</v>
      </c>
      <c r="D401" s="87">
        <v>425193.22</v>
      </c>
    </row>
    <row r="402" spans="1:4" x14ac:dyDescent="0.25">
      <c r="A402" s="72" t="s">
        <v>1990</v>
      </c>
      <c r="B402" s="86" t="s">
        <v>2338</v>
      </c>
      <c r="C402" s="86" t="s">
        <v>350</v>
      </c>
      <c r="D402" s="87">
        <v>532047.67999999993</v>
      </c>
    </row>
    <row r="403" spans="1:4" x14ac:dyDescent="0.25">
      <c r="A403" s="72" t="s">
        <v>1990</v>
      </c>
      <c r="B403" s="86" t="s">
        <v>2339</v>
      </c>
      <c r="C403" s="86" t="s">
        <v>351</v>
      </c>
      <c r="D403" s="87">
        <v>895242.34</v>
      </c>
    </row>
    <row r="404" spans="1:4" x14ac:dyDescent="0.25">
      <c r="A404" s="72" t="s">
        <v>1990</v>
      </c>
      <c r="B404" s="86" t="s">
        <v>2340</v>
      </c>
      <c r="C404" s="86" t="s">
        <v>352</v>
      </c>
      <c r="D404" s="87">
        <v>1296604.5</v>
      </c>
    </row>
    <row r="405" spans="1:4" x14ac:dyDescent="0.25">
      <c r="A405" s="72" t="s">
        <v>1990</v>
      </c>
      <c r="B405" s="86" t="s">
        <v>2341</v>
      </c>
      <c r="C405" s="86" t="s">
        <v>353</v>
      </c>
      <c r="D405" s="87">
        <v>236696.65999999997</v>
      </c>
    </row>
    <row r="406" spans="1:4" x14ac:dyDescent="0.25">
      <c r="A406" s="72" t="s">
        <v>1990</v>
      </c>
      <c r="B406" s="86" t="s">
        <v>2342</v>
      </c>
      <c r="C406" s="86" t="s">
        <v>354</v>
      </c>
      <c r="D406" s="87">
        <v>535842.62</v>
      </c>
    </row>
    <row r="407" spans="1:4" x14ac:dyDescent="0.25">
      <c r="A407" s="72" t="s">
        <v>2698</v>
      </c>
      <c r="B407" s="86" t="s">
        <v>2625</v>
      </c>
      <c r="C407" s="86" t="s">
        <v>354</v>
      </c>
      <c r="D407" s="87">
        <v>162978.85999999999</v>
      </c>
    </row>
    <row r="408" spans="1:4" x14ac:dyDescent="0.25">
      <c r="A408" s="72" t="s">
        <v>1990</v>
      </c>
      <c r="B408" s="86" t="s">
        <v>2343</v>
      </c>
      <c r="C408" s="86" t="s">
        <v>355</v>
      </c>
      <c r="D408" s="87">
        <v>849383.17999999993</v>
      </c>
    </row>
    <row r="409" spans="1:4" x14ac:dyDescent="0.25">
      <c r="A409" s="72" t="s">
        <v>1990</v>
      </c>
      <c r="B409" s="86" t="s">
        <v>2344</v>
      </c>
      <c r="C409" s="86" t="s">
        <v>356</v>
      </c>
      <c r="D409" s="87">
        <v>896245.6</v>
      </c>
    </row>
    <row r="410" spans="1:4" x14ac:dyDescent="0.25">
      <c r="A410" s="72" t="s">
        <v>1990</v>
      </c>
      <c r="B410" s="86" t="s">
        <v>2345</v>
      </c>
      <c r="C410" s="86" t="s">
        <v>357</v>
      </c>
      <c r="D410" s="87">
        <v>865202.7</v>
      </c>
    </row>
    <row r="411" spans="1:4" x14ac:dyDescent="0.25">
      <c r="A411" s="72" t="s">
        <v>1990</v>
      </c>
      <c r="B411" s="86" t="s">
        <v>2346</v>
      </c>
      <c r="C411" s="86" t="s">
        <v>358</v>
      </c>
      <c r="D411" s="87">
        <v>190968.36</v>
      </c>
    </row>
    <row r="412" spans="1:4" x14ac:dyDescent="0.25">
      <c r="A412" s="72" t="s">
        <v>1990</v>
      </c>
      <c r="B412" s="86" t="s">
        <v>2347</v>
      </c>
      <c r="C412" s="86" t="s">
        <v>359</v>
      </c>
      <c r="D412" s="87">
        <v>571276.6</v>
      </c>
    </row>
    <row r="413" spans="1:4" x14ac:dyDescent="0.25">
      <c r="A413" s="72" t="s">
        <v>2702</v>
      </c>
      <c r="B413" s="86" t="s">
        <v>2626</v>
      </c>
      <c r="C413" s="86" t="s">
        <v>359</v>
      </c>
      <c r="D413" s="87">
        <v>94379.14</v>
      </c>
    </row>
    <row r="414" spans="1:4" x14ac:dyDescent="0.25">
      <c r="A414" s="72" t="s">
        <v>1990</v>
      </c>
      <c r="B414" s="86" t="s">
        <v>2348</v>
      </c>
      <c r="C414" s="86" t="s">
        <v>360</v>
      </c>
      <c r="D414" s="87">
        <v>1770768.44</v>
      </c>
    </row>
    <row r="415" spans="1:4" x14ac:dyDescent="0.25">
      <c r="A415" s="72" t="s">
        <v>1990</v>
      </c>
      <c r="B415" s="86" t="s">
        <v>2349</v>
      </c>
      <c r="C415" s="86" t="s">
        <v>361</v>
      </c>
      <c r="D415" s="87">
        <v>566812.81999999995</v>
      </c>
    </row>
    <row r="416" spans="1:4" x14ac:dyDescent="0.25">
      <c r="A416" s="72" t="s">
        <v>1990</v>
      </c>
      <c r="B416" s="86" t="s">
        <v>2350</v>
      </c>
      <c r="C416" s="86" t="s">
        <v>362</v>
      </c>
      <c r="D416" s="87">
        <v>10439.719999999999</v>
      </c>
    </row>
    <row r="417" spans="1:4" x14ac:dyDescent="0.25">
      <c r="A417" s="72" t="s">
        <v>2702</v>
      </c>
      <c r="B417" s="86" t="s">
        <v>2627</v>
      </c>
      <c r="C417" s="86" t="s">
        <v>362</v>
      </c>
      <c r="D417" s="87">
        <v>140558.18</v>
      </c>
    </row>
    <row r="418" spans="1:4" x14ac:dyDescent="0.25">
      <c r="A418" s="72" t="s">
        <v>2698</v>
      </c>
      <c r="B418" s="86" t="s">
        <v>2628</v>
      </c>
      <c r="C418" s="86" t="s">
        <v>362</v>
      </c>
      <c r="D418" s="87">
        <v>126163.57999999999</v>
      </c>
    </row>
    <row r="419" spans="1:4" x14ac:dyDescent="0.25">
      <c r="A419" s="72" t="s">
        <v>2699</v>
      </c>
      <c r="B419" s="86" t="s">
        <v>2629</v>
      </c>
      <c r="C419" s="86" t="s">
        <v>362</v>
      </c>
      <c r="D419" s="87">
        <v>216704.15999999997</v>
      </c>
    </row>
    <row r="420" spans="1:4" x14ac:dyDescent="0.25">
      <c r="A420" s="72" t="s">
        <v>1990</v>
      </c>
      <c r="B420" s="86" t="s">
        <v>2351</v>
      </c>
      <c r="C420" s="86" t="s">
        <v>364</v>
      </c>
      <c r="D420" s="87">
        <v>14510.919999999998</v>
      </c>
    </row>
    <row r="421" spans="1:4" x14ac:dyDescent="0.25">
      <c r="A421" s="72" t="s">
        <v>1990</v>
      </c>
      <c r="B421" s="86" t="s">
        <v>2352</v>
      </c>
      <c r="C421" s="86" t="s">
        <v>365</v>
      </c>
      <c r="D421" s="87">
        <v>865464.41999999993</v>
      </c>
    </row>
    <row r="422" spans="1:4" x14ac:dyDescent="0.25">
      <c r="A422" s="72" t="s">
        <v>1990</v>
      </c>
      <c r="B422" s="86" t="s">
        <v>2353</v>
      </c>
      <c r="C422" s="86" t="s">
        <v>366</v>
      </c>
      <c r="D422" s="87">
        <v>113513.78</v>
      </c>
    </row>
    <row r="423" spans="1:4" x14ac:dyDescent="0.25">
      <c r="A423" s="72" t="s">
        <v>1990</v>
      </c>
      <c r="B423" s="86" t="s">
        <v>2354</v>
      </c>
      <c r="C423" s="86" t="s">
        <v>367</v>
      </c>
      <c r="D423" s="87">
        <v>800950.44</v>
      </c>
    </row>
    <row r="424" spans="1:4" x14ac:dyDescent="0.25">
      <c r="A424" s="72" t="s">
        <v>1990</v>
      </c>
      <c r="B424" s="86" t="s">
        <v>2355</v>
      </c>
      <c r="C424" s="86" t="s">
        <v>368</v>
      </c>
      <c r="D424" s="87">
        <v>149165.85999999999</v>
      </c>
    </row>
    <row r="425" spans="1:4" x14ac:dyDescent="0.25">
      <c r="A425" s="72" t="s">
        <v>1990</v>
      </c>
      <c r="B425" s="86" t="s">
        <v>2357</v>
      </c>
      <c r="C425" s="86" t="s">
        <v>369</v>
      </c>
      <c r="D425" s="87">
        <v>458911.48</v>
      </c>
    </row>
    <row r="426" spans="1:4" x14ac:dyDescent="0.25">
      <c r="A426" s="72" t="s">
        <v>1990</v>
      </c>
      <c r="B426" s="86" t="s">
        <v>2358</v>
      </c>
      <c r="C426" s="86" t="s">
        <v>370</v>
      </c>
      <c r="D426" s="87">
        <v>654285.46</v>
      </c>
    </row>
    <row r="427" spans="1:4" x14ac:dyDescent="0.25">
      <c r="A427" s="72" t="s">
        <v>1990</v>
      </c>
      <c r="B427" s="86" t="s">
        <v>2359</v>
      </c>
      <c r="C427" s="86" t="s">
        <v>371</v>
      </c>
      <c r="D427" s="87">
        <v>2083945.4999999998</v>
      </c>
    </row>
    <row r="428" spans="1:4" x14ac:dyDescent="0.25">
      <c r="A428" s="72" t="s">
        <v>1990</v>
      </c>
      <c r="B428" s="86" t="s">
        <v>2360</v>
      </c>
      <c r="C428" s="86" t="s">
        <v>372</v>
      </c>
      <c r="D428" s="87">
        <v>361144.51999999996</v>
      </c>
    </row>
    <row r="429" spans="1:4" x14ac:dyDescent="0.25">
      <c r="A429" s="72" t="s">
        <v>1990</v>
      </c>
      <c r="B429" s="86" t="s">
        <v>2361</v>
      </c>
      <c r="C429" s="86" t="s">
        <v>373</v>
      </c>
      <c r="D429" s="87">
        <v>251091.25999999998</v>
      </c>
    </row>
    <row r="430" spans="1:4" x14ac:dyDescent="0.25">
      <c r="A430" s="72" t="s">
        <v>1990</v>
      </c>
      <c r="B430" s="86" t="s">
        <v>2362</v>
      </c>
      <c r="C430" s="86" t="s">
        <v>374</v>
      </c>
      <c r="D430" s="87">
        <v>636372.17999999993</v>
      </c>
    </row>
    <row r="431" spans="1:4" x14ac:dyDescent="0.25">
      <c r="A431" s="72" t="s">
        <v>1990</v>
      </c>
      <c r="B431" s="86" t="s">
        <v>2363</v>
      </c>
      <c r="C431" s="86" t="s">
        <v>375</v>
      </c>
      <c r="D431" s="87">
        <v>354179.86</v>
      </c>
    </row>
    <row r="432" spans="1:4" x14ac:dyDescent="0.25">
      <c r="A432" s="72" t="s">
        <v>1990</v>
      </c>
      <c r="B432" s="86" t="s">
        <v>2364</v>
      </c>
      <c r="C432" s="86" t="s">
        <v>376</v>
      </c>
      <c r="D432" s="87">
        <v>901959.82</v>
      </c>
    </row>
    <row r="433" spans="1:4" x14ac:dyDescent="0.25">
      <c r="A433" s="72" t="s">
        <v>2698</v>
      </c>
      <c r="B433" s="86" t="s">
        <v>2630</v>
      </c>
      <c r="C433" s="86" t="s">
        <v>376</v>
      </c>
      <c r="D433" s="87">
        <v>107683.23999999999</v>
      </c>
    </row>
    <row r="434" spans="1:4" x14ac:dyDescent="0.25">
      <c r="A434" s="72" t="s">
        <v>1990</v>
      </c>
      <c r="B434" s="86" t="s">
        <v>2365</v>
      </c>
      <c r="C434" s="86" t="s">
        <v>377</v>
      </c>
      <c r="D434" s="87">
        <v>781670.39999999991</v>
      </c>
    </row>
    <row r="435" spans="1:4" x14ac:dyDescent="0.25">
      <c r="A435" s="72" t="s">
        <v>1990</v>
      </c>
      <c r="B435" s="86" t="s">
        <v>2366</v>
      </c>
      <c r="C435" s="86" t="s">
        <v>378</v>
      </c>
      <c r="D435" s="87">
        <v>435720.18</v>
      </c>
    </row>
    <row r="436" spans="1:4" x14ac:dyDescent="0.25">
      <c r="A436" s="72" t="s">
        <v>1990</v>
      </c>
      <c r="B436" s="86" t="s">
        <v>2367</v>
      </c>
      <c r="C436" s="86" t="s">
        <v>379</v>
      </c>
      <c r="D436" s="87">
        <v>561971</v>
      </c>
    </row>
    <row r="437" spans="1:4" x14ac:dyDescent="0.25">
      <c r="A437" s="72" t="s">
        <v>1990</v>
      </c>
      <c r="B437" s="86" t="s">
        <v>2368</v>
      </c>
      <c r="C437" s="86" t="s">
        <v>380</v>
      </c>
      <c r="D437" s="87">
        <v>322293.63999999996</v>
      </c>
    </row>
    <row r="438" spans="1:4" x14ac:dyDescent="0.25">
      <c r="A438" s="72" t="s">
        <v>1990</v>
      </c>
      <c r="B438" s="86" t="s">
        <v>2369</v>
      </c>
      <c r="C438" s="86" t="s">
        <v>381</v>
      </c>
      <c r="D438" s="87">
        <v>165712.38</v>
      </c>
    </row>
    <row r="439" spans="1:4" x14ac:dyDescent="0.25">
      <c r="A439" s="72" t="s">
        <v>1990</v>
      </c>
      <c r="B439" s="86" t="s">
        <v>2370</v>
      </c>
      <c r="C439" s="86" t="s">
        <v>382</v>
      </c>
      <c r="D439" s="87">
        <v>896667.25999999989</v>
      </c>
    </row>
    <row r="440" spans="1:4" x14ac:dyDescent="0.25">
      <c r="A440" s="72" t="s">
        <v>1990</v>
      </c>
      <c r="B440" s="86" t="s">
        <v>2371</v>
      </c>
      <c r="C440" s="86" t="s">
        <v>383</v>
      </c>
      <c r="D440" s="87">
        <v>873185.15999999992</v>
      </c>
    </row>
    <row r="441" spans="1:4" x14ac:dyDescent="0.25">
      <c r="A441" s="72" t="s">
        <v>2702</v>
      </c>
      <c r="B441" s="86" t="s">
        <v>2631</v>
      </c>
      <c r="C441" s="86" t="s">
        <v>383</v>
      </c>
      <c r="D441" s="87">
        <v>82136.459999999992</v>
      </c>
    </row>
    <row r="442" spans="1:4" x14ac:dyDescent="0.25">
      <c r="A442" s="72" t="s">
        <v>1990</v>
      </c>
      <c r="B442" s="86" t="s">
        <v>2372</v>
      </c>
      <c r="C442" s="86" t="s">
        <v>384</v>
      </c>
      <c r="D442" s="87">
        <v>896085.65999999992</v>
      </c>
    </row>
    <row r="443" spans="1:4" x14ac:dyDescent="0.25">
      <c r="A443" s="72" t="s">
        <v>1990</v>
      </c>
      <c r="B443" s="86" t="s">
        <v>2373</v>
      </c>
      <c r="C443" s="86" t="s">
        <v>385</v>
      </c>
      <c r="D443" s="87">
        <v>1045993.0599999999</v>
      </c>
    </row>
    <row r="444" spans="1:4" x14ac:dyDescent="0.25">
      <c r="A444" s="72" t="s">
        <v>1990</v>
      </c>
      <c r="B444" s="86" t="s">
        <v>2374</v>
      </c>
      <c r="C444" s="86" t="s">
        <v>386</v>
      </c>
      <c r="D444" s="87">
        <v>1000322.9199999999</v>
      </c>
    </row>
    <row r="445" spans="1:4" x14ac:dyDescent="0.25">
      <c r="A445" s="72" t="s">
        <v>1990</v>
      </c>
      <c r="B445" s="86" t="s">
        <v>2216</v>
      </c>
      <c r="C445" s="86" t="s">
        <v>387</v>
      </c>
      <c r="D445" s="87">
        <v>937015.75999999989</v>
      </c>
    </row>
    <row r="446" spans="1:4" x14ac:dyDescent="0.25">
      <c r="A446" s="72" t="s">
        <v>1990</v>
      </c>
      <c r="B446" s="86" t="s">
        <v>2375</v>
      </c>
      <c r="C446" s="86" t="s">
        <v>388</v>
      </c>
      <c r="D446" s="87">
        <v>865697.05999999994</v>
      </c>
    </row>
    <row r="447" spans="1:4" x14ac:dyDescent="0.25">
      <c r="A447" s="72" t="s">
        <v>1990</v>
      </c>
      <c r="B447" s="86" t="s">
        <v>2376</v>
      </c>
      <c r="C447" s="86" t="s">
        <v>389</v>
      </c>
      <c r="D447" s="87">
        <v>490172.48</v>
      </c>
    </row>
    <row r="448" spans="1:4" x14ac:dyDescent="0.25">
      <c r="A448" s="72" t="s">
        <v>1990</v>
      </c>
      <c r="B448" s="86" t="s">
        <v>2377</v>
      </c>
      <c r="C448" s="86" t="s">
        <v>390</v>
      </c>
      <c r="D448" s="87">
        <v>1031860.1799999999</v>
      </c>
    </row>
    <row r="449" spans="1:4" x14ac:dyDescent="0.25">
      <c r="A449" s="72" t="s">
        <v>2698</v>
      </c>
      <c r="B449" s="86" t="s">
        <v>2632</v>
      </c>
      <c r="C449" s="86" t="s">
        <v>390</v>
      </c>
      <c r="D449" s="87">
        <v>35739.32</v>
      </c>
    </row>
    <row r="450" spans="1:4" x14ac:dyDescent="0.25">
      <c r="A450" s="72" t="s">
        <v>1990</v>
      </c>
      <c r="B450" s="86" t="s">
        <v>2378</v>
      </c>
      <c r="C450" s="86" t="s">
        <v>391</v>
      </c>
      <c r="D450" s="87">
        <v>615725.38</v>
      </c>
    </row>
    <row r="451" spans="1:4" x14ac:dyDescent="0.25">
      <c r="A451" s="72" t="s">
        <v>2697</v>
      </c>
      <c r="B451" s="86" t="s">
        <v>2634</v>
      </c>
      <c r="C451" s="86" t="s">
        <v>391</v>
      </c>
      <c r="D451" s="87">
        <v>334027.42</v>
      </c>
    </row>
    <row r="452" spans="1:4" x14ac:dyDescent="0.25">
      <c r="A452" s="72" t="s">
        <v>2701</v>
      </c>
      <c r="B452" s="86" t="s">
        <v>2635</v>
      </c>
      <c r="C452" s="86" t="s">
        <v>391</v>
      </c>
      <c r="D452" s="87">
        <v>761445.26</v>
      </c>
    </row>
    <row r="453" spans="1:4" x14ac:dyDescent="0.25">
      <c r="A453" s="72" t="s">
        <v>2702</v>
      </c>
      <c r="B453" s="86" t="s">
        <v>2633</v>
      </c>
      <c r="C453" s="86" t="s">
        <v>391</v>
      </c>
      <c r="D453" s="87">
        <v>0</v>
      </c>
    </row>
    <row r="454" spans="1:4" x14ac:dyDescent="0.25">
      <c r="A454" s="72" t="s">
        <v>2698</v>
      </c>
      <c r="B454" s="86" t="s">
        <v>2636</v>
      </c>
      <c r="C454" s="86" t="s">
        <v>391</v>
      </c>
      <c r="D454" s="87">
        <v>82020.14</v>
      </c>
    </row>
    <row r="455" spans="1:4" x14ac:dyDescent="0.25">
      <c r="A455" s="72" t="s">
        <v>1990</v>
      </c>
      <c r="B455" s="86" t="s">
        <v>2379</v>
      </c>
      <c r="C455" s="86" t="s">
        <v>392</v>
      </c>
      <c r="D455" s="87">
        <v>361987.83999999997</v>
      </c>
    </row>
    <row r="456" spans="1:4" x14ac:dyDescent="0.25">
      <c r="A456" s="72" t="s">
        <v>1990</v>
      </c>
      <c r="B456" s="86" t="s">
        <v>2380</v>
      </c>
      <c r="C456" s="86" t="s">
        <v>393</v>
      </c>
      <c r="D456" s="87">
        <v>321421.24</v>
      </c>
    </row>
    <row r="457" spans="1:4" x14ac:dyDescent="0.25">
      <c r="A457" s="72" t="s">
        <v>1990</v>
      </c>
      <c r="B457" s="86" t="s">
        <v>2381</v>
      </c>
      <c r="C457" s="86" t="s">
        <v>394</v>
      </c>
      <c r="D457" s="87">
        <v>337168.06</v>
      </c>
    </row>
    <row r="458" spans="1:4" x14ac:dyDescent="0.25">
      <c r="A458" s="72" t="s">
        <v>1990</v>
      </c>
      <c r="B458" s="86" t="s">
        <v>2382</v>
      </c>
      <c r="C458" s="86" t="s">
        <v>395</v>
      </c>
      <c r="D458" s="87">
        <v>414171.89999999997</v>
      </c>
    </row>
    <row r="459" spans="1:4" x14ac:dyDescent="0.25">
      <c r="A459" s="72" t="s">
        <v>1990</v>
      </c>
      <c r="B459" s="86" t="s">
        <v>2383</v>
      </c>
      <c r="C459" s="86" t="s">
        <v>396</v>
      </c>
      <c r="D459" s="87">
        <v>456890.42</v>
      </c>
    </row>
    <row r="460" spans="1:4" x14ac:dyDescent="0.25">
      <c r="A460" s="72" t="s">
        <v>1990</v>
      </c>
      <c r="B460" s="86" t="s">
        <v>2384</v>
      </c>
      <c r="C460" s="86" t="s">
        <v>397</v>
      </c>
      <c r="D460" s="87">
        <v>994565.08</v>
      </c>
    </row>
    <row r="461" spans="1:4" x14ac:dyDescent="0.25">
      <c r="A461" s="72" t="s">
        <v>2698</v>
      </c>
      <c r="B461" s="86" t="s">
        <v>2637</v>
      </c>
      <c r="C461" s="86" t="s">
        <v>397</v>
      </c>
      <c r="D461" s="87">
        <v>56982.259999999995</v>
      </c>
    </row>
    <row r="462" spans="1:4" x14ac:dyDescent="0.25">
      <c r="A462" s="72" t="s">
        <v>1990</v>
      </c>
      <c r="B462" s="86" t="s">
        <v>2385</v>
      </c>
      <c r="C462" s="86" t="s">
        <v>398</v>
      </c>
      <c r="D462" s="87">
        <v>138900.62</v>
      </c>
    </row>
    <row r="463" spans="1:4" x14ac:dyDescent="0.25">
      <c r="A463" s="72" t="s">
        <v>1990</v>
      </c>
      <c r="B463" s="86" t="s">
        <v>2386</v>
      </c>
      <c r="C463" s="86" t="s">
        <v>399</v>
      </c>
      <c r="D463" s="87">
        <v>195126.8</v>
      </c>
    </row>
    <row r="464" spans="1:4" x14ac:dyDescent="0.25">
      <c r="A464" s="72" t="s">
        <v>1990</v>
      </c>
      <c r="B464" s="86" t="s">
        <v>2387</v>
      </c>
      <c r="C464" s="86" t="s">
        <v>400</v>
      </c>
      <c r="D464" s="87">
        <v>475908.74</v>
      </c>
    </row>
    <row r="465" spans="1:4" x14ac:dyDescent="0.25">
      <c r="A465" s="72" t="s">
        <v>1990</v>
      </c>
      <c r="B465" s="86" t="s">
        <v>2388</v>
      </c>
      <c r="C465" s="86" t="s">
        <v>401</v>
      </c>
      <c r="D465" s="87">
        <v>313962.21999999997</v>
      </c>
    </row>
    <row r="466" spans="1:4" x14ac:dyDescent="0.25">
      <c r="A466" s="72" t="s">
        <v>1990</v>
      </c>
      <c r="B466" s="86" t="s">
        <v>2389</v>
      </c>
      <c r="C466" s="86" t="s">
        <v>402</v>
      </c>
      <c r="D466" s="87">
        <v>237685.37999999998</v>
      </c>
    </row>
    <row r="467" spans="1:4" x14ac:dyDescent="0.25">
      <c r="A467" s="72" t="s">
        <v>1990</v>
      </c>
      <c r="B467" s="86" t="s">
        <v>2390</v>
      </c>
      <c r="C467" s="86" t="s">
        <v>403</v>
      </c>
      <c r="D467" s="87">
        <v>439718.68</v>
      </c>
    </row>
    <row r="468" spans="1:4" x14ac:dyDescent="0.25">
      <c r="A468" s="72" t="s">
        <v>1990</v>
      </c>
      <c r="B468" s="86" t="s">
        <v>2391</v>
      </c>
      <c r="C468" s="86" t="s">
        <v>404</v>
      </c>
      <c r="D468" s="87">
        <v>1741048.68</v>
      </c>
    </row>
    <row r="469" spans="1:4" x14ac:dyDescent="0.25">
      <c r="A469" s="72" t="s">
        <v>2699</v>
      </c>
      <c r="B469" s="86" t="s">
        <v>2638</v>
      </c>
      <c r="C469" s="86" t="s">
        <v>404</v>
      </c>
      <c r="D469" s="87">
        <v>162848</v>
      </c>
    </row>
    <row r="470" spans="1:4" x14ac:dyDescent="0.25">
      <c r="A470" s="72" t="s">
        <v>2698</v>
      </c>
      <c r="B470" s="86" t="s">
        <v>2639</v>
      </c>
      <c r="C470" s="86" t="s">
        <v>404</v>
      </c>
      <c r="D470" s="87">
        <v>103292.15999999999</v>
      </c>
    </row>
    <row r="471" spans="1:4" x14ac:dyDescent="0.25">
      <c r="A471" s="72" t="s">
        <v>2670</v>
      </c>
      <c r="B471" s="86" t="s">
        <v>2672</v>
      </c>
      <c r="C471" s="86" t="s">
        <v>404</v>
      </c>
      <c r="D471" s="87">
        <v>212502.09999999998</v>
      </c>
    </row>
    <row r="472" spans="1:4" x14ac:dyDescent="0.25">
      <c r="A472" s="72" t="s">
        <v>1990</v>
      </c>
      <c r="B472" s="86" t="s">
        <v>2392</v>
      </c>
      <c r="C472" s="86" t="s">
        <v>405</v>
      </c>
      <c r="D472" s="87">
        <v>375975.32</v>
      </c>
    </row>
    <row r="473" spans="1:4" x14ac:dyDescent="0.25">
      <c r="A473" s="72" t="s">
        <v>1990</v>
      </c>
      <c r="B473" s="86" t="s">
        <v>2393</v>
      </c>
      <c r="C473" s="86" t="s">
        <v>406</v>
      </c>
      <c r="D473" s="87">
        <v>438570.01999999996</v>
      </c>
    </row>
    <row r="474" spans="1:4" x14ac:dyDescent="0.25">
      <c r="A474" s="72" t="s">
        <v>1990</v>
      </c>
      <c r="B474" s="86" t="s">
        <v>2394</v>
      </c>
      <c r="C474" s="86" t="s">
        <v>407</v>
      </c>
      <c r="D474" s="87">
        <v>742892.22</v>
      </c>
    </row>
    <row r="475" spans="1:4" x14ac:dyDescent="0.25">
      <c r="A475" s="72" t="s">
        <v>1990</v>
      </c>
      <c r="B475" s="86" t="s">
        <v>2395</v>
      </c>
      <c r="C475" s="86" t="s">
        <v>408</v>
      </c>
      <c r="D475" s="87">
        <v>462793.66</v>
      </c>
    </row>
    <row r="476" spans="1:4" x14ac:dyDescent="0.25">
      <c r="A476" s="72" t="s">
        <v>1990</v>
      </c>
      <c r="B476" s="86" t="s">
        <v>2396</v>
      </c>
      <c r="C476" s="86" t="s">
        <v>409</v>
      </c>
      <c r="D476" s="87">
        <v>521811.51999999996</v>
      </c>
    </row>
    <row r="477" spans="1:4" x14ac:dyDescent="0.25">
      <c r="A477" s="72" t="s">
        <v>1990</v>
      </c>
      <c r="B477" s="86" t="s">
        <v>2397</v>
      </c>
      <c r="C477" s="86" t="s">
        <v>410</v>
      </c>
      <c r="D477" s="87">
        <v>1085570.94</v>
      </c>
    </row>
    <row r="478" spans="1:4" x14ac:dyDescent="0.25">
      <c r="A478" s="72" t="s">
        <v>1990</v>
      </c>
      <c r="B478" s="86" t="s">
        <v>2398</v>
      </c>
      <c r="C478" s="86" t="s">
        <v>411</v>
      </c>
      <c r="D478" s="87">
        <v>649530.88</v>
      </c>
    </row>
    <row r="479" spans="1:4" x14ac:dyDescent="0.25">
      <c r="A479" s="72" t="s">
        <v>1990</v>
      </c>
      <c r="B479" s="86" t="s">
        <v>2399</v>
      </c>
      <c r="C479" s="86" t="s">
        <v>412</v>
      </c>
      <c r="D479" s="87">
        <v>309134.94</v>
      </c>
    </row>
    <row r="480" spans="1:4" x14ac:dyDescent="0.25">
      <c r="A480" s="72" t="s">
        <v>1990</v>
      </c>
      <c r="B480" s="86" t="s">
        <v>2400</v>
      </c>
      <c r="C480" s="86" t="s">
        <v>413</v>
      </c>
      <c r="D480" s="87">
        <v>466879.39999999997</v>
      </c>
    </row>
    <row r="481" spans="1:4" x14ac:dyDescent="0.25">
      <c r="A481" s="72" t="s">
        <v>1990</v>
      </c>
      <c r="B481" s="86" t="s">
        <v>2401</v>
      </c>
      <c r="C481" s="86" t="s">
        <v>414</v>
      </c>
      <c r="D481" s="87">
        <v>353481.94</v>
      </c>
    </row>
    <row r="482" spans="1:4" x14ac:dyDescent="0.25">
      <c r="A482" s="72" t="s">
        <v>1990</v>
      </c>
      <c r="B482" s="86" t="s">
        <v>2402</v>
      </c>
      <c r="C482" s="86" t="s">
        <v>415</v>
      </c>
      <c r="D482" s="87">
        <v>920396.53999999992</v>
      </c>
    </row>
    <row r="483" spans="1:4" x14ac:dyDescent="0.25">
      <c r="A483" s="72" t="s">
        <v>1990</v>
      </c>
      <c r="B483" s="86" t="s">
        <v>2403</v>
      </c>
      <c r="C483" s="86" t="s">
        <v>416</v>
      </c>
      <c r="D483" s="87">
        <v>368545.38</v>
      </c>
    </row>
    <row r="484" spans="1:4" x14ac:dyDescent="0.25">
      <c r="A484" s="72" t="s">
        <v>1990</v>
      </c>
      <c r="B484" s="86" t="s">
        <v>2404</v>
      </c>
      <c r="C484" s="86" t="s">
        <v>417</v>
      </c>
      <c r="D484" s="87">
        <v>699766.58</v>
      </c>
    </row>
    <row r="485" spans="1:4" x14ac:dyDescent="0.25">
      <c r="A485" s="72" t="s">
        <v>1990</v>
      </c>
      <c r="B485" s="86" t="s">
        <v>2405</v>
      </c>
      <c r="C485" s="86" t="s">
        <v>418</v>
      </c>
      <c r="D485" s="87">
        <v>201349.91999999998</v>
      </c>
    </row>
    <row r="486" spans="1:4" x14ac:dyDescent="0.25">
      <c r="A486" s="72" t="s">
        <v>1990</v>
      </c>
      <c r="B486" s="86" t="s">
        <v>2406</v>
      </c>
      <c r="C486" s="86" t="s">
        <v>419</v>
      </c>
      <c r="D486" s="87">
        <v>571538.31999999995</v>
      </c>
    </row>
    <row r="487" spans="1:4" x14ac:dyDescent="0.25">
      <c r="A487" s="72" t="s">
        <v>1990</v>
      </c>
      <c r="B487" s="86" t="s">
        <v>2407</v>
      </c>
      <c r="C487" s="86" t="s">
        <v>420</v>
      </c>
      <c r="D487" s="87">
        <v>794581.91999999993</v>
      </c>
    </row>
    <row r="488" spans="1:4" x14ac:dyDescent="0.25">
      <c r="A488" s="72" t="s">
        <v>1990</v>
      </c>
      <c r="B488" s="86" t="s">
        <v>2408</v>
      </c>
      <c r="C488" s="86" t="s">
        <v>421</v>
      </c>
      <c r="D488" s="87">
        <v>1464599.66</v>
      </c>
    </row>
    <row r="489" spans="1:4" x14ac:dyDescent="0.25">
      <c r="A489" s="72" t="s">
        <v>1990</v>
      </c>
      <c r="B489" s="86" t="s">
        <v>2409</v>
      </c>
      <c r="C489" s="86" t="s">
        <v>422</v>
      </c>
      <c r="D489" s="87">
        <v>187987.66</v>
      </c>
    </row>
    <row r="490" spans="1:4" x14ac:dyDescent="0.25">
      <c r="A490" s="72" t="s">
        <v>1990</v>
      </c>
      <c r="B490" s="86" t="s">
        <v>2410</v>
      </c>
      <c r="C490" s="86" t="s">
        <v>423</v>
      </c>
      <c r="D490" s="87">
        <v>443106.5</v>
      </c>
    </row>
    <row r="491" spans="1:4" x14ac:dyDescent="0.25">
      <c r="A491" s="72" t="s">
        <v>1990</v>
      </c>
      <c r="B491" s="86" t="s">
        <v>2411</v>
      </c>
      <c r="C491" s="86" t="s">
        <v>424</v>
      </c>
      <c r="D491" s="87">
        <v>354674.22</v>
      </c>
    </row>
    <row r="492" spans="1:4" x14ac:dyDescent="0.25">
      <c r="A492" s="72" t="s">
        <v>1990</v>
      </c>
      <c r="B492" s="86" t="s">
        <v>2412</v>
      </c>
      <c r="C492" s="86" t="s">
        <v>425</v>
      </c>
      <c r="D492" s="87">
        <v>1444956.1199999999</v>
      </c>
    </row>
    <row r="493" spans="1:4" x14ac:dyDescent="0.25">
      <c r="A493" s="72" t="s">
        <v>2697</v>
      </c>
      <c r="B493" s="86" t="s">
        <v>2640</v>
      </c>
      <c r="C493" s="86" t="s">
        <v>425</v>
      </c>
      <c r="D493" s="87">
        <v>390442.62</v>
      </c>
    </row>
    <row r="494" spans="1:4" x14ac:dyDescent="0.25">
      <c r="A494" s="72" t="s">
        <v>2698</v>
      </c>
      <c r="B494" s="86" t="s">
        <v>2641</v>
      </c>
      <c r="C494" s="86" t="s">
        <v>425</v>
      </c>
      <c r="D494" s="87">
        <v>116320</v>
      </c>
    </row>
    <row r="495" spans="1:4" x14ac:dyDescent="0.25">
      <c r="A495" s="72" t="s">
        <v>1990</v>
      </c>
      <c r="B495" s="86" t="s">
        <v>2413</v>
      </c>
      <c r="C495" s="86" t="s">
        <v>426</v>
      </c>
      <c r="D495" s="87">
        <v>354950.48</v>
      </c>
    </row>
    <row r="496" spans="1:4" x14ac:dyDescent="0.25">
      <c r="A496" s="72" t="s">
        <v>1990</v>
      </c>
      <c r="B496" s="86" t="s">
        <v>2414</v>
      </c>
      <c r="C496" s="86" t="s">
        <v>427</v>
      </c>
      <c r="D496" s="87">
        <v>1073342.8</v>
      </c>
    </row>
    <row r="497" spans="1:4" x14ac:dyDescent="0.25">
      <c r="A497" s="72" t="s">
        <v>1990</v>
      </c>
      <c r="B497" s="86" t="s">
        <v>2415</v>
      </c>
      <c r="C497" s="86" t="s">
        <v>428</v>
      </c>
      <c r="D497" s="87">
        <v>1151713.3999999999</v>
      </c>
    </row>
    <row r="498" spans="1:4" x14ac:dyDescent="0.25">
      <c r="A498" s="72" t="s">
        <v>2702</v>
      </c>
      <c r="B498" s="86" t="s">
        <v>2642</v>
      </c>
      <c r="C498" s="86" t="s">
        <v>428</v>
      </c>
      <c r="D498" s="87">
        <v>0</v>
      </c>
    </row>
    <row r="499" spans="1:4" x14ac:dyDescent="0.25">
      <c r="A499" s="72" t="s">
        <v>1990</v>
      </c>
      <c r="B499" s="86" t="s">
        <v>2416</v>
      </c>
      <c r="C499" s="86" t="s">
        <v>429</v>
      </c>
      <c r="D499" s="87">
        <v>1453054.9</v>
      </c>
    </row>
    <row r="500" spans="1:4" x14ac:dyDescent="0.25">
      <c r="A500" s="72" t="s">
        <v>1990</v>
      </c>
      <c r="B500" s="86" t="s">
        <v>2417</v>
      </c>
      <c r="C500" s="86" t="s">
        <v>430</v>
      </c>
      <c r="D500" s="87">
        <v>560822.34</v>
      </c>
    </row>
    <row r="501" spans="1:4" x14ac:dyDescent="0.25">
      <c r="A501" s="72" t="s">
        <v>1990</v>
      </c>
      <c r="B501" s="86" t="s">
        <v>2418</v>
      </c>
      <c r="C501" s="86" t="s">
        <v>431</v>
      </c>
      <c r="D501" s="87">
        <v>318905.82</v>
      </c>
    </row>
    <row r="502" spans="1:4" x14ac:dyDescent="0.25">
      <c r="A502" s="72" t="s">
        <v>1990</v>
      </c>
      <c r="B502" s="86" t="s">
        <v>2419</v>
      </c>
      <c r="C502" s="86" t="s">
        <v>432</v>
      </c>
      <c r="D502" s="87">
        <v>254958.9</v>
      </c>
    </row>
    <row r="503" spans="1:4" x14ac:dyDescent="0.25">
      <c r="A503" s="72" t="s">
        <v>1990</v>
      </c>
      <c r="B503" s="86" t="s">
        <v>2420</v>
      </c>
      <c r="C503" s="86" t="s">
        <v>433</v>
      </c>
      <c r="D503" s="87">
        <v>361842.44</v>
      </c>
    </row>
    <row r="504" spans="1:4" x14ac:dyDescent="0.25">
      <c r="A504" s="72" t="s">
        <v>1990</v>
      </c>
      <c r="B504" s="86" t="s">
        <v>2421</v>
      </c>
      <c r="C504" s="86" t="s">
        <v>434</v>
      </c>
      <c r="D504" s="87">
        <v>911992.41999999993</v>
      </c>
    </row>
    <row r="505" spans="1:4" x14ac:dyDescent="0.25">
      <c r="A505" s="72" t="s">
        <v>1990</v>
      </c>
      <c r="B505" s="86" t="s">
        <v>2422</v>
      </c>
      <c r="C505" s="86" t="s">
        <v>435</v>
      </c>
      <c r="D505" s="87">
        <v>696131.58</v>
      </c>
    </row>
    <row r="506" spans="1:4" x14ac:dyDescent="0.25">
      <c r="A506" s="72" t="s">
        <v>1990</v>
      </c>
      <c r="B506" s="86" t="s">
        <v>2423</v>
      </c>
      <c r="C506" s="86" t="s">
        <v>436</v>
      </c>
      <c r="D506" s="87">
        <v>1026698.48</v>
      </c>
    </row>
    <row r="507" spans="1:4" x14ac:dyDescent="0.25">
      <c r="A507" s="72" t="s">
        <v>1990</v>
      </c>
      <c r="B507" s="86" t="s">
        <v>2424</v>
      </c>
      <c r="C507" s="86" t="s">
        <v>437</v>
      </c>
      <c r="D507" s="87">
        <v>773353.5199999999</v>
      </c>
    </row>
    <row r="508" spans="1:4" x14ac:dyDescent="0.25">
      <c r="A508" s="72" t="s">
        <v>2698</v>
      </c>
      <c r="B508" s="86" t="s">
        <v>2643</v>
      </c>
      <c r="C508" s="86" t="s">
        <v>437</v>
      </c>
      <c r="D508" s="87">
        <v>104586.21999999999</v>
      </c>
    </row>
    <row r="509" spans="1:4" x14ac:dyDescent="0.25">
      <c r="A509" s="72" t="s">
        <v>1990</v>
      </c>
      <c r="B509" s="86" t="s">
        <v>2425</v>
      </c>
      <c r="C509" s="86" t="s">
        <v>438</v>
      </c>
      <c r="D509" s="87">
        <v>983500.1399999999</v>
      </c>
    </row>
    <row r="510" spans="1:4" x14ac:dyDescent="0.25">
      <c r="A510" s="72" t="s">
        <v>2698</v>
      </c>
      <c r="B510" s="86" t="s">
        <v>2644</v>
      </c>
      <c r="C510" s="86" t="s">
        <v>438</v>
      </c>
      <c r="D510" s="87">
        <v>288691.7</v>
      </c>
    </row>
    <row r="511" spans="1:4" x14ac:dyDescent="0.25">
      <c r="A511" s="72" t="s">
        <v>1990</v>
      </c>
      <c r="B511" s="86" t="s">
        <v>2426</v>
      </c>
      <c r="C511" s="86" t="s">
        <v>439</v>
      </c>
      <c r="D511" s="87">
        <v>541135.17999999993</v>
      </c>
    </row>
    <row r="512" spans="1:4" x14ac:dyDescent="0.25">
      <c r="A512" s="72" t="s">
        <v>1990</v>
      </c>
      <c r="B512" s="86" t="s">
        <v>2427</v>
      </c>
      <c r="C512" s="86" t="s">
        <v>440</v>
      </c>
      <c r="D512" s="87">
        <v>354528.82</v>
      </c>
    </row>
    <row r="513" spans="1:4" x14ac:dyDescent="0.25">
      <c r="A513" s="72" t="s">
        <v>1990</v>
      </c>
      <c r="B513" s="86" t="s">
        <v>2428</v>
      </c>
      <c r="C513" s="86" t="s">
        <v>441</v>
      </c>
      <c r="D513" s="87">
        <v>477697.16</v>
      </c>
    </row>
    <row r="514" spans="1:4" x14ac:dyDescent="0.25">
      <c r="A514" s="72" t="s">
        <v>1990</v>
      </c>
      <c r="B514" s="86" t="s">
        <v>2429</v>
      </c>
      <c r="C514" s="86" t="s">
        <v>442</v>
      </c>
      <c r="D514" s="87">
        <v>509772.39999999997</v>
      </c>
    </row>
    <row r="515" spans="1:4" x14ac:dyDescent="0.25">
      <c r="A515" s="72" t="s">
        <v>1990</v>
      </c>
      <c r="B515" s="86" t="s">
        <v>2430</v>
      </c>
      <c r="C515" s="86" t="s">
        <v>443</v>
      </c>
      <c r="D515" s="87">
        <v>431634.44</v>
      </c>
    </row>
    <row r="516" spans="1:4" x14ac:dyDescent="0.25">
      <c r="A516" s="72" t="s">
        <v>2701</v>
      </c>
      <c r="B516" s="86" t="s">
        <v>2645</v>
      </c>
      <c r="C516" s="86" t="s">
        <v>443</v>
      </c>
      <c r="D516" s="87">
        <v>94989.819999999992</v>
      </c>
    </row>
    <row r="517" spans="1:4" x14ac:dyDescent="0.25">
      <c r="A517" s="72" t="s">
        <v>1990</v>
      </c>
      <c r="B517" s="86" t="s">
        <v>2431</v>
      </c>
      <c r="C517" s="86" t="s">
        <v>444</v>
      </c>
      <c r="D517" s="87">
        <v>244431.93999999997</v>
      </c>
    </row>
    <row r="518" spans="1:4" x14ac:dyDescent="0.25">
      <c r="A518" s="72" t="s">
        <v>2698</v>
      </c>
      <c r="B518" s="86" t="s">
        <v>2646</v>
      </c>
      <c r="C518" s="86" t="s">
        <v>444</v>
      </c>
      <c r="D518" s="87">
        <v>89828.12</v>
      </c>
    </row>
    <row r="519" spans="1:4" x14ac:dyDescent="0.25">
      <c r="A519" s="72" t="s">
        <v>1990</v>
      </c>
      <c r="B519" s="86" t="s">
        <v>2432</v>
      </c>
      <c r="C519" s="86" t="s">
        <v>445</v>
      </c>
      <c r="D519" s="87">
        <v>949534.7</v>
      </c>
    </row>
    <row r="520" spans="1:4" x14ac:dyDescent="0.25">
      <c r="A520" s="72" t="s">
        <v>2698</v>
      </c>
      <c r="B520" s="86" t="s">
        <v>2647</v>
      </c>
      <c r="C520" s="86" t="s">
        <v>445</v>
      </c>
      <c r="D520" s="87">
        <v>107087.09999999999</v>
      </c>
    </row>
    <row r="521" spans="1:4" x14ac:dyDescent="0.25">
      <c r="A521" s="72" t="s">
        <v>1990</v>
      </c>
      <c r="B521" s="86" t="s">
        <v>2433</v>
      </c>
      <c r="C521" s="86" t="s">
        <v>446</v>
      </c>
      <c r="D521" s="87">
        <v>354892.32</v>
      </c>
    </row>
    <row r="522" spans="1:4" x14ac:dyDescent="0.25">
      <c r="A522" s="72" t="s">
        <v>1990</v>
      </c>
      <c r="B522" s="86" t="s">
        <v>2434</v>
      </c>
      <c r="C522" s="86" t="s">
        <v>447</v>
      </c>
      <c r="D522" s="87">
        <v>743066.7</v>
      </c>
    </row>
    <row r="523" spans="1:4" x14ac:dyDescent="0.25">
      <c r="A523" s="72" t="s">
        <v>1990</v>
      </c>
      <c r="B523" s="86" t="s">
        <v>2436</v>
      </c>
      <c r="C523" s="86" t="s">
        <v>448</v>
      </c>
      <c r="D523" s="87">
        <v>1214846.0799999998</v>
      </c>
    </row>
    <row r="524" spans="1:4" x14ac:dyDescent="0.25">
      <c r="A524" s="72" t="s">
        <v>1990</v>
      </c>
      <c r="B524" s="86" t="s">
        <v>2437</v>
      </c>
      <c r="C524" s="86" t="s">
        <v>449</v>
      </c>
      <c r="D524" s="87">
        <v>160288.95999999999</v>
      </c>
    </row>
    <row r="525" spans="1:4" x14ac:dyDescent="0.25">
      <c r="A525" s="72" t="s">
        <v>1990</v>
      </c>
      <c r="B525" s="86" t="s">
        <v>2438</v>
      </c>
      <c r="C525" s="86" t="s">
        <v>450</v>
      </c>
      <c r="D525" s="87">
        <v>1210731.26</v>
      </c>
    </row>
    <row r="526" spans="1:4" x14ac:dyDescent="0.25">
      <c r="A526" s="72" t="s">
        <v>1990</v>
      </c>
      <c r="B526" s="86" t="s">
        <v>2439</v>
      </c>
      <c r="C526" s="86" t="s">
        <v>451</v>
      </c>
      <c r="D526" s="87">
        <v>733877.41999999993</v>
      </c>
    </row>
    <row r="527" spans="1:4" x14ac:dyDescent="0.25">
      <c r="A527" s="72" t="s">
        <v>2702</v>
      </c>
      <c r="B527" s="86" t="s">
        <v>2648</v>
      </c>
      <c r="C527" s="86" t="s">
        <v>451</v>
      </c>
      <c r="D527" s="87">
        <v>30984.739999999998</v>
      </c>
    </row>
    <row r="528" spans="1:4" x14ac:dyDescent="0.25">
      <c r="A528" s="72" t="s">
        <v>1990</v>
      </c>
      <c r="B528" s="86" t="s">
        <v>2440</v>
      </c>
      <c r="C528" s="86" t="s">
        <v>452</v>
      </c>
      <c r="D528" s="87">
        <v>300265.53999999998</v>
      </c>
    </row>
    <row r="529" spans="1:4" x14ac:dyDescent="0.25">
      <c r="A529" s="72" t="s">
        <v>1990</v>
      </c>
      <c r="B529" s="86" t="s">
        <v>2441</v>
      </c>
      <c r="C529" s="86" t="s">
        <v>453</v>
      </c>
      <c r="D529" s="87">
        <v>563294.14</v>
      </c>
    </row>
    <row r="530" spans="1:4" x14ac:dyDescent="0.25">
      <c r="A530" s="72" t="s">
        <v>1990</v>
      </c>
      <c r="B530" s="86" t="s">
        <v>2442</v>
      </c>
      <c r="C530" s="86" t="s">
        <v>454</v>
      </c>
      <c r="D530" s="87">
        <v>692860.08</v>
      </c>
    </row>
    <row r="531" spans="1:4" x14ac:dyDescent="0.25">
      <c r="A531" s="72" t="s">
        <v>1990</v>
      </c>
      <c r="B531" s="86" t="s">
        <v>2443</v>
      </c>
      <c r="C531" s="86" t="s">
        <v>455</v>
      </c>
      <c r="D531" s="87">
        <v>894675.27999999991</v>
      </c>
    </row>
    <row r="532" spans="1:4" x14ac:dyDescent="0.25">
      <c r="A532" s="72" t="s">
        <v>2702</v>
      </c>
      <c r="B532" s="86" t="s">
        <v>2649</v>
      </c>
      <c r="C532" s="86" t="s">
        <v>455</v>
      </c>
      <c r="D532" s="87">
        <v>27466.059999999998</v>
      </c>
    </row>
    <row r="533" spans="1:4" x14ac:dyDescent="0.25">
      <c r="A533" s="72" t="s">
        <v>1990</v>
      </c>
      <c r="B533" s="86" t="s">
        <v>2444</v>
      </c>
      <c r="C533" s="86" t="s">
        <v>456</v>
      </c>
      <c r="D533" s="87">
        <v>1173378</v>
      </c>
    </row>
    <row r="534" spans="1:4" x14ac:dyDescent="0.25">
      <c r="A534" s="72" t="s">
        <v>1990</v>
      </c>
      <c r="B534" s="86" t="s">
        <v>2446</v>
      </c>
      <c r="C534" s="86" t="s">
        <v>458</v>
      </c>
      <c r="D534" s="87">
        <v>476388.56</v>
      </c>
    </row>
    <row r="535" spans="1:4" x14ac:dyDescent="0.25">
      <c r="A535" s="72" t="s">
        <v>1990</v>
      </c>
      <c r="B535" s="86" t="s">
        <v>2447</v>
      </c>
      <c r="C535" s="86" t="s">
        <v>459</v>
      </c>
      <c r="D535" s="87">
        <v>252661.58</v>
      </c>
    </row>
    <row r="536" spans="1:4" x14ac:dyDescent="0.25">
      <c r="A536" s="72" t="s">
        <v>1990</v>
      </c>
      <c r="B536" s="86" t="s">
        <v>2448</v>
      </c>
      <c r="C536" s="86" t="s">
        <v>460</v>
      </c>
      <c r="D536" s="87">
        <v>339727.1</v>
      </c>
    </row>
    <row r="537" spans="1:4" x14ac:dyDescent="0.25">
      <c r="A537" s="72" t="s">
        <v>1990</v>
      </c>
      <c r="B537" s="86" t="s">
        <v>2449</v>
      </c>
      <c r="C537" s="86" t="s">
        <v>461</v>
      </c>
      <c r="D537" s="87">
        <v>108221.21999999999</v>
      </c>
    </row>
    <row r="538" spans="1:4" x14ac:dyDescent="0.25">
      <c r="A538" s="72" t="s">
        <v>1990</v>
      </c>
      <c r="B538" s="86" t="s">
        <v>2450</v>
      </c>
      <c r="C538" s="86" t="s">
        <v>462</v>
      </c>
      <c r="D538" s="87">
        <v>608411.76</v>
      </c>
    </row>
    <row r="539" spans="1:4" x14ac:dyDescent="0.25">
      <c r="A539" s="72" t="s">
        <v>2699</v>
      </c>
      <c r="B539" s="86" t="s">
        <v>2650</v>
      </c>
      <c r="C539" s="86" t="s">
        <v>595</v>
      </c>
      <c r="D539" s="87">
        <v>267361.51999999996</v>
      </c>
    </row>
    <row r="540" spans="1:4" x14ac:dyDescent="0.25">
      <c r="A540" s="72" t="s">
        <v>1990</v>
      </c>
      <c r="B540" s="86" t="s">
        <v>2576</v>
      </c>
      <c r="C540" s="86" t="s">
        <v>595</v>
      </c>
      <c r="D540" s="87">
        <v>91253.04</v>
      </c>
    </row>
    <row r="541" spans="1:4" x14ac:dyDescent="0.25">
      <c r="A541" s="72" t="s">
        <v>2697</v>
      </c>
      <c r="B541" s="86" t="s">
        <v>2651</v>
      </c>
      <c r="C541" s="86" t="s">
        <v>596</v>
      </c>
      <c r="D541" s="87">
        <v>176137.56</v>
      </c>
    </row>
    <row r="542" spans="1:4" x14ac:dyDescent="0.25">
      <c r="A542" s="72" t="s">
        <v>2699</v>
      </c>
      <c r="B542" s="86" t="s">
        <v>2652</v>
      </c>
      <c r="C542" s="86" t="s">
        <v>597</v>
      </c>
      <c r="D542" s="87">
        <v>633551.41999999993</v>
      </c>
    </row>
    <row r="543" spans="1:4" x14ac:dyDescent="0.25">
      <c r="A543" s="72" t="s">
        <v>1990</v>
      </c>
      <c r="B543" s="86" t="s">
        <v>2451</v>
      </c>
      <c r="C543" s="86" t="s">
        <v>463</v>
      </c>
      <c r="D543" s="87">
        <v>1146668.02</v>
      </c>
    </row>
    <row r="544" spans="1:4" x14ac:dyDescent="0.25">
      <c r="A544" s="72" t="s">
        <v>1990</v>
      </c>
      <c r="B544" s="86" t="s">
        <v>2452</v>
      </c>
      <c r="C544" s="86" t="s">
        <v>464</v>
      </c>
      <c r="D544" s="87">
        <v>325172.56</v>
      </c>
    </row>
    <row r="545" spans="1:4" x14ac:dyDescent="0.25">
      <c r="A545" s="72" t="s">
        <v>1990</v>
      </c>
      <c r="B545" s="86" t="s">
        <v>2453</v>
      </c>
      <c r="C545" s="86" t="s">
        <v>465</v>
      </c>
      <c r="D545" s="87">
        <v>538765.15999999992</v>
      </c>
    </row>
    <row r="546" spans="1:4" x14ac:dyDescent="0.25">
      <c r="A546" s="72" t="s">
        <v>1990</v>
      </c>
      <c r="B546" s="86" t="s">
        <v>2454</v>
      </c>
      <c r="C546" s="86" t="s">
        <v>466</v>
      </c>
      <c r="D546" s="87">
        <v>1151509.8399999999</v>
      </c>
    </row>
    <row r="547" spans="1:4" x14ac:dyDescent="0.25">
      <c r="A547" s="72" t="s">
        <v>1990</v>
      </c>
      <c r="B547" s="86" t="s">
        <v>2455</v>
      </c>
      <c r="C547" s="86" t="s">
        <v>467</v>
      </c>
      <c r="D547" s="87">
        <v>430442.16</v>
      </c>
    </row>
    <row r="548" spans="1:4" x14ac:dyDescent="0.25">
      <c r="A548" s="72" t="s">
        <v>1990</v>
      </c>
      <c r="B548" s="86" t="s">
        <v>2456</v>
      </c>
      <c r="C548" s="86" t="s">
        <v>468</v>
      </c>
      <c r="D548" s="87">
        <v>496424.68</v>
      </c>
    </row>
    <row r="549" spans="1:4" x14ac:dyDescent="0.25">
      <c r="A549" s="72" t="s">
        <v>1990</v>
      </c>
      <c r="B549" s="86" t="s">
        <v>2457</v>
      </c>
      <c r="C549" s="86" t="s">
        <v>469</v>
      </c>
      <c r="D549" s="87">
        <v>675702.88</v>
      </c>
    </row>
    <row r="550" spans="1:4" x14ac:dyDescent="0.25">
      <c r="A550" s="72" t="s">
        <v>1990</v>
      </c>
      <c r="B550" s="86" t="s">
        <v>2458</v>
      </c>
      <c r="C550" s="86" t="s">
        <v>470</v>
      </c>
      <c r="D550" s="87">
        <v>253330.41999999998</v>
      </c>
    </row>
    <row r="551" spans="1:4" x14ac:dyDescent="0.25">
      <c r="A551" s="72" t="s">
        <v>1990</v>
      </c>
      <c r="B551" s="86" t="s">
        <v>2459</v>
      </c>
      <c r="C551" s="86" t="s">
        <v>471</v>
      </c>
      <c r="D551" s="87">
        <v>325972.26</v>
      </c>
    </row>
    <row r="552" spans="1:4" x14ac:dyDescent="0.25">
      <c r="A552" s="72" t="s">
        <v>1990</v>
      </c>
      <c r="B552" s="86" t="s">
        <v>2460</v>
      </c>
      <c r="C552" s="86" t="s">
        <v>472</v>
      </c>
      <c r="D552" s="87">
        <v>457704.66</v>
      </c>
    </row>
    <row r="553" spans="1:4" x14ac:dyDescent="0.25">
      <c r="A553" s="72" t="s">
        <v>2699</v>
      </c>
      <c r="B553" s="86" t="s">
        <v>2653</v>
      </c>
      <c r="C553" s="86" t="s">
        <v>598</v>
      </c>
      <c r="D553" s="87">
        <v>541455.05999999994</v>
      </c>
    </row>
    <row r="554" spans="1:4" x14ac:dyDescent="0.25">
      <c r="A554" s="72" t="s">
        <v>1990</v>
      </c>
      <c r="B554" s="86" t="s">
        <v>2461</v>
      </c>
      <c r="C554" s="86" t="s">
        <v>473</v>
      </c>
      <c r="D554" s="87">
        <v>408501.3</v>
      </c>
    </row>
    <row r="555" spans="1:4" x14ac:dyDescent="0.25">
      <c r="A555" s="72" t="s">
        <v>1990</v>
      </c>
      <c r="B555" s="86" t="s">
        <v>2462</v>
      </c>
      <c r="C555" s="86" t="s">
        <v>474</v>
      </c>
      <c r="D555" s="87">
        <v>592083.34</v>
      </c>
    </row>
    <row r="556" spans="1:4" x14ac:dyDescent="0.25">
      <c r="A556" s="72" t="s">
        <v>1990</v>
      </c>
      <c r="B556" s="86" t="s">
        <v>2463</v>
      </c>
      <c r="C556" s="86" t="s">
        <v>475</v>
      </c>
      <c r="D556" s="87">
        <v>563308.67999999993</v>
      </c>
    </row>
    <row r="557" spans="1:4" x14ac:dyDescent="0.25">
      <c r="A557" s="72" t="s">
        <v>1990</v>
      </c>
      <c r="B557" s="86" t="s">
        <v>2464</v>
      </c>
      <c r="C557" s="86" t="s">
        <v>1901</v>
      </c>
      <c r="D557" s="87">
        <v>440242.12</v>
      </c>
    </row>
    <row r="558" spans="1:4" x14ac:dyDescent="0.25">
      <c r="A558" s="72" t="s">
        <v>1990</v>
      </c>
      <c r="B558" s="86" t="s">
        <v>2465</v>
      </c>
      <c r="C558" s="86" t="s">
        <v>476</v>
      </c>
      <c r="D558" s="87">
        <v>172051.81999999998</v>
      </c>
    </row>
    <row r="559" spans="1:4" x14ac:dyDescent="0.25">
      <c r="A559" s="72" t="s">
        <v>2698</v>
      </c>
      <c r="B559" s="86" t="s">
        <v>2683</v>
      </c>
      <c r="C559" s="86" t="s">
        <v>2690</v>
      </c>
      <c r="D559" s="87">
        <v>0</v>
      </c>
    </row>
    <row r="560" spans="1:4" x14ac:dyDescent="0.25">
      <c r="A560" s="72" t="s">
        <v>1990</v>
      </c>
      <c r="B560" s="86" t="s">
        <v>2466</v>
      </c>
      <c r="C560" s="86" t="s">
        <v>477</v>
      </c>
      <c r="D560" s="87">
        <v>472855.33999999997</v>
      </c>
    </row>
    <row r="561" spans="1:4" x14ac:dyDescent="0.25">
      <c r="A561" s="72" t="s">
        <v>1990</v>
      </c>
      <c r="B561" s="86" t="s">
        <v>2467</v>
      </c>
      <c r="C561" s="86" t="s">
        <v>478</v>
      </c>
      <c r="D561" s="87">
        <v>875860.5199999999</v>
      </c>
    </row>
    <row r="562" spans="1:4" x14ac:dyDescent="0.25">
      <c r="A562" s="72" t="s">
        <v>1990</v>
      </c>
      <c r="B562" s="86" t="s">
        <v>2468</v>
      </c>
      <c r="C562" s="86" t="s">
        <v>479</v>
      </c>
      <c r="D562" s="87">
        <v>1711576.0999999999</v>
      </c>
    </row>
    <row r="563" spans="1:4" x14ac:dyDescent="0.25">
      <c r="A563" s="72" t="s">
        <v>2700</v>
      </c>
      <c r="B563" s="86" t="s">
        <v>2654</v>
      </c>
      <c r="C563" s="86" t="s">
        <v>479</v>
      </c>
      <c r="D563" s="87">
        <v>239008.52</v>
      </c>
    </row>
    <row r="564" spans="1:4" x14ac:dyDescent="0.25">
      <c r="A564" s="72" t="s">
        <v>2697</v>
      </c>
      <c r="B564" s="86" t="s">
        <v>2655</v>
      </c>
      <c r="C564" s="86" t="s">
        <v>479</v>
      </c>
      <c r="D564" s="87">
        <v>509394.36</v>
      </c>
    </row>
    <row r="565" spans="1:4" x14ac:dyDescent="0.25">
      <c r="A565" s="72" t="s">
        <v>1990</v>
      </c>
      <c r="B565" s="86" t="s">
        <v>2469</v>
      </c>
      <c r="C565" s="86" t="s">
        <v>480</v>
      </c>
      <c r="D565" s="87">
        <v>1144298</v>
      </c>
    </row>
    <row r="566" spans="1:4" x14ac:dyDescent="0.25">
      <c r="A566" s="72" t="s">
        <v>1990</v>
      </c>
      <c r="B566" s="86" t="s">
        <v>2470</v>
      </c>
      <c r="C566" s="86" t="s">
        <v>481</v>
      </c>
      <c r="D566" s="87">
        <v>1473469.0599999998</v>
      </c>
    </row>
    <row r="567" spans="1:4" x14ac:dyDescent="0.25">
      <c r="A567" s="72" t="s">
        <v>2701</v>
      </c>
      <c r="B567" s="86" t="s">
        <v>2656</v>
      </c>
      <c r="C567" s="86" t="s">
        <v>481</v>
      </c>
      <c r="D567" s="87">
        <v>84026.659999999989</v>
      </c>
    </row>
    <row r="568" spans="1:4" x14ac:dyDescent="0.25">
      <c r="A568" s="72" t="s">
        <v>2698</v>
      </c>
      <c r="B568" s="86" t="s">
        <v>2657</v>
      </c>
      <c r="C568" s="86" t="s">
        <v>481</v>
      </c>
      <c r="D568" s="87">
        <v>40741.079999999994</v>
      </c>
    </row>
    <row r="569" spans="1:4" x14ac:dyDescent="0.25">
      <c r="A569" s="72" t="s">
        <v>1990</v>
      </c>
      <c r="B569" s="86" t="s">
        <v>2472</v>
      </c>
      <c r="C569" s="86" t="s">
        <v>483</v>
      </c>
      <c r="D569" s="87">
        <v>395037.25999999995</v>
      </c>
    </row>
    <row r="570" spans="1:4" x14ac:dyDescent="0.25">
      <c r="A570" s="72" t="s">
        <v>1990</v>
      </c>
      <c r="B570" s="86" t="s">
        <v>2473</v>
      </c>
      <c r="C570" s="86" t="s">
        <v>484</v>
      </c>
      <c r="D570" s="87">
        <v>127152.29999999999</v>
      </c>
    </row>
    <row r="571" spans="1:4" x14ac:dyDescent="0.25">
      <c r="A571" s="72" t="s">
        <v>1990</v>
      </c>
      <c r="B571" s="86" t="s">
        <v>2474</v>
      </c>
      <c r="C571" s="86" t="s">
        <v>485</v>
      </c>
      <c r="D571" s="87">
        <v>63830.6</v>
      </c>
    </row>
    <row r="572" spans="1:4" x14ac:dyDescent="0.25">
      <c r="A572" s="72" t="s">
        <v>1990</v>
      </c>
      <c r="B572" s="86" t="s">
        <v>2475</v>
      </c>
      <c r="C572" s="86" t="s">
        <v>486</v>
      </c>
      <c r="D572" s="87">
        <v>226111.53999999998</v>
      </c>
    </row>
    <row r="573" spans="1:4" x14ac:dyDescent="0.25">
      <c r="A573" s="72" t="s">
        <v>1990</v>
      </c>
      <c r="B573" s="86" t="s">
        <v>2476</v>
      </c>
      <c r="C573" s="86" t="s">
        <v>487</v>
      </c>
      <c r="D573" s="87">
        <v>574984.29999999993</v>
      </c>
    </row>
    <row r="574" spans="1:4" x14ac:dyDescent="0.25">
      <c r="A574" s="72" t="s">
        <v>1990</v>
      </c>
      <c r="B574" s="86" t="s">
        <v>2477</v>
      </c>
      <c r="C574" s="86" t="s">
        <v>488</v>
      </c>
      <c r="D574" s="87">
        <v>1697559.5399999998</v>
      </c>
    </row>
    <row r="575" spans="1:4" x14ac:dyDescent="0.25">
      <c r="A575" s="72" t="s">
        <v>1990</v>
      </c>
      <c r="B575" s="86" t="s">
        <v>2478</v>
      </c>
      <c r="C575" s="86" t="s">
        <v>489</v>
      </c>
      <c r="D575" s="87">
        <v>1204260.96</v>
      </c>
    </row>
    <row r="576" spans="1:4" x14ac:dyDescent="0.25">
      <c r="A576" s="72" t="s">
        <v>1990</v>
      </c>
      <c r="B576" s="86" t="s">
        <v>2479</v>
      </c>
      <c r="C576" s="86" t="s">
        <v>490</v>
      </c>
      <c r="D576" s="87">
        <v>343754.68</v>
      </c>
    </row>
    <row r="577" spans="1:4" x14ac:dyDescent="0.25">
      <c r="A577" s="72" t="s">
        <v>1990</v>
      </c>
      <c r="B577" s="86" t="s">
        <v>2480</v>
      </c>
      <c r="C577" s="86" t="s">
        <v>491</v>
      </c>
      <c r="D577" s="87">
        <v>435574.77999999997</v>
      </c>
    </row>
    <row r="578" spans="1:4" x14ac:dyDescent="0.25">
      <c r="A578" s="72" t="s">
        <v>1990</v>
      </c>
      <c r="B578" s="86" t="s">
        <v>2481</v>
      </c>
      <c r="C578" s="86" t="s">
        <v>492</v>
      </c>
      <c r="D578" s="87">
        <v>343914.62</v>
      </c>
    </row>
    <row r="579" spans="1:4" x14ac:dyDescent="0.25">
      <c r="A579" s="72" t="s">
        <v>1990</v>
      </c>
      <c r="B579" s="86" t="s">
        <v>2482</v>
      </c>
      <c r="C579" s="86" t="s">
        <v>493</v>
      </c>
      <c r="D579" s="87">
        <v>520808.25999999995</v>
      </c>
    </row>
    <row r="580" spans="1:4" x14ac:dyDescent="0.25">
      <c r="A580" s="72" t="s">
        <v>1990</v>
      </c>
      <c r="B580" s="86" t="s">
        <v>2483</v>
      </c>
      <c r="C580" s="86" t="s">
        <v>494</v>
      </c>
      <c r="D580" s="87">
        <v>946277.74</v>
      </c>
    </row>
    <row r="581" spans="1:4" x14ac:dyDescent="0.25">
      <c r="A581" s="72" t="s">
        <v>2698</v>
      </c>
      <c r="B581" s="86" t="s">
        <v>2658</v>
      </c>
      <c r="C581" s="86" t="s">
        <v>494</v>
      </c>
      <c r="D581" s="87">
        <v>71216.92</v>
      </c>
    </row>
    <row r="582" spans="1:4" x14ac:dyDescent="0.25">
      <c r="A582" s="72" t="s">
        <v>1990</v>
      </c>
      <c r="B582" s="86" t="s">
        <v>2484</v>
      </c>
      <c r="C582" s="86" t="s">
        <v>495</v>
      </c>
      <c r="D582" s="87">
        <v>323733.09999999998</v>
      </c>
    </row>
    <row r="583" spans="1:4" x14ac:dyDescent="0.25">
      <c r="A583" s="72" t="s">
        <v>1990</v>
      </c>
      <c r="B583" s="86" t="s">
        <v>2485</v>
      </c>
      <c r="C583" s="86" t="s">
        <v>496</v>
      </c>
      <c r="D583" s="87">
        <v>333794.77999999997</v>
      </c>
    </row>
    <row r="584" spans="1:4" x14ac:dyDescent="0.25">
      <c r="A584" s="72" t="s">
        <v>1990</v>
      </c>
      <c r="B584" s="86" t="s">
        <v>2486</v>
      </c>
      <c r="C584" s="86" t="s">
        <v>497</v>
      </c>
      <c r="D584" s="87">
        <v>823501.98</v>
      </c>
    </row>
    <row r="585" spans="1:4" x14ac:dyDescent="0.25">
      <c r="A585" s="72" t="s">
        <v>1990</v>
      </c>
      <c r="B585" s="86" t="s">
        <v>2487</v>
      </c>
      <c r="C585" s="86" t="s">
        <v>498</v>
      </c>
      <c r="D585" s="87">
        <v>235562.53999999998</v>
      </c>
    </row>
    <row r="586" spans="1:4" x14ac:dyDescent="0.25">
      <c r="A586" s="72" t="s">
        <v>1990</v>
      </c>
      <c r="B586" s="86" t="s">
        <v>2488</v>
      </c>
      <c r="C586" s="86" t="s">
        <v>499</v>
      </c>
      <c r="D586" s="87">
        <v>291105.33999999997</v>
      </c>
    </row>
    <row r="587" spans="1:4" x14ac:dyDescent="0.25">
      <c r="A587" s="72" t="s">
        <v>1990</v>
      </c>
      <c r="B587" s="86" t="s">
        <v>2489</v>
      </c>
      <c r="C587" s="86" t="s">
        <v>500</v>
      </c>
      <c r="D587" s="87">
        <v>377065.81999999995</v>
      </c>
    </row>
    <row r="588" spans="1:4" x14ac:dyDescent="0.25">
      <c r="A588" s="72" t="s">
        <v>1990</v>
      </c>
      <c r="B588" s="86" t="s">
        <v>2490</v>
      </c>
      <c r="C588" s="86" t="s">
        <v>501</v>
      </c>
      <c r="D588" s="87">
        <v>780289.1</v>
      </c>
    </row>
    <row r="589" spans="1:4" x14ac:dyDescent="0.25">
      <c r="A589" s="72" t="s">
        <v>1990</v>
      </c>
      <c r="B589" s="86" t="s">
        <v>2491</v>
      </c>
      <c r="C589" s="86" t="s">
        <v>502</v>
      </c>
      <c r="D589" s="87">
        <v>473393.31999999995</v>
      </c>
    </row>
    <row r="590" spans="1:4" x14ac:dyDescent="0.25">
      <c r="A590" s="72" t="s">
        <v>1990</v>
      </c>
      <c r="B590" s="86" t="s">
        <v>2492</v>
      </c>
      <c r="C590" s="86" t="s">
        <v>503</v>
      </c>
      <c r="D590" s="87">
        <v>432056.1</v>
      </c>
    </row>
    <row r="591" spans="1:4" x14ac:dyDescent="0.25">
      <c r="A591" s="72" t="s">
        <v>1990</v>
      </c>
      <c r="B591" s="86" t="s">
        <v>2493</v>
      </c>
      <c r="C591" s="86" t="s">
        <v>504</v>
      </c>
      <c r="D591" s="87">
        <v>446305.3</v>
      </c>
    </row>
    <row r="592" spans="1:4" x14ac:dyDescent="0.25">
      <c r="A592" s="72" t="s">
        <v>1990</v>
      </c>
      <c r="B592" s="86" t="s">
        <v>2494</v>
      </c>
      <c r="C592" s="86" t="s">
        <v>505</v>
      </c>
      <c r="D592" s="87">
        <v>598582.72</v>
      </c>
    </row>
    <row r="593" spans="1:4" x14ac:dyDescent="0.25">
      <c r="A593" s="72" t="s">
        <v>1990</v>
      </c>
      <c r="B593" s="86" t="s">
        <v>2495</v>
      </c>
      <c r="C593" s="86" t="s">
        <v>506</v>
      </c>
      <c r="D593" s="87">
        <v>588041.22</v>
      </c>
    </row>
    <row r="594" spans="1:4" x14ac:dyDescent="0.25">
      <c r="A594" s="72" t="s">
        <v>1990</v>
      </c>
      <c r="B594" s="86" t="s">
        <v>2496</v>
      </c>
      <c r="C594" s="86" t="s">
        <v>507</v>
      </c>
      <c r="D594" s="87">
        <v>619680.26</v>
      </c>
    </row>
    <row r="595" spans="1:4" x14ac:dyDescent="0.25">
      <c r="A595" s="72" t="s">
        <v>1990</v>
      </c>
      <c r="B595" s="86" t="s">
        <v>2497</v>
      </c>
      <c r="C595" s="86" t="s">
        <v>508</v>
      </c>
      <c r="D595" s="87">
        <v>789216.65999999992</v>
      </c>
    </row>
    <row r="596" spans="1:4" x14ac:dyDescent="0.25">
      <c r="A596" s="72" t="s">
        <v>1990</v>
      </c>
      <c r="B596" s="86" t="s">
        <v>2498</v>
      </c>
      <c r="C596" s="86" t="s">
        <v>509</v>
      </c>
      <c r="D596" s="87">
        <v>864475.7</v>
      </c>
    </row>
    <row r="597" spans="1:4" x14ac:dyDescent="0.25">
      <c r="A597" s="72" t="s">
        <v>1990</v>
      </c>
      <c r="B597" s="86" t="s">
        <v>2499</v>
      </c>
      <c r="C597" s="86" t="s">
        <v>510</v>
      </c>
      <c r="D597" s="87">
        <v>475734.25999999995</v>
      </c>
    </row>
    <row r="598" spans="1:4" x14ac:dyDescent="0.25">
      <c r="A598" s="72" t="s">
        <v>1990</v>
      </c>
      <c r="B598" s="86" t="s">
        <v>2500</v>
      </c>
      <c r="C598" s="86" t="s">
        <v>511</v>
      </c>
      <c r="D598" s="87">
        <v>656379.22</v>
      </c>
    </row>
    <row r="599" spans="1:4" x14ac:dyDescent="0.25">
      <c r="A599" s="72" t="s">
        <v>1990</v>
      </c>
      <c r="B599" s="86" t="s">
        <v>2501</v>
      </c>
      <c r="C599" s="86" t="s">
        <v>512</v>
      </c>
      <c r="D599" s="87">
        <v>867470.94</v>
      </c>
    </row>
    <row r="600" spans="1:4" x14ac:dyDescent="0.25">
      <c r="A600" s="72" t="s">
        <v>1990</v>
      </c>
      <c r="B600" s="86" t="s">
        <v>2502</v>
      </c>
      <c r="C600" s="86" t="s">
        <v>513</v>
      </c>
      <c r="D600" s="87">
        <v>303740.59999999998</v>
      </c>
    </row>
    <row r="601" spans="1:4" x14ac:dyDescent="0.25">
      <c r="A601" s="72" t="s">
        <v>1990</v>
      </c>
      <c r="B601" s="86" t="s">
        <v>2504</v>
      </c>
      <c r="C601" s="86" t="s">
        <v>515</v>
      </c>
      <c r="D601" s="87">
        <v>443775.33999999997</v>
      </c>
    </row>
    <row r="602" spans="1:4" x14ac:dyDescent="0.25">
      <c r="A602" s="72" t="s">
        <v>2701</v>
      </c>
      <c r="B602" s="86" t="s">
        <v>2659</v>
      </c>
      <c r="C602" s="86" t="s">
        <v>515</v>
      </c>
      <c r="D602" s="87">
        <v>65866.2</v>
      </c>
    </row>
    <row r="603" spans="1:4" x14ac:dyDescent="0.25">
      <c r="A603" s="72" t="s">
        <v>2698</v>
      </c>
      <c r="B603" s="86" t="s">
        <v>2660</v>
      </c>
      <c r="C603" s="86" t="s">
        <v>515</v>
      </c>
      <c r="D603" s="87">
        <v>87094.599999999991</v>
      </c>
    </row>
    <row r="604" spans="1:4" x14ac:dyDescent="0.25">
      <c r="A604" s="72" t="s">
        <v>1990</v>
      </c>
      <c r="B604" s="86" t="s">
        <v>2503</v>
      </c>
      <c r="C604" s="86" t="s">
        <v>514</v>
      </c>
      <c r="D604" s="87">
        <v>429220.8</v>
      </c>
    </row>
    <row r="605" spans="1:4" x14ac:dyDescent="0.25">
      <c r="A605" s="72" t="s">
        <v>1990</v>
      </c>
      <c r="B605" s="86" t="s">
        <v>2505</v>
      </c>
      <c r="C605" s="86" t="s">
        <v>516</v>
      </c>
      <c r="D605" s="87">
        <v>540466.34</v>
      </c>
    </row>
    <row r="606" spans="1:4" x14ac:dyDescent="0.25">
      <c r="A606" s="72" t="s">
        <v>1990</v>
      </c>
      <c r="B606" s="86" t="s">
        <v>2506</v>
      </c>
      <c r="C606" s="86" t="s">
        <v>517</v>
      </c>
      <c r="D606" s="87">
        <v>2675.3599999999997</v>
      </c>
    </row>
    <row r="607" spans="1:4" x14ac:dyDescent="0.25">
      <c r="A607" s="72" t="s">
        <v>1990</v>
      </c>
      <c r="B607" s="86" t="s">
        <v>2507</v>
      </c>
      <c r="C607" s="86" t="s">
        <v>518</v>
      </c>
      <c r="D607" s="87">
        <v>1655408.0799999998</v>
      </c>
    </row>
    <row r="608" spans="1:4" x14ac:dyDescent="0.25">
      <c r="A608" s="72" t="s">
        <v>1990</v>
      </c>
      <c r="B608" s="86" t="s">
        <v>2682</v>
      </c>
      <c r="C608" s="86" t="s">
        <v>519</v>
      </c>
      <c r="D608" s="87">
        <v>1118474.96</v>
      </c>
    </row>
    <row r="609" spans="1:4" x14ac:dyDescent="0.25">
      <c r="A609" s="72" t="s">
        <v>1990</v>
      </c>
      <c r="B609" s="86" t="s">
        <v>2508</v>
      </c>
      <c r="C609" s="86" t="s">
        <v>520</v>
      </c>
      <c r="D609" s="87">
        <v>1034230.2</v>
      </c>
    </row>
    <row r="610" spans="1:4" x14ac:dyDescent="0.25">
      <c r="A610" s="72" t="s">
        <v>1990</v>
      </c>
      <c r="B610" s="86" t="s">
        <v>2509</v>
      </c>
      <c r="C610" s="86" t="s">
        <v>521</v>
      </c>
      <c r="D610" s="87">
        <v>1048523.0199999999</v>
      </c>
    </row>
    <row r="611" spans="1:4" x14ac:dyDescent="0.25">
      <c r="A611" s="72" t="s">
        <v>2698</v>
      </c>
      <c r="B611" s="86" t="s">
        <v>2661</v>
      </c>
      <c r="C611" s="86" t="s">
        <v>521</v>
      </c>
      <c r="D611" s="87">
        <v>83299.659999999989</v>
      </c>
    </row>
    <row r="612" spans="1:4" x14ac:dyDescent="0.25">
      <c r="A612" s="72" t="s">
        <v>1990</v>
      </c>
      <c r="B612" s="86" t="s">
        <v>2510</v>
      </c>
      <c r="C612" s="86" t="s">
        <v>522</v>
      </c>
      <c r="D612" s="87">
        <v>455014.75999999995</v>
      </c>
    </row>
    <row r="613" spans="1:4" x14ac:dyDescent="0.25">
      <c r="A613" s="72" t="s">
        <v>1990</v>
      </c>
      <c r="B613" s="86" t="s">
        <v>2511</v>
      </c>
      <c r="C613" s="86" t="s">
        <v>523</v>
      </c>
      <c r="D613" s="87">
        <v>1584787.2999999998</v>
      </c>
    </row>
    <row r="614" spans="1:4" x14ac:dyDescent="0.25">
      <c r="A614" s="72" t="s">
        <v>1990</v>
      </c>
      <c r="B614" s="86" t="s">
        <v>2514</v>
      </c>
      <c r="C614" s="86" t="s">
        <v>526</v>
      </c>
      <c r="D614" s="87">
        <v>415945.77999999997</v>
      </c>
    </row>
    <row r="615" spans="1:4" x14ac:dyDescent="0.25">
      <c r="A615" s="72" t="s">
        <v>1990</v>
      </c>
      <c r="B615" s="86" t="s">
        <v>2515</v>
      </c>
      <c r="C615" s="86" t="s">
        <v>527</v>
      </c>
      <c r="D615" s="87">
        <v>364764.98</v>
      </c>
    </row>
    <row r="616" spans="1:4" x14ac:dyDescent="0.25">
      <c r="A616" s="72" t="s">
        <v>1990</v>
      </c>
      <c r="B616" s="86" t="s">
        <v>2516</v>
      </c>
      <c r="C616" s="86" t="s">
        <v>528</v>
      </c>
      <c r="D616" s="87">
        <v>702340.15999999992</v>
      </c>
    </row>
    <row r="617" spans="1:4" x14ac:dyDescent="0.25">
      <c r="A617" s="72" t="s">
        <v>1990</v>
      </c>
      <c r="B617" s="86" t="s">
        <v>2517</v>
      </c>
      <c r="C617" s="86" t="s">
        <v>529</v>
      </c>
      <c r="D617" s="87">
        <v>434251.63999999996</v>
      </c>
    </row>
    <row r="618" spans="1:4" x14ac:dyDescent="0.25">
      <c r="A618" s="72" t="s">
        <v>1990</v>
      </c>
      <c r="B618" s="86" t="s">
        <v>2512</v>
      </c>
      <c r="C618" s="86" t="s">
        <v>524</v>
      </c>
      <c r="D618" s="87">
        <v>422183.44</v>
      </c>
    </row>
    <row r="619" spans="1:4" x14ac:dyDescent="0.25">
      <c r="A619" s="72" t="s">
        <v>1990</v>
      </c>
      <c r="B619" s="86" t="s">
        <v>2513</v>
      </c>
      <c r="C619" s="86" t="s">
        <v>525</v>
      </c>
      <c r="D619" s="87">
        <v>374405</v>
      </c>
    </row>
    <row r="620" spans="1:4" x14ac:dyDescent="0.25">
      <c r="A620" s="72" t="s">
        <v>1990</v>
      </c>
      <c r="B620" s="86" t="s">
        <v>2518</v>
      </c>
      <c r="C620" s="86" t="s">
        <v>530</v>
      </c>
      <c r="D620" s="87">
        <v>3316021.48</v>
      </c>
    </row>
    <row r="621" spans="1:4" x14ac:dyDescent="0.25">
      <c r="A621" s="72" t="s">
        <v>1990</v>
      </c>
      <c r="B621" s="86" t="s">
        <v>2519</v>
      </c>
      <c r="C621" s="86" t="s">
        <v>531</v>
      </c>
      <c r="D621" s="87">
        <v>1865380.22</v>
      </c>
    </row>
    <row r="622" spans="1:4" x14ac:dyDescent="0.25">
      <c r="A622" s="72" t="s">
        <v>1990</v>
      </c>
      <c r="B622" s="86" t="s">
        <v>2520</v>
      </c>
      <c r="C622" s="86" t="s">
        <v>532</v>
      </c>
      <c r="D622" s="87">
        <v>918331.86</v>
      </c>
    </row>
    <row r="623" spans="1:4" x14ac:dyDescent="0.25">
      <c r="A623" s="72" t="s">
        <v>2699</v>
      </c>
      <c r="B623" s="86" t="s">
        <v>2662</v>
      </c>
      <c r="C623" s="86" t="s">
        <v>599</v>
      </c>
      <c r="D623" s="87">
        <v>122063.29999999999</v>
      </c>
    </row>
    <row r="624" spans="1:4" x14ac:dyDescent="0.25">
      <c r="A624" s="72" t="s">
        <v>1990</v>
      </c>
      <c r="B624" s="86" t="s">
        <v>2521</v>
      </c>
      <c r="C624" s="86" t="s">
        <v>533</v>
      </c>
      <c r="D624" s="87">
        <v>953489.58</v>
      </c>
    </row>
    <row r="625" spans="1:4" x14ac:dyDescent="0.25">
      <c r="A625" s="72" t="s">
        <v>1990</v>
      </c>
      <c r="B625" s="86" t="s">
        <v>2522</v>
      </c>
      <c r="C625" s="86" t="s">
        <v>534</v>
      </c>
      <c r="D625" s="87">
        <v>510572.1</v>
      </c>
    </row>
    <row r="626" spans="1:4" x14ac:dyDescent="0.25">
      <c r="A626" s="72" t="s">
        <v>1990</v>
      </c>
      <c r="B626" s="86" t="s">
        <v>2523</v>
      </c>
      <c r="C626" s="86" t="s">
        <v>535</v>
      </c>
      <c r="D626" s="87">
        <v>110533.07999999999</v>
      </c>
    </row>
    <row r="627" spans="1:4" x14ac:dyDescent="0.25">
      <c r="A627" s="72" t="s">
        <v>1990</v>
      </c>
      <c r="B627" s="86" t="s">
        <v>2524</v>
      </c>
      <c r="C627" s="86" t="s">
        <v>536</v>
      </c>
      <c r="D627" s="87">
        <v>603119.19999999995</v>
      </c>
    </row>
    <row r="628" spans="1:4" x14ac:dyDescent="0.25">
      <c r="A628" s="72" t="s">
        <v>1990</v>
      </c>
      <c r="B628" s="86" t="s">
        <v>2525</v>
      </c>
      <c r="C628" s="86" t="s">
        <v>537</v>
      </c>
      <c r="D628" s="87">
        <v>768947.89999999991</v>
      </c>
    </row>
    <row r="629" spans="1:4" x14ac:dyDescent="0.25">
      <c r="A629" s="72" t="s">
        <v>1990</v>
      </c>
      <c r="B629" s="86" t="s">
        <v>2526</v>
      </c>
      <c r="C629" s="86" t="s">
        <v>538</v>
      </c>
      <c r="D629" s="87">
        <v>251134.87999999998</v>
      </c>
    </row>
    <row r="630" spans="1:4" x14ac:dyDescent="0.25">
      <c r="A630" s="72" t="s">
        <v>1990</v>
      </c>
      <c r="B630" s="86" t="s">
        <v>2527</v>
      </c>
      <c r="C630" s="86" t="s">
        <v>539</v>
      </c>
      <c r="D630" s="87">
        <v>916659.75999999989</v>
      </c>
    </row>
    <row r="631" spans="1:4" x14ac:dyDescent="0.25">
      <c r="A631" s="72" t="s">
        <v>2698</v>
      </c>
      <c r="B631" s="86" t="s">
        <v>2663</v>
      </c>
      <c r="C631" s="86" t="s">
        <v>539</v>
      </c>
      <c r="D631" s="87">
        <v>79780.98</v>
      </c>
    </row>
    <row r="632" spans="1:4" x14ac:dyDescent="0.25">
      <c r="A632" s="72" t="s">
        <v>1990</v>
      </c>
      <c r="B632" s="86" t="s">
        <v>2528</v>
      </c>
      <c r="C632" s="86" t="s">
        <v>540</v>
      </c>
      <c r="D632" s="87">
        <v>1794308.7</v>
      </c>
    </row>
    <row r="633" spans="1:4" x14ac:dyDescent="0.25">
      <c r="A633" s="72" t="s">
        <v>2698</v>
      </c>
      <c r="B633" s="86" t="s">
        <v>2664</v>
      </c>
      <c r="C633" s="86" t="s">
        <v>540</v>
      </c>
      <c r="D633" s="87">
        <v>97185.36</v>
      </c>
    </row>
    <row r="634" spans="1:4" x14ac:dyDescent="0.25">
      <c r="A634" s="72" t="s">
        <v>1990</v>
      </c>
      <c r="B634" s="86" t="s">
        <v>2529</v>
      </c>
      <c r="C634" s="86" t="s">
        <v>541</v>
      </c>
      <c r="D634" s="87">
        <v>329898.06</v>
      </c>
    </row>
    <row r="635" spans="1:4" x14ac:dyDescent="0.25">
      <c r="A635" s="72" t="s">
        <v>1990</v>
      </c>
      <c r="B635" s="86" t="s">
        <v>2530</v>
      </c>
      <c r="C635" s="86" t="s">
        <v>542</v>
      </c>
      <c r="D635" s="87">
        <v>1081165.3199999998</v>
      </c>
    </row>
    <row r="636" spans="1:4" x14ac:dyDescent="0.25">
      <c r="A636" s="72" t="s">
        <v>1990</v>
      </c>
      <c r="B636" s="86" t="s">
        <v>2531</v>
      </c>
      <c r="C636" s="86" t="s">
        <v>543</v>
      </c>
      <c r="D636" s="87">
        <v>550644.34</v>
      </c>
    </row>
    <row r="637" spans="1:4" x14ac:dyDescent="0.25">
      <c r="A637" s="72" t="s">
        <v>1990</v>
      </c>
      <c r="B637" s="86" t="s">
        <v>2532</v>
      </c>
      <c r="C637" s="86" t="s">
        <v>544</v>
      </c>
      <c r="D637" s="87">
        <v>530520.98</v>
      </c>
    </row>
    <row r="638" spans="1:4" x14ac:dyDescent="0.25">
      <c r="A638" s="72" t="s">
        <v>2698</v>
      </c>
      <c r="B638" s="86" t="s">
        <v>2665</v>
      </c>
      <c r="C638" s="86" t="s">
        <v>544</v>
      </c>
      <c r="D638" s="87">
        <v>39228.92</v>
      </c>
    </row>
    <row r="639" spans="1:4" x14ac:dyDescent="0.25">
      <c r="A639" s="72" t="s">
        <v>1990</v>
      </c>
      <c r="B639" s="86" t="s">
        <v>2533</v>
      </c>
      <c r="C639" s="86" t="s">
        <v>545</v>
      </c>
      <c r="D639" s="87">
        <v>168300.5</v>
      </c>
    </row>
    <row r="640" spans="1:4" x14ac:dyDescent="0.25">
      <c r="A640" s="72" t="s">
        <v>1990</v>
      </c>
      <c r="B640" s="86" t="s">
        <v>2534</v>
      </c>
      <c r="C640" s="86" t="s">
        <v>546</v>
      </c>
      <c r="D640" s="87">
        <v>1195202.54</v>
      </c>
    </row>
    <row r="641" spans="1:4" x14ac:dyDescent="0.25">
      <c r="A641" s="72" t="s">
        <v>1990</v>
      </c>
      <c r="B641" s="86" t="s">
        <v>2535</v>
      </c>
      <c r="C641" s="86" t="s">
        <v>547</v>
      </c>
      <c r="D641" s="87">
        <v>479703.68</v>
      </c>
    </row>
    <row r="642" spans="1:4" x14ac:dyDescent="0.25">
      <c r="A642" s="72" t="s">
        <v>1990</v>
      </c>
      <c r="B642" s="86" t="s">
        <v>2536</v>
      </c>
      <c r="C642" s="86" t="s">
        <v>548</v>
      </c>
      <c r="D642" s="87">
        <v>484749.06</v>
      </c>
    </row>
    <row r="643" spans="1:4" x14ac:dyDescent="0.25">
      <c r="A643" s="72" t="s">
        <v>1990</v>
      </c>
      <c r="B643" s="86" t="s">
        <v>2537</v>
      </c>
      <c r="C643" s="86" t="s">
        <v>549</v>
      </c>
      <c r="D643" s="87">
        <v>362278.63999999996</v>
      </c>
    </row>
    <row r="644" spans="1:4" x14ac:dyDescent="0.25">
      <c r="A644" s="72" t="s">
        <v>1990</v>
      </c>
      <c r="B644" s="86" t="s">
        <v>2538</v>
      </c>
      <c r="C644" s="86" t="s">
        <v>550</v>
      </c>
      <c r="D644" s="87">
        <v>2075177.88</v>
      </c>
    </row>
    <row r="645" spans="1:4" x14ac:dyDescent="0.25">
      <c r="A645" s="72" t="s">
        <v>1990</v>
      </c>
      <c r="B645" s="86" t="s">
        <v>2539</v>
      </c>
      <c r="C645" s="86" t="s">
        <v>551</v>
      </c>
      <c r="D645" s="87">
        <v>1118940.24</v>
      </c>
    </row>
    <row r="646" spans="1:4" x14ac:dyDescent="0.25">
      <c r="A646" s="72" t="s">
        <v>1990</v>
      </c>
      <c r="B646" s="86" t="s">
        <v>2540</v>
      </c>
      <c r="C646" s="86" t="s">
        <v>552</v>
      </c>
      <c r="D646" s="87">
        <v>476912</v>
      </c>
    </row>
    <row r="647" spans="1:4" x14ac:dyDescent="0.25">
      <c r="A647" s="72" t="s">
        <v>1990</v>
      </c>
      <c r="B647" s="86" t="s">
        <v>2541</v>
      </c>
      <c r="C647" s="86" t="s">
        <v>553</v>
      </c>
      <c r="D647" s="87">
        <v>611755.96</v>
      </c>
    </row>
    <row r="648" spans="1:4" x14ac:dyDescent="0.25">
      <c r="A648" s="72" t="s">
        <v>1990</v>
      </c>
      <c r="B648" s="86" t="s">
        <v>2542</v>
      </c>
      <c r="C648" s="86" t="s">
        <v>554</v>
      </c>
      <c r="D648" s="87">
        <v>330436.03999999998</v>
      </c>
    </row>
    <row r="649" spans="1:4" x14ac:dyDescent="0.25">
      <c r="A649" s="72" t="s">
        <v>1990</v>
      </c>
      <c r="B649" s="86" t="s">
        <v>2543</v>
      </c>
      <c r="C649" s="86" t="s">
        <v>555</v>
      </c>
      <c r="D649" s="87">
        <v>519572.36</v>
      </c>
    </row>
    <row r="650" spans="1:4" x14ac:dyDescent="0.25">
      <c r="A650" s="72" t="s">
        <v>1990</v>
      </c>
      <c r="B650" s="86" t="s">
        <v>2544</v>
      </c>
      <c r="C650" s="86" t="s">
        <v>556</v>
      </c>
      <c r="D650" s="87">
        <v>348756.44</v>
      </c>
    </row>
    <row r="651" spans="1:4" x14ac:dyDescent="0.25">
      <c r="A651" s="72" t="s">
        <v>1990</v>
      </c>
      <c r="B651" s="86" t="s">
        <v>2545</v>
      </c>
      <c r="C651" s="86" t="s">
        <v>557</v>
      </c>
      <c r="D651" s="87">
        <v>416062.1</v>
      </c>
    </row>
    <row r="652" spans="1:4" x14ac:dyDescent="0.25">
      <c r="A652" s="72" t="s">
        <v>1990</v>
      </c>
      <c r="B652" s="86" t="s">
        <v>2546</v>
      </c>
      <c r="C652" s="86" t="s">
        <v>558</v>
      </c>
      <c r="D652" s="87">
        <v>709101.26</v>
      </c>
    </row>
    <row r="653" spans="1:4" x14ac:dyDescent="0.25">
      <c r="A653" s="72" t="s">
        <v>1990</v>
      </c>
      <c r="B653" s="86" t="s">
        <v>2547</v>
      </c>
      <c r="C653" s="86" t="s">
        <v>559</v>
      </c>
      <c r="D653" s="87">
        <v>386531.36</v>
      </c>
    </row>
    <row r="654" spans="1:4" x14ac:dyDescent="0.25">
      <c r="A654" s="72" t="s">
        <v>1990</v>
      </c>
      <c r="B654" s="86" t="s">
        <v>2548</v>
      </c>
      <c r="C654" s="86" t="s">
        <v>560</v>
      </c>
      <c r="D654" s="87">
        <v>968756.58</v>
      </c>
    </row>
    <row r="655" spans="1:4" x14ac:dyDescent="0.25">
      <c r="A655" s="72" t="s">
        <v>2698</v>
      </c>
      <c r="B655" s="86" t="s">
        <v>2666</v>
      </c>
      <c r="C655" s="86" t="s">
        <v>560</v>
      </c>
      <c r="D655" s="87">
        <v>181837.24</v>
      </c>
    </row>
    <row r="656" spans="1:4" x14ac:dyDescent="0.25">
      <c r="A656" s="72" t="s">
        <v>1990</v>
      </c>
      <c r="B656" s="86" t="s">
        <v>2549</v>
      </c>
      <c r="C656" s="86" t="s">
        <v>561</v>
      </c>
      <c r="D656" s="87">
        <v>511793.45999999996</v>
      </c>
    </row>
    <row r="657" spans="1:4" x14ac:dyDescent="0.25">
      <c r="A657" s="72" t="s">
        <v>1990</v>
      </c>
      <c r="B657" s="86" t="s">
        <v>2550</v>
      </c>
      <c r="C657" s="86" t="s">
        <v>562</v>
      </c>
      <c r="D657" s="87">
        <v>628258.86</v>
      </c>
    </row>
    <row r="658" spans="1:4" x14ac:dyDescent="0.25">
      <c r="A658" s="72" t="s">
        <v>2698</v>
      </c>
      <c r="B658" s="86" t="s">
        <v>2667</v>
      </c>
      <c r="C658" s="86" t="s">
        <v>562</v>
      </c>
      <c r="D658" s="87">
        <v>0</v>
      </c>
    </row>
    <row r="659" spans="1:4" x14ac:dyDescent="0.25">
      <c r="A659" s="72" t="s">
        <v>2701</v>
      </c>
      <c r="B659" s="86" t="s">
        <v>2668</v>
      </c>
      <c r="C659" s="86" t="s">
        <v>562</v>
      </c>
      <c r="D659" s="87">
        <v>101154.78</v>
      </c>
    </row>
    <row r="660" spans="1:4" x14ac:dyDescent="0.25">
      <c r="A660" s="72" t="s">
        <v>1990</v>
      </c>
      <c r="B660" s="86" t="s">
        <v>2551</v>
      </c>
      <c r="C660" s="86" t="s">
        <v>563</v>
      </c>
      <c r="D660" s="87">
        <v>73194.36</v>
      </c>
    </row>
    <row r="661" spans="1:4" x14ac:dyDescent="0.25">
      <c r="A661" s="72" t="s">
        <v>1990</v>
      </c>
      <c r="B661" s="86" t="s">
        <v>2552</v>
      </c>
      <c r="C661" s="86" t="s">
        <v>564</v>
      </c>
      <c r="D661" s="87">
        <v>386080.62</v>
      </c>
    </row>
    <row r="662" spans="1:4" x14ac:dyDescent="0.25">
      <c r="A662" s="72" t="s">
        <v>1990</v>
      </c>
      <c r="B662" s="86" t="s">
        <v>2553</v>
      </c>
      <c r="C662" s="86" t="s">
        <v>565</v>
      </c>
      <c r="D662" s="87">
        <v>481375.77999999997</v>
      </c>
    </row>
    <row r="663" spans="1:4" x14ac:dyDescent="0.25">
      <c r="A663" s="72" t="s">
        <v>1990</v>
      </c>
      <c r="B663" s="86" t="s">
        <v>2554</v>
      </c>
      <c r="C663" s="86" t="s">
        <v>566</v>
      </c>
      <c r="D663" s="87">
        <v>436927</v>
      </c>
    </row>
    <row r="664" spans="1:4" x14ac:dyDescent="0.25">
      <c r="A664" s="72" t="s">
        <v>1990</v>
      </c>
      <c r="B664" s="86" t="s">
        <v>2555</v>
      </c>
      <c r="C664" s="86" t="s">
        <v>567</v>
      </c>
      <c r="D664" s="87">
        <v>1035640.58</v>
      </c>
    </row>
    <row r="665" spans="1:4" x14ac:dyDescent="0.25">
      <c r="A665" s="72" t="s">
        <v>1990</v>
      </c>
      <c r="B665" s="86" t="s">
        <v>2556</v>
      </c>
      <c r="C665" s="86" t="s">
        <v>568</v>
      </c>
      <c r="D665" s="87">
        <v>773149.96</v>
      </c>
    </row>
    <row r="666" spans="1:4" x14ac:dyDescent="0.25">
      <c r="A666" s="72" t="s">
        <v>1990</v>
      </c>
      <c r="B666" s="86" t="s">
        <v>2557</v>
      </c>
      <c r="C666" s="86" t="s">
        <v>1941</v>
      </c>
      <c r="D666" s="87">
        <v>10599.66</v>
      </c>
    </row>
    <row r="667" spans="1:4" x14ac:dyDescent="0.25">
      <c r="A667" s="72" t="s">
        <v>1990</v>
      </c>
      <c r="B667" s="86" t="s">
        <v>2558</v>
      </c>
      <c r="C667" s="86" t="s">
        <v>569</v>
      </c>
      <c r="D667" s="87">
        <v>1055909.3399999999</v>
      </c>
    </row>
    <row r="668" spans="1:4" x14ac:dyDescent="0.25">
      <c r="A668" s="72" t="s">
        <v>1990</v>
      </c>
      <c r="B668" s="86" t="s">
        <v>2559</v>
      </c>
      <c r="C668" s="86" t="s">
        <v>570</v>
      </c>
      <c r="D668" s="87">
        <v>321057.74</v>
      </c>
    </row>
    <row r="669" spans="1:4" x14ac:dyDescent="0.25">
      <c r="A669" s="72" t="s">
        <v>1990</v>
      </c>
      <c r="B669" s="86" t="s">
        <v>2560</v>
      </c>
      <c r="C669" s="86" t="s">
        <v>571</v>
      </c>
      <c r="D669" s="87">
        <v>448718.94</v>
      </c>
    </row>
    <row r="670" spans="1:4" x14ac:dyDescent="0.25">
      <c r="A670" s="72" t="s">
        <v>1990</v>
      </c>
      <c r="B670" s="86" t="s">
        <v>2561</v>
      </c>
      <c r="C670" s="86" t="s">
        <v>572</v>
      </c>
      <c r="D670" s="87">
        <v>609429.55999999994</v>
      </c>
    </row>
    <row r="671" spans="1:4" x14ac:dyDescent="0.25">
      <c r="A671" s="72" t="s">
        <v>1990</v>
      </c>
      <c r="B671" s="86" t="s">
        <v>2562</v>
      </c>
      <c r="C671" s="86" t="s">
        <v>573</v>
      </c>
      <c r="D671" s="87">
        <v>342038.95999999996</v>
      </c>
    </row>
    <row r="672" spans="1:4" x14ac:dyDescent="0.25">
      <c r="A672" s="72" t="s">
        <v>1990</v>
      </c>
      <c r="B672" s="86" t="s">
        <v>2563</v>
      </c>
      <c r="C672" s="86" t="s">
        <v>574</v>
      </c>
      <c r="D672" s="87">
        <v>358701.8</v>
      </c>
    </row>
    <row r="673" spans="1:4" x14ac:dyDescent="0.25">
      <c r="A673" s="72" t="s">
        <v>1990</v>
      </c>
      <c r="B673" s="86" t="s">
        <v>2564</v>
      </c>
      <c r="C673" s="86" t="s">
        <v>575</v>
      </c>
      <c r="D673" s="87">
        <v>350355.83999999997</v>
      </c>
    </row>
    <row r="674" spans="1:4" x14ac:dyDescent="0.25">
      <c r="A674" s="72" t="s">
        <v>1990</v>
      </c>
      <c r="B674" s="86" t="s">
        <v>2565</v>
      </c>
      <c r="C674" s="86" t="s">
        <v>576</v>
      </c>
      <c r="D674" s="87">
        <v>724353.72</v>
      </c>
    </row>
    <row r="675" spans="1:4" x14ac:dyDescent="0.25">
      <c r="A675" s="72" t="s">
        <v>1990</v>
      </c>
      <c r="B675" s="86" t="s">
        <v>2566</v>
      </c>
      <c r="C675" s="86" t="s">
        <v>577</v>
      </c>
      <c r="D675" s="87">
        <v>1028501.44</v>
      </c>
    </row>
    <row r="676" spans="1:4" x14ac:dyDescent="0.25">
      <c r="A676" s="72" t="s">
        <v>1990</v>
      </c>
      <c r="B676" s="86" t="s">
        <v>2567</v>
      </c>
      <c r="C676" s="86" t="s">
        <v>578</v>
      </c>
      <c r="D676" s="87">
        <v>249273.75999999998</v>
      </c>
    </row>
    <row r="677" spans="1:4" x14ac:dyDescent="0.25">
      <c r="A677" s="72" t="s">
        <v>1990</v>
      </c>
      <c r="B677" s="86" t="s">
        <v>2675</v>
      </c>
      <c r="C677" s="86" t="s">
        <v>579</v>
      </c>
      <c r="D677" s="87">
        <v>501353.74</v>
      </c>
    </row>
    <row r="678" spans="1:4" x14ac:dyDescent="0.25">
      <c r="A678" s="72" t="s">
        <v>1990</v>
      </c>
      <c r="B678" s="86" t="s">
        <v>2676</v>
      </c>
      <c r="C678" s="86" t="s">
        <v>580</v>
      </c>
      <c r="D678" s="87">
        <v>483425.92</v>
      </c>
    </row>
    <row r="679" spans="1:4" x14ac:dyDescent="0.25">
      <c r="A679" s="72" t="s">
        <v>2698</v>
      </c>
      <c r="B679" s="86" t="s">
        <v>2684</v>
      </c>
      <c r="C679" s="86" t="s">
        <v>580</v>
      </c>
      <c r="D679" s="87">
        <v>0</v>
      </c>
    </row>
    <row r="680" spans="1:4" x14ac:dyDescent="0.25">
      <c r="A680" s="72" t="s">
        <v>1990</v>
      </c>
      <c r="B680" s="86" t="s">
        <v>2677</v>
      </c>
      <c r="C680" s="86" t="s">
        <v>581</v>
      </c>
      <c r="D680" s="87">
        <v>313700.5</v>
      </c>
    </row>
    <row r="681" spans="1:4" x14ac:dyDescent="0.25">
      <c r="A681" s="72" t="s">
        <v>2698</v>
      </c>
      <c r="B681" s="86" t="s">
        <v>2685</v>
      </c>
      <c r="C681" s="86" t="s">
        <v>581</v>
      </c>
      <c r="D681" s="87">
        <v>44841.36</v>
      </c>
    </row>
    <row r="682" spans="1:4" x14ac:dyDescent="0.25">
      <c r="A682" s="72" t="s">
        <v>1990</v>
      </c>
      <c r="B682" s="86" t="s">
        <v>2568</v>
      </c>
      <c r="C682" s="86" t="s">
        <v>582</v>
      </c>
      <c r="D682" s="87">
        <v>913141.08</v>
      </c>
    </row>
    <row r="683" spans="1:4" x14ac:dyDescent="0.25">
      <c r="A683" s="72" t="s">
        <v>1990</v>
      </c>
      <c r="B683" s="86" t="s">
        <v>2569</v>
      </c>
      <c r="C683" s="86" t="s">
        <v>583</v>
      </c>
      <c r="D683" s="87">
        <v>507315.13999999996</v>
      </c>
    </row>
    <row r="684" spans="1:4" x14ac:dyDescent="0.25">
      <c r="A684" s="72" t="s">
        <v>1990</v>
      </c>
      <c r="B684" s="86" t="s">
        <v>2570</v>
      </c>
      <c r="C684" s="86" t="s">
        <v>584</v>
      </c>
      <c r="D684" s="87">
        <v>20603.18</v>
      </c>
    </row>
    <row r="685" spans="1:4" x14ac:dyDescent="0.25">
      <c r="A685" s="72" t="s">
        <v>1990</v>
      </c>
      <c r="B685" s="86" t="s">
        <v>2571</v>
      </c>
      <c r="C685" s="86" t="s">
        <v>585</v>
      </c>
      <c r="D685" s="87">
        <v>145443.62</v>
      </c>
    </row>
    <row r="686" spans="1:4" x14ac:dyDescent="0.25">
      <c r="A686" s="72" t="s">
        <v>1990</v>
      </c>
      <c r="B686" s="86" t="s">
        <v>2572</v>
      </c>
      <c r="C686" s="86" t="s">
        <v>586</v>
      </c>
      <c r="D686" s="87">
        <v>1906383.0199999998</v>
      </c>
    </row>
    <row r="687" spans="1:4" x14ac:dyDescent="0.25">
      <c r="A687" s="72" t="s">
        <v>1990</v>
      </c>
      <c r="B687" s="86" t="s">
        <v>2573</v>
      </c>
      <c r="C687" s="86" t="s">
        <v>587</v>
      </c>
      <c r="D687" s="87">
        <v>564849.91999999993</v>
      </c>
    </row>
    <row r="688" spans="1:4" x14ac:dyDescent="0.25">
      <c r="A688" s="72" t="s">
        <v>1990</v>
      </c>
      <c r="B688" s="86" t="s">
        <v>2574</v>
      </c>
      <c r="C688" s="86" t="s">
        <v>588</v>
      </c>
      <c r="D688" s="87">
        <v>593784.52</v>
      </c>
    </row>
    <row r="689" spans="1:4" x14ac:dyDescent="0.25">
      <c r="A689" s="73" t="s">
        <v>1990</v>
      </c>
      <c r="B689" s="74" t="s">
        <v>2575</v>
      </c>
      <c r="C689" s="74" t="s">
        <v>589</v>
      </c>
      <c r="D689" s="88">
        <v>389017.69999999995</v>
      </c>
    </row>
  </sheetData>
  <sortState xmlns:xlrd2="http://schemas.microsoft.com/office/spreadsheetml/2017/richdata2" ref="A7:D689">
    <sortCondition ref="C7:C689"/>
  </sortState>
  <mergeCells count="3">
    <mergeCell ref="A1:D1"/>
    <mergeCell ref="A2:D2"/>
    <mergeCell ref="A3:D3"/>
  </mergeCells>
  <pageMargins left="0.7" right="0.7" top="0.75" bottom="0.75" header="0.3" footer="0.3"/>
  <pageSetup scale="81" fitToHeight="0" orientation="portrait" r:id="rId1"/>
  <headerFooter>
    <oddFooter>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FCE8-CC24-44B7-B526-B1FCB515F732}">
  <sheetPr>
    <tabColor rgb="FFFFFF00"/>
  </sheetPr>
  <dimension ref="A1:O39"/>
  <sheetViews>
    <sheetView zoomScaleNormal="100" workbookViewId="0">
      <selection activeCell="E17" sqref="E17"/>
    </sheetView>
  </sheetViews>
  <sheetFormatPr defaultColWidth="9.140625" defaultRowHeight="15" x14ac:dyDescent="0.25"/>
  <cols>
    <col min="1" max="1" width="10.140625" customWidth="1"/>
    <col min="2" max="2" width="42.28515625" customWidth="1"/>
    <col min="3" max="3" width="21.7109375" customWidth="1"/>
    <col min="4" max="4" width="21.85546875" customWidth="1"/>
    <col min="5" max="5" width="17.28515625" bestFit="1" customWidth="1"/>
    <col min="6" max="6" width="13.85546875" style="4" customWidth="1"/>
    <col min="7" max="7" width="13.5703125" style="54" customWidth="1"/>
    <col min="8" max="8" width="15.140625" customWidth="1"/>
    <col min="10" max="10" width="15.5703125" bestFit="1" customWidth="1"/>
    <col min="11" max="11" width="18.28515625" bestFit="1" customWidth="1"/>
    <col min="12" max="13" width="15.5703125" bestFit="1" customWidth="1"/>
    <col min="14" max="14" width="18" bestFit="1" customWidth="1"/>
    <col min="15" max="15" width="12.85546875" bestFit="1" customWidth="1"/>
  </cols>
  <sheetData>
    <row r="1" spans="1:13" x14ac:dyDescent="0.25">
      <c r="A1" s="1">
        <f ca="1">TODAY()</f>
        <v>46324</v>
      </c>
    </row>
    <row r="2" spans="1:13" ht="21" x14ac:dyDescent="0.35">
      <c r="A2" s="79" t="s">
        <v>1867</v>
      </c>
      <c r="B2" s="79"/>
      <c r="C2" s="79"/>
      <c r="D2" s="79"/>
      <c r="E2" s="79"/>
      <c r="F2" s="79"/>
    </row>
    <row r="3" spans="1:13" ht="21" x14ac:dyDescent="0.35">
      <c r="A3" s="79" t="s">
        <v>1868</v>
      </c>
      <c r="B3" s="79"/>
      <c r="C3" s="79"/>
      <c r="D3" s="79"/>
      <c r="E3" s="79"/>
      <c r="F3" s="79"/>
    </row>
    <row r="4" spans="1:13" ht="21" x14ac:dyDescent="0.35">
      <c r="A4" s="79" t="s">
        <v>1877</v>
      </c>
      <c r="B4" s="79"/>
      <c r="C4" s="79"/>
      <c r="D4" s="79"/>
      <c r="E4" s="79"/>
      <c r="F4" s="79"/>
    </row>
    <row r="5" spans="1:13" x14ac:dyDescent="0.25">
      <c r="B5" s="82" t="s">
        <v>2695</v>
      </c>
      <c r="C5" s="82"/>
      <c r="D5" s="82"/>
      <c r="E5" s="82"/>
      <c r="F5" s="82"/>
      <c r="G5" s="82"/>
    </row>
    <row r="6" spans="1:13" x14ac:dyDescent="0.25">
      <c r="L6" t="s">
        <v>2692</v>
      </c>
    </row>
    <row r="7" spans="1:13" ht="15.75" thickBot="1" x14ac:dyDescent="0.3">
      <c r="C7" s="55" t="s">
        <v>1880</v>
      </c>
      <c r="D7" s="56" t="s">
        <v>1878</v>
      </c>
      <c r="E7" s="56" t="s">
        <v>1879</v>
      </c>
      <c r="F7" s="55" t="s">
        <v>1882</v>
      </c>
      <c r="G7" s="54" t="s">
        <v>1881</v>
      </c>
      <c r="H7" s="57"/>
      <c r="K7" t="s">
        <v>1874</v>
      </c>
      <c r="L7" s="4">
        <f>SUM('2025 NH-SPEC days'!F3:F593)</f>
        <v>21040722</v>
      </c>
    </row>
    <row r="8" spans="1:13" ht="15.75" thickBot="1" x14ac:dyDescent="0.3">
      <c r="B8" s="58" t="s">
        <v>1871</v>
      </c>
      <c r="C8" s="59" t="e">
        <f>D8/(1-0.144408)</f>
        <v>#REF!</v>
      </c>
      <c r="D8" s="60" t="e">
        <f>#REF!+#REF!</f>
        <v>#REF!</v>
      </c>
      <c r="E8" s="61" t="e">
        <f>D8/2</f>
        <v>#REF!</v>
      </c>
      <c r="F8" s="59" t="e">
        <f>C8-D8</f>
        <v>#REF!</v>
      </c>
      <c r="G8" s="62" t="e">
        <f>F8/2</f>
        <v>#REF!</v>
      </c>
      <c r="J8" s="9"/>
      <c r="K8" s="10" t="s">
        <v>1875</v>
      </c>
      <c r="L8" s="9">
        <f>SUM('2025 NH-SPEC days'!F594:F691)</f>
        <v>742186</v>
      </c>
    </row>
    <row r="9" spans="1:13" ht="15.75" thickBot="1" x14ac:dyDescent="0.3">
      <c r="C9" s="4"/>
      <c r="I9" s="63"/>
    </row>
    <row r="10" spans="1:13" ht="15.75" thickBot="1" x14ac:dyDescent="0.3">
      <c r="B10" s="64" t="s">
        <v>1872</v>
      </c>
      <c r="C10" s="65"/>
      <c r="D10" s="61">
        <v>14.54</v>
      </c>
      <c r="E10" s="66"/>
    </row>
    <row r="11" spans="1:13" ht="15.75" thickBot="1" x14ac:dyDescent="0.3">
      <c r="C11" s="4"/>
      <c r="K11" t="s">
        <v>1893</v>
      </c>
      <c r="L11" s="4">
        <f>SUM(L7:L10)</f>
        <v>21782908</v>
      </c>
    </row>
    <row r="12" spans="1:13" ht="15.75" thickBot="1" x14ac:dyDescent="0.3">
      <c r="B12" s="58" t="s">
        <v>1873</v>
      </c>
      <c r="C12" s="59" t="e">
        <f>D12/(1-0.144408)</f>
        <v>#REF!</v>
      </c>
      <c r="D12" s="60" t="e">
        <f>SUM(D13:D14)</f>
        <v>#REF!</v>
      </c>
      <c r="E12" s="61" t="e">
        <f t="shared" ref="E12:E14" si="0">D12/2</f>
        <v>#REF!</v>
      </c>
      <c r="F12" s="59" t="e">
        <f>C12-D12</f>
        <v>#REF!</v>
      </c>
      <c r="G12" s="62" t="e">
        <f>F12/2</f>
        <v>#REF!</v>
      </c>
      <c r="H12" s="67" t="e">
        <f>G12+E12</f>
        <v>#REF!</v>
      </c>
      <c r="J12" s="9"/>
      <c r="K12" s="9" t="s">
        <v>2694</v>
      </c>
      <c r="L12" s="10">
        <v>379100000</v>
      </c>
    </row>
    <row r="13" spans="1:13" x14ac:dyDescent="0.25">
      <c r="B13" s="68" t="s">
        <v>1874</v>
      </c>
      <c r="C13" s="55"/>
      <c r="D13" s="52" t="e">
        <f>#REF!</f>
        <v>#REF!</v>
      </c>
      <c r="E13" s="69" t="e">
        <f t="shared" si="0"/>
        <v>#REF!</v>
      </c>
      <c r="K13" t="s">
        <v>2669</v>
      </c>
      <c r="L13" s="70">
        <f>ROUND(L12/L11,2)</f>
        <v>17.399999999999999</v>
      </c>
      <c r="M13" s="9"/>
    </row>
    <row r="14" spans="1:13" x14ac:dyDescent="0.25">
      <c r="B14" s="68" t="s">
        <v>1875</v>
      </c>
      <c r="C14" s="55"/>
      <c r="D14" s="52" t="e">
        <f>#REF!</f>
        <v>#REF!</v>
      </c>
      <c r="E14" s="69" t="e">
        <f t="shared" si="0"/>
        <v>#REF!</v>
      </c>
    </row>
    <row r="15" spans="1:13" x14ac:dyDescent="0.25">
      <c r="B15" s="68"/>
      <c r="C15" s="55"/>
      <c r="D15" s="52"/>
      <c r="E15" s="69"/>
    </row>
    <row r="16" spans="1:13" x14ac:dyDescent="0.25">
      <c r="B16" s="68"/>
      <c r="C16" s="55"/>
      <c r="D16" s="52"/>
      <c r="E16" s="69"/>
    </row>
    <row r="17" spans="2:15" x14ac:dyDescent="0.25">
      <c r="B17" s="68"/>
      <c r="C17" s="55"/>
      <c r="D17" s="52"/>
      <c r="E17" s="69"/>
    </row>
    <row r="18" spans="2:15" x14ac:dyDescent="0.25">
      <c r="B18" s="68"/>
      <c r="C18" s="55"/>
      <c r="D18" s="52"/>
      <c r="E18" s="69"/>
      <c r="G18" s="75"/>
    </row>
    <row r="19" spans="2:15" x14ac:dyDescent="0.25">
      <c r="B19" s="81" t="s">
        <v>2696</v>
      </c>
      <c r="C19" s="81"/>
      <c r="D19" s="81"/>
      <c r="E19" s="81"/>
      <c r="F19" s="81"/>
      <c r="G19" s="81"/>
      <c r="K19" t="s">
        <v>2693</v>
      </c>
    </row>
    <row r="20" spans="2:15" ht="15" hidden="1" customHeight="1" x14ac:dyDescent="0.25">
      <c r="B20" s="81"/>
      <c r="C20" s="81"/>
      <c r="D20" s="81"/>
      <c r="E20" s="81"/>
      <c r="F20" s="81"/>
      <c r="G20" s="81"/>
    </row>
    <row r="21" spans="2:15" ht="15" hidden="1" customHeight="1" x14ac:dyDescent="0.25">
      <c r="B21" s="81"/>
      <c r="C21" s="81"/>
      <c r="D21" s="81"/>
      <c r="E21" s="81"/>
      <c r="F21" s="81"/>
      <c r="G21" s="81"/>
    </row>
    <row r="22" spans="2:15" ht="15" hidden="1" customHeight="1" x14ac:dyDescent="0.25">
      <c r="B22" s="81"/>
      <c r="C22" s="81"/>
      <c r="D22" s="81"/>
      <c r="E22" s="81"/>
      <c r="F22" s="81"/>
      <c r="G22" s="81"/>
    </row>
    <row r="23" spans="2:15" ht="15" hidden="1" customHeight="1" x14ac:dyDescent="0.25">
      <c r="B23" s="81"/>
      <c r="C23" s="81"/>
      <c r="D23" s="81"/>
      <c r="E23" s="81"/>
      <c r="F23" s="81"/>
      <c r="G23" s="81"/>
    </row>
    <row r="24" spans="2:15" ht="15" hidden="1" customHeight="1" x14ac:dyDescent="0.25">
      <c r="B24" s="81"/>
      <c r="C24" s="81"/>
      <c r="D24" s="81"/>
      <c r="E24" s="81"/>
      <c r="F24" s="81"/>
      <c r="G24" s="81"/>
    </row>
    <row r="25" spans="2:15" ht="15" hidden="1" customHeight="1" x14ac:dyDescent="0.25">
      <c r="B25" s="81"/>
      <c r="C25" s="81"/>
      <c r="D25" s="81"/>
      <c r="E25" s="81"/>
      <c r="F25" s="81"/>
      <c r="G25" s="81"/>
    </row>
    <row r="26" spans="2:15" ht="15" hidden="1" customHeight="1" x14ac:dyDescent="0.25">
      <c r="B26" s="81"/>
      <c r="C26" s="81"/>
      <c r="D26" s="81"/>
      <c r="E26" s="81"/>
      <c r="F26" s="81"/>
      <c r="G26" s="81"/>
    </row>
    <row r="27" spans="2:15" x14ac:dyDescent="0.25">
      <c r="B27" s="81"/>
      <c r="C27" s="81"/>
      <c r="D27" s="81"/>
      <c r="E27" s="81"/>
      <c r="F27" s="81"/>
      <c r="G27" s="81"/>
    </row>
    <row r="28" spans="2:15" x14ac:dyDescent="0.25">
      <c r="K28" t="s">
        <v>1874</v>
      </c>
      <c r="L28" s="4">
        <f>SUM('2025 NH-SPEC days'!F3:F593)</f>
        <v>21040722</v>
      </c>
      <c r="O28" s="4"/>
    </row>
    <row r="29" spans="2:15" ht="15.75" thickBot="1" x14ac:dyDescent="0.3">
      <c r="C29" s="55" t="s">
        <v>1880</v>
      </c>
      <c r="D29" s="56" t="s">
        <v>1878</v>
      </c>
      <c r="E29" s="56" t="s">
        <v>1879</v>
      </c>
      <c r="F29" s="55" t="s">
        <v>1882</v>
      </c>
      <c r="G29" s="54" t="s">
        <v>1881</v>
      </c>
      <c r="H29" s="57"/>
      <c r="K29" s="10" t="s">
        <v>1875</v>
      </c>
      <c r="L29" s="9">
        <f>SUM('2025 NH-SPEC days'!F594:F691)</f>
        <v>742186</v>
      </c>
      <c r="N29" s="10"/>
      <c r="O29" s="9"/>
    </row>
    <row r="30" spans="2:15" ht="15.75" thickBot="1" x14ac:dyDescent="0.3">
      <c r="B30" s="58" t="s">
        <v>1871</v>
      </c>
      <c r="C30" s="59" t="e">
        <f>D30/(1-0.144408)</f>
        <v>#REF!</v>
      </c>
      <c r="D30" s="60" t="e">
        <f>#REF!+#REF!</f>
        <v>#REF!</v>
      </c>
      <c r="E30" s="61" t="e">
        <f>D30/2</f>
        <v>#REF!</v>
      </c>
      <c r="F30" s="59" t="e">
        <f>C30-D30</f>
        <v>#REF!</v>
      </c>
      <c r="G30" s="62" t="e">
        <f>F30/2</f>
        <v>#REF!</v>
      </c>
    </row>
    <row r="31" spans="2:15" ht="15.75" thickBot="1" x14ac:dyDescent="0.3">
      <c r="C31" s="4"/>
    </row>
    <row r="32" spans="2:15" ht="15.75" thickBot="1" x14ac:dyDescent="0.3">
      <c r="B32" s="64" t="s">
        <v>1872</v>
      </c>
      <c r="C32" s="65"/>
      <c r="D32" s="71">
        <v>3.7400000000000003E-2</v>
      </c>
      <c r="E32" s="66">
        <f>L34</f>
        <v>10.86</v>
      </c>
      <c r="K32" t="s">
        <v>1893</v>
      </c>
      <c r="L32" s="4">
        <f>SUM(L28:L31)</f>
        <v>21782908</v>
      </c>
      <c r="O32" s="4"/>
    </row>
    <row r="33" spans="2:15" ht="15.75" thickBot="1" x14ac:dyDescent="0.3">
      <c r="C33" s="4"/>
      <c r="K33" s="9" t="s">
        <v>2694</v>
      </c>
      <c r="L33" s="10">
        <v>236600000</v>
      </c>
      <c r="N33" s="9"/>
      <c r="O33" s="10"/>
    </row>
    <row r="34" spans="2:15" ht="15.75" thickBot="1" x14ac:dyDescent="0.3">
      <c r="B34" s="58" t="s">
        <v>1873</v>
      </c>
      <c r="C34" s="59" t="e">
        <f>D34/(1-0.144408)</f>
        <v>#REF!</v>
      </c>
      <c r="D34" s="60" t="e">
        <f>SUM(D35:D36)</f>
        <v>#REF!</v>
      </c>
      <c r="E34" s="61" t="e">
        <f t="shared" ref="E34:E36" si="1">D34/2</f>
        <v>#REF!</v>
      </c>
      <c r="F34" s="59" t="e">
        <f>C34-D34</f>
        <v>#REF!</v>
      </c>
      <c r="G34" s="62" t="e">
        <f>F34/2</f>
        <v>#REF!</v>
      </c>
      <c r="H34" s="67" t="e">
        <f>G34+E34</f>
        <v>#REF!</v>
      </c>
      <c r="K34" t="s">
        <v>2669</v>
      </c>
      <c r="L34">
        <f>ROUND(L33/L32,2)</f>
        <v>10.86</v>
      </c>
    </row>
    <row r="35" spans="2:15" x14ac:dyDescent="0.25">
      <c r="B35" s="68" t="s">
        <v>1874</v>
      </c>
      <c r="C35" s="55"/>
      <c r="D35" s="52" t="e">
        <f>#REF!</f>
        <v>#REF!</v>
      </c>
      <c r="E35" s="69" t="e">
        <f t="shared" si="1"/>
        <v>#REF!</v>
      </c>
    </row>
    <row r="36" spans="2:15" x14ac:dyDescent="0.25">
      <c r="B36" s="68" t="s">
        <v>1875</v>
      </c>
      <c r="C36" s="55"/>
      <c r="D36" s="52" t="e">
        <f>#REF!</f>
        <v>#REF!</v>
      </c>
      <c r="E36" s="69" t="e">
        <f t="shared" si="1"/>
        <v>#REF!</v>
      </c>
      <c r="L36" t="s">
        <v>1992</v>
      </c>
      <c r="M36" t="s">
        <v>1991</v>
      </c>
      <c r="N36" t="s">
        <v>1893</v>
      </c>
    </row>
    <row r="37" spans="2:15" x14ac:dyDescent="0.25">
      <c r="K37" t="s">
        <v>1874</v>
      </c>
      <c r="L37" s="9" t="e">
        <f>#REF!</f>
        <v>#REF!</v>
      </c>
      <c r="M37" s="9" t="e">
        <f>#REF!</f>
        <v>#REF!</v>
      </c>
      <c r="N37" s="9" t="e">
        <f>M37+L37</f>
        <v>#REF!</v>
      </c>
    </row>
    <row r="38" spans="2:15" x14ac:dyDescent="0.25">
      <c r="K38" t="s">
        <v>1875</v>
      </c>
      <c r="L38" s="9" t="e">
        <f>#REF!</f>
        <v>#REF!</v>
      </c>
      <c r="M38" s="9" t="e">
        <f>#REF!</f>
        <v>#REF!</v>
      </c>
      <c r="N38" s="9" t="e">
        <f>SUM(L38:M38)</f>
        <v>#REF!</v>
      </c>
    </row>
    <row r="39" spans="2:15" x14ac:dyDescent="0.25">
      <c r="L39" s="9" t="e">
        <f>SUM(L37:L38)</f>
        <v>#REF!</v>
      </c>
      <c r="M39" s="9" t="e">
        <f>SUM(M37:M38)</f>
        <v>#REF!</v>
      </c>
      <c r="N39" s="9" t="e">
        <f>SUM(N37:N38)</f>
        <v>#REF!</v>
      </c>
    </row>
  </sheetData>
  <mergeCells count="5">
    <mergeCell ref="A2:F2"/>
    <mergeCell ref="A3:F3"/>
    <mergeCell ref="A4:F4"/>
    <mergeCell ref="B19:G27"/>
    <mergeCell ref="B5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A3AB-073E-4679-A3C6-F379BD60D20A}">
  <dimension ref="A3:D604"/>
  <sheetViews>
    <sheetView workbookViewId="0">
      <selection activeCell="B5" sqref="B5:B603"/>
    </sheetView>
  </sheetViews>
  <sheetFormatPr defaultRowHeight="15" x14ac:dyDescent="0.25"/>
  <sheetData>
    <row r="3" spans="1:4" x14ac:dyDescent="0.25">
      <c r="A3" t="s">
        <v>1923</v>
      </c>
    </row>
    <row r="4" spans="1:4" x14ac:dyDescent="0.25">
      <c r="A4" t="s">
        <v>1894</v>
      </c>
      <c r="B4" t="s">
        <v>1895</v>
      </c>
      <c r="C4" t="s">
        <v>1775</v>
      </c>
      <c r="D4" t="s">
        <v>1893</v>
      </c>
    </row>
    <row r="5" spans="1:4" x14ac:dyDescent="0.25">
      <c r="A5" t="s">
        <v>1699</v>
      </c>
      <c r="B5" t="s">
        <v>1891</v>
      </c>
      <c r="C5" t="s">
        <v>464</v>
      </c>
      <c r="D5">
        <v>578867.36</v>
      </c>
    </row>
    <row r="6" spans="1:4" x14ac:dyDescent="0.25">
      <c r="A6" t="s">
        <v>1587</v>
      </c>
      <c r="B6" t="s">
        <v>1891</v>
      </c>
      <c r="C6" t="s">
        <v>595</v>
      </c>
      <c r="D6">
        <v>2384967.81</v>
      </c>
    </row>
    <row r="7" spans="1:4" x14ac:dyDescent="0.25">
      <c r="A7" t="s">
        <v>861</v>
      </c>
      <c r="B7" t="s">
        <v>1891</v>
      </c>
      <c r="C7" t="s">
        <v>1870</v>
      </c>
      <c r="D7">
        <v>778200.21000000008</v>
      </c>
    </row>
    <row r="8" spans="1:4" x14ac:dyDescent="0.25">
      <c r="A8" t="s">
        <v>1625</v>
      </c>
      <c r="B8" t="s">
        <v>1891</v>
      </c>
      <c r="C8" t="s">
        <v>480</v>
      </c>
      <c r="D8">
        <v>1737003.66</v>
      </c>
    </row>
    <row r="9" spans="1:4" x14ac:dyDescent="0.25">
      <c r="A9" t="s">
        <v>1087</v>
      </c>
      <c r="B9" t="s">
        <v>1891</v>
      </c>
      <c r="C9" t="s">
        <v>227</v>
      </c>
      <c r="D9">
        <v>974291.25</v>
      </c>
    </row>
    <row r="10" spans="1:4" x14ac:dyDescent="0.25">
      <c r="A10" t="s">
        <v>762</v>
      </c>
      <c r="B10" t="s">
        <v>1891</v>
      </c>
      <c r="C10" t="s">
        <v>126</v>
      </c>
      <c r="D10">
        <v>717273.86</v>
      </c>
    </row>
    <row r="11" spans="1:4" x14ac:dyDescent="0.25">
      <c r="A11" t="s">
        <v>988</v>
      </c>
      <c r="B11" t="s">
        <v>1891</v>
      </c>
      <c r="C11" t="s">
        <v>40</v>
      </c>
      <c r="D11">
        <v>503724.95999999996</v>
      </c>
    </row>
    <row r="12" spans="1:4" x14ac:dyDescent="0.25">
      <c r="A12" t="s">
        <v>894</v>
      </c>
      <c r="B12" t="s">
        <v>1891</v>
      </c>
      <c r="C12" t="s">
        <v>127</v>
      </c>
      <c r="D12">
        <v>94438.249999999985</v>
      </c>
    </row>
    <row r="13" spans="1:4" x14ac:dyDescent="0.25">
      <c r="A13" t="s">
        <v>1527</v>
      </c>
      <c r="B13" t="s">
        <v>1891</v>
      </c>
      <c r="C13" t="s">
        <v>434</v>
      </c>
      <c r="D13">
        <v>1576872</v>
      </c>
    </row>
    <row r="14" spans="1:4" x14ac:dyDescent="0.25">
      <c r="A14" t="s">
        <v>1335</v>
      </c>
      <c r="B14" t="s">
        <v>1891</v>
      </c>
      <c r="C14" t="s">
        <v>348</v>
      </c>
      <c r="D14">
        <v>580768.28</v>
      </c>
    </row>
    <row r="15" spans="1:4" x14ac:dyDescent="0.25">
      <c r="A15" t="s">
        <v>1018</v>
      </c>
      <c r="B15" t="s">
        <v>1891</v>
      </c>
      <c r="C15" t="s">
        <v>502</v>
      </c>
      <c r="D15">
        <v>794997.92</v>
      </c>
    </row>
    <row r="16" spans="1:4" x14ac:dyDescent="0.25">
      <c r="A16" t="s">
        <v>857</v>
      </c>
      <c r="B16" t="s">
        <v>1891</v>
      </c>
      <c r="C16" t="s">
        <v>106</v>
      </c>
      <c r="D16">
        <v>252579.47999999998</v>
      </c>
    </row>
    <row r="17" spans="1:4" x14ac:dyDescent="0.25">
      <c r="A17" t="s">
        <v>650</v>
      </c>
      <c r="B17" t="s">
        <v>1891</v>
      </c>
      <c r="C17" t="s">
        <v>226</v>
      </c>
      <c r="D17">
        <v>564286.14</v>
      </c>
    </row>
    <row r="18" spans="1:4" x14ac:dyDescent="0.25">
      <c r="A18" t="s">
        <v>1723</v>
      </c>
      <c r="B18" t="s">
        <v>1891</v>
      </c>
      <c r="C18" t="s">
        <v>565</v>
      </c>
      <c r="D18">
        <v>691470</v>
      </c>
    </row>
    <row r="19" spans="1:4" x14ac:dyDescent="0.25">
      <c r="A19" t="s">
        <v>1085</v>
      </c>
      <c r="B19" t="s">
        <v>1891</v>
      </c>
      <c r="C19" t="s">
        <v>216</v>
      </c>
      <c r="D19">
        <v>412854</v>
      </c>
    </row>
    <row r="20" spans="1:4" x14ac:dyDescent="0.25">
      <c r="A20" t="s">
        <v>992</v>
      </c>
      <c r="B20" t="s">
        <v>1891</v>
      </c>
      <c r="C20" t="s">
        <v>191</v>
      </c>
      <c r="D20">
        <v>183994.48</v>
      </c>
    </row>
    <row r="21" spans="1:4" x14ac:dyDescent="0.25">
      <c r="A21" t="s">
        <v>1669</v>
      </c>
      <c r="B21" t="s">
        <v>1891</v>
      </c>
      <c r="C21" t="s">
        <v>147</v>
      </c>
      <c r="D21">
        <v>398024.12</v>
      </c>
    </row>
    <row r="22" spans="1:4" x14ac:dyDescent="0.25">
      <c r="A22" t="s">
        <v>728</v>
      </c>
      <c r="B22" t="s">
        <v>1891</v>
      </c>
      <c r="C22" t="s">
        <v>47</v>
      </c>
      <c r="D22">
        <v>1908889.2399999998</v>
      </c>
    </row>
    <row r="23" spans="1:4" x14ac:dyDescent="0.25">
      <c r="A23" t="s">
        <v>1097</v>
      </c>
      <c r="B23" t="s">
        <v>1891</v>
      </c>
      <c r="C23" t="s">
        <v>233</v>
      </c>
      <c r="D23">
        <v>506868.47999999998</v>
      </c>
    </row>
    <row r="24" spans="1:4" x14ac:dyDescent="0.25">
      <c r="A24" t="s">
        <v>635</v>
      </c>
      <c r="B24" t="s">
        <v>1891</v>
      </c>
      <c r="C24" t="s">
        <v>4</v>
      </c>
      <c r="D24">
        <v>895344.2</v>
      </c>
    </row>
    <row r="25" spans="1:4" x14ac:dyDescent="0.25">
      <c r="A25" t="s">
        <v>1671</v>
      </c>
      <c r="B25" t="s">
        <v>1891</v>
      </c>
      <c r="C25" t="s">
        <v>239</v>
      </c>
      <c r="D25">
        <v>443058.48</v>
      </c>
    </row>
    <row r="26" spans="1:4" x14ac:dyDescent="0.25">
      <c r="A26" t="s">
        <v>1611</v>
      </c>
      <c r="B26" t="s">
        <v>1891</v>
      </c>
      <c r="C26" t="s">
        <v>474</v>
      </c>
      <c r="D26">
        <v>915128.44262446824</v>
      </c>
    </row>
    <row r="27" spans="1:4" x14ac:dyDescent="0.25">
      <c r="A27" t="s">
        <v>990</v>
      </c>
      <c r="B27" t="s">
        <v>1891</v>
      </c>
      <c r="C27" t="s">
        <v>190</v>
      </c>
      <c r="D27">
        <v>37300.97</v>
      </c>
    </row>
    <row r="28" spans="1:4" x14ac:dyDescent="0.25">
      <c r="A28" t="s">
        <v>1745</v>
      </c>
      <c r="B28" t="s">
        <v>1891</v>
      </c>
      <c r="C28" t="s">
        <v>577</v>
      </c>
      <c r="D28">
        <v>1630385.6999999997</v>
      </c>
    </row>
    <row r="29" spans="1:4" x14ac:dyDescent="0.25">
      <c r="A29" t="s">
        <v>1695</v>
      </c>
      <c r="B29" t="s">
        <v>1891</v>
      </c>
      <c r="C29" t="s">
        <v>553</v>
      </c>
      <c r="D29">
        <v>809351.27</v>
      </c>
    </row>
    <row r="30" spans="1:4" x14ac:dyDescent="0.25">
      <c r="A30" t="s">
        <v>1382</v>
      </c>
      <c r="B30" t="s">
        <v>1891</v>
      </c>
      <c r="C30" t="s">
        <v>525</v>
      </c>
      <c r="D30">
        <v>563588.08000000007</v>
      </c>
    </row>
    <row r="31" spans="1:4" x14ac:dyDescent="0.25">
      <c r="A31" t="s">
        <v>641</v>
      </c>
      <c r="B31" t="s">
        <v>1891</v>
      </c>
      <c r="C31" t="s">
        <v>2</v>
      </c>
      <c r="D31">
        <v>191577.68</v>
      </c>
    </row>
    <row r="32" spans="1:4" x14ac:dyDescent="0.25">
      <c r="A32" t="s">
        <v>994</v>
      </c>
      <c r="B32" t="s">
        <v>1891</v>
      </c>
      <c r="C32" t="s">
        <v>192</v>
      </c>
      <c r="D32">
        <v>824206.1</v>
      </c>
    </row>
    <row r="33" spans="1:4" x14ac:dyDescent="0.25">
      <c r="A33" t="s">
        <v>640</v>
      </c>
      <c r="B33" t="s">
        <v>1891</v>
      </c>
      <c r="C33" t="s">
        <v>408</v>
      </c>
      <c r="D33">
        <v>578245.44000000006</v>
      </c>
    </row>
    <row r="34" spans="1:4" x14ac:dyDescent="0.25">
      <c r="A34" t="s">
        <v>1380</v>
      </c>
      <c r="B34" t="s">
        <v>1891</v>
      </c>
      <c r="C34" t="s">
        <v>524</v>
      </c>
      <c r="D34">
        <v>561624.77</v>
      </c>
    </row>
    <row r="35" spans="1:4" x14ac:dyDescent="0.25">
      <c r="A35" t="s">
        <v>934</v>
      </c>
      <c r="B35" t="s">
        <v>1891</v>
      </c>
      <c r="C35" t="s">
        <v>163</v>
      </c>
      <c r="D35">
        <v>391426.56</v>
      </c>
    </row>
    <row r="36" spans="1:4" x14ac:dyDescent="0.25">
      <c r="A36" t="s">
        <v>679</v>
      </c>
      <c r="B36" t="s">
        <v>1891</v>
      </c>
      <c r="C36" t="s">
        <v>18</v>
      </c>
      <c r="D36">
        <v>435574.88</v>
      </c>
    </row>
    <row r="37" spans="1:4" x14ac:dyDescent="0.25">
      <c r="A37" t="s">
        <v>1287</v>
      </c>
      <c r="B37" t="s">
        <v>1891</v>
      </c>
      <c r="C37" t="s">
        <v>334</v>
      </c>
      <c r="D37">
        <v>161384.58000000002</v>
      </c>
    </row>
    <row r="38" spans="1:4" x14ac:dyDescent="0.25">
      <c r="A38" t="s">
        <v>675</v>
      </c>
      <c r="B38" t="s">
        <v>1891</v>
      </c>
      <c r="C38" t="s">
        <v>489</v>
      </c>
      <c r="D38">
        <v>1466593.44</v>
      </c>
    </row>
    <row r="39" spans="1:4" x14ac:dyDescent="0.25">
      <c r="A39" t="s">
        <v>643</v>
      </c>
      <c r="B39" t="s">
        <v>1891</v>
      </c>
      <c r="C39" t="s">
        <v>117</v>
      </c>
      <c r="D39">
        <v>208249.56</v>
      </c>
    </row>
    <row r="40" spans="1:4" x14ac:dyDescent="0.25">
      <c r="A40" t="s">
        <v>881</v>
      </c>
      <c r="B40" t="s">
        <v>1891</v>
      </c>
      <c r="C40" t="s">
        <v>80</v>
      </c>
      <c r="D40">
        <v>1240861.44</v>
      </c>
    </row>
    <row r="41" spans="1:4" x14ac:dyDescent="0.25">
      <c r="A41" t="s">
        <v>1176</v>
      </c>
      <c r="B41" t="s">
        <v>1891</v>
      </c>
      <c r="C41" t="s">
        <v>270</v>
      </c>
      <c r="D41">
        <v>482860.95000000007</v>
      </c>
    </row>
    <row r="42" spans="1:4" x14ac:dyDescent="0.25">
      <c r="A42" t="s">
        <v>1056</v>
      </c>
      <c r="B42" t="s">
        <v>1891</v>
      </c>
      <c r="C42" t="s">
        <v>211</v>
      </c>
      <c r="D42">
        <v>711470.39999999991</v>
      </c>
    </row>
    <row r="43" spans="1:4" x14ac:dyDescent="0.25">
      <c r="A43" t="s">
        <v>1052</v>
      </c>
      <c r="B43" t="s">
        <v>1891</v>
      </c>
      <c r="C43" t="s">
        <v>210</v>
      </c>
      <c r="D43">
        <v>545082.73</v>
      </c>
    </row>
    <row r="44" spans="1:4" x14ac:dyDescent="0.25">
      <c r="A44" t="s">
        <v>1058</v>
      </c>
      <c r="B44" t="s">
        <v>1891</v>
      </c>
      <c r="C44" t="s">
        <v>212</v>
      </c>
      <c r="D44">
        <v>477033.57</v>
      </c>
    </row>
    <row r="45" spans="1:4" x14ac:dyDescent="0.25">
      <c r="A45" t="s">
        <v>646</v>
      </c>
      <c r="B45" t="s">
        <v>1891</v>
      </c>
      <c r="C45" t="s">
        <v>7</v>
      </c>
      <c r="D45">
        <v>513999.48</v>
      </c>
    </row>
    <row r="46" spans="1:4" x14ac:dyDescent="0.25">
      <c r="A46" t="s">
        <v>800</v>
      </c>
      <c r="B46" t="s">
        <v>1891</v>
      </c>
      <c r="C46" t="s">
        <v>81</v>
      </c>
      <c r="D46">
        <v>774462.24000000011</v>
      </c>
    </row>
    <row r="47" spans="1:4" x14ac:dyDescent="0.25">
      <c r="A47" t="s">
        <v>1579</v>
      </c>
      <c r="B47" t="s">
        <v>1891</v>
      </c>
      <c r="C47" t="s">
        <v>460</v>
      </c>
      <c r="D47">
        <v>422018.48</v>
      </c>
    </row>
    <row r="48" spans="1:4" x14ac:dyDescent="0.25">
      <c r="A48" t="s">
        <v>713</v>
      </c>
      <c r="B48" t="s">
        <v>1891</v>
      </c>
      <c r="C48" t="s">
        <v>37</v>
      </c>
      <c r="D48">
        <v>442605.89999999997</v>
      </c>
    </row>
    <row r="49" spans="1:4" x14ac:dyDescent="0.25">
      <c r="A49" t="s">
        <v>898</v>
      </c>
      <c r="B49" t="s">
        <v>1891</v>
      </c>
      <c r="C49" t="s">
        <v>131</v>
      </c>
      <c r="D49">
        <v>1526149.915366252</v>
      </c>
    </row>
    <row r="50" spans="1:4" x14ac:dyDescent="0.25">
      <c r="A50" t="s">
        <v>796</v>
      </c>
      <c r="B50" t="s">
        <v>1891</v>
      </c>
      <c r="C50" t="s">
        <v>79</v>
      </c>
      <c r="D50">
        <v>427931.70000000007</v>
      </c>
    </row>
    <row r="51" spans="1:4" x14ac:dyDescent="0.25">
      <c r="A51" t="s">
        <v>802</v>
      </c>
      <c r="B51" t="s">
        <v>1891</v>
      </c>
      <c r="C51" t="s">
        <v>82</v>
      </c>
      <c r="D51">
        <v>134265.12</v>
      </c>
    </row>
    <row r="52" spans="1:4" x14ac:dyDescent="0.25">
      <c r="A52" t="s">
        <v>1687</v>
      </c>
      <c r="B52" t="s">
        <v>1891</v>
      </c>
      <c r="C52" t="s">
        <v>549</v>
      </c>
      <c r="D52">
        <v>385361.27999999997</v>
      </c>
    </row>
    <row r="53" spans="1:4" x14ac:dyDescent="0.25">
      <c r="A53" t="s">
        <v>1291</v>
      </c>
      <c r="B53" t="s">
        <v>1891</v>
      </c>
      <c r="C53" t="s">
        <v>336</v>
      </c>
      <c r="D53">
        <v>389711.4</v>
      </c>
    </row>
    <row r="54" spans="1:4" x14ac:dyDescent="0.25">
      <c r="A54" t="s">
        <v>1297</v>
      </c>
      <c r="B54" t="s">
        <v>1891</v>
      </c>
      <c r="C54" t="s">
        <v>307</v>
      </c>
      <c r="D54">
        <v>547665.32000000007</v>
      </c>
    </row>
    <row r="55" spans="1:4" x14ac:dyDescent="0.25">
      <c r="A55" t="s">
        <v>788</v>
      </c>
      <c r="B55" t="s">
        <v>1891</v>
      </c>
      <c r="C55" t="s">
        <v>76</v>
      </c>
      <c r="D55">
        <v>147449.12</v>
      </c>
    </row>
    <row r="56" spans="1:4" x14ac:dyDescent="0.25">
      <c r="A56" t="s">
        <v>786</v>
      </c>
      <c r="B56" t="s">
        <v>1891</v>
      </c>
      <c r="C56" t="s">
        <v>290</v>
      </c>
      <c r="D56">
        <v>718230.62</v>
      </c>
    </row>
    <row r="57" spans="1:4" x14ac:dyDescent="0.25">
      <c r="A57" t="s">
        <v>1384</v>
      </c>
      <c r="B57" t="s">
        <v>1891</v>
      </c>
      <c r="C57" t="s">
        <v>372</v>
      </c>
      <c r="D57">
        <v>414774.57661047508</v>
      </c>
    </row>
    <row r="58" spans="1:4" x14ac:dyDescent="0.25">
      <c r="A58" t="s">
        <v>814</v>
      </c>
      <c r="B58" t="s">
        <v>1891</v>
      </c>
      <c r="C58" t="s">
        <v>87</v>
      </c>
      <c r="D58">
        <v>350325.36000000004</v>
      </c>
    </row>
    <row r="59" spans="1:4" x14ac:dyDescent="0.25">
      <c r="A59" t="s">
        <v>1376</v>
      </c>
      <c r="B59" t="s">
        <v>1891</v>
      </c>
      <c r="C59" t="s">
        <v>369</v>
      </c>
      <c r="D59">
        <v>835272.36</v>
      </c>
    </row>
    <row r="60" spans="1:4" x14ac:dyDescent="0.25">
      <c r="A60" t="s">
        <v>691</v>
      </c>
      <c r="B60" t="s">
        <v>1891</v>
      </c>
      <c r="C60" t="s">
        <v>497</v>
      </c>
      <c r="D60">
        <v>1353298.26</v>
      </c>
    </row>
    <row r="61" spans="1:4" x14ac:dyDescent="0.25">
      <c r="A61" t="s">
        <v>966</v>
      </c>
      <c r="B61" t="s">
        <v>1891</v>
      </c>
      <c r="C61" t="s">
        <v>179</v>
      </c>
      <c r="D61">
        <v>735819.25</v>
      </c>
    </row>
    <row r="62" spans="1:4" x14ac:dyDescent="0.25">
      <c r="A62" t="s">
        <v>1167</v>
      </c>
      <c r="B62" t="s">
        <v>1891</v>
      </c>
      <c r="C62" t="s">
        <v>263</v>
      </c>
      <c r="D62">
        <v>679123.20000000007</v>
      </c>
    </row>
    <row r="63" spans="1:4" x14ac:dyDescent="0.25">
      <c r="A63" t="s">
        <v>1022</v>
      </c>
      <c r="B63" t="s">
        <v>1891</v>
      </c>
      <c r="C63" t="s">
        <v>100</v>
      </c>
      <c r="D63">
        <v>305784.79916038486</v>
      </c>
    </row>
    <row r="64" spans="1:4" x14ac:dyDescent="0.25">
      <c r="A64" t="s">
        <v>851</v>
      </c>
      <c r="B64" t="s">
        <v>1891</v>
      </c>
      <c r="C64" t="s">
        <v>99</v>
      </c>
      <c r="D64">
        <v>460688.2</v>
      </c>
    </row>
    <row r="65" spans="1:4" x14ac:dyDescent="0.25">
      <c r="A65" t="s">
        <v>776</v>
      </c>
      <c r="B65" t="s">
        <v>1891</v>
      </c>
      <c r="C65" t="s">
        <v>105</v>
      </c>
      <c r="D65">
        <v>792742.58000000007</v>
      </c>
    </row>
    <row r="66" spans="1:4" x14ac:dyDescent="0.25">
      <c r="A66" t="s">
        <v>1465</v>
      </c>
      <c r="B66" t="s">
        <v>1891</v>
      </c>
      <c r="C66" t="s">
        <v>395</v>
      </c>
      <c r="D66">
        <v>657942.56999999995</v>
      </c>
    </row>
    <row r="67" spans="1:4" x14ac:dyDescent="0.25">
      <c r="A67" t="s">
        <v>1235</v>
      </c>
      <c r="B67" t="s">
        <v>1891</v>
      </c>
      <c r="C67" t="s">
        <v>306</v>
      </c>
      <c r="D67">
        <v>348319.89</v>
      </c>
    </row>
    <row r="68" spans="1:4" x14ac:dyDescent="0.25">
      <c r="A68" t="s">
        <v>875</v>
      </c>
      <c r="B68" t="s">
        <v>1891</v>
      </c>
      <c r="C68" t="s">
        <v>110</v>
      </c>
      <c r="D68">
        <v>1041219.2</v>
      </c>
    </row>
    <row r="69" spans="1:4" x14ac:dyDescent="0.25">
      <c r="A69" t="s">
        <v>1749</v>
      </c>
      <c r="B69" t="s">
        <v>1891</v>
      </c>
      <c r="C69" t="s">
        <v>579</v>
      </c>
      <c r="D69">
        <v>511861.98000000004</v>
      </c>
    </row>
    <row r="70" spans="1:4" x14ac:dyDescent="0.25">
      <c r="A70" t="s">
        <v>1769</v>
      </c>
      <c r="B70" t="s">
        <v>1891</v>
      </c>
      <c r="C70" t="s">
        <v>164</v>
      </c>
      <c r="D70">
        <v>905605.2</v>
      </c>
    </row>
    <row r="71" spans="1:4" x14ac:dyDescent="0.25">
      <c r="A71" t="s">
        <v>1174</v>
      </c>
      <c r="B71" t="s">
        <v>1891</v>
      </c>
      <c r="C71" t="s">
        <v>269</v>
      </c>
      <c r="D71">
        <v>621545.48410960357</v>
      </c>
    </row>
    <row r="72" spans="1:4" x14ac:dyDescent="0.25">
      <c r="A72" t="s">
        <v>1645</v>
      </c>
      <c r="B72" t="s">
        <v>1891</v>
      </c>
      <c r="C72" t="s">
        <v>528</v>
      </c>
      <c r="D72">
        <v>890577.6</v>
      </c>
    </row>
    <row r="73" spans="1:4" x14ac:dyDescent="0.25">
      <c r="A73" t="s">
        <v>1436</v>
      </c>
      <c r="B73" t="s">
        <v>1891</v>
      </c>
      <c r="C73" t="s">
        <v>506</v>
      </c>
      <c r="D73">
        <v>937693.36250941653</v>
      </c>
    </row>
    <row r="74" spans="1:4" x14ac:dyDescent="0.25">
      <c r="A74" t="s">
        <v>1751</v>
      </c>
      <c r="B74" t="s">
        <v>1891</v>
      </c>
      <c r="C74" t="s">
        <v>580</v>
      </c>
      <c r="D74">
        <v>609596.30000000005</v>
      </c>
    </row>
    <row r="75" spans="1:4" x14ac:dyDescent="0.25">
      <c r="A75" t="s">
        <v>883</v>
      </c>
      <c r="B75" t="s">
        <v>1891</v>
      </c>
      <c r="C75" t="s">
        <v>504</v>
      </c>
      <c r="D75">
        <v>562375.67999999993</v>
      </c>
    </row>
    <row r="76" spans="1:4" x14ac:dyDescent="0.25">
      <c r="A76" t="s">
        <v>1491</v>
      </c>
      <c r="B76" t="s">
        <v>1891</v>
      </c>
      <c r="C76" t="s">
        <v>418</v>
      </c>
      <c r="D76">
        <v>331253.59999999998</v>
      </c>
    </row>
    <row r="77" spans="1:4" x14ac:dyDescent="0.25">
      <c r="A77" t="s">
        <v>930</v>
      </c>
      <c r="B77" t="s">
        <v>1891</v>
      </c>
      <c r="C77" t="s">
        <v>160</v>
      </c>
      <c r="D77">
        <v>2208736.0099999998</v>
      </c>
    </row>
    <row r="78" spans="1:4" x14ac:dyDescent="0.25">
      <c r="A78" t="s">
        <v>689</v>
      </c>
      <c r="B78" t="s">
        <v>1891</v>
      </c>
      <c r="C78" t="s">
        <v>483</v>
      </c>
      <c r="D78">
        <v>529627.94999999995</v>
      </c>
    </row>
    <row r="79" spans="1:4" x14ac:dyDescent="0.25">
      <c r="A79" t="s">
        <v>1277</v>
      </c>
      <c r="B79" t="s">
        <v>1891</v>
      </c>
      <c r="C79" t="s">
        <v>328</v>
      </c>
      <c r="D79">
        <v>196237.86</v>
      </c>
    </row>
    <row r="80" spans="1:4" x14ac:dyDescent="0.25">
      <c r="A80" t="s">
        <v>1697</v>
      </c>
      <c r="B80" t="s">
        <v>1891</v>
      </c>
      <c r="C80" t="s">
        <v>491</v>
      </c>
      <c r="D80">
        <v>480776.48000000004</v>
      </c>
    </row>
    <row r="81" spans="1:4" x14ac:dyDescent="0.25">
      <c r="A81" t="s">
        <v>1426</v>
      </c>
      <c r="B81" t="s">
        <v>1891</v>
      </c>
      <c r="C81" t="s">
        <v>389</v>
      </c>
      <c r="D81">
        <v>591320.88</v>
      </c>
    </row>
    <row r="82" spans="1:4" x14ac:dyDescent="0.25">
      <c r="A82" t="s">
        <v>1069</v>
      </c>
      <c r="B82" t="s">
        <v>1891</v>
      </c>
      <c r="C82" t="s">
        <v>218</v>
      </c>
      <c r="D82">
        <v>2166661.56</v>
      </c>
    </row>
    <row r="83" spans="1:4" x14ac:dyDescent="0.25">
      <c r="A83" t="s">
        <v>914</v>
      </c>
      <c r="B83" t="s">
        <v>1891</v>
      </c>
      <c r="C83" t="s">
        <v>481</v>
      </c>
      <c r="D83">
        <v>2703124.35</v>
      </c>
    </row>
    <row r="84" spans="1:4" x14ac:dyDescent="0.25">
      <c r="A84" t="s">
        <v>1207</v>
      </c>
      <c r="B84" t="s">
        <v>1891</v>
      </c>
      <c r="C84" t="s">
        <v>294</v>
      </c>
      <c r="D84">
        <v>436594.33999999997</v>
      </c>
    </row>
    <row r="85" spans="1:4" x14ac:dyDescent="0.25">
      <c r="A85" t="s">
        <v>1563</v>
      </c>
      <c r="B85" t="s">
        <v>1891</v>
      </c>
      <c r="C85" t="s">
        <v>452</v>
      </c>
      <c r="D85">
        <v>463275.12</v>
      </c>
    </row>
    <row r="86" spans="1:4" x14ac:dyDescent="0.25">
      <c r="A86" t="s">
        <v>1709</v>
      </c>
      <c r="B86" t="s">
        <v>1891</v>
      </c>
      <c r="C86" t="s">
        <v>148</v>
      </c>
      <c r="D86">
        <v>753296.17999999993</v>
      </c>
    </row>
    <row r="87" spans="1:4" x14ac:dyDescent="0.25">
      <c r="A87" t="s">
        <v>1265</v>
      </c>
      <c r="B87" t="s">
        <v>1891</v>
      </c>
      <c r="C87" t="s">
        <v>230</v>
      </c>
      <c r="D87">
        <v>656198.91999999993</v>
      </c>
    </row>
    <row r="88" spans="1:4" x14ac:dyDescent="0.25">
      <c r="A88" t="s">
        <v>865</v>
      </c>
      <c r="B88" t="s">
        <v>1891</v>
      </c>
      <c r="C88" t="s">
        <v>62</v>
      </c>
      <c r="D88">
        <v>1491180.3</v>
      </c>
    </row>
    <row r="89" spans="1:4" x14ac:dyDescent="0.25">
      <c r="A89" t="s">
        <v>1473</v>
      </c>
      <c r="B89" t="s">
        <v>1891</v>
      </c>
      <c r="C89" t="s">
        <v>406</v>
      </c>
      <c r="D89">
        <v>528724.91</v>
      </c>
    </row>
    <row r="90" spans="1:4" x14ac:dyDescent="0.25">
      <c r="A90" t="s">
        <v>912</v>
      </c>
      <c r="B90" t="s">
        <v>1891</v>
      </c>
      <c r="C90" t="s">
        <v>500</v>
      </c>
      <c r="D90">
        <v>442547.63999999996</v>
      </c>
    </row>
    <row r="91" spans="1:4" x14ac:dyDescent="0.25">
      <c r="A91" t="s">
        <v>1471</v>
      </c>
      <c r="B91" t="s">
        <v>1891</v>
      </c>
      <c r="C91" t="s">
        <v>405</v>
      </c>
      <c r="D91">
        <v>496367.15</v>
      </c>
    </row>
    <row r="92" spans="1:4" x14ac:dyDescent="0.25">
      <c r="A92" t="s">
        <v>1197</v>
      </c>
      <c r="B92" t="s">
        <v>1891</v>
      </c>
      <c r="C92" t="s">
        <v>287</v>
      </c>
      <c r="D92">
        <v>469183.45</v>
      </c>
    </row>
    <row r="93" spans="1:4" x14ac:dyDescent="0.25">
      <c r="A93" t="s">
        <v>1507</v>
      </c>
      <c r="B93" t="s">
        <v>1891</v>
      </c>
      <c r="C93" t="s">
        <v>424</v>
      </c>
      <c r="D93">
        <v>340748.13</v>
      </c>
    </row>
    <row r="94" spans="1:4" x14ac:dyDescent="0.25">
      <c r="A94" t="s">
        <v>1036</v>
      </c>
      <c r="B94" t="s">
        <v>1891</v>
      </c>
      <c r="C94" t="s">
        <v>203</v>
      </c>
      <c r="D94">
        <v>813782.7</v>
      </c>
    </row>
    <row r="95" spans="1:4" x14ac:dyDescent="0.25">
      <c r="A95" t="s">
        <v>613</v>
      </c>
      <c r="B95" t="s">
        <v>1891</v>
      </c>
      <c r="C95" t="s">
        <v>137</v>
      </c>
      <c r="D95">
        <v>369099.99</v>
      </c>
    </row>
    <row r="96" spans="1:4" x14ac:dyDescent="0.25">
      <c r="A96" t="s">
        <v>760</v>
      </c>
      <c r="B96" t="s">
        <v>1891</v>
      </c>
      <c r="C96" t="s">
        <v>65</v>
      </c>
      <c r="D96">
        <v>11767.14</v>
      </c>
    </row>
    <row r="97" spans="1:4" x14ac:dyDescent="0.25">
      <c r="A97" t="s">
        <v>1743</v>
      </c>
      <c r="B97" t="s">
        <v>1891</v>
      </c>
      <c r="C97" t="s">
        <v>576</v>
      </c>
      <c r="D97">
        <v>1075468.8</v>
      </c>
    </row>
    <row r="98" spans="1:4" x14ac:dyDescent="0.25">
      <c r="A98" t="s">
        <v>615</v>
      </c>
      <c r="B98" t="s">
        <v>1891</v>
      </c>
      <c r="C98" t="s">
        <v>144</v>
      </c>
      <c r="D98">
        <v>865402.13</v>
      </c>
    </row>
    <row r="99" spans="1:4" x14ac:dyDescent="0.25">
      <c r="A99" t="s">
        <v>832</v>
      </c>
      <c r="B99" t="s">
        <v>1891</v>
      </c>
      <c r="C99" t="s">
        <v>93</v>
      </c>
      <c r="D99">
        <v>680004.26</v>
      </c>
    </row>
    <row r="100" spans="1:4" x14ac:dyDescent="0.25">
      <c r="A100" t="s">
        <v>648</v>
      </c>
      <c r="B100" t="s">
        <v>1891</v>
      </c>
      <c r="C100" t="s">
        <v>3</v>
      </c>
      <c r="D100">
        <v>1332828.5</v>
      </c>
    </row>
    <row r="101" spans="1:4" x14ac:dyDescent="0.25">
      <c r="A101" t="s">
        <v>1115</v>
      </c>
      <c r="B101" t="s">
        <v>1891</v>
      </c>
      <c r="C101" t="s">
        <v>241</v>
      </c>
      <c r="D101">
        <v>223874.64</v>
      </c>
    </row>
    <row r="102" spans="1:4" x14ac:dyDescent="0.25">
      <c r="A102" t="s">
        <v>1123</v>
      </c>
      <c r="B102" t="s">
        <v>1891</v>
      </c>
      <c r="C102" t="s">
        <v>161</v>
      </c>
      <c r="D102">
        <v>434806.47000000003</v>
      </c>
    </row>
    <row r="103" spans="1:4" x14ac:dyDescent="0.25">
      <c r="A103" t="s">
        <v>681</v>
      </c>
      <c r="B103" t="s">
        <v>1891</v>
      </c>
      <c r="C103" t="s">
        <v>20</v>
      </c>
      <c r="D103">
        <v>859058.3</v>
      </c>
    </row>
    <row r="104" spans="1:4" x14ac:dyDescent="0.25">
      <c r="A104" t="s">
        <v>629</v>
      </c>
      <c r="B104" t="s">
        <v>1891</v>
      </c>
      <c r="C104" t="s">
        <v>135</v>
      </c>
      <c r="D104">
        <v>550281.91999999993</v>
      </c>
    </row>
    <row r="105" spans="1:4" x14ac:dyDescent="0.25">
      <c r="A105" t="s">
        <v>928</v>
      </c>
      <c r="B105" t="s">
        <v>1891</v>
      </c>
      <c r="C105" t="s">
        <v>159</v>
      </c>
      <c r="D105">
        <v>575686.43000000005</v>
      </c>
    </row>
    <row r="106" spans="1:4" x14ac:dyDescent="0.25">
      <c r="A106" t="s">
        <v>946</v>
      </c>
      <c r="B106" t="s">
        <v>1891</v>
      </c>
      <c r="C106" t="s">
        <v>172</v>
      </c>
      <c r="D106">
        <v>22103.4</v>
      </c>
    </row>
    <row r="107" spans="1:4" x14ac:dyDescent="0.25">
      <c r="A107" t="s">
        <v>1454</v>
      </c>
      <c r="B107" t="s">
        <v>1891</v>
      </c>
      <c r="C107" t="s">
        <v>400</v>
      </c>
      <c r="D107">
        <v>644226.07999999996</v>
      </c>
    </row>
    <row r="108" spans="1:4" x14ac:dyDescent="0.25">
      <c r="A108" t="s">
        <v>701</v>
      </c>
      <c r="B108" t="s">
        <v>1891</v>
      </c>
      <c r="C108" t="s">
        <v>30</v>
      </c>
      <c r="D108">
        <v>841181.16</v>
      </c>
    </row>
    <row r="109" spans="1:4" x14ac:dyDescent="0.25">
      <c r="A109" t="s">
        <v>625</v>
      </c>
      <c r="B109" t="s">
        <v>1891</v>
      </c>
      <c r="C109" t="s">
        <v>132</v>
      </c>
      <c r="D109">
        <v>339741.48000000004</v>
      </c>
    </row>
    <row r="110" spans="1:4" x14ac:dyDescent="0.25">
      <c r="A110" t="s">
        <v>960</v>
      </c>
      <c r="B110" t="s">
        <v>1891</v>
      </c>
      <c r="C110" t="s">
        <v>178</v>
      </c>
      <c r="D110">
        <v>920616.39999999991</v>
      </c>
    </row>
    <row r="111" spans="1:4" x14ac:dyDescent="0.25">
      <c r="A111" t="s">
        <v>617</v>
      </c>
      <c r="B111" t="s">
        <v>1891</v>
      </c>
      <c r="C111" t="s">
        <v>133</v>
      </c>
      <c r="D111">
        <v>699926.41999999993</v>
      </c>
    </row>
    <row r="112" spans="1:4" x14ac:dyDescent="0.25">
      <c r="A112" t="s">
        <v>748</v>
      </c>
      <c r="B112" t="s">
        <v>1891</v>
      </c>
      <c r="C112" t="s">
        <v>60</v>
      </c>
      <c r="D112">
        <v>764718.36</v>
      </c>
    </row>
    <row r="113" spans="1:4" x14ac:dyDescent="0.25">
      <c r="A113" t="s">
        <v>639</v>
      </c>
      <c r="B113" t="s">
        <v>1891</v>
      </c>
      <c r="C113" t="s">
        <v>128</v>
      </c>
      <c r="D113">
        <v>223238.7</v>
      </c>
    </row>
    <row r="114" spans="1:4" x14ac:dyDescent="0.25">
      <c r="A114" t="s">
        <v>621</v>
      </c>
      <c r="B114" t="s">
        <v>1891</v>
      </c>
      <c r="C114" t="s">
        <v>134</v>
      </c>
      <c r="D114">
        <v>320191.07999999996</v>
      </c>
    </row>
    <row r="115" spans="1:4" x14ac:dyDescent="0.25">
      <c r="A115" t="s">
        <v>1014</v>
      </c>
      <c r="B115" t="s">
        <v>1891</v>
      </c>
      <c r="C115" t="s">
        <v>197</v>
      </c>
      <c r="D115">
        <v>387433.97000000003</v>
      </c>
    </row>
    <row r="116" spans="1:4" x14ac:dyDescent="0.25">
      <c r="A116" t="s">
        <v>1517</v>
      </c>
      <c r="B116" t="s">
        <v>1891</v>
      </c>
      <c r="C116" t="s">
        <v>430</v>
      </c>
      <c r="D116">
        <v>704228</v>
      </c>
    </row>
    <row r="117" spans="1:4" x14ac:dyDescent="0.25">
      <c r="A117" t="s">
        <v>607</v>
      </c>
      <c r="B117" t="s">
        <v>1891</v>
      </c>
      <c r="C117" t="s">
        <v>141</v>
      </c>
      <c r="D117">
        <v>452591.45999999996</v>
      </c>
    </row>
    <row r="118" spans="1:4" x14ac:dyDescent="0.25">
      <c r="A118" t="s">
        <v>916</v>
      </c>
      <c r="B118" t="s">
        <v>1891</v>
      </c>
      <c r="C118" t="s">
        <v>153</v>
      </c>
      <c r="D118">
        <v>666318.4</v>
      </c>
    </row>
    <row r="119" spans="1:4" x14ac:dyDescent="0.25">
      <c r="A119" t="s">
        <v>904</v>
      </c>
      <c r="B119" t="s">
        <v>1891</v>
      </c>
      <c r="C119" t="s">
        <v>146</v>
      </c>
      <c r="D119">
        <v>481231.80000000005</v>
      </c>
    </row>
    <row r="120" spans="1:4" x14ac:dyDescent="0.25">
      <c r="A120" t="s">
        <v>655</v>
      </c>
      <c r="B120" t="s">
        <v>1891</v>
      </c>
      <c r="C120" t="s">
        <v>295</v>
      </c>
      <c r="D120">
        <v>197935.29</v>
      </c>
    </row>
    <row r="121" spans="1:4" x14ac:dyDescent="0.25">
      <c r="A121" t="s">
        <v>663</v>
      </c>
      <c r="B121" t="s">
        <v>1891</v>
      </c>
      <c r="C121" t="s">
        <v>12</v>
      </c>
      <c r="D121">
        <v>703606.1100000001</v>
      </c>
    </row>
    <row r="122" spans="1:4" x14ac:dyDescent="0.25">
      <c r="A122" t="s">
        <v>1239</v>
      </c>
      <c r="B122" t="s">
        <v>1891</v>
      </c>
      <c r="C122" t="s">
        <v>310</v>
      </c>
      <c r="D122">
        <v>280394.78999999998</v>
      </c>
    </row>
    <row r="123" spans="1:4" x14ac:dyDescent="0.25">
      <c r="A123" t="s">
        <v>1721</v>
      </c>
      <c r="B123" t="s">
        <v>1891</v>
      </c>
      <c r="C123" t="s">
        <v>564</v>
      </c>
      <c r="D123">
        <v>339773.6</v>
      </c>
    </row>
    <row r="124" spans="1:4" x14ac:dyDescent="0.25">
      <c r="A124" t="s">
        <v>954</v>
      </c>
      <c r="B124" t="s">
        <v>1891</v>
      </c>
      <c r="C124" t="s">
        <v>175</v>
      </c>
      <c r="D124">
        <v>957059.73999999987</v>
      </c>
    </row>
    <row r="125" spans="1:4" x14ac:dyDescent="0.25">
      <c r="A125" t="s">
        <v>1755</v>
      </c>
      <c r="B125" t="s">
        <v>1891</v>
      </c>
      <c r="C125" t="s">
        <v>570</v>
      </c>
      <c r="D125">
        <v>351205.77999999997</v>
      </c>
    </row>
    <row r="126" spans="1:4" x14ac:dyDescent="0.25">
      <c r="A126" t="s">
        <v>962</v>
      </c>
      <c r="B126" t="s">
        <v>1891</v>
      </c>
      <c r="C126" t="s">
        <v>374</v>
      </c>
      <c r="D126">
        <v>949342.89166573551</v>
      </c>
    </row>
    <row r="127" spans="1:4" x14ac:dyDescent="0.25">
      <c r="A127" t="s">
        <v>998</v>
      </c>
      <c r="B127" t="s">
        <v>1891</v>
      </c>
      <c r="C127" t="s">
        <v>498</v>
      </c>
      <c r="D127">
        <v>324546.69</v>
      </c>
    </row>
    <row r="128" spans="1:4" x14ac:dyDescent="0.25">
      <c r="A128" t="s">
        <v>1155</v>
      </c>
      <c r="B128" t="s">
        <v>1891</v>
      </c>
      <c r="C128" t="s">
        <v>256</v>
      </c>
      <c r="D128">
        <v>675598</v>
      </c>
    </row>
    <row r="129" spans="1:4" x14ac:dyDescent="0.25">
      <c r="A129" t="s">
        <v>772</v>
      </c>
      <c r="B129" t="s">
        <v>1891</v>
      </c>
      <c r="C129" t="s">
        <v>526</v>
      </c>
      <c r="D129">
        <v>656107.1100000001</v>
      </c>
    </row>
    <row r="130" spans="1:4" x14ac:dyDescent="0.25">
      <c r="A130" t="s">
        <v>1012</v>
      </c>
      <c r="B130" t="s">
        <v>1891</v>
      </c>
      <c r="C130" t="s">
        <v>196</v>
      </c>
      <c r="D130">
        <v>736975.2</v>
      </c>
    </row>
    <row r="131" spans="1:4" x14ac:dyDescent="0.25">
      <c r="A131" t="s">
        <v>1004</v>
      </c>
      <c r="B131" t="s">
        <v>1891</v>
      </c>
      <c r="C131" t="s">
        <v>503</v>
      </c>
      <c r="D131">
        <v>710585.29894533649</v>
      </c>
    </row>
    <row r="132" spans="1:4" x14ac:dyDescent="0.25">
      <c r="A132" t="s">
        <v>936</v>
      </c>
      <c r="B132" t="s">
        <v>1891</v>
      </c>
      <c r="C132" t="s">
        <v>165</v>
      </c>
      <c r="D132">
        <v>878420.31992250518</v>
      </c>
    </row>
    <row r="133" spans="1:4" x14ac:dyDescent="0.25">
      <c r="A133" t="s">
        <v>1685</v>
      </c>
      <c r="B133" t="s">
        <v>1891</v>
      </c>
      <c r="C133" t="s">
        <v>548</v>
      </c>
      <c r="D133">
        <v>656606.11</v>
      </c>
    </row>
    <row r="134" spans="1:4" x14ac:dyDescent="0.25">
      <c r="A134" t="s">
        <v>667</v>
      </c>
      <c r="B134" t="s">
        <v>1891</v>
      </c>
      <c r="C134" t="s">
        <v>13</v>
      </c>
      <c r="D134">
        <v>460608.48</v>
      </c>
    </row>
    <row r="135" spans="1:4" x14ac:dyDescent="0.25">
      <c r="A135" t="s">
        <v>1479</v>
      </c>
      <c r="B135" t="s">
        <v>1891</v>
      </c>
      <c r="C135" t="s">
        <v>410</v>
      </c>
      <c r="D135">
        <v>1415021.0400000003</v>
      </c>
    </row>
    <row r="136" spans="1:4" x14ac:dyDescent="0.25">
      <c r="A136" t="s">
        <v>768</v>
      </c>
      <c r="B136" t="s">
        <v>1891</v>
      </c>
      <c r="C136" t="s">
        <v>70</v>
      </c>
      <c r="D136">
        <v>416671.68</v>
      </c>
    </row>
    <row r="137" spans="1:4" x14ac:dyDescent="0.25">
      <c r="A137" t="s">
        <v>1481</v>
      </c>
      <c r="B137" t="s">
        <v>1891</v>
      </c>
      <c r="C137" t="s">
        <v>411</v>
      </c>
      <c r="D137">
        <v>949636.67999999993</v>
      </c>
    </row>
    <row r="138" spans="1:4" x14ac:dyDescent="0.25">
      <c r="A138" t="s">
        <v>1157</v>
      </c>
      <c r="B138" t="s">
        <v>1891</v>
      </c>
      <c r="C138" t="s">
        <v>257</v>
      </c>
      <c r="D138">
        <v>795492.39</v>
      </c>
    </row>
    <row r="139" spans="1:4" x14ac:dyDescent="0.25">
      <c r="A139" t="s">
        <v>683</v>
      </c>
      <c r="B139" t="s">
        <v>1891</v>
      </c>
      <c r="C139" t="s">
        <v>21</v>
      </c>
      <c r="D139">
        <v>212931.47999999998</v>
      </c>
    </row>
    <row r="140" spans="1:4" x14ac:dyDescent="0.25">
      <c r="A140" t="s">
        <v>1165</v>
      </c>
      <c r="B140" t="s">
        <v>1891</v>
      </c>
      <c r="C140" t="s">
        <v>262</v>
      </c>
      <c r="D140">
        <v>1062027.68</v>
      </c>
    </row>
    <row r="141" spans="1:4" x14ac:dyDescent="0.25">
      <c r="A141" t="s">
        <v>838</v>
      </c>
      <c r="B141" t="s">
        <v>1891</v>
      </c>
      <c r="C141" t="s">
        <v>96</v>
      </c>
      <c r="D141">
        <v>265279.14</v>
      </c>
    </row>
    <row r="142" spans="1:4" x14ac:dyDescent="0.25">
      <c r="A142" t="s">
        <v>1315</v>
      </c>
      <c r="B142" t="s">
        <v>1891</v>
      </c>
      <c r="C142" t="s">
        <v>344</v>
      </c>
      <c r="D142">
        <v>675535.05</v>
      </c>
    </row>
    <row r="143" spans="1:4" x14ac:dyDescent="0.25">
      <c r="A143" t="s">
        <v>853</v>
      </c>
      <c r="B143" t="s">
        <v>1891</v>
      </c>
      <c r="C143" t="s">
        <v>103</v>
      </c>
      <c r="D143">
        <v>540940.65924723656</v>
      </c>
    </row>
    <row r="144" spans="1:4" x14ac:dyDescent="0.25">
      <c r="A144" t="s">
        <v>804</v>
      </c>
      <c r="B144" t="s">
        <v>1891</v>
      </c>
      <c r="C144" t="s">
        <v>499</v>
      </c>
      <c r="D144">
        <v>449751.6</v>
      </c>
    </row>
    <row r="145" spans="1:4" x14ac:dyDescent="0.25">
      <c r="A145" t="s">
        <v>1221</v>
      </c>
      <c r="B145" t="s">
        <v>1891</v>
      </c>
      <c r="C145" t="s">
        <v>300</v>
      </c>
      <c r="D145">
        <v>3499477.1300000004</v>
      </c>
    </row>
    <row r="146" spans="1:4" x14ac:dyDescent="0.25">
      <c r="A146" t="s">
        <v>806</v>
      </c>
      <c r="B146" t="s">
        <v>1891</v>
      </c>
      <c r="C146" t="s">
        <v>84</v>
      </c>
      <c r="D146">
        <v>495295.5</v>
      </c>
    </row>
    <row r="147" spans="1:4" x14ac:dyDescent="0.25">
      <c r="A147" t="s">
        <v>964</v>
      </c>
      <c r="B147" t="s">
        <v>1891</v>
      </c>
      <c r="C147" t="s">
        <v>251</v>
      </c>
      <c r="D147">
        <v>407721.89999999997</v>
      </c>
    </row>
    <row r="148" spans="1:4" x14ac:dyDescent="0.25">
      <c r="A148" t="s">
        <v>1725</v>
      </c>
      <c r="B148" t="s">
        <v>1891</v>
      </c>
      <c r="C148" t="s">
        <v>566</v>
      </c>
      <c r="D148">
        <v>689304</v>
      </c>
    </row>
    <row r="149" spans="1:4" x14ac:dyDescent="0.25">
      <c r="A149" t="s">
        <v>1571</v>
      </c>
      <c r="B149" t="s">
        <v>1891</v>
      </c>
      <c r="C149" t="s">
        <v>456</v>
      </c>
      <c r="D149">
        <v>1493976.0099999998</v>
      </c>
    </row>
    <row r="150" spans="1:4" x14ac:dyDescent="0.25">
      <c r="A150" t="s">
        <v>722</v>
      </c>
      <c r="B150" t="s">
        <v>1891</v>
      </c>
      <c r="C150" t="s">
        <v>48</v>
      </c>
      <c r="D150">
        <v>363255.36000000004</v>
      </c>
    </row>
    <row r="151" spans="1:4" x14ac:dyDescent="0.25">
      <c r="A151" t="s">
        <v>1679</v>
      </c>
      <c r="B151" t="s">
        <v>1891</v>
      </c>
      <c r="C151" t="s">
        <v>544</v>
      </c>
      <c r="D151">
        <v>775452.23</v>
      </c>
    </row>
    <row r="152" spans="1:4" x14ac:dyDescent="0.25">
      <c r="A152" t="s">
        <v>1651</v>
      </c>
      <c r="B152" t="s">
        <v>1891</v>
      </c>
      <c r="C152" t="s">
        <v>532</v>
      </c>
      <c r="D152">
        <v>789818.26</v>
      </c>
    </row>
    <row r="153" spans="1:4" x14ac:dyDescent="0.25">
      <c r="A153" t="s">
        <v>1151</v>
      </c>
      <c r="B153" t="s">
        <v>1891</v>
      </c>
      <c r="C153" t="s">
        <v>254</v>
      </c>
      <c r="D153">
        <v>232471.60000000003</v>
      </c>
    </row>
    <row r="154" spans="1:4" x14ac:dyDescent="0.25">
      <c r="A154" t="s">
        <v>1149</v>
      </c>
      <c r="B154" t="s">
        <v>1891</v>
      </c>
      <c r="C154" t="s">
        <v>253</v>
      </c>
      <c r="D154">
        <v>221671.12</v>
      </c>
    </row>
    <row r="155" spans="1:4" x14ac:dyDescent="0.25">
      <c r="A155" t="s">
        <v>1024</v>
      </c>
      <c r="B155" t="s">
        <v>1891</v>
      </c>
      <c r="C155" t="s">
        <v>200</v>
      </c>
      <c r="D155">
        <v>203340.39</v>
      </c>
    </row>
    <row r="156" spans="1:4" x14ac:dyDescent="0.25">
      <c r="A156" t="s">
        <v>659</v>
      </c>
      <c r="B156" t="s">
        <v>1891</v>
      </c>
      <c r="C156" t="s">
        <v>485</v>
      </c>
      <c r="D156">
        <v>122002.44</v>
      </c>
    </row>
    <row r="157" spans="1:4" x14ac:dyDescent="0.25">
      <c r="A157" t="s">
        <v>1641</v>
      </c>
      <c r="B157" t="s">
        <v>1891</v>
      </c>
      <c r="C157" t="s">
        <v>522</v>
      </c>
      <c r="D157">
        <v>587681.16</v>
      </c>
    </row>
    <row r="158" spans="1:4" x14ac:dyDescent="0.25">
      <c r="A158" t="s">
        <v>1159</v>
      </c>
      <c r="B158" t="s">
        <v>1891</v>
      </c>
      <c r="C158" t="s">
        <v>563</v>
      </c>
      <c r="D158">
        <v>124128.9</v>
      </c>
    </row>
    <row r="159" spans="1:4" x14ac:dyDescent="0.25">
      <c r="A159" t="s">
        <v>922</v>
      </c>
      <c r="B159" t="s">
        <v>1891</v>
      </c>
      <c r="C159" t="s">
        <v>156</v>
      </c>
      <c r="D159">
        <v>418766.06999999995</v>
      </c>
    </row>
    <row r="160" spans="1:4" x14ac:dyDescent="0.25">
      <c r="A160" t="s">
        <v>633</v>
      </c>
      <c r="B160" t="s">
        <v>1891</v>
      </c>
      <c r="C160" t="s">
        <v>1</v>
      </c>
      <c r="D160">
        <v>637464.79999999993</v>
      </c>
    </row>
    <row r="161" spans="1:4" x14ac:dyDescent="0.25">
      <c r="A161" t="s">
        <v>1573</v>
      </c>
      <c r="B161" t="s">
        <v>1891</v>
      </c>
      <c r="C161" t="s">
        <v>457</v>
      </c>
      <c r="D161">
        <v>26161.52</v>
      </c>
    </row>
    <row r="162" spans="1:4" x14ac:dyDescent="0.25">
      <c r="A162" t="s">
        <v>902</v>
      </c>
      <c r="B162" t="s">
        <v>1891</v>
      </c>
      <c r="C162" t="s">
        <v>145</v>
      </c>
      <c r="D162">
        <v>469705.08</v>
      </c>
    </row>
    <row r="163" spans="1:4" x14ac:dyDescent="0.25">
      <c r="A163" t="s">
        <v>1184</v>
      </c>
      <c r="B163" t="s">
        <v>1891</v>
      </c>
      <c r="C163" t="s">
        <v>278</v>
      </c>
      <c r="D163">
        <v>110494.99999999999</v>
      </c>
    </row>
    <row r="164" spans="1:4" x14ac:dyDescent="0.25">
      <c r="A164" t="s">
        <v>1631</v>
      </c>
      <c r="B164" t="s">
        <v>1891</v>
      </c>
      <c r="C164" t="s">
        <v>495</v>
      </c>
      <c r="D164">
        <v>406508.76</v>
      </c>
    </row>
    <row r="165" spans="1:4" x14ac:dyDescent="0.25">
      <c r="A165" t="s">
        <v>1763</v>
      </c>
      <c r="B165" t="s">
        <v>1891</v>
      </c>
      <c r="C165" t="s">
        <v>585</v>
      </c>
      <c r="D165">
        <v>255274.84</v>
      </c>
    </row>
    <row r="166" spans="1:4" x14ac:dyDescent="0.25">
      <c r="A166" t="s">
        <v>1117</v>
      </c>
      <c r="B166" t="s">
        <v>1891</v>
      </c>
      <c r="C166" t="s">
        <v>242</v>
      </c>
      <c r="D166">
        <v>1270147.985959087</v>
      </c>
    </row>
    <row r="167" spans="1:4" x14ac:dyDescent="0.25">
      <c r="A167" t="s">
        <v>1635</v>
      </c>
      <c r="B167" t="s">
        <v>1891</v>
      </c>
      <c r="C167" t="s">
        <v>515</v>
      </c>
      <c r="D167">
        <v>909915.48</v>
      </c>
    </row>
    <row r="168" spans="1:4" x14ac:dyDescent="0.25">
      <c r="A168" t="s">
        <v>730</v>
      </c>
      <c r="B168" t="s">
        <v>1891</v>
      </c>
      <c r="C168" t="s">
        <v>484</v>
      </c>
      <c r="D168">
        <v>219525.6</v>
      </c>
    </row>
    <row r="169" spans="1:4" x14ac:dyDescent="0.25">
      <c r="A169" t="s">
        <v>1637</v>
      </c>
      <c r="B169" t="s">
        <v>1891</v>
      </c>
      <c r="C169" t="s">
        <v>516</v>
      </c>
      <c r="D169">
        <v>699685.2</v>
      </c>
    </row>
    <row r="170" spans="1:4" x14ac:dyDescent="0.25">
      <c r="A170" t="s">
        <v>1731</v>
      </c>
      <c r="B170" t="s">
        <v>1891</v>
      </c>
      <c r="C170" t="s">
        <v>396</v>
      </c>
      <c r="D170">
        <v>588053.41999999993</v>
      </c>
    </row>
    <row r="171" spans="1:4" x14ac:dyDescent="0.25">
      <c r="A171" t="s">
        <v>1353</v>
      </c>
      <c r="B171" t="s">
        <v>1891</v>
      </c>
      <c r="C171" t="s">
        <v>358</v>
      </c>
      <c r="D171">
        <v>227864.87</v>
      </c>
    </row>
    <row r="172" spans="1:4" x14ac:dyDescent="0.25">
      <c r="A172" t="s">
        <v>1273</v>
      </c>
      <c r="B172" t="s">
        <v>1891</v>
      </c>
      <c r="C172" t="s">
        <v>129</v>
      </c>
      <c r="D172">
        <v>572887.22</v>
      </c>
    </row>
    <row r="173" spans="1:4" x14ac:dyDescent="0.25">
      <c r="A173" t="s">
        <v>1555</v>
      </c>
      <c r="B173" t="s">
        <v>1891</v>
      </c>
      <c r="C173" t="s">
        <v>448</v>
      </c>
      <c r="D173">
        <v>1744915.1642373234</v>
      </c>
    </row>
    <row r="174" spans="1:4" x14ac:dyDescent="0.25">
      <c r="A174" t="s">
        <v>1557</v>
      </c>
      <c r="B174" t="s">
        <v>1891</v>
      </c>
      <c r="C174" t="s">
        <v>449</v>
      </c>
      <c r="D174">
        <v>211160.07</v>
      </c>
    </row>
    <row r="175" spans="1:4" x14ac:dyDescent="0.25">
      <c r="A175" t="s">
        <v>1370</v>
      </c>
      <c r="B175" t="s">
        <v>1891</v>
      </c>
      <c r="C175" t="s">
        <v>366</v>
      </c>
      <c r="D175">
        <v>215112.22999999998</v>
      </c>
    </row>
    <row r="176" spans="1:4" x14ac:dyDescent="0.25">
      <c r="A176" t="s">
        <v>850</v>
      </c>
      <c r="B176" t="s">
        <v>1891</v>
      </c>
      <c r="C176" t="s">
        <v>102</v>
      </c>
      <c r="D176">
        <v>331090.89</v>
      </c>
    </row>
    <row r="177" spans="1:4" x14ac:dyDescent="0.25">
      <c r="A177" t="s">
        <v>1067</v>
      </c>
      <c r="B177" t="s">
        <v>1891</v>
      </c>
      <c r="C177" t="s">
        <v>514</v>
      </c>
      <c r="D177">
        <v>520368.79999999993</v>
      </c>
    </row>
    <row r="178" spans="1:4" x14ac:dyDescent="0.25">
      <c r="A178" t="s">
        <v>1737</v>
      </c>
      <c r="B178" t="s">
        <v>1891</v>
      </c>
      <c r="C178" t="s">
        <v>574</v>
      </c>
      <c r="D178">
        <v>703012.72370520071</v>
      </c>
    </row>
    <row r="179" spans="1:4" x14ac:dyDescent="0.25">
      <c r="A179" t="s">
        <v>1434</v>
      </c>
      <c r="B179" t="s">
        <v>1891</v>
      </c>
      <c r="C179" t="s">
        <v>392</v>
      </c>
      <c r="D179">
        <v>531222.89999999991</v>
      </c>
    </row>
    <row r="180" spans="1:4" x14ac:dyDescent="0.25">
      <c r="A180" t="s">
        <v>848</v>
      </c>
      <c r="B180" t="s">
        <v>1891</v>
      </c>
      <c r="C180" t="s">
        <v>353</v>
      </c>
      <c r="D180">
        <v>299227.51</v>
      </c>
    </row>
    <row r="181" spans="1:4" x14ac:dyDescent="0.25">
      <c r="A181" t="s">
        <v>1575</v>
      </c>
      <c r="B181" t="s">
        <v>1891</v>
      </c>
      <c r="C181" t="s">
        <v>458</v>
      </c>
      <c r="D181">
        <v>622353.99</v>
      </c>
    </row>
    <row r="182" spans="1:4" x14ac:dyDescent="0.25">
      <c r="A182" t="s">
        <v>855</v>
      </c>
      <c r="B182" t="s">
        <v>1891</v>
      </c>
      <c r="C182" t="s">
        <v>66</v>
      </c>
      <c r="D182">
        <v>731641.67999999993</v>
      </c>
    </row>
    <row r="183" spans="1:4" x14ac:dyDescent="0.25">
      <c r="A183" t="s">
        <v>1223</v>
      </c>
      <c r="B183" t="s">
        <v>1891</v>
      </c>
      <c r="C183" t="s">
        <v>152</v>
      </c>
      <c r="D183">
        <v>327695.45999999996</v>
      </c>
    </row>
    <row r="184" spans="1:4" x14ac:dyDescent="0.25">
      <c r="A184" t="s">
        <v>970</v>
      </c>
      <c r="B184" t="s">
        <v>1891</v>
      </c>
      <c r="C184" t="s">
        <v>181</v>
      </c>
      <c r="D184">
        <v>429754.74</v>
      </c>
    </row>
    <row r="185" spans="1:4" x14ac:dyDescent="0.25">
      <c r="A185" t="s">
        <v>976</v>
      </c>
      <c r="B185" t="s">
        <v>1891</v>
      </c>
      <c r="C185" t="s">
        <v>184</v>
      </c>
      <c r="D185">
        <v>1342663.4</v>
      </c>
    </row>
    <row r="186" spans="1:4" x14ac:dyDescent="0.25">
      <c r="A186" t="s">
        <v>697</v>
      </c>
      <c r="B186" t="s">
        <v>1891</v>
      </c>
      <c r="C186" t="s">
        <v>26</v>
      </c>
      <c r="D186">
        <v>1167300</v>
      </c>
    </row>
    <row r="187" spans="1:4" x14ac:dyDescent="0.25">
      <c r="A187" t="s">
        <v>1008</v>
      </c>
      <c r="B187" t="s">
        <v>1891</v>
      </c>
      <c r="C187" t="s">
        <v>194</v>
      </c>
      <c r="D187">
        <v>1618475.82</v>
      </c>
    </row>
    <row r="188" spans="1:4" x14ac:dyDescent="0.25">
      <c r="A188" t="s">
        <v>1347</v>
      </c>
      <c r="B188" t="s">
        <v>1891</v>
      </c>
      <c r="C188" t="s">
        <v>355</v>
      </c>
      <c r="D188">
        <v>1353506.7</v>
      </c>
    </row>
    <row r="189" spans="1:4" x14ac:dyDescent="0.25">
      <c r="A189" t="s">
        <v>1215</v>
      </c>
      <c r="B189" t="s">
        <v>1891</v>
      </c>
      <c r="C189" t="s">
        <v>265</v>
      </c>
      <c r="D189">
        <v>1131996.71</v>
      </c>
    </row>
    <row r="190" spans="1:4" x14ac:dyDescent="0.25">
      <c r="A190" t="s">
        <v>1201</v>
      </c>
      <c r="B190" t="s">
        <v>1891</v>
      </c>
      <c r="C190" t="s">
        <v>289</v>
      </c>
      <c r="D190">
        <v>1767886.15</v>
      </c>
    </row>
    <row r="191" spans="1:4" x14ac:dyDescent="0.25">
      <c r="A191" t="s">
        <v>1547</v>
      </c>
      <c r="B191" t="s">
        <v>1891</v>
      </c>
      <c r="C191" t="s">
        <v>444</v>
      </c>
      <c r="D191">
        <v>510541.93</v>
      </c>
    </row>
    <row r="192" spans="1:4" x14ac:dyDescent="0.25">
      <c r="A192" t="s">
        <v>1195</v>
      </c>
      <c r="B192" t="s">
        <v>1891</v>
      </c>
      <c r="C192" t="s">
        <v>286</v>
      </c>
      <c r="D192">
        <v>996384.02</v>
      </c>
    </row>
    <row r="193" spans="1:4" x14ac:dyDescent="0.25">
      <c r="A193" t="s">
        <v>1046</v>
      </c>
      <c r="B193" t="s">
        <v>1891</v>
      </c>
      <c r="C193" t="s">
        <v>208</v>
      </c>
      <c r="D193">
        <v>1713843</v>
      </c>
    </row>
    <row r="194" spans="1:4" x14ac:dyDescent="0.25">
      <c r="A194" t="s">
        <v>1237</v>
      </c>
      <c r="B194" t="s">
        <v>1891</v>
      </c>
      <c r="C194" t="s">
        <v>309</v>
      </c>
      <c r="D194">
        <v>2355340.14</v>
      </c>
    </row>
    <row r="195" spans="1:4" x14ac:dyDescent="0.25">
      <c r="A195" t="s">
        <v>1448</v>
      </c>
      <c r="B195" t="s">
        <v>1891</v>
      </c>
      <c r="C195" t="s">
        <v>398</v>
      </c>
      <c r="D195">
        <v>367236.47</v>
      </c>
    </row>
    <row r="196" spans="1:4" x14ac:dyDescent="0.25">
      <c r="A196" t="s">
        <v>1446</v>
      </c>
      <c r="B196" t="s">
        <v>1891</v>
      </c>
      <c r="C196" t="s">
        <v>496</v>
      </c>
      <c r="D196">
        <v>698406.03</v>
      </c>
    </row>
    <row r="197" spans="1:4" x14ac:dyDescent="0.25">
      <c r="A197" t="s">
        <v>1331</v>
      </c>
      <c r="B197" t="s">
        <v>1891</v>
      </c>
      <c r="C197" t="s">
        <v>325</v>
      </c>
      <c r="D197">
        <v>111453.43999999999</v>
      </c>
    </row>
    <row r="198" spans="1:4" x14ac:dyDescent="0.25">
      <c r="A198" t="s">
        <v>1178</v>
      </c>
      <c r="B198" t="s">
        <v>1891</v>
      </c>
      <c r="C198" t="s">
        <v>273</v>
      </c>
      <c r="D198">
        <v>295642.56</v>
      </c>
    </row>
    <row r="199" spans="1:4" x14ac:dyDescent="0.25">
      <c r="A199" t="s">
        <v>1000</v>
      </c>
      <c r="B199" t="s">
        <v>1891</v>
      </c>
      <c r="C199" t="s">
        <v>501</v>
      </c>
      <c r="D199">
        <v>1000517.56</v>
      </c>
    </row>
    <row r="200" spans="1:4" x14ac:dyDescent="0.25">
      <c r="A200" t="s">
        <v>703</v>
      </c>
      <c r="B200" t="s">
        <v>1891</v>
      </c>
      <c r="C200" t="s">
        <v>31</v>
      </c>
      <c r="D200">
        <v>134222.1</v>
      </c>
    </row>
    <row r="201" spans="1:4" x14ac:dyDescent="0.25">
      <c r="A201" t="s">
        <v>631</v>
      </c>
      <c r="B201" t="s">
        <v>1891</v>
      </c>
      <c r="C201" t="s">
        <v>0</v>
      </c>
      <c r="D201">
        <v>4149574.3099999996</v>
      </c>
    </row>
    <row r="202" spans="1:4" x14ac:dyDescent="0.25">
      <c r="A202" t="s">
        <v>1309</v>
      </c>
      <c r="B202" t="s">
        <v>1891</v>
      </c>
      <c r="C202" t="s">
        <v>341</v>
      </c>
      <c r="D202">
        <v>434046.2</v>
      </c>
    </row>
    <row r="203" spans="1:4" x14ac:dyDescent="0.25">
      <c r="A203" t="s">
        <v>1761</v>
      </c>
      <c r="B203" t="s">
        <v>1891</v>
      </c>
      <c r="C203" t="s">
        <v>494</v>
      </c>
      <c r="D203">
        <v>1948085.5</v>
      </c>
    </row>
    <row r="204" spans="1:4" x14ac:dyDescent="0.25">
      <c r="A204" t="s">
        <v>958</v>
      </c>
      <c r="B204" t="s">
        <v>1891</v>
      </c>
      <c r="C204" t="s">
        <v>177</v>
      </c>
      <c r="D204">
        <v>799137.28000000003</v>
      </c>
    </row>
    <row r="205" spans="1:4" x14ac:dyDescent="0.25">
      <c r="A205" t="s">
        <v>956</v>
      </c>
      <c r="B205" t="s">
        <v>1891</v>
      </c>
      <c r="C205" t="s">
        <v>176</v>
      </c>
      <c r="D205">
        <v>1187680.32</v>
      </c>
    </row>
    <row r="206" spans="1:4" x14ac:dyDescent="0.25">
      <c r="A206" t="s">
        <v>1659</v>
      </c>
      <c r="B206" t="s">
        <v>1891</v>
      </c>
      <c r="C206" t="s">
        <v>539</v>
      </c>
      <c r="D206">
        <v>1865097.5999999999</v>
      </c>
    </row>
    <row r="207" spans="1:4" x14ac:dyDescent="0.25">
      <c r="A207" t="s">
        <v>661</v>
      </c>
      <c r="B207" t="s">
        <v>1891</v>
      </c>
      <c r="C207" t="s">
        <v>413</v>
      </c>
      <c r="D207">
        <v>998788.91999999993</v>
      </c>
    </row>
    <row r="208" spans="1:4" x14ac:dyDescent="0.25">
      <c r="A208" t="s">
        <v>1269</v>
      </c>
      <c r="B208" t="s">
        <v>1891</v>
      </c>
      <c r="C208" t="s">
        <v>333</v>
      </c>
      <c r="D208">
        <v>440198.40000000002</v>
      </c>
    </row>
    <row r="209" spans="1:4" x14ac:dyDescent="0.25">
      <c r="A209" t="s">
        <v>1061</v>
      </c>
      <c r="B209" t="s">
        <v>1891</v>
      </c>
      <c r="C209" t="s">
        <v>213</v>
      </c>
      <c r="D209">
        <v>1743736.4</v>
      </c>
    </row>
    <row r="210" spans="1:4" x14ac:dyDescent="0.25">
      <c r="A210" t="s">
        <v>1601</v>
      </c>
      <c r="B210" t="s">
        <v>1891</v>
      </c>
      <c r="C210" t="s">
        <v>469</v>
      </c>
      <c r="D210">
        <v>1353117.58</v>
      </c>
    </row>
    <row r="211" spans="1:4" x14ac:dyDescent="0.25">
      <c r="A211" t="s">
        <v>1629</v>
      </c>
      <c r="B211" t="s">
        <v>1891</v>
      </c>
      <c r="C211" t="s">
        <v>482</v>
      </c>
      <c r="D211">
        <v>31793.58</v>
      </c>
    </row>
    <row r="212" spans="1:4" x14ac:dyDescent="0.25">
      <c r="A212" t="s">
        <v>1359</v>
      </c>
      <c r="B212" t="s">
        <v>1891</v>
      </c>
      <c r="C212" t="s">
        <v>361</v>
      </c>
      <c r="D212">
        <v>1046944.62</v>
      </c>
    </row>
    <row r="213" spans="1:4" x14ac:dyDescent="0.25">
      <c r="A213" t="s">
        <v>1733</v>
      </c>
      <c r="B213" t="s">
        <v>1891</v>
      </c>
      <c r="C213" t="s">
        <v>572</v>
      </c>
      <c r="D213">
        <v>1268739.75</v>
      </c>
    </row>
    <row r="214" spans="1:4" x14ac:dyDescent="0.25">
      <c r="A214" t="s">
        <v>782</v>
      </c>
      <c r="B214" t="s">
        <v>1891</v>
      </c>
      <c r="C214" t="s">
        <v>74</v>
      </c>
      <c r="D214">
        <v>825804.3</v>
      </c>
    </row>
    <row r="215" spans="1:4" x14ac:dyDescent="0.25">
      <c r="A215" t="s">
        <v>920</v>
      </c>
      <c r="B215" t="s">
        <v>1891</v>
      </c>
      <c r="C215" t="s">
        <v>155</v>
      </c>
      <c r="D215">
        <v>302068.5</v>
      </c>
    </row>
    <row r="216" spans="1:4" x14ac:dyDescent="0.25">
      <c r="A216" t="s">
        <v>826</v>
      </c>
      <c r="B216" t="s">
        <v>1891</v>
      </c>
      <c r="C216" t="s">
        <v>90</v>
      </c>
      <c r="D216">
        <v>4334246.7513256017</v>
      </c>
    </row>
    <row r="217" spans="1:4" x14ac:dyDescent="0.25">
      <c r="A217" t="s">
        <v>1006</v>
      </c>
      <c r="B217" t="s">
        <v>1891</v>
      </c>
      <c r="C217" t="s">
        <v>508</v>
      </c>
      <c r="D217">
        <v>1230252.8999999999</v>
      </c>
    </row>
    <row r="218" spans="1:4" x14ac:dyDescent="0.25">
      <c r="A218" t="s">
        <v>1193</v>
      </c>
      <c r="B218" t="s">
        <v>1891</v>
      </c>
      <c r="C218" t="s">
        <v>264</v>
      </c>
      <c r="D218">
        <v>357313.31999999995</v>
      </c>
    </row>
    <row r="219" spans="1:4" x14ac:dyDescent="0.25">
      <c r="A219" t="s">
        <v>609</v>
      </c>
      <c r="B219" t="s">
        <v>1891</v>
      </c>
      <c r="C219" t="s">
        <v>139</v>
      </c>
      <c r="D219">
        <v>523075</v>
      </c>
    </row>
    <row r="220" spans="1:4" x14ac:dyDescent="0.25">
      <c r="A220" t="s">
        <v>1505</v>
      </c>
      <c r="B220" t="s">
        <v>1891</v>
      </c>
      <c r="C220" t="s">
        <v>423</v>
      </c>
      <c r="D220">
        <v>516408.45</v>
      </c>
    </row>
    <row r="221" spans="1:4" x14ac:dyDescent="0.25">
      <c r="A221" t="s">
        <v>1267</v>
      </c>
      <c r="B221" t="s">
        <v>1891</v>
      </c>
      <c r="C221" t="s">
        <v>323</v>
      </c>
      <c r="D221">
        <v>617334.72</v>
      </c>
    </row>
    <row r="222" spans="1:4" x14ac:dyDescent="0.25">
      <c r="A222" t="s">
        <v>863</v>
      </c>
      <c r="B222" t="s">
        <v>1891</v>
      </c>
      <c r="C222" t="s">
        <v>109</v>
      </c>
      <c r="D222">
        <v>426201.8</v>
      </c>
    </row>
    <row r="223" spans="1:4" x14ac:dyDescent="0.25">
      <c r="A223" t="s">
        <v>1337</v>
      </c>
      <c r="B223" t="s">
        <v>1891</v>
      </c>
      <c r="C223" t="s">
        <v>350</v>
      </c>
      <c r="D223">
        <v>738082.8</v>
      </c>
    </row>
    <row r="224" spans="1:4" x14ac:dyDescent="0.25">
      <c r="A224" t="s">
        <v>619</v>
      </c>
      <c r="B224" t="s">
        <v>1891</v>
      </c>
      <c r="C224" t="s">
        <v>143</v>
      </c>
      <c r="D224">
        <v>501630.25000000006</v>
      </c>
    </row>
    <row r="225" spans="1:4" x14ac:dyDescent="0.25">
      <c r="A225" t="s">
        <v>1263</v>
      </c>
      <c r="B225" t="s">
        <v>1891</v>
      </c>
      <c r="C225" t="s">
        <v>322</v>
      </c>
      <c r="D225">
        <v>1016136.8700000001</v>
      </c>
    </row>
    <row r="226" spans="1:4" x14ac:dyDescent="0.25">
      <c r="A226" t="s">
        <v>644</v>
      </c>
      <c r="B226" t="s">
        <v>1891</v>
      </c>
      <c r="C226" t="s">
        <v>5</v>
      </c>
      <c r="D226">
        <v>435856.36</v>
      </c>
    </row>
    <row r="227" spans="1:4" x14ac:dyDescent="0.25">
      <c r="A227" t="s">
        <v>1271</v>
      </c>
      <c r="B227" t="s">
        <v>1891</v>
      </c>
      <c r="C227" t="s">
        <v>324</v>
      </c>
      <c r="D227">
        <v>912796.50000000012</v>
      </c>
    </row>
    <row r="228" spans="1:4" x14ac:dyDescent="0.25">
      <c r="A228" t="s">
        <v>1452</v>
      </c>
      <c r="B228" t="s">
        <v>1891</v>
      </c>
      <c r="C228" t="s">
        <v>399</v>
      </c>
      <c r="D228">
        <v>276268.5</v>
      </c>
    </row>
    <row r="229" spans="1:4" x14ac:dyDescent="0.25">
      <c r="A229" t="s">
        <v>718</v>
      </c>
      <c r="B229" t="s">
        <v>1891</v>
      </c>
      <c r="C229" t="s">
        <v>41</v>
      </c>
      <c r="D229">
        <v>447454.56</v>
      </c>
    </row>
    <row r="230" spans="1:4" x14ac:dyDescent="0.25">
      <c r="A230" t="s">
        <v>711</v>
      </c>
      <c r="B230" t="s">
        <v>1891</v>
      </c>
      <c r="C230" t="s">
        <v>36</v>
      </c>
      <c r="D230">
        <v>562910.71999999997</v>
      </c>
    </row>
    <row r="231" spans="1:4" x14ac:dyDescent="0.25">
      <c r="A231" t="s">
        <v>1450</v>
      </c>
      <c r="B231" t="s">
        <v>1891</v>
      </c>
      <c r="C231" t="s">
        <v>507</v>
      </c>
      <c r="D231">
        <v>909632.00229800283</v>
      </c>
    </row>
    <row r="232" spans="1:4" x14ac:dyDescent="0.25">
      <c r="A232" t="s">
        <v>1461</v>
      </c>
      <c r="B232" t="s">
        <v>1891</v>
      </c>
      <c r="C232" t="s">
        <v>92</v>
      </c>
      <c r="D232">
        <v>394283.52000000002</v>
      </c>
    </row>
    <row r="233" spans="1:4" x14ac:dyDescent="0.25">
      <c r="A233" t="s">
        <v>1667</v>
      </c>
      <c r="B233" t="s">
        <v>1891</v>
      </c>
      <c r="C233" t="s">
        <v>283</v>
      </c>
      <c r="D233">
        <v>1557189.26</v>
      </c>
    </row>
    <row r="234" spans="1:4" x14ac:dyDescent="0.25">
      <c r="A234" t="s">
        <v>1647</v>
      </c>
      <c r="B234" t="s">
        <v>1891</v>
      </c>
      <c r="C234" t="s">
        <v>529</v>
      </c>
      <c r="D234">
        <v>565101.69999999995</v>
      </c>
    </row>
    <row r="235" spans="1:4" x14ac:dyDescent="0.25">
      <c r="A235" t="s">
        <v>1683</v>
      </c>
      <c r="B235" t="s">
        <v>1891</v>
      </c>
      <c r="C235" t="s">
        <v>547</v>
      </c>
      <c r="D235">
        <v>575537.28</v>
      </c>
    </row>
    <row r="236" spans="1:4" x14ac:dyDescent="0.25">
      <c r="A236" t="s">
        <v>1313</v>
      </c>
      <c r="B236" t="s">
        <v>1891</v>
      </c>
      <c r="C236" t="s">
        <v>343</v>
      </c>
      <c r="D236">
        <v>755476.92</v>
      </c>
    </row>
    <row r="237" spans="1:4" x14ac:dyDescent="0.25">
      <c r="A237" t="s">
        <v>1054</v>
      </c>
      <c r="B237" t="s">
        <v>1891</v>
      </c>
      <c r="C237" t="s">
        <v>509</v>
      </c>
      <c r="D237">
        <v>1146814.72</v>
      </c>
    </row>
    <row r="238" spans="1:4" x14ac:dyDescent="0.25">
      <c r="A238" t="s">
        <v>1607</v>
      </c>
      <c r="B238" t="s">
        <v>1891</v>
      </c>
      <c r="C238" t="s">
        <v>472</v>
      </c>
      <c r="D238">
        <v>563479.83000000007</v>
      </c>
    </row>
    <row r="239" spans="1:4" x14ac:dyDescent="0.25">
      <c r="A239" t="s">
        <v>1125</v>
      </c>
      <c r="B239" t="s">
        <v>1891</v>
      </c>
      <c r="C239" t="s">
        <v>244</v>
      </c>
      <c r="D239">
        <v>733337.76</v>
      </c>
    </row>
    <row r="240" spans="1:4" x14ac:dyDescent="0.25">
      <c r="A240" t="s">
        <v>1032</v>
      </c>
      <c r="B240" t="s">
        <v>1891</v>
      </c>
      <c r="C240" t="s">
        <v>559</v>
      </c>
      <c r="D240">
        <v>455595.96</v>
      </c>
    </row>
    <row r="241" spans="1:4" x14ac:dyDescent="0.25">
      <c r="A241" t="s">
        <v>1394</v>
      </c>
      <c r="B241" t="s">
        <v>1891</v>
      </c>
      <c r="C241" t="s">
        <v>375</v>
      </c>
      <c r="D241">
        <v>587209.46438894479</v>
      </c>
    </row>
    <row r="242" spans="1:4" x14ac:dyDescent="0.25">
      <c r="A242" t="s">
        <v>794</v>
      </c>
      <c r="B242" t="s">
        <v>1891</v>
      </c>
      <c r="C242" t="s">
        <v>78</v>
      </c>
      <c r="D242">
        <v>999549.52080820291</v>
      </c>
    </row>
    <row r="243" spans="1:4" x14ac:dyDescent="0.25">
      <c r="A243" t="s">
        <v>1585</v>
      </c>
      <c r="B243" t="s">
        <v>1891</v>
      </c>
      <c r="C243" t="s">
        <v>275</v>
      </c>
      <c r="D243">
        <v>182981.18</v>
      </c>
    </row>
    <row r="244" spans="1:4" x14ac:dyDescent="0.25">
      <c r="A244" t="s">
        <v>1665</v>
      </c>
      <c r="B244" t="s">
        <v>1891</v>
      </c>
      <c r="C244" t="s">
        <v>123</v>
      </c>
      <c r="D244">
        <v>152150.56</v>
      </c>
    </row>
    <row r="245" spans="1:4" x14ac:dyDescent="0.25">
      <c r="A245" t="s">
        <v>1119</v>
      </c>
      <c r="B245" t="s">
        <v>1891</v>
      </c>
      <c r="C245" t="s">
        <v>243</v>
      </c>
      <c r="D245">
        <v>530939.88700023748</v>
      </c>
    </row>
    <row r="246" spans="1:4" x14ac:dyDescent="0.25">
      <c r="A246" t="s">
        <v>1561</v>
      </c>
      <c r="B246" t="s">
        <v>1891</v>
      </c>
      <c r="C246" t="s">
        <v>451</v>
      </c>
      <c r="D246">
        <v>1012404.3600000001</v>
      </c>
    </row>
    <row r="247" spans="1:4" x14ac:dyDescent="0.25">
      <c r="A247" t="s">
        <v>1386</v>
      </c>
      <c r="B247" t="s">
        <v>1891</v>
      </c>
      <c r="C247" t="s">
        <v>490</v>
      </c>
      <c r="D247">
        <v>476455.02</v>
      </c>
    </row>
    <row r="248" spans="1:4" x14ac:dyDescent="0.25">
      <c r="A248" t="s">
        <v>784</v>
      </c>
      <c r="B248" t="s">
        <v>1891</v>
      </c>
      <c r="C248" t="s">
        <v>75</v>
      </c>
      <c r="D248">
        <v>780723.3</v>
      </c>
    </row>
    <row r="249" spans="1:4" x14ac:dyDescent="0.25">
      <c r="A249" t="s">
        <v>1172</v>
      </c>
      <c r="B249" t="s">
        <v>1891</v>
      </c>
      <c r="C249" t="s">
        <v>268</v>
      </c>
      <c r="D249">
        <v>2968614.91</v>
      </c>
    </row>
    <row r="250" spans="1:4" x14ac:dyDescent="0.25">
      <c r="A250" t="s">
        <v>1691</v>
      </c>
      <c r="B250" t="s">
        <v>1891</v>
      </c>
      <c r="C250" t="s">
        <v>550</v>
      </c>
      <c r="D250">
        <v>2351003.9500000002</v>
      </c>
    </row>
    <row r="251" spans="1:4" x14ac:dyDescent="0.25">
      <c r="A251" t="s">
        <v>816</v>
      </c>
      <c r="B251" t="s">
        <v>1891</v>
      </c>
      <c r="C251" t="s">
        <v>43</v>
      </c>
      <c r="D251">
        <v>2070601.7200000002</v>
      </c>
    </row>
    <row r="252" spans="1:4" x14ac:dyDescent="0.25">
      <c r="A252" t="s">
        <v>1603</v>
      </c>
      <c r="B252" t="s">
        <v>1891</v>
      </c>
      <c r="C252" t="s">
        <v>470</v>
      </c>
      <c r="D252">
        <v>383250.66000000003</v>
      </c>
    </row>
    <row r="253" spans="1:4" x14ac:dyDescent="0.25">
      <c r="A253" t="s">
        <v>1615</v>
      </c>
      <c r="B253" t="s">
        <v>1891</v>
      </c>
      <c r="C253" t="s">
        <v>476</v>
      </c>
      <c r="D253">
        <v>345583.4</v>
      </c>
    </row>
    <row r="254" spans="1:4" x14ac:dyDescent="0.25">
      <c r="A254" t="s">
        <v>627</v>
      </c>
      <c r="B254" t="s">
        <v>1891</v>
      </c>
      <c r="C254" t="s">
        <v>138</v>
      </c>
      <c r="D254">
        <v>572598.07999999996</v>
      </c>
    </row>
    <row r="255" spans="1:4" x14ac:dyDescent="0.25">
      <c r="A255" t="s">
        <v>1317</v>
      </c>
      <c r="B255" t="s">
        <v>1891</v>
      </c>
      <c r="C255" t="s">
        <v>345</v>
      </c>
      <c r="D255">
        <v>426775.80999999994</v>
      </c>
    </row>
    <row r="256" spans="1:4" x14ac:dyDescent="0.25">
      <c r="A256" t="s">
        <v>1103</v>
      </c>
      <c r="B256" t="s">
        <v>1891</v>
      </c>
      <c r="C256" t="s">
        <v>235</v>
      </c>
      <c r="D256">
        <v>316109.7</v>
      </c>
    </row>
    <row r="257" spans="1:4" x14ac:dyDescent="0.25">
      <c r="A257" t="s">
        <v>1293</v>
      </c>
      <c r="B257" t="s">
        <v>1891</v>
      </c>
      <c r="C257" t="s">
        <v>337</v>
      </c>
      <c r="D257">
        <v>30423.64</v>
      </c>
    </row>
    <row r="258" spans="1:4" x14ac:dyDescent="0.25">
      <c r="A258" t="s">
        <v>1163</v>
      </c>
      <c r="B258" t="s">
        <v>1891</v>
      </c>
      <c r="C258" t="s">
        <v>261</v>
      </c>
      <c r="D258">
        <v>18918.900000000001</v>
      </c>
    </row>
    <row r="259" spans="1:4" x14ac:dyDescent="0.25">
      <c r="A259" t="s">
        <v>1161</v>
      </c>
      <c r="B259" t="s">
        <v>1891</v>
      </c>
      <c r="C259" t="s">
        <v>260</v>
      </c>
      <c r="D259">
        <v>417542.10000000003</v>
      </c>
    </row>
    <row r="260" spans="1:4" x14ac:dyDescent="0.25">
      <c r="A260" t="s">
        <v>812</v>
      </c>
      <c r="B260" t="s">
        <v>1891</v>
      </c>
      <c r="C260" t="s">
        <v>86</v>
      </c>
      <c r="D260">
        <v>663786.51</v>
      </c>
    </row>
    <row r="261" spans="1:4" x14ac:dyDescent="0.25">
      <c r="A261" t="s">
        <v>1217</v>
      </c>
      <c r="B261" t="s">
        <v>1891</v>
      </c>
      <c r="C261" t="s">
        <v>274</v>
      </c>
      <c r="D261">
        <v>980928.9</v>
      </c>
    </row>
    <row r="262" spans="1:4" x14ac:dyDescent="0.25">
      <c r="A262" t="s">
        <v>1319</v>
      </c>
      <c r="B262" t="s">
        <v>1891</v>
      </c>
      <c r="C262" t="s">
        <v>346</v>
      </c>
      <c r="D262">
        <v>590070.52</v>
      </c>
    </row>
    <row r="263" spans="1:4" x14ac:dyDescent="0.25">
      <c r="A263" t="s">
        <v>1099</v>
      </c>
      <c r="B263" t="s">
        <v>1891</v>
      </c>
      <c r="C263" t="s">
        <v>150</v>
      </c>
      <c r="D263">
        <v>202499.09</v>
      </c>
    </row>
    <row r="264" spans="1:4" x14ac:dyDescent="0.25">
      <c r="A264" t="s">
        <v>1211</v>
      </c>
      <c r="B264" t="s">
        <v>1891</v>
      </c>
      <c r="C264" t="s">
        <v>297</v>
      </c>
      <c r="D264">
        <v>1178433.1199999999</v>
      </c>
    </row>
    <row r="265" spans="1:4" x14ac:dyDescent="0.25">
      <c r="A265" t="s">
        <v>1083</v>
      </c>
      <c r="B265" t="s">
        <v>1891</v>
      </c>
      <c r="C265" t="s">
        <v>217</v>
      </c>
      <c r="D265">
        <v>618466.18000000005</v>
      </c>
    </row>
    <row r="266" spans="1:4" x14ac:dyDescent="0.25">
      <c r="A266" t="s">
        <v>1261</v>
      </c>
      <c r="B266" t="s">
        <v>1891</v>
      </c>
      <c r="C266" t="s">
        <v>417</v>
      </c>
      <c r="D266">
        <v>1181045.25</v>
      </c>
    </row>
    <row r="267" spans="1:4" x14ac:dyDescent="0.25">
      <c r="A267" t="s">
        <v>1653</v>
      </c>
      <c r="B267" t="s">
        <v>1891</v>
      </c>
      <c r="C267" t="s">
        <v>533</v>
      </c>
      <c r="D267">
        <v>2318608.7999999998</v>
      </c>
    </row>
    <row r="268" spans="1:4" x14ac:dyDescent="0.25">
      <c r="A268" t="s">
        <v>968</v>
      </c>
      <c r="B268" t="s">
        <v>1891</v>
      </c>
      <c r="C268" t="s">
        <v>180</v>
      </c>
      <c r="D268">
        <v>22566.639999999999</v>
      </c>
    </row>
    <row r="269" spans="1:4" x14ac:dyDescent="0.25">
      <c r="A269" t="s">
        <v>996</v>
      </c>
      <c r="B269" t="s">
        <v>1891</v>
      </c>
      <c r="C269" t="s">
        <v>416</v>
      </c>
      <c r="D269">
        <v>740075.52000000002</v>
      </c>
    </row>
    <row r="270" spans="1:4" x14ac:dyDescent="0.25">
      <c r="A270" t="s">
        <v>1501</v>
      </c>
      <c r="B270" t="s">
        <v>1891</v>
      </c>
      <c r="C270" t="s">
        <v>422</v>
      </c>
      <c r="D270">
        <v>310338.98000000004</v>
      </c>
    </row>
    <row r="271" spans="1:4" x14ac:dyDescent="0.25">
      <c r="A271" t="s">
        <v>1581</v>
      </c>
      <c r="B271" t="s">
        <v>1891</v>
      </c>
      <c r="C271" t="s">
        <v>461</v>
      </c>
      <c r="D271">
        <v>157059.65</v>
      </c>
    </row>
    <row r="272" spans="1:4" x14ac:dyDescent="0.25">
      <c r="A272" t="s">
        <v>758</v>
      </c>
      <c r="B272" t="s">
        <v>1891</v>
      </c>
      <c r="C272" t="s">
        <v>64</v>
      </c>
      <c r="D272">
        <v>693583.67</v>
      </c>
    </row>
    <row r="273" spans="1:4" x14ac:dyDescent="0.25">
      <c r="A273" t="s">
        <v>1225</v>
      </c>
      <c r="B273" t="s">
        <v>1891</v>
      </c>
      <c r="C273" t="s">
        <v>301</v>
      </c>
      <c r="D273">
        <v>583712.32999999996</v>
      </c>
    </row>
    <row r="274" spans="1:4" x14ac:dyDescent="0.25">
      <c r="A274" t="s">
        <v>830</v>
      </c>
      <c r="B274" t="s">
        <v>1891</v>
      </c>
      <c r="C274" t="s">
        <v>534</v>
      </c>
      <c r="D274">
        <v>736036.25</v>
      </c>
    </row>
    <row r="275" spans="1:4" x14ac:dyDescent="0.25">
      <c r="A275" t="s">
        <v>1325</v>
      </c>
      <c r="B275" t="s">
        <v>1891</v>
      </c>
      <c r="C275" t="s">
        <v>292</v>
      </c>
      <c r="D275">
        <v>130735.44</v>
      </c>
    </row>
    <row r="276" spans="1:4" x14ac:dyDescent="0.25">
      <c r="A276" t="s">
        <v>1329</v>
      </c>
      <c r="B276" t="s">
        <v>1891</v>
      </c>
      <c r="C276" t="s">
        <v>347</v>
      </c>
      <c r="D276">
        <v>851159.4</v>
      </c>
    </row>
    <row r="277" spans="1:4" x14ac:dyDescent="0.25">
      <c r="A277" t="s">
        <v>1583</v>
      </c>
      <c r="B277" t="s">
        <v>1891</v>
      </c>
      <c r="C277" t="s">
        <v>462</v>
      </c>
      <c r="D277">
        <v>833354.29187346809</v>
      </c>
    </row>
    <row r="278" spans="1:4" x14ac:dyDescent="0.25">
      <c r="A278" t="s">
        <v>1519</v>
      </c>
      <c r="B278" t="s">
        <v>1891</v>
      </c>
      <c r="C278" t="s">
        <v>431</v>
      </c>
      <c r="D278">
        <v>455285.28</v>
      </c>
    </row>
    <row r="279" spans="1:4" x14ac:dyDescent="0.25">
      <c r="A279" t="s">
        <v>1388</v>
      </c>
      <c r="B279" t="s">
        <v>1891</v>
      </c>
      <c r="C279" t="s">
        <v>373</v>
      </c>
      <c r="D279">
        <v>192145.88</v>
      </c>
    </row>
    <row r="280" spans="1:4" x14ac:dyDescent="0.25">
      <c r="A280" t="s">
        <v>1229</v>
      </c>
      <c r="B280" t="s">
        <v>1891</v>
      </c>
      <c r="C280" t="s">
        <v>303</v>
      </c>
      <c r="D280">
        <v>559637.36</v>
      </c>
    </row>
    <row r="281" spans="1:4" x14ac:dyDescent="0.25">
      <c r="A281" t="s">
        <v>677</v>
      </c>
      <c r="B281" t="s">
        <v>1891</v>
      </c>
      <c r="C281" t="s">
        <v>19</v>
      </c>
      <c r="D281">
        <v>466704.3</v>
      </c>
    </row>
    <row r="282" spans="1:4" x14ac:dyDescent="0.25">
      <c r="A282" t="s">
        <v>1327</v>
      </c>
      <c r="B282" t="s">
        <v>1891</v>
      </c>
      <c r="C282" t="s">
        <v>83</v>
      </c>
      <c r="D282">
        <v>311859.75</v>
      </c>
    </row>
    <row r="283" spans="1:4" x14ac:dyDescent="0.25">
      <c r="A283" t="s">
        <v>842</v>
      </c>
      <c r="B283" t="s">
        <v>1891</v>
      </c>
      <c r="C283" t="s">
        <v>97</v>
      </c>
      <c r="D283">
        <v>1020409.8200000001</v>
      </c>
    </row>
    <row r="284" spans="1:4" x14ac:dyDescent="0.25">
      <c r="A284" t="s">
        <v>1404</v>
      </c>
      <c r="B284" t="s">
        <v>1891</v>
      </c>
      <c r="C284" t="s">
        <v>379</v>
      </c>
      <c r="D284">
        <v>863483.58000000007</v>
      </c>
    </row>
    <row r="285" spans="1:4" x14ac:dyDescent="0.25">
      <c r="A285" t="s">
        <v>1406</v>
      </c>
      <c r="B285" t="s">
        <v>1891</v>
      </c>
      <c r="C285" t="s">
        <v>378</v>
      </c>
      <c r="D285">
        <v>617730.68000000005</v>
      </c>
    </row>
    <row r="286" spans="1:4" x14ac:dyDescent="0.25">
      <c r="A286" t="s">
        <v>1458</v>
      </c>
      <c r="B286" t="s">
        <v>1891</v>
      </c>
      <c r="C286" t="s">
        <v>402</v>
      </c>
      <c r="D286">
        <v>331289.7</v>
      </c>
    </row>
    <row r="287" spans="1:4" x14ac:dyDescent="0.25">
      <c r="A287" t="s">
        <v>1689</v>
      </c>
      <c r="B287" t="s">
        <v>1891</v>
      </c>
      <c r="C287" t="s">
        <v>551</v>
      </c>
      <c r="D287">
        <v>1960806.12</v>
      </c>
    </row>
    <row r="288" spans="1:4" x14ac:dyDescent="0.25">
      <c r="A288" t="s">
        <v>1113</v>
      </c>
      <c r="B288" t="s">
        <v>1891</v>
      </c>
      <c r="C288" t="s">
        <v>125</v>
      </c>
      <c r="D288">
        <v>330419.88</v>
      </c>
    </row>
    <row r="289" spans="1:4" x14ac:dyDescent="0.25">
      <c r="A289" t="s">
        <v>892</v>
      </c>
      <c r="B289" t="s">
        <v>1891</v>
      </c>
      <c r="C289" t="s">
        <v>124</v>
      </c>
      <c r="D289">
        <v>449083.98000000004</v>
      </c>
    </row>
    <row r="290" spans="1:4" x14ac:dyDescent="0.25">
      <c r="A290" t="s">
        <v>1661</v>
      </c>
      <c r="B290" t="s">
        <v>1891</v>
      </c>
      <c r="C290" t="s">
        <v>541</v>
      </c>
      <c r="D290">
        <v>503967.36</v>
      </c>
    </row>
    <row r="291" spans="1:4" x14ac:dyDescent="0.25">
      <c r="A291" t="s">
        <v>780</v>
      </c>
      <c r="B291" t="s">
        <v>1891</v>
      </c>
      <c r="C291" t="s">
        <v>486</v>
      </c>
      <c r="D291">
        <v>286335.25</v>
      </c>
    </row>
    <row r="292" spans="1:4" x14ac:dyDescent="0.25">
      <c r="A292" t="s">
        <v>1463</v>
      </c>
      <c r="B292" t="s">
        <v>1891</v>
      </c>
      <c r="C292" t="s">
        <v>394</v>
      </c>
      <c r="D292">
        <v>507605.07999999996</v>
      </c>
    </row>
    <row r="293" spans="1:4" x14ac:dyDescent="0.25">
      <c r="A293" t="s">
        <v>918</v>
      </c>
      <c r="B293" t="s">
        <v>1891</v>
      </c>
      <c r="C293" t="s">
        <v>154</v>
      </c>
      <c r="D293">
        <v>1492176.8399999999</v>
      </c>
    </row>
    <row r="294" spans="1:4" x14ac:dyDescent="0.25">
      <c r="A294" t="s">
        <v>1663</v>
      </c>
      <c r="B294" t="s">
        <v>1891</v>
      </c>
      <c r="C294" t="s">
        <v>111</v>
      </c>
      <c r="D294">
        <v>734019</v>
      </c>
    </row>
    <row r="295" spans="1:4" x14ac:dyDescent="0.25">
      <c r="A295" t="s">
        <v>1285</v>
      </c>
      <c r="B295" t="s">
        <v>1891</v>
      </c>
      <c r="C295" t="s">
        <v>332</v>
      </c>
      <c r="D295">
        <v>1213366.6000000001</v>
      </c>
    </row>
    <row r="296" spans="1:4" x14ac:dyDescent="0.25">
      <c r="A296" t="s">
        <v>1418</v>
      </c>
      <c r="B296" t="s">
        <v>1891</v>
      </c>
      <c r="C296" t="s">
        <v>536</v>
      </c>
      <c r="D296">
        <v>1204254</v>
      </c>
    </row>
    <row r="297" spans="1:4" x14ac:dyDescent="0.25">
      <c r="A297" t="s">
        <v>1657</v>
      </c>
      <c r="B297" t="s">
        <v>1891</v>
      </c>
      <c r="C297" t="s">
        <v>538</v>
      </c>
      <c r="D297">
        <v>371368.35</v>
      </c>
    </row>
    <row r="298" spans="1:4" x14ac:dyDescent="0.25">
      <c r="A298" t="s">
        <v>1281</v>
      </c>
      <c r="B298" t="s">
        <v>1891</v>
      </c>
      <c r="C298" t="s">
        <v>330</v>
      </c>
      <c r="D298">
        <v>1698479.31</v>
      </c>
    </row>
    <row r="299" spans="1:4" x14ac:dyDescent="0.25">
      <c r="A299" t="s">
        <v>950</v>
      </c>
      <c r="B299" t="s">
        <v>1891</v>
      </c>
      <c r="C299" t="s">
        <v>174</v>
      </c>
      <c r="D299">
        <v>1230343.8024695604</v>
      </c>
    </row>
    <row r="300" spans="1:4" x14ac:dyDescent="0.25">
      <c r="A300" t="s">
        <v>1295</v>
      </c>
      <c r="B300" t="s">
        <v>1891</v>
      </c>
      <c r="C300" t="s">
        <v>338</v>
      </c>
      <c r="D300">
        <v>980291.70000000007</v>
      </c>
    </row>
    <row r="301" spans="1:4" x14ac:dyDescent="0.25">
      <c r="A301" t="s">
        <v>1283</v>
      </c>
      <c r="B301" t="s">
        <v>1891</v>
      </c>
      <c r="C301" t="s">
        <v>331</v>
      </c>
      <c r="D301">
        <v>789456.52513347496</v>
      </c>
    </row>
    <row r="302" spans="1:4" x14ac:dyDescent="0.25">
      <c r="A302" t="s">
        <v>1378</v>
      </c>
      <c r="B302" t="s">
        <v>1891</v>
      </c>
      <c r="C302" t="s">
        <v>370</v>
      </c>
      <c r="D302">
        <v>1021939.89</v>
      </c>
    </row>
    <row r="303" spans="1:4" x14ac:dyDescent="0.25">
      <c r="A303" t="s">
        <v>1577</v>
      </c>
      <c r="B303" t="s">
        <v>1891</v>
      </c>
      <c r="C303" t="s">
        <v>459</v>
      </c>
      <c r="D303">
        <v>357351</v>
      </c>
    </row>
    <row r="304" spans="1:4" x14ac:dyDescent="0.25">
      <c r="A304" t="s">
        <v>1065</v>
      </c>
      <c r="B304" t="s">
        <v>1891</v>
      </c>
      <c r="C304" t="s">
        <v>215</v>
      </c>
      <c r="D304">
        <v>574963.62000000011</v>
      </c>
    </row>
    <row r="305" spans="1:4" x14ac:dyDescent="0.25">
      <c r="A305" t="s">
        <v>1187</v>
      </c>
      <c r="B305" t="s">
        <v>1891</v>
      </c>
      <c r="C305" t="s">
        <v>285</v>
      </c>
      <c r="D305">
        <v>676390.9</v>
      </c>
    </row>
    <row r="306" spans="1:4" x14ac:dyDescent="0.25">
      <c r="A306" t="s">
        <v>1182</v>
      </c>
      <c r="B306" t="s">
        <v>1891</v>
      </c>
      <c r="C306" t="s">
        <v>277</v>
      </c>
      <c r="D306">
        <v>362935.5</v>
      </c>
    </row>
    <row r="307" spans="1:4" x14ac:dyDescent="0.25">
      <c r="A307" t="s">
        <v>1727</v>
      </c>
      <c r="B307" t="s">
        <v>1891</v>
      </c>
      <c r="C307" t="s">
        <v>567</v>
      </c>
      <c r="D307">
        <v>1512194.25</v>
      </c>
    </row>
    <row r="308" spans="1:4" x14ac:dyDescent="0.25">
      <c r="A308" t="s">
        <v>1523</v>
      </c>
      <c r="B308" t="s">
        <v>1891</v>
      </c>
      <c r="C308" t="s">
        <v>433</v>
      </c>
      <c r="D308">
        <v>490605.92000000004</v>
      </c>
    </row>
    <row r="309" spans="1:4" x14ac:dyDescent="0.25">
      <c r="A309" t="s">
        <v>906</v>
      </c>
      <c r="B309" t="s">
        <v>1891</v>
      </c>
      <c r="C309" t="s">
        <v>149</v>
      </c>
      <c r="D309">
        <v>443546.01</v>
      </c>
    </row>
    <row r="310" spans="1:4" x14ac:dyDescent="0.25">
      <c r="A310" t="s">
        <v>1139</v>
      </c>
      <c r="B310" t="s">
        <v>1891</v>
      </c>
      <c r="C310" t="s">
        <v>250</v>
      </c>
      <c r="D310">
        <v>210211.26</v>
      </c>
    </row>
    <row r="311" spans="1:4" x14ac:dyDescent="0.25">
      <c r="A311" t="s">
        <v>1499</v>
      </c>
      <c r="B311" t="s">
        <v>1891</v>
      </c>
      <c r="C311" t="s">
        <v>420</v>
      </c>
      <c r="D311">
        <v>1228593.06</v>
      </c>
    </row>
    <row r="312" spans="1:4" x14ac:dyDescent="0.25">
      <c r="A312" t="s">
        <v>687</v>
      </c>
      <c r="B312" t="s">
        <v>1891</v>
      </c>
      <c r="C312" t="s">
        <v>23</v>
      </c>
      <c r="D312">
        <v>1062586.05</v>
      </c>
    </row>
    <row r="313" spans="1:4" x14ac:dyDescent="0.25">
      <c r="A313" t="s">
        <v>974</v>
      </c>
      <c r="B313" t="s">
        <v>1891</v>
      </c>
      <c r="C313" t="s">
        <v>183</v>
      </c>
      <c r="D313">
        <v>1044527.12</v>
      </c>
    </row>
    <row r="314" spans="1:4" x14ac:dyDescent="0.25">
      <c r="A314" t="s">
        <v>1363</v>
      </c>
      <c r="B314" t="s">
        <v>1891</v>
      </c>
      <c r="C314" t="s">
        <v>362</v>
      </c>
      <c r="D314">
        <v>2931231.91</v>
      </c>
    </row>
    <row r="315" spans="1:4" x14ac:dyDescent="0.25">
      <c r="A315" t="s">
        <v>1511</v>
      </c>
      <c r="B315" t="s">
        <v>1891</v>
      </c>
      <c r="C315" t="s">
        <v>426</v>
      </c>
      <c r="D315">
        <v>392753.76</v>
      </c>
    </row>
    <row r="316" spans="1:4" x14ac:dyDescent="0.25">
      <c r="A316" t="s">
        <v>1095</v>
      </c>
      <c r="B316" t="s">
        <v>1891</v>
      </c>
      <c r="C316" t="s">
        <v>232</v>
      </c>
      <c r="D316">
        <v>588004.77999999991</v>
      </c>
    </row>
    <row r="317" spans="1:4" x14ac:dyDescent="0.25">
      <c r="A317" t="s">
        <v>1521</v>
      </c>
      <c r="B317" t="s">
        <v>1891</v>
      </c>
      <c r="C317" t="s">
        <v>432</v>
      </c>
      <c r="D317">
        <v>344337.03</v>
      </c>
    </row>
    <row r="318" spans="1:4" x14ac:dyDescent="0.25">
      <c r="A318" t="s">
        <v>844</v>
      </c>
      <c r="B318" t="s">
        <v>1891</v>
      </c>
      <c r="C318" t="s">
        <v>98</v>
      </c>
      <c r="D318">
        <v>690008.41999999993</v>
      </c>
    </row>
    <row r="319" spans="1:4" x14ac:dyDescent="0.25">
      <c r="A319" t="s">
        <v>1081</v>
      </c>
      <c r="B319" t="s">
        <v>1891</v>
      </c>
      <c r="C319" t="s">
        <v>225</v>
      </c>
      <c r="D319">
        <v>286449.42000000004</v>
      </c>
    </row>
    <row r="320" spans="1:4" x14ac:dyDescent="0.25">
      <c r="A320" t="s">
        <v>1101</v>
      </c>
      <c r="B320" t="s">
        <v>1891</v>
      </c>
      <c r="C320" t="s">
        <v>234</v>
      </c>
      <c r="D320">
        <v>519976.64999999991</v>
      </c>
    </row>
    <row r="321" spans="1:4" x14ac:dyDescent="0.25">
      <c r="A321" t="s">
        <v>1597</v>
      </c>
      <c r="B321" t="s">
        <v>1891</v>
      </c>
      <c r="C321" t="s">
        <v>467</v>
      </c>
      <c r="D321">
        <v>728916.64</v>
      </c>
    </row>
    <row r="322" spans="1:4" x14ac:dyDescent="0.25">
      <c r="A322" t="s">
        <v>637</v>
      </c>
      <c r="B322" t="s">
        <v>1891</v>
      </c>
      <c r="C322" t="s">
        <v>6</v>
      </c>
      <c r="D322">
        <v>550704.65</v>
      </c>
    </row>
    <row r="323" spans="1:4" x14ac:dyDescent="0.25">
      <c r="A323" t="s">
        <v>900</v>
      </c>
      <c r="B323" t="s">
        <v>1891</v>
      </c>
      <c r="C323" t="s">
        <v>136</v>
      </c>
      <c r="D323">
        <v>508078.08000000007</v>
      </c>
    </row>
    <row r="324" spans="1:4" x14ac:dyDescent="0.25">
      <c r="A324" t="s">
        <v>707</v>
      </c>
      <c r="B324" t="s">
        <v>1891</v>
      </c>
      <c r="C324" t="s">
        <v>34</v>
      </c>
      <c r="D324">
        <v>1142261.04</v>
      </c>
    </row>
    <row r="325" spans="1:4" x14ac:dyDescent="0.25">
      <c r="A325" t="s">
        <v>1191</v>
      </c>
      <c r="B325" t="s">
        <v>1891</v>
      </c>
      <c r="C325" t="s">
        <v>284</v>
      </c>
      <c r="D325">
        <v>2401074.54</v>
      </c>
    </row>
    <row r="326" spans="1:4" x14ac:dyDescent="0.25">
      <c r="A326" t="s">
        <v>738</v>
      </c>
      <c r="B326" t="s">
        <v>1891</v>
      </c>
      <c r="C326" t="s">
        <v>53</v>
      </c>
      <c r="D326">
        <v>528556.77</v>
      </c>
    </row>
    <row r="327" spans="1:4" x14ac:dyDescent="0.25">
      <c r="A327" t="s">
        <v>1904</v>
      </c>
      <c r="B327" t="s">
        <v>1891</v>
      </c>
      <c r="C327" t="s">
        <v>1901</v>
      </c>
      <c r="D327">
        <v>895303.58000000007</v>
      </c>
    </row>
    <row r="328" spans="1:4" x14ac:dyDescent="0.25">
      <c r="A328" t="s">
        <v>1030</v>
      </c>
      <c r="B328" t="s">
        <v>1891</v>
      </c>
      <c r="C328" t="s">
        <v>512</v>
      </c>
      <c r="D328">
        <v>1225896.1200000001</v>
      </c>
    </row>
    <row r="329" spans="1:4" x14ac:dyDescent="0.25">
      <c r="A329" t="s">
        <v>1366</v>
      </c>
      <c r="B329" t="s">
        <v>1891</v>
      </c>
      <c r="C329" t="s">
        <v>364</v>
      </c>
      <c r="D329">
        <v>8916.7800000000007</v>
      </c>
    </row>
    <row r="330" spans="1:4" x14ac:dyDescent="0.25">
      <c r="A330" t="s">
        <v>1483</v>
      </c>
      <c r="B330" t="s">
        <v>1891</v>
      </c>
      <c r="C330" t="s">
        <v>412</v>
      </c>
      <c r="D330">
        <v>578702.46</v>
      </c>
    </row>
    <row r="331" spans="1:4" x14ac:dyDescent="0.25">
      <c r="A331" t="s">
        <v>1392</v>
      </c>
      <c r="B331" t="s">
        <v>1891</v>
      </c>
      <c r="C331" t="s">
        <v>556</v>
      </c>
      <c r="D331">
        <v>592815.19999999995</v>
      </c>
    </row>
    <row r="332" spans="1:4" x14ac:dyDescent="0.25">
      <c r="A332" t="s">
        <v>859</v>
      </c>
      <c r="B332" t="s">
        <v>1891</v>
      </c>
      <c r="C332" t="s">
        <v>108</v>
      </c>
      <c r="D332">
        <v>702976.75</v>
      </c>
    </row>
    <row r="333" spans="1:4" x14ac:dyDescent="0.25">
      <c r="A333" t="s">
        <v>887</v>
      </c>
      <c r="B333" t="s">
        <v>1891</v>
      </c>
      <c r="C333" t="s">
        <v>120</v>
      </c>
      <c r="D333">
        <v>1737735.87</v>
      </c>
    </row>
    <row r="334" spans="1:4" x14ac:dyDescent="0.25">
      <c r="A334" t="s">
        <v>1170</v>
      </c>
      <c r="B334" t="s">
        <v>1891</v>
      </c>
      <c r="C334" t="s">
        <v>267</v>
      </c>
      <c r="D334">
        <v>1593502.3373057384</v>
      </c>
    </row>
    <row r="335" spans="1:4" x14ac:dyDescent="0.25">
      <c r="A335" t="s">
        <v>653</v>
      </c>
      <c r="B335" t="s">
        <v>1891</v>
      </c>
      <c r="C335" t="s">
        <v>240</v>
      </c>
      <c r="D335">
        <v>24619.54</v>
      </c>
    </row>
    <row r="336" spans="1:4" x14ac:dyDescent="0.25">
      <c r="A336" t="s">
        <v>1107</v>
      </c>
      <c r="B336" t="s">
        <v>1891</v>
      </c>
      <c r="C336" t="s">
        <v>237</v>
      </c>
      <c r="D336">
        <v>544737.60000000009</v>
      </c>
    </row>
    <row r="337" spans="1:4" x14ac:dyDescent="0.25">
      <c r="A337" t="s">
        <v>1203</v>
      </c>
      <c r="B337" t="s">
        <v>1891</v>
      </c>
      <c r="C337" t="s">
        <v>291</v>
      </c>
      <c r="D337">
        <v>2605692.79</v>
      </c>
    </row>
    <row r="338" spans="1:4" x14ac:dyDescent="0.25">
      <c r="A338" t="s">
        <v>705</v>
      </c>
      <c r="B338" t="s">
        <v>1891</v>
      </c>
      <c r="C338" t="s">
        <v>32</v>
      </c>
      <c r="D338">
        <v>2242705.16</v>
      </c>
    </row>
    <row r="339" spans="1:4" x14ac:dyDescent="0.25">
      <c r="A339" t="s">
        <v>1305</v>
      </c>
      <c r="B339" t="s">
        <v>1891</v>
      </c>
      <c r="C339" t="s">
        <v>340</v>
      </c>
      <c r="D339">
        <v>320316.2</v>
      </c>
    </row>
    <row r="340" spans="1:4" x14ac:dyDescent="0.25">
      <c r="A340" t="s">
        <v>1701</v>
      </c>
      <c r="B340" t="s">
        <v>1891</v>
      </c>
      <c r="C340" t="s">
        <v>583</v>
      </c>
      <c r="D340">
        <v>902351.58000000007</v>
      </c>
    </row>
    <row r="341" spans="1:4" x14ac:dyDescent="0.25">
      <c r="A341" t="s">
        <v>1408</v>
      </c>
      <c r="B341" t="s">
        <v>1891</v>
      </c>
      <c r="C341" t="s">
        <v>380</v>
      </c>
      <c r="D341">
        <v>637909.02</v>
      </c>
    </row>
    <row r="342" spans="1:4" x14ac:dyDescent="0.25">
      <c r="A342" t="s">
        <v>1609</v>
      </c>
      <c r="B342" t="s">
        <v>1891</v>
      </c>
      <c r="C342" t="s">
        <v>473</v>
      </c>
      <c r="D342">
        <v>637676.61</v>
      </c>
    </row>
    <row r="343" spans="1:4" x14ac:dyDescent="0.25">
      <c r="A343" t="s">
        <v>764</v>
      </c>
      <c r="B343" t="s">
        <v>1891</v>
      </c>
      <c r="C343" t="s">
        <v>67</v>
      </c>
      <c r="D343">
        <v>1692108.27</v>
      </c>
    </row>
    <row r="344" spans="1:4" x14ac:dyDescent="0.25">
      <c r="A344" t="s">
        <v>1020</v>
      </c>
      <c r="B344" t="s">
        <v>1891</v>
      </c>
      <c r="C344" t="s">
        <v>199</v>
      </c>
      <c r="D344">
        <v>2846800.4411751479</v>
      </c>
    </row>
    <row r="345" spans="1:4" x14ac:dyDescent="0.25">
      <c r="A345" t="s">
        <v>1093</v>
      </c>
      <c r="B345" t="s">
        <v>1891</v>
      </c>
      <c r="C345" t="s">
        <v>231</v>
      </c>
      <c r="D345">
        <v>2118932.8000000003</v>
      </c>
    </row>
    <row r="346" spans="1:4" x14ac:dyDescent="0.25">
      <c r="A346" t="s">
        <v>1071</v>
      </c>
      <c r="B346" t="s">
        <v>1891</v>
      </c>
      <c r="C346" t="s">
        <v>219</v>
      </c>
      <c r="D346">
        <v>535018.15</v>
      </c>
    </row>
    <row r="347" spans="1:4" x14ac:dyDescent="0.25">
      <c r="A347" t="s">
        <v>671</v>
      </c>
      <c r="B347" t="s">
        <v>1891</v>
      </c>
      <c r="C347" t="s">
        <v>16</v>
      </c>
      <c r="D347">
        <v>1111494.42</v>
      </c>
    </row>
    <row r="348" spans="1:4" x14ac:dyDescent="0.25">
      <c r="A348" t="s">
        <v>986</v>
      </c>
      <c r="B348" t="s">
        <v>1891</v>
      </c>
      <c r="C348" t="s">
        <v>189</v>
      </c>
      <c r="D348">
        <v>543327.5</v>
      </c>
    </row>
    <row r="349" spans="1:4" x14ac:dyDescent="0.25">
      <c r="A349" t="s">
        <v>1605</v>
      </c>
      <c r="B349" t="s">
        <v>1891</v>
      </c>
      <c r="C349" t="s">
        <v>471</v>
      </c>
      <c r="D349">
        <v>580580</v>
      </c>
    </row>
    <row r="350" spans="1:4" x14ac:dyDescent="0.25">
      <c r="A350" t="s">
        <v>1333</v>
      </c>
      <c r="B350" t="s">
        <v>1891</v>
      </c>
      <c r="C350" t="s">
        <v>349</v>
      </c>
      <c r="D350">
        <v>1708045.92</v>
      </c>
    </row>
    <row r="351" spans="1:4" x14ac:dyDescent="0.25">
      <c r="A351" t="s">
        <v>1186</v>
      </c>
      <c r="B351" t="s">
        <v>1891</v>
      </c>
      <c r="C351" t="s">
        <v>280</v>
      </c>
      <c r="D351">
        <v>946650.53876517306</v>
      </c>
    </row>
    <row r="352" spans="1:4" x14ac:dyDescent="0.25">
      <c r="A352" t="s">
        <v>657</v>
      </c>
      <c r="B352" t="s">
        <v>1891</v>
      </c>
      <c r="C352" t="s">
        <v>11</v>
      </c>
      <c r="D352">
        <v>1870778.48</v>
      </c>
    </row>
    <row r="353" spans="1:4" x14ac:dyDescent="0.25">
      <c r="A353" t="s">
        <v>1219</v>
      </c>
      <c r="B353" t="s">
        <v>1891</v>
      </c>
      <c r="C353" t="s">
        <v>299</v>
      </c>
      <c r="D353">
        <v>506106.99999999994</v>
      </c>
    </row>
    <row r="354" spans="1:4" x14ac:dyDescent="0.25">
      <c r="A354" t="s">
        <v>1460</v>
      </c>
      <c r="B354" t="s">
        <v>1891</v>
      </c>
      <c r="C354" t="s">
        <v>403</v>
      </c>
      <c r="D354">
        <v>733342.4</v>
      </c>
    </row>
    <row r="355" spans="1:4" x14ac:dyDescent="0.25">
      <c r="A355" t="s">
        <v>1145</v>
      </c>
      <c r="B355" t="s">
        <v>1891</v>
      </c>
      <c r="C355" t="s">
        <v>272</v>
      </c>
      <c r="D355">
        <v>1111519.1099999999</v>
      </c>
    </row>
    <row r="356" spans="1:4" x14ac:dyDescent="0.25">
      <c r="A356" t="s">
        <v>1365</v>
      </c>
      <c r="B356" t="s">
        <v>1891</v>
      </c>
      <c r="C356" t="s">
        <v>363</v>
      </c>
      <c r="D356">
        <v>97872.72</v>
      </c>
    </row>
    <row r="357" spans="1:4" x14ac:dyDescent="0.25">
      <c r="A357" t="s">
        <v>1440</v>
      </c>
      <c r="B357" t="s">
        <v>1891</v>
      </c>
      <c r="C357" t="s">
        <v>8</v>
      </c>
      <c r="D357">
        <v>676151.24</v>
      </c>
    </row>
    <row r="358" spans="1:4" x14ac:dyDescent="0.25">
      <c r="A358" t="s">
        <v>1569</v>
      </c>
      <c r="B358" t="s">
        <v>1891</v>
      </c>
      <c r="C358" t="s">
        <v>455</v>
      </c>
      <c r="D358">
        <v>1737749.5</v>
      </c>
    </row>
    <row r="359" spans="1:4" x14ac:dyDescent="0.25">
      <c r="A359" t="s">
        <v>1565</v>
      </c>
      <c r="B359" t="s">
        <v>1891</v>
      </c>
      <c r="C359" t="s">
        <v>453</v>
      </c>
      <c r="D359">
        <v>1033893.51</v>
      </c>
    </row>
    <row r="360" spans="1:4" x14ac:dyDescent="0.25">
      <c r="A360" t="s">
        <v>1541</v>
      </c>
      <c r="B360" t="s">
        <v>1891</v>
      </c>
      <c r="C360" t="s">
        <v>441</v>
      </c>
      <c r="D360">
        <v>1161148.46</v>
      </c>
    </row>
    <row r="361" spans="1:4" x14ac:dyDescent="0.25">
      <c r="A361" t="s">
        <v>1567</v>
      </c>
      <c r="B361" t="s">
        <v>1891</v>
      </c>
      <c r="C361" t="s">
        <v>454</v>
      </c>
      <c r="D361">
        <v>1121392.24</v>
      </c>
    </row>
    <row r="362" spans="1:4" x14ac:dyDescent="0.25">
      <c r="A362" t="s">
        <v>1323</v>
      </c>
      <c r="B362" t="s">
        <v>1891</v>
      </c>
      <c r="C362" t="s">
        <v>59</v>
      </c>
      <c r="D362">
        <v>4064456.2</v>
      </c>
    </row>
    <row r="363" spans="1:4" x14ac:dyDescent="0.25">
      <c r="A363" t="s">
        <v>1469</v>
      </c>
      <c r="B363" t="s">
        <v>1891</v>
      </c>
      <c r="C363" t="s">
        <v>271</v>
      </c>
      <c r="D363">
        <v>1339300.54</v>
      </c>
    </row>
    <row r="364" spans="1:4" x14ac:dyDescent="0.25">
      <c r="A364" t="s">
        <v>1243</v>
      </c>
      <c r="B364" t="s">
        <v>1891</v>
      </c>
      <c r="C364" t="s">
        <v>511</v>
      </c>
      <c r="D364">
        <v>1990570.5801325084</v>
      </c>
    </row>
    <row r="365" spans="1:4" x14ac:dyDescent="0.25">
      <c r="A365" t="s">
        <v>1028</v>
      </c>
      <c r="B365" t="s">
        <v>1891</v>
      </c>
      <c r="C365" t="s">
        <v>571</v>
      </c>
      <c r="D365">
        <v>1160097.28</v>
      </c>
    </row>
    <row r="366" spans="1:4" x14ac:dyDescent="0.25">
      <c r="A366" t="s">
        <v>1599</v>
      </c>
      <c r="B366" t="s">
        <v>1891</v>
      </c>
      <c r="C366" t="s">
        <v>468</v>
      </c>
      <c r="D366">
        <v>802624.42</v>
      </c>
    </row>
    <row r="367" spans="1:4" x14ac:dyDescent="0.25">
      <c r="A367" t="s">
        <v>651</v>
      </c>
      <c r="B367" t="s">
        <v>1891</v>
      </c>
      <c r="C367" t="s">
        <v>9</v>
      </c>
      <c r="D367">
        <v>691050.04</v>
      </c>
    </row>
    <row r="368" spans="1:4" x14ac:dyDescent="0.25">
      <c r="A368" t="s">
        <v>1456</v>
      </c>
      <c r="B368" t="s">
        <v>1891</v>
      </c>
      <c r="C368" t="s">
        <v>401</v>
      </c>
      <c r="D368">
        <v>469588.98000000004</v>
      </c>
    </row>
    <row r="369" spans="1:4" x14ac:dyDescent="0.25">
      <c r="A369" t="s">
        <v>623</v>
      </c>
      <c r="B369" t="s">
        <v>1891</v>
      </c>
      <c r="C369" t="s">
        <v>142</v>
      </c>
      <c r="D369">
        <v>1078376.2578529916</v>
      </c>
    </row>
    <row r="370" spans="1:4" x14ac:dyDescent="0.25">
      <c r="A370" t="s">
        <v>1442</v>
      </c>
      <c r="B370" t="s">
        <v>1891</v>
      </c>
      <c r="C370" t="s">
        <v>393</v>
      </c>
      <c r="D370">
        <v>418278</v>
      </c>
    </row>
    <row r="371" spans="1:4" x14ac:dyDescent="0.25">
      <c r="A371" t="s">
        <v>1016</v>
      </c>
      <c r="B371" t="s">
        <v>1891</v>
      </c>
      <c r="C371" t="s">
        <v>198</v>
      </c>
      <c r="D371">
        <v>264370.94</v>
      </c>
    </row>
    <row r="372" spans="1:4" x14ac:dyDescent="0.25">
      <c r="A372" t="s">
        <v>1127</v>
      </c>
      <c r="B372" t="s">
        <v>1891</v>
      </c>
      <c r="C372" t="s">
        <v>245</v>
      </c>
      <c r="D372">
        <v>6259.75</v>
      </c>
    </row>
    <row r="373" spans="1:4" x14ac:dyDescent="0.25">
      <c r="A373" t="s">
        <v>774</v>
      </c>
      <c r="B373" t="s">
        <v>1891</v>
      </c>
      <c r="C373" t="s">
        <v>72</v>
      </c>
      <c r="D373">
        <v>521110.8</v>
      </c>
    </row>
    <row r="374" spans="1:4" x14ac:dyDescent="0.25">
      <c r="A374" t="s">
        <v>750</v>
      </c>
      <c r="B374" t="s">
        <v>1891</v>
      </c>
      <c r="C374" t="s">
        <v>29</v>
      </c>
      <c r="D374">
        <v>668476.38</v>
      </c>
    </row>
    <row r="375" spans="1:4" x14ac:dyDescent="0.25">
      <c r="A375" t="s">
        <v>1303</v>
      </c>
      <c r="B375" t="s">
        <v>1891</v>
      </c>
      <c r="C375" t="s">
        <v>339</v>
      </c>
      <c r="D375">
        <v>299132.17</v>
      </c>
    </row>
    <row r="376" spans="1:4" x14ac:dyDescent="0.25">
      <c r="A376" t="s">
        <v>984</v>
      </c>
      <c r="B376" t="s">
        <v>1891</v>
      </c>
      <c r="C376" t="s">
        <v>188</v>
      </c>
      <c r="D376">
        <v>1703659.7</v>
      </c>
    </row>
    <row r="377" spans="1:4" x14ac:dyDescent="0.25">
      <c r="A377" t="s">
        <v>1759</v>
      </c>
      <c r="B377" t="s">
        <v>1891</v>
      </c>
      <c r="C377" t="s">
        <v>584</v>
      </c>
      <c r="D377">
        <v>30690.359999999997</v>
      </c>
    </row>
    <row r="378" spans="1:4" x14ac:dyDescent="0.25">
      <c r="A378" t="s">
        <v>822</v>
      </c>
      <c r="B378" t="s">
        <v>1891</v>
      </c>
      <c r="C378" t="s">
        <v>315</v>
      </c>
      <c r="D378">
        <v>396002.75</v>
      </c>
    </row>
    <row r="379" spans="1:4" x14ac:dyDescent="0.25">
      <c r="A379" t="s">
        <v>1753</v>
      </c>
      <c r="B379" t="s">
        <v>1891</v>
      </c>
      <c r="C379" t="s">
        <v>581</v>
      </c>
      <c r="D379">
        <v>508694.50000000006</v>
      </c>
    </row>
    <row r="380" spans="1:4" x14ac:dyDescent="0.25">
      <c r="A380" t="s">
        <v>1091</v>
      </c>
      <c r="B380" t="s">
        <v>1891</v>
      </c>
      <c r="C380" t="s">
        <v>229</v>
      </c>
      <c r="D380">
        <v>568004.80000000005</v>
      </c>
    </row>
    <row r="381" spans="1:4" x14ac:dyDescent="0.25">
      <c r="A381" t="s">
        <v>1241</v>
      </c>
      <c r="B381" t="s">
        <v>1891</v>
      </c>
      <c r="C381" t="s">
        <v>327</v>
      </c>
      <c r="D381">
        <v>1554508.1800000002</v>
      </c>
    </row>
    <row r="382" spans="1:4" x14ac:dyDescent="0.25">
      <c r="A382" t="s">
        <v>1137</v>
      </c>
      <c r="B382" t="s">
        <v>1891</v>
      </c>
      <c r="C382" t="s">
        <v>478</v>
      </c>
      <c r="D382">
        <v>1682859.36</v>
      </c>
    </row>
    <row r="383" spans="1:4" x14ac:dyDescent="0.25">
      <c r="A383" t="s">
        <v>1643</v>
      </c>
      <c r="B383" t="s">
        <v>1891</v>
      </c>
      <c r="C383" t="s">
        <v>527</v>
      </c>
      <c r="D383">
        <v>574609.28</v>
      </c>
    </row>
    <row r="384" spans="1:4" x14ac:dyDescent="0.25">
      <c r="A384" t="s">
        <v>978</v>
      </c>
      <c r="B384" t="s">
        <v>1891</v>
      </c>
      <c r="C384" t="s">
        <v>185</v>
      </c>
      <c r="D384">
        <v>606371.43999999994</v>
      </c>
    </row>
    <row r="385" spans="1:4" x14ac:dyDescent="0.25">
      <c r="A385" t="s">
        <v>611</v>
      </c>
      <c r="B385" t="s">
        <v>1891</v>
      </c>
      <c r="C385" t="s">
        <v>140</v>
      </c>
      <c r="D385">
        <v>321070.50000000006</v>
      </c>
    </row>
    <row r="386" spans="1:4" x14ac:dyDescent="0.25">
      <c r="A386" t="s">
        <v>1703</v>
      </c>
      <c r="B386" t="s">
        <v>1891</v>
      </c>
      <c r="C386" t="s">
        <v>554</v>
      </c>
      <c r="D386">
        <v>422636.62</v>
      </c>
    </row>
    <row r="387" spans="1:4" x14ac:dyDescent="0.25">
      <c r="A387" t="s">
        <v>942</v>
      </c>
      <c r="B387" t="s">
        <v>1891</v>
      </c>
      <c r="C387" t="s">
        <v>169</v>
      </c>
      <c r="D387">
        <v>1046416.8152478116</v>
      </c>
    </row>
    <row r="388" spans="1:4" x14ac:dyDescent="0.25">
      <c r="A388" t="s">
        <v>820</v>
      </c>
      <c r="B388" t="s">
        <v>1891</v>
      </c>
      <c r="C388" t="s">
        <v>440</v>
      </c>
      <c r="D388">
        <v>504453.95999999996</v>
      </c>
    </row>
    <row r="389" spans="1:4" x14ac:dyDescent="0.25">
      <c r="A389" t="s">
        <v>1010</v>
      </c>
      <c r="B389" t="s">
        <v>1891</v>
      </c>
      <c r="C389" t="s">
        <v>195</v>
      </c>
      <c r="D389">
        <v>473449.6</v>
      </c>
    </row>
    <row r="390" spans="1:4" x14ac:dyDescent="0.25">
      <c r="A390" t="s">
        <v>1707</v>
      </c>
      <c r="B390" t="s">
        <v>1891</v>
      </c>
      <c r="C390" t="s">
        <v>555</v>
      </c>
      <c r="D390">
        <v>867119.44019513961</v>
      </c>
    </row>
    <row r="391" spans="1:4" x14ac:dyDescent="0.25">
      <c r="A391" t="s">
        <v>1719</v>
      </c>
      <c r="B391" t="s">
        <v>1891</v>
      </c>
      <c r="C391" t="s">
        <v>562</v>
      </c>
      <c r="D391">
        <v>1099283.1223028251</v>
      </c>
    </row>
    <row r="392" spans="1:4" x14ac:dyDescent="0.25">
      <c r="A392" t="s">
        <v>1259</v>
      </c>
      <c r="B392" t="s">
        <v>1891</v>
      </c>
      <c r="C392" t="s">
        <v>321</v>
      </c>
      <c r="D392">
        <v>320624</v>
      </c>
    </row>
    <row r="393" spans="1:4" x14ac:dyDescent="0.25">
      <c r="A393" t="s">
        <v>1717</v>
      </c>
      <c r="B393" t="s">
        <v>1891</v>
      </c>
      <c r="C393" t="s">
        <v>561</v>
      </c>
      <c r="D393">
        <v>803158.02</v>
      </c>
    </row>
    <row r="394" spans="1:4" x14ac:dyDescent="0.25">
      <c r="A394" t="s">
        <v>756</v>
      </c>
      <c r="B394" t="s">
        <v>1891</v>
      </c>
      <c r="C394" t="s">
        <v>442</v>
      </c>
      <c r="D394">
        <v>744409.12</v>
      </c>
    </row>
    <row r="395" spans="1:4" x14ac:dyDescent="0.25">
      <c r="A395" t="s">
        <v>846</v>
      </c>
      <c r="B395" t="s">
        <v>1891</v>
      </c>
      <c r="C395" t="s">
        <v>101</v>
      </c>
      <c r="D395">
        <v>664125.1</v>
      </c>
    </row>
    <row r="396" spans="1:4" x14ac:dyDescent="0.25">
      <c r="A396" t="s">
        <v>910</v>
      </c>
      <c r="B396" t="s">
        <v>1891</v>
      </c>
      <c r="C396" t="s">
        <v>492</v>
      </c>
      <c r="D396">
        <v>661069.76</v>
      </c>
    </row>
    <row r="397" spans="1:4" x14ac:dyDescent="0.25">
      <c r="A397" t="s">
        <v>1503</v>
      </c>
      <c r="B397" t="s">
        <v>1891</v>
      </c>
      <c r="C397" t="s">
        <v>281</v>
      </c>
      <c r="D397">
        <v>1415320.88</v>
      </c>
    </row>
    <row r="398" spans="1:4" x14ac:dyDescent="0.25">
      <c r="A398" t="s">
        <v>1735</v>
      </c>
      <c r="B398" t="s">
        <v>1891</v>
      </c>
      <c r="C398" t="s">
        <v>573</v>
      </c>
      <c r="D398">
        <v>589287.6</v>
      </c>
    </row>
    <row r="399" spans="1:4" x14ac:dyDescent="0.25">
      <c r="A399" t="s">
        <v>1042</v>
      </c>
      <c r="B399" t="s">
        <v>1891</v>
      </c>
      <c r="C399" t="s">
        <v>118</v>
      </c>
      <c r="D399">
        <v>761297.6</v>
      </c>
    </row>
    <row r="400" spans="1:4" x14ac:dyDescent="0.25">
      <c r="A400" t="s">
        <v>1705</v>
      </c>
      <c r="B400" t="s">
        <v>1891</v>
      </c>
      <c r="C400" t="s">
        <v>535</v>
      </c>
      <c r="D400">
        <v>726457.38350928947</v>
      </c>
    </row>
    <row r="401" spans="1:4" x14ac:dyDescent="0.25">
      <c r="A401" t="s">
        <v>1361</v>
      </c>
      <c r="B401" t="s">
        <v>1891</v>
      </c>
      <c r="C401" t="s">
        <v>569</v>
      </c>
      <c r="D401">
        <v>1904773.2000000002</v>
      </c>
    </row>
    <row r="402" spans="1:4" x14ac:dyDescent="0.25">
      <c r="A402" t="s">
        <v>1675</v>
      </c>
      <c r="B402" t="s">
        <v>1891</v>
      </c>
      <c r="C402" t="s">
        <v>543</v>
      </c>
      <c r="D402">
        <v>1682746.4000000001</v>
      </c>
    </row>
    <row r="403" spans="1:4" x14ac:dyDescent="0.25">
      <c r="A403" t="s">
        <v>695</v>
      </c>
      <c r="B403" t="s">
        <v>1891</v>
      </c>
      <c r="C403" t="s">
        <v>24</v>
      </c>
      <c r="D403">
        <v>192222.59999999998</v>
      </c>
    </row>
    <row r="404" spans="1:4" x14ac:dyDescent="0.25">
      <c r="A404" t="s">
        <v>972</v>
      </c>
      <c r="B404" t="s">
        <v>1891</v>
      </c>
      <c r="C404" t="s">
        <v>182</v>
      </c>
      <c r="D404">
        <v>1193032.72</v>
      </c>
    </row>
    <row r="405" spans="1:4" x14ac:dyDescent="0.25">
      <c r="A405" t="s">
        <v>1613</v>
      </c>
      <c r="B405" t="s">
        <v>1891</v>
      </c>
      <c r="C405" t="s">
        <v>475</v>
      </c>
      <c r="D405">
        <v>1051621.8599999999</v>
      </c>
    </row>
    <row r="406" spans="1:4" x14ac:dyDescent="0.25">
      <c r="A406" t="s">
        <v>879</v>
      </c>
      <c r="B406" t="s">
        <v>1891</v>
      </c>
      <c r="C406" t="s">
        <v>116</v>
      </c>
      <c r="D406">
        <v>1956063.6999999997</v>
      </c>
    </row>
    <row r="407" spans="1:4" x14ac:dyDescent="0.25">
      <c r="A407" t="s">
        <v>1497</v>
      </c>
      <c r="B407" t="s">
        <v>1891</v>
      </c>
      <c r="C407" t="s">
        <v>419</v>
      </c>
      <c r="D407">
        <v>914966.40000000014</v>
      </c>
    </row>
    <row r="408" spans="1:4" x14ac:dyDescent="0.25">
      <c r="A408" t="s">
        <v>716</v>
      </c>
      <c r="B408" t="s">
        <v>1891</v>
      </c>
      <c r="C408" t="s">
        <v>38</v>
      </c>
      <c r="D408">
        <v>191363.63</v>
      </c>
    </row>
    <row r="409" spans="1:4" x14ac:dyDescent="0.25">
      <c r="A409" t="s">
        <v>778</v>
      </c>
      <c r="B409" t="s">
        <v>1891</v>
      </c>
      <c r="C409" t="s">
        <v>73</v>
      </c>
      <c r="D409">
        <v>670330.43000000005</v>
      </c>
    </row>
    <row r="410" spans="1:4" x14ac:dyDescent="0.25">
      <c r="A410" t="s">
        <v>1133</v>
      </c>
      <c r="B410" t="s">
        <v>1891</v>
      </c>
      <c r="C410" t="s">
        <v>248</v>
      </c>
      <c r="D410">
        <v>8114.88</v>
      </c>
    </row>
    <row r="411" spans="1:4" x14ac:dyDescent="0.25">
      <c r="A411" t="s">
        <v>1390</v>
      </c>
      <c r="B411" t="s">
        <v>1891</v>
      </c>
      <c r="C411" t="s">
        <v>493</v>
      </c>
      <c r="D411">
        <v>906576.7</v>
      </c>
    </row>
    <row r="412" spans="1:4" x14ac:dyDescent="0.25">
      <c r="A412" t="s">
        <v>1422</v>
      </c>
      <c r="B412" t="s">
        <v>1891</v>
      </c>
      <c r="C412" t="s">
        <v>387</v>
      </c>
      <c r="D412">
        <v>1961930.0999999999</v>
      </c>
    </row>
    <row r="413" spans="1:4" x14ac:dyDescent="0.25">
      <c r="A413" t="s">
        <v>1485</v>
      </c>
      <c r="B413" t="s">
        <v>1891</v>
      </c>
      <c r="C413" t="s">
        <v>414</v>
      </c>
      <c r="D413">
        <v>600321.72</v>
      </c>
    </row>
    <row r="414" spans="1:4" x14ac:dyDescent="0.25">
      <c r="A414" t="s">
        <v>1143</v>
      </c>
      <c r="B414" t="s">
        <v>1891</v>
      </c>
      <c r="C414" t="s">
        <v>10</v>
      </c>
      <c r="D414">
        <v>1022782.44</v>
      </c>
    </row>
    <row r="415" spans="1:4" x14ac:dyDescent="0.25">
      <c r="A415" t="s">
        <v>1771</v>
      </c>
      <c r="B415" t="s">
        <v>1891</v>
      </c>
      <c r="C415" t="s">
        <v>588</v>
      </c>
      <c r="D415">
        <v>1030491.9315922478</v>
      </c>
    </row>
    <row r="416" spans="1:4" x14ac:dyDescent="0.25">
      <c r="A416" t="s">
        <v>1493</v>
      </c>
      <c r="B416" t="s">
        <v>1891</v>
      </c>
      <c r="C416" t="s">
        <v>519</v>
      </c>
      <c r="D416">
        <v>2218511.3981142403</v>
      </c>
    </row>
    <row r="417" spans="1:4" x14ac:dyDescent="0.25">
      <c r="A417" t="s">
        <v>1551</v>
      </c>
      <c r="B417" t="s">
        <v>1891</v>
      </c>
      <c r="C417" t="s">
        <v>446</v>
      </c>
      <c r="D417">
        <v>653449.88000000012</v>
      </c>
    </row>
    <row r="418" spans="1:4" x14ac:dyDescent="0.25">
      <c r="A418" t="s">
        <v>1617</v>
      </c>
      <c r="B418" t="s">
        <v>1891</v>
      </c>
      <c r="C418" t="s">
        <v>477</v>
      </c>
      <c r="D418">
        <v>527785.87</v>
      </c>
    </row>
    <row r="419" spans="1:4" x14ac:dyDescent="0.25">
      <c r="A419" t="s">
        <v>715</v>
      </c>
      <c r="B419" t="s">
        <v>1891</v>
      </c>
      <c r="C419" t="s">
        <v>39</v>
      </c>
      <c r="D419">
        <v>40680.248710240397</v>
      </c>
    </row>
    <row r="420" spans="1:4" x14ac:dyDescent="0.25">
      <c r="A420" t="s">
        <v>1539</v>
      </c>
      <c r="B420" t="s">
        <v>1891</v>
      </c>
      <c r="C420" t="s">
        <v>439</v>
      </c>
      <c r="D420">
        <v>881126.2</v>
      </c>
    </row>
    <row r="421" spans="1:4" x14ac:dyDescent="0.25">
      <c r="A421" t="s">
        <v>1908</v>
      </c>
      <c r="B421" t="s">
        <v>1891</v>
      </c>
      <c r="C421" t="s">
        <v>39</v>
      </c>
      <c r="D421">
        <v>701550.6</v>
      </c>
    </row>
    <row r="422" spans="1:4" x14ac:dyDescent="0.25">
      <c r="A422" t="s">
        <v>1559</v>
      </c>
      <c r="B422" t="s">
        <v>1891</v>
      </c>
      <c r="C422" t="s">
        <v>450</v>
      </c>
      <c r="D422">
        <v>2082510.4200000002</v>
      </c>
    </row>
    <row r="423" spans="1:4" x14ac:dyDescent="0.25">
      <c r="A423" t="s">
        <v>1121</v>
      </c>
      <c r="B423" t="s">
        <v>1891</v>
      </c>
      <c r="C423" t="s">
        <v>15</v>
      </c>
      <c r="D423">
        <v>1353777.44</v>
      </c>
    </row>
    <row r="424" spans="1:4" x14ac:dyDescent="0.25">
      <c r="A424" t="s">
        <v>1489</v>
      </c>
      <c r="B424" t="s">
        <v>1891</v>
      </c>
      <c r="C424" t="s">
        <v>45</v>
      </c>
      <c r="D424">
        <v>759399.26</v>
      </c>
    </row>
    <row r="425" spans="1:4" x14ac:dyDescent="0.25">
      <c r="A425" t="s">
        <v>1299</v>
      </c>
      <c r="B425" t="s">
        <v>1891</v>
      </c>
      <c r="C425" t="s">
        <v>308</v>
      </c>
      <c r="D425">
        <v>779712.9800000001</v>
      </c>
    </row>
    <row r="426" spans="1:4" x14ac:dyDescent="0.25">
      <c r="A426" t="s">
        <v>1773</v>
      </c>
      <c r="B426" t="s">
        <v>1891</v>
      </c>
      <c r="C426" t="s">
        <v>589</v>
      </c>
      <c r="D426">
        <v>684220.59000000008</v>
      </c>
    </row>
    <row r="427" spans="1:4" x14ac:dyDescent="0.25">
      <c r="A427" t="s">
        <v>1633</v>
      </c>
      <c r="B427" t="s">
        <v>1891</v>
      </c>
      <c r="C427" t="s">
        <v>510</v>
      </c>
      <c r="D427">
        <v>716069.20000000007</v>
      </c>
    </row>
    <row r="428" spans="1:4" x14ac:dyDescent="0.25">
      <c r="A428" t="s">
        <v>1886</v>
      </c>
      <c r="B428" t="s">
        <v>1891</v>
      </c>
      <c r="C428" t="s">
        <v>599</v>
      </c>
      <c r="D428">
        <v>1588413.84</v>
      </c>
    </row>
    <row r="429" spans="1:4" x14ac:dyDescent="0.25">
      <c r="A429" t="s">
        <v>1711</v>
      </c>
      <c r="B429" t="s">
        <v>1891</v>
      </c>
      <c r="C429" t="s">
        <v>557</v>
      </c>
      <c r="D429">
        <v>608621.6</v>
      </c>
    </row>
    <row r="430" spans="1:4" x14ac:dyDescent="0.25">
      <c r="A430" t="s">
        <v>1477</v>
      </c>
      <c r="B430" t="s">
        <v>1891</v>
      </c>
      <c r="C430" t="s">
        <v>409</v>
      </c>
      <c r="D430">
        <v>728624.33</v>
      </c>
    </row>
    <row r="431" spans="1:4" x14ac:dyDescent="0.25">
      <c r="A431" t="s">
        <v>1883</v>
      </c>
      <c r="B431" t="s">
        <v>1891</v>
      </c>
      <c r="C431" t="s">
        <v>598</v>
      </c>
      <c r="D431">
        <v>3388615.23</v>
      </c>
    </row>
    <row r="432" spans="1:4" x14ac:dyDescent="0.25">
      <c r="A432" t="s">
        <v>1545</v>
      </c>
      <c r="B432" t="s">
        <v>1891</v>
      </c>
      <c r="C432" t="s">
        <v>520</v>
      </c>
      <c r="D432">
        <v>2220254.0099999998</v>
      </c>
    </row>
    <row r="433" spans="1:4" x14ac:dyDescent="0.25">
      <c r="A433" t="s">
        <v>1275</v>
      </c>
      <c r="B433" t="s">
        <v>1891</v>
      </c>
      <c r="C433" t="s">
        <v>326</v>
      </c>
      <c r="D433">
        <v>328337.45999999996</v>
      </c>
    </row>
    <row r="434" spans="1:4" x14ac:dyDescent="0.25">
      <c r="A434" t="s">
        <v>1767</v>
      </c>
      <c r="B434" t="s">
        <v>1891</v>
      </c>
      <c r="C434" t="s">
        <v>587</v>
      </c>
      <c r="D434">
        <v>844694.46000000008</v>
      </c>
    </row>
    <row r="435" spans="1:4" x14ac:dyDescent="0.25">
      <c r="A435" t="s">
        <v>889</v>
      </c>
      <c r="B435" t="s">
        <v>1891</v>
      </c>
      <c r="C435" t="s">
        <v>121</v>
      </c>
      <c r="D435">
        <v>330588.72000000003</v>
      </c>
    </row>
    <row r="436" spans="1:4" x14ac:dyDescent="0.25">
      <c r="A436" t="s">
        <v>1543</v>
      </c>
      <c r="B436" t="s">
        <v>1891</v>
      </c>
      <c r="C436" t="s">
        <v>443</v>
      </c>
      <c r="D436">
        <v>724239.1399999999</v>
      </c>
    </row>
    <row r="437" spans="1:4" x14ac:dyDescent="0.25">
      <c r="A437" t="s">
        <v>1374</v>
      </c>
      <c r="B437" t="s">
        <v>1891</v>
      </c>
      <c r="C437" t="s">
        <v>368</v>
      </c>
      <c r="D437">
        <v>173419.95</v>
      </c>
    </row>
    <row r="438" spans="1:4" x14ac:dyDescent="0.25">
      <c r="A438" t="s">
        <v>1619</v>
      </c>
      <c r="B438" t="s">
        <v>1892</v>
      </c>
      <c r="C438" t="s">
        <v>316</v>
      </c>
      <c r="D438">
        <v>1073643.51</v>
      </c>
    </row>
    <row r="439" spans="1:4" x14ac:dyDescent="0.25">
      <c r="A439" t="s">
        <v>1044</v>
      </c>
      <c r="B439" t="s">
        <v>1892</v>
      </c>
      <c r="C439" t="s">
        <v>206</v>
      </c>
      <c r="D439">
        <v>4676917.2</v>
      </c>
    </row>
    <row r="440" spans="1:4" x14ac:dyDescent="0.25">
      <c r="A440" t="s">
        <v>1402</v>
      </c>
      <c r="B440" t="s">
        <v>1892</v>
      </c>
      <c r="C440" t="s">
        <v>377</v>
      </c>
      <c r="D440">
        <v>1303482.1200000001</v>
      </c>
    </row>
    <row r="441" spans="1:4" x14ac:dyDescent="0.25">
      <c r="A441" t="s">
        <v>1591</v>
      </c>
      <c r="B441" t="s">
        <v>1892</v>
      </c>
      <c r="C441" t="s">
        <v>463</v>
      </c>
      <c r="D441">
        <v>1345173.5699999998</v>
      </c>
    </row>
    <row r="442" spans="1:4" x14ac:dyDescent="0.25">
      <c r="A442" t="s">
        <v>1209</v>
      </c>
      <c r="B442" t="s">
        <v>1892</v>
      </c>
      <c r="C442" t="s">
        <v>296</v>
      </c>
      <c r="D442">
        <v>415398.40000000002</v>
      </c>
    </row>
    <row r="443" spans="1:4" x14ac:dyDescent="0.25">
      <c r="A443" t="s">
        <v>1677</v>
      </c>
      <c r="B443" t="s">
        <v>1892</v>
      </c>
      <c r="C443" t="s">
        <v>384</v>
      </c>
      <c r="D443">
        <v>1456022.8800000001</v>
      </c>
    </row>
    <row r="444" spans="1:4" x14ac:dyDescent="0.25">
      <c r="A444" t="s">
        <v>685</v>
      </c>
      <c r="B444" t="s">
        <v>1892</v>
      </c>
      <c r="C444" t="s">
        <v>22</v>
      </c>
      <c r="D444">
        <v>1448618.28426331</v>
      </c>
    </row>
    <row r="445" spans="1:4" x14ac:dyDescent="0.25">
      <c r="A445" t="s">
        <v>1233</v>
      </c>
      <c r="B445" t="s">
        <v>1892</v>
      </c>
      <c r="C445" t="s">
        <v>305</v>
      </c>
      <c r="D445">
        <v>784161.04</v>
      </c>
    </row>
    <row r="446" spans="1:4" x14ac:dyDescent="0.25">
      <c r="A446" t="s">
        <v>1681</v>
      </c>
      <c r="B446" t="s">
        <v>1892</v>
      </c>
      <c r="C446" t="s">
        <v>545</v>
      </c>
      <c r="D446">
        <v>252714.71999999997</v>
      </c>
    </row>
    <row r="447" spans="1:4" x14ac:dyDescent="0.25">
      <c r="A447" t="s">
        <v>1368</v>
      </c>
      <c r="B447" t="s">
        <v>1892</v>
      </c>
      <c r="C447" t="s">
        <v>365</v>
      </c>
      <c r="D447">
        <v>1251738.25</v>
      </c>
    </row>
    <row r="448" spans="1:4" x14ac:dyDescent="0.25">
      <c r="A448" t="s">
        <v>1715</v>
      </c>
      <c r="B448" t="s">
        <v>1892</v>
      </c>
      <c r="C448" t="s">
        <v>560</v>
      </c>
      <c r="D448">
        <v>1820544.44</v>
      </c>
    </row>
    <row r="449" spans="1:4" x14ac:dyDescent="0.25">
      <c r="A449" t="s">
        <v>1420</v>
      </c>
      <c r="B449" t="s">
        <v>1892</v>
      </c>
      <c r="C449" t="s">
        <v>386</v>
      </c>
      <c r="D449">
        <v>1936170.5</v>
      </c>
    </row>
    <row r="450" spans="1:4" x14ac:dyDescent="0.25">
      <c r="A450" t="s">
        <v>885</v>
      </c>
      <c r="B450" t="s">
        <v>1892</v>
      </c>
      <c r="C450" t="s">
        <v>119</v>
      </c>
      <c r="D450">
        <v>1263890.1000000001</v>
      </c>
    </row>
    <row r="451" spans="1:4" x14ac:dyDescent="0.25">
      <c r="A451" t="s">
        <v>1002</v>
      </c>
      <c r="B451" t="s">
        <v>1892</v>
      </c>
      <c r="C451" t="s">
        <v>193</v>
      </c>
      <c r="D451">
        <v>1307129.3200000003</v>
      </c>
    </row>
    <row r="452" spans="1:4" x14ac:dyDescent="0.25">
      <c r="A452" t="s">
        <v>736</v>
      </c>
      <c r="B452" t="s">
        <v>1892</v>
      </c>
      <c r="C452" t="s">
        <v>52</v>
      </c>
      <c r="D452">
        <v>1821759.94</v>
      </c>
    </row>
    <row r="453" spans="1:4" x14ac:dyDescent="0.25">
      <c r="A453" t="s">
        <v>1593</v>
      </c>
      <c r="B453" t="s">
        <v>1892</v>
      </c>
      <c r="C453" t="s">
        <v>465</v>
      </c>
      <c r="D453">
        <v>750756.41999999993</v>
      </c>
    </row>
    <row r="454" spans="1:4" x14ac:dyDescent="0.25">
      <c r="A454" t="s">
        <v>1147</v>
      </c>
      <c r="B454" t="s">
        <v>1892</v>
      </c>
      <c r="C454" t="s">
        <v>252</v>
      </c>
      <c r="D454">
        <v>2104860.9</v>
      </c>
    </row>
    <row r="455" spans="1:4" x14ac:dyDescent="0.25">
      <c r="A455" t="s">
        <v>1135</v>
      </c>
      <c r="B455" t="s">
        <v>1892</v>
      </c>
      <c r="C455" t="s">
        <v>249</v>
      </c>
      <c r="D455">
        <v>4237584.6899999995</v>
      </c>
    </row>
    <row r="456" spans="1:4" x14ac:dyDescent="0.25">
      <c r="A456" t="s">
        <v>1888</v>
      </c>
      <c r="B456" t="s">
        <v>1892</v>
      </c>
      <c r="C456" t="s">
        <v>590</v>
      </c>
      <c r="D456">
        <v>748617.24000000011</v>
      </c>
    </row>
    <row r="457" spans="1:4" x14ac:dyDescent="0.25">
      <c r="A457" t="s">
        <v>836</v>
      </c>
      <c r="B457" t="s">
        <v>1892</v>
      </c>
      <c r="C457" t="s">
        <v>95</v>
      </c>
      <c r="D457">
        <v>1975869.9700000002</v>
      </c>
    </row>
    <row r="458" spans="1:4" x14ac:dyDescent="0.25">
      <c r="A458" t="s">
        <v>980</v>
      </c>
      <c r="B458" t="s">
        <v>1892</v>
      </c>
      <c r="C458" t="s">
        <v>186</v>
      </c>
      <c r="D458">
        <v>1265481.3600000001</v>
      </c>
    </row>
    <row r="459" spans="1:4" x14ac:dyDescent="0.25">
      <c r="A459" t="s">
        <v>1739</v>
      </c>
      <c r="B459" t="s">
        <v>1892</v>
      </c>
      <c r="C459" t="s">
        <v>575</v>
      </c>
      <c r="D459">
        <v>616911.55000000005</v>
      </c>
    </row>
    <row r="460" spans="1:4" x14ac:dyDescent="0.25">
      <c r="A460" t="s">
        <v>734</v>
      </c>
      <c r="B460" t="s">
        <v>1892</v>
      </c>
      <c r="C460" t="s">
        <v>51</v>
      </c>
      <c r="D460">
        <v>1992514.37</v>
      </c>
    </row>
    <row r="461" spans="1:4" x14ac:dyDescent="0.25">
      <c r="A461" t="s">
        <v>732</v>
      </c>
      <c r="B461" t="s">
        <v>1892</v>
      </c>
      <c r="C461" t="s">
        <v>49</v>
      </c>
      <c r="D461">
        <v>1418563.86</v>
      </c>
    </row>
    <row r="462" spans="1:4" x14ac:dyDescent="0.25">
      <c r="A462" t="s">
        <v>1349</v>
      </c>
      <c r="B462" t="s">
        <v>1892</v>
      </c>
      <c r="C462" t="s">
        <v>356</v>
      </c>
      <c r="D462">
        <v>2071768.81</v>
      </c>
    </row>
    <row r="463" spans="1:4" x14ac:dyDescent="0.25">
      <c r="A463" t="s">
        <v>890</v>
      </c>
      <c r="B463" t="s">
        <v>1892</v>
      </c>
      <c r="C463" t="s">
        <v>122</v>
      </c>
      <c r="D463">
        <v>1715995.91</v>
      </c>
    </row>
    <row r="464" spans="1:4" x14ac:dyDescent="0.25">
      <c r="A464" t="s">
        <v>1549</v>
      </c>
      <c r="B464" t="s">
        <v>1892</v>
      </c>
      <c r="C464" t="s">
        <v>445</v>
      </c>
      <c r="D464">
        <v>1913361.06</v>
      </c>
    </row>
    <row r="465" spans="1:4" x14ac:dyDescent="0.25">
      <c r="A465" t="s">
        <v>932</v>
      </c>
      <c r="B465" t="s">
        <v>1892</v>
      </c>
      <c r="C465" t="s">
        <v>162</v>
      </c>
      <c r="D465">
        <v>1717550.8800000001</v>
      </c>
    </row>
    <row r="466" spans="1:4" x14ac:dyDescent="0.25">
      <c r="A466" t="s">
        <v>1655</v>
      </c>
      <c r="B466" t="s">
        <v>1892</v>
      </c>
      <c r="C466" t="s">
        <v>537</v>
      </c>
      <c r="D466">
        <v>1533131.08</v>
      </c>
    </row>
    <row r="467" spans="1:4" x14ac:dyDescent="0.25">
      <c r="A467" t="s">
        <v>1180</v>
      </c>
      <c r="B467" t="s">
        <v>1892</v>
      </c>
      <c r="C467" t="s">
        <v>276</v>
      </c>
      <c r="D467">
        <v>1299419.3</v>
      </c>
    </row>
    <row r="468" spans="1:4" x14ac:dyDescent="0.25">
      <c r="A468" t="s">
        <v>693</v>
      </c>
      <c r="B468" t="s">
        <v>1892</v>
      </c>
      <c r="C468" t="s">
        <v>371</v>
      </c>
      <c r="D468">
        <v>3645699.2</v>
      </c>
    </row>
    <row r="469" spans="1:4" x14ac:dyDescent="0.25">
      <c r="A469" t="s">
        <v>1765</v>
      </c>
      <c r="B469" t="s">
        <v>1892</v>
      </c>
      <c r="C469" t="s">
        <v>586</v>
      </c>
      <c r="D469">
        <v>3217663.2</v>
      </c>
    </row>
    <row r="470" spans="1:4" x14ac:dyDescent="0.25">
      <c r="A470" t="s">
        <v>1227</v>
      </c>
      <c r="B470" t="s">
        <v>1892</v>
      </c>
      <c r="C470" t="s">
        <v>302</v>
      </c>
      <c r="D470">
        <v>2315550.2400000002</v>
      </c>
    </row>
    <row r="471" spans="1:4" x14ac:dyDescent="0.25">
      <c r="A471" t="s">
        <v>1078</v>
      </c>
      <c r="B471" t="s">
        <v>1892</v>
      </c>
      <c r="C471" t="s">
        <v>593</v>
      </c>
      <c r="D471">
        <v>405992.88000000006</v>
      </c>
    </row>
    <row r="472" spans="1:4" x14ac:dyDescent="0.25">
      <c r="A472" t="s">
        <v>808</v>
      </c>
      <c r="B472" t="s">
        <v>1892</v>
      </c>
      <c r="C472" t="s">
        <v>488</v>
      </c>
      <c r="D472">
        <v>3227989.12</v>
      </c>
    </row>
    <row r="473" spans="1:4" x14ac:dyDescent="0.25">
      <c r="A473" t="s">
        <v>1089</v>
      </c>
      <c r="B473" t="s">
        <v>1892</v>
      </c>
      <c r="C473" t="s">
        <v>228</v>
      </c>
      <c r="D473">
        <v>1093707.8999999999</v>
      </c>
    </row>
    <row r="474" spans="1:4" x14ac:dyDescent="0.25">
      <c r="A474" t="s">
        <v>1627</v>
      </c>
      <c r="B474" t="s">
        <v>1892</v>
      </c>
      <c r="C474" t="s">
        <v>166</v>
      </c>
      <c r="D474">
        <v>1442636.6600000001</v>
      </c>
    </row>
    <row r="475" spans="1:4" x14ac:dyDescent="0.25">
      <c r="A475" t="s">
        <v>1621</v>
      </c>
      <c r="B475" t="s">
        <v>1892</v>
      </c>
      <c r="C475" t="s">
        <v>530</v>
      </c>
      <c r="D475">
        <v>5913418.9399999995</v>
      </c>
    </row>
    <row r="476" spans="1:4" x14ac:dyDescent="0.25">
      <c r="A476" t="s">
        <v>1495</v>
      </c>
      <c r="B476" t="s">
        <v>1892</v>
      </c>
      <c r="C476" t="s">
        <v>50</v>
      </c>
      <c r="D476">
        <v>1545957.02</v>
      </c>
    </row>
    <row r="477" spans="1:4" x14ac:dyDescent="0.25">
      <c r="A477" t="s">
        <v>871</v>
      </c>
      <c r="B477" t="s">
        <v>1892</v>
      </c>
      <c r="C477" t="s">
        <v>540</v>
      </c>
      <c r="D477">
        <v>3712092.08</v>
      </c>
    </row>
    <row r="478" spans="1:4" x14ac:dyDescent="0.25">
      <c r="A478" t="s">
        <v>709</v>
      </c>
      <c r="B478" t="s">
        <v>1892</v>
      </c>
      <c r="C478" t="s">
        <v>35</v>
      </c>
      <c r="D478">
        <v>3646956.53</v>
      </c>
    </row>
    <row r="479" spans="1:4" x14ac:dyDescent="0.25">
      <c r="A479" t="s">
        <v>1438</v>
      </c>
      <c r="B479" t="s">
        <v>1892</v>
      </c>
      <c r="C479" t="s">
        <v>421</v>
      </c>
      <c r="D479">
        <v>3397165.8</v>
      </c>
    </row>
    <row r="480" spans="1:4" x14ac:dyDescent="0.25">
      <c r="A480" t="s">
        <v>1060</v>
      </c>
      <c r="B480" t="s">
        <v>1892</v>
      </c>
      <c r="C480" t="s">
        <v>592</v>
      </c>
      <c r="D480">
        <v>834300</v>
      </c>
    </row>
    <row r="481" spans="1:4" x14ac:dyDescent="0.25">
      <c r="A481" t="s">
        <v>1231</v>
      </c>
      <c r="B481" t="s">
        <v>1892</v>
      </c>
      <c r="C481" t="s">
        <v>304</v>
      </c>
      <c r="D481">
        <v>1373024</v>
      </c>
    </row>
    <row r="482" spans="1:4" x14ac:dyDescent="0.25">
      <c r="A482" t="s">
        <v>1467</v>
      </c>
      <c r="B482" t="s">
        <v>1892</v>
      </c>
      <c r="C482" t="s">
        <v>404</v>
      </c>
      <c r="D482">
        <v>5347381.92</v>
      </c>
    </row>
    <row r="483" spans="1:4" x14ac:dyDescent="0.25">
      <c r="A483" t="s">
        <v>1026</v>
      </c>
      <c r="B483" t="s">
        <v>1892</v>
      </c>
      <c r="C483" t="s">
        <v>201</v>
      </c>
      <c r="D483">
        <v>1257697.5</v>
      </c>
    </row>
    <row r="484" spans="1:4" x14ac:dyDescent="0.25">
      <c r="A484" t="s">
        <v>752</v>
      </c>
      <c r="B484" t="s">
        <v>1892</v>
      </c>
      <c r="C484" t="s">
        <v>61</v>
      </c>
      <c r="D484">
        <v>1836260.4100000001</v>
      </c>
    </row>
    <row r="485" spans="1:4" x14ac:dyDescent="0.25">
      <c r="A485" t="s">
        <v>746</v>
      </c>
      <c r="B485" t="s">
        <v>1892</v>
      </c>
      <c r="C485" t="s">
        <v>57</v>
      </c>
      <c r="D485">
        <v>809877.12000000011</v>
      </c>
    </row>
    <row r="486" spans="1:4" x14ac:dyDescent="0.25">
      <c r="A486" t="s">
        <v>1289</v>
      </c>
      <c r="B486" t="s">
        <v>1892</v>
      </c>
      <c r="C486" t="s">
        <v>335</v>
      </c>
      <c r="D486">
        <v>796353.48</v>
      </c>
    </row>
    <row r="487" spans="1:4" x14ac:dyDescent="0.25">
      <c r="A487" t="s">
        <v>1509</v>
      </c>
      <c r="B487" t="s">
        <v>1892</v>
      </c>
      <c r="C487" t="s">
        <v>425</v>
      </c>
      <c r="D487">
        <v>3837494.62</v>
      </c>
    </row>
    <row r="488" spans="1:4" x14ac:dyDescent="0.25">
      <c r="A488" t="s">
        <v>824</v>
      </c>
      <c r="B488" t="s">
        <v>1892</v>
      </c>
      <c r="C488" t="s">
        <v>89</v>
      </c>
      <c r="D488">
        <v>2832473</v>
      </c>
    </row>
    <row r="489" spans="1:4" x14ac:dyDescent="0.25">
      <c r="A489" t="s">
        <v>834</v>
      </c>
      <c r="B489" t="s">
        <v>1892</v>
      </c>
      <c r="C489" t="s">
        <v>94</v>
      </c>
      <c r="D489">
        <v>1166621.6100000001</v>
      </c>
    </row>
    <row r="490" spans="1:4" x14ac:dyDescent="0.25">
      <c r="A490" t="s">
        <v>1529</v>
      </c>
      <c r="B490" t="s">
        <v>1892</v>
      </c>
      <c r="C490" t="s">
        <v>435</v>
      </c>
      <c r="D490">
        <v>1148070</v>
      </c>
    </row>
    <row r="491" spans="1:4" x14ac:dyDescent="0.25">
      <c r="A491" t="s">
        <v>754</v>
      </c>
      <c r="B491" t="s">
        <v>1892</v>
      </c>
      <c r="C491" t="s">
        <v>63</v>
      </c>
      <c r="D491">
        <v>1700104.6199999999</v>
      </c>
    </row>
    <row r="492" spans="1:4" x14ac:dyDescent="0.25">
      <c r="A492" t="s">
        <v>770</v>
      </c>
      <c r="B492" t="s">
        <v>1892</v>
      </c>
      <c r="C492" t="s">
        <v>71</v>
      </c>
      <c r="D492">
        <v>742450.14</v>
      </c>
    </row>
    <row r="493" spans="1:4" x14ac:dyDescent="0.25">
      <c r="A493" t="s">
        <v>1040</v>
      </c>
      <c r="B493" t="s">
        <v>1892</v>
      </c>
      <c r="C493" t="s">
        <v>205</v>
      </c>
      <c r="D493">
        <v>1080756.6800000002</v>
      </c>
    </row>
    <row r="494" spans="1:4" x14ac:dyDescent="0.25">
      <c r="A494" t="s">
        <v>1475</v>
      </c>
      <c r="B494" t="s">
        <v>1892</v>
      </c>
      <c r="C494" t="s">
        <v>407</v>
      </c>
      <c r="D494">
        <v>1013940.51</v>
      </c>
    </row>
    <row r="495" spans="1:4" x14ac:dyDescent="0.25">
      <c r="A495" t="s">
        <v>1205</v>
      </c>
      <c r="B495" t="s">
        <v>1892</v>
      </c>
      <c r="C495" t="s">
        <v>293</v>
      </c>
      <c r="D495">
        <v>2822134.27</v>
      </c>
    </row>
    <row r="496" spans="1:4" x14ac:dyDescent="0.25">
      <c r="A496" t="s">
        <v>1339</v>
      </c>
      <c r="B496" t="s">
        <v>1892</v>
      </c>
      <c r="C496" t="s">
        <v>351</v>
      </c>
      <c r="D496">
        <v>1784497.05</v>
      </c>
    </row>
    <row r="497" spans="1:4" x14ac:dyDescent="0.25">
      <c r="A497" t="s">
        <v>1432</v>
      </c>
      <c r="B497" t="s">
        <v>1892</v>
      </c>
      <c r="C497" t="s">
        <v>17</v>
      </c>
      <c r="D497">
        <v>2798476.92</v>
      </c>
    </row>
    <row r="498" spans="1:4" x14ac:dyDescent="0.25">
      <c r="A498" t="s">
        <v>873</v>
      </c>
      <c r="B498" t="s">
        <v>1892</v>
      </c>
      <c r="C498" t="s">
        <v>114</v>
      </c>
      <c r="D498">
        <v>2279578.8499999996</v>
      </c>
    </row>
    <row r="499" spans="1:4" x14ac:dyDescent="0.25">
      <c r="A499" t="s">
        <v>744</v>
      </c>
      <c r="B499" t="s">
        <v>1892</v>
      </c>
      <c r="C499" t="s">
        <v>58</v>
      </c>
      <c r="D499">
        <v>1104120.25</v>
      </c>
    </row>
    <row r="500" spans="1:4" x14ac:dyDescent="0.25">
      <c r="A500" t="s">
        <v>1553</v>
      </c>
      <c r="B500" t="s">
        <v>1892</v>
      </c>
      <c r="C500" t="s">
        <v>447</v>
      </c>
      <c r="D500">
        <v>1289356.9500000002</v>
      </c>
    </row>
    <row r="501" spans="1:4" x14ac:dyDescent="0.25">
      <c r="A501" t="s">
        <v>1245</v>
      </c>
      <c r="B501" t="s">
        <v>1892</v>
      </c>
      <c r="C501" t="s">
        <v>311</v>
      </c>
      <c r="D501">
        <v>1223780.1499999999</v>
      </c>
    </row>
    <row r="502" spans="1:4" x14ac:dyDescent="0.25">
      <c r="A502" t="s">
        <v>742</v>
      </c>
      <c r="B502" t="s">
        <v>1892</v>
      </c>
      <c r="C502" t="s">
        <v>55</v>
      </c>
      <c r="D502">
        <v>1663440.22</v>
      </c>
    </row>
    <row r="503" spans="1:4" x14ac:dyDescent="0.25">
      <c r="A503" t="s">
        <v>1343</v>
      </c>
      <c r="B503" t="s">
        <v>1892</v>
      </c>
      <c r="C503" t="s">
        <v>354</v>
      </c>
      <c r="D503">
        <v>2125283.957944192</v>
      </c>
    </row>
    <row r="504" spans="1:4" x14ac:dyDescent="0.25">
      <c r="A504" t="s">
        <v>1345</v>
      </c>
      <c r="B504" t="s">
        <v>1892</v>
      </c>
      <c r="C504" t="s">
        <v>513</v>
      </c>
      <c r="D504">
        <v>387151.19999999995</v>
      </c>
    </row>
    <row r="505" spans="1:4" x14ac:dyDescent="0.25">
      <c r="A505" t="s">
        <v>869</v>
      </c>
      <c r="B505" t="s">
        <v>1892</v>
      </c>
      <c r="C505" t="s">
        <v>112</v>
      </c>
      <c r="D505">
        <v>1946704.76</v>
      </c>
    </row>
    <row r="506" spans="1:4" x14ac:dyDescent="0.25">
      <c r="A506" t="s">
        <v>724</v>
      </c>
      <c r="B506" t="s">
        <v>1892</v>
      </c>
      <c r="C506" t="s">
        <v>44</v>
      </c>
      <c r="D506">
        <v>3518496.5000000005</v>
      </c>
    </row>
    <row r="507" spans="1:4" x14ac:dyDescent="0.25">
      <c r="A507" t="s">
        <v>1079</v>
      </c>
      <c r="B507" t="s">
        <v>1892</v>
      </c>
      <c r="C507" t="s">
        <v>223</v>
      </c>
      <c r="D507">
        <v>2359094.13</v>
      </c>
    </row>
    <row r="508" spans="1:4" x14ac:dyDescent="0.25">
      <c r="A508" t="s">
        <v>1131</v>
      </c>
      <c r="B508" t="s">
        <v>1892</v>
      </c>
      <c r="C508" t="s">
        <v>33</v>
      </c>
      <c r="D508">
        <v>1068582</v>
      </c>
    </row>
    <row r="509" spans="1:4" x14ac:dyDescent="0.25">
      <c r="A509" t="s">
        <v>665</v>
      </c>
      <c r="B509" t="s">
        <v>1892</v>
      </c>
      <c r="C509" t="s">
        <v>258</v>
      </c>
      <c r="D509">
        <v>1996058.2399999998</v>
      </c>
    </row>
    <row r="510" spans="1:4" x14ac:dyDescent="0.25">
      <c r="A510" t="s">
        <v>1589</v>
      </c>
      <c r="B510" t="s">
        <v>1892</v>
      </c>
      <c r="C510" t="s">
        <v>104</v>
      </c>
      <c r="D510">
        <v>2138711.86</v>
      </c>
    </row>
    <row r="511" spans="1:4" x14ac:dyDescent="0.25">
      <c r="A511" t="s">
        <v>1531</v>
      </c>
      <c r="B511" t="s">
        <v>1892</v>
      </c>
      <c r="C511" t="s">
        <v>436</v>
      </c>
      <c r="D511">
        <v>1616269.8</v>
      </c>
    </row>
    <row r="512" spans="1:4" x14ac:dyDescent="0.25">
      <c r="A512" t="s">
        <v>1400</v>
      </c>
      <c r="B512" t="s">
        <v>1892</v>
      </c>
      <c r="C512" t="s">
        <v>56</v>
      </c>
      <c r="D512">
        <v>1364441.7</v>
      </c>
    </row>
    <row r="513" spans="1:4" x14ac:dyDescent="0.25">
      <c r="A513" t="s">
        <v>1533</v>
      </c>
      <c r="B513" t="s">
        <v>1892</v>
      </c>
      <c r="C513" t="s">
        <v>429</v>
      </c>
      <c r="D513">
        <v>3327882.8000000003</v>
      </c>
    </row>
    <row r="514" spans="1:4" x14ac:dyDescent="0.25">
      <c r="A514" t="s">
        <v>673</v>
      </c>
      <c r="B514" t="s">
        <v>1892</v>
      </c>
      <c r="C514" t="s">
        <v>523</v>
      </c>
      <c r="D514">
        <v>2728017.5999999996</v>
      </c>
    </row>
    <row r="515" spans="1:4" x14ac:dyDescent="0.25">
      <c r="A515" t="s">
        <v>1525</v>
      </c>
      <c r="B515" t="s">
        <v>1892</v>
      </c>
      <c r="C515" t="s">
        <v>247</v>
      </c>
      <c r="D515">
        <v>2184355.3199999998</v>
      </c>
    </row>
    <row r="516" spans="1:4" x14ac:dyDescent="0.25">
      <c r="A516" t="s">
        <v>1741</v>
      </c>
      <c r="B516" t="s">
        <v>1892</v>
      </c>
      <c r="C516" t="s">
        <v>28</v>
      </c>
      <c r="D516">
        <v>1461151.1800000002</v>
      </c>
    </row>
    <row r="517" spans="1:4" x14ac:dyDescent="0.25">
      <c r="A517" t="s">
        <v>1513</v>
      </c>
      <c r="B517" t="s">
        <v>1892</v>
      </c>
      <c r="C517" t="s">
        <v>427</v>
      </c>
      <c r="D517">
        <v>1711789.4</v>
      </c>
    </row>
    <row r="518" spans="1:4" x14ac:dyDescent="0.25">
      <c r="A518" t="s">
        <v>798</v>
      </c>
      <c r="B518" t="s">
        <v>1892</v>
      </c>
      <c r="C518" t="s">
        <v>487</v>
      </c>
      <c r="D518">
        <v>1105895.7000000002</v>
      </c>
    </row>
    <row r="519" spans="1:4" x14ac:dyDescent="0.25">
      <c r="A519" t="s">
        <v>952</v>
      </c>
      <c r="B519" t="s">
        <v>1892</v>
      </c>
      <c r="C519" t="s">
        <v>171</v>
      </c>
      <c r="D519">
        <v>2348781.3326364174</v>
      </c>
    </row>
    <row r="520" spans="1:4" x14ac:dyDescent="0.25">
      <c r="A520" t="s">
        <v>1398</v>
      </c>
      <c r="B520" t="s">
        <v>1892</v>
      </c>
      <c r="C520" t="s">
        <v>113</v>
      </c>
      <c r="D520">
        <v>2201101.5499999998</v>
      </c>
    </row>
    <row r="521" spans="1:4" x14ac:dyDescent="0.25">
      <c r="A521" t="s">
        <v>840</v>
      </c>
      <c r="B521" t="s">
        <v>1892</v>
      </c>
      <c r="C521" t="s">
        <v>319</v>
      </c>
      <c r="D521">
        <v>1314891.6000000001</v>
      </c>
    </row>
    <row r="522" spans="1:4" x14ac:dyDescent="0.25">
      <c r="A522" t="s">
        <v>1189</v>
      </c>
      <c r="B522" t="s">
        <v>1892</v>
      </c>
      <c r="C522" t="s">
        <v>282</v>
      </c>
      <c r="D522">
        <v>1853396.9</v>
      </c>
    </row>
    <row r="523" spans="1:4" x14ac:dyDescent="0.25">
      <c r="A523" t="s">
        <v>828</v>
      </c>
      <c r="B523" t="s">
        <v>1892</v>
      </c>
      <c r="C523" t="s">
        <v>91</v>
      </c>
      <c r="D523">
        <v>3071423</v>
      </c>
    </row>
    <row r="524" spans="1:4" x14ac:dyDescent="0.25">
      <c r="A524" t="s">
        <v>1050</v>
      </c>
      <c r="B524" t="s">
        <v>1892</v>
      </c>
      <c r="C524" t="s">
        <v>209</v>
      </c>
      <c r="D524">
        <v>2382292.2000000002</v>
      </c>
    </row>
    <row r="525" spans="1:4" x14ac:dyDescent="0.25">
      <c r="A525" t="s">
        <v>1639</v>
      </c>
      <c r="B525" t="s">
        <v>1892</v>
      </c>
      <c r="C525" t="s">
        <v>518</v>
      </c>
      <c r="D525">
        <v>3500841.7326636291</v>
      </c>
    </row>
    <row r="526" spans="1:4" x14ac:dyDescent="0.25">
      <c r="A526" t="s">
        <v>1251</v>
      </c>
      <c r="B526" t="s">
        <v>1892</v>
      </c>
      <c r="C526" t="s">
        <v>314</v>
      </c>
      <c r="D526">
        <v>1620685.8</v>
      </c>
    </row>
    <row r="527" spans="1:4" x14ac:dyDescent="0.25">
      <c r="A527" t="s">
        <v>1623</v>
      </c>
      <c r="B527" t="s">
        <v>1892</v>
      </c>
      <c r="C527" t="s">
        <v>479</v>
      </c>
      <c r="D527">
        <v>4777320.9399999995</v>
      </c>
    </row>
    <row r="528" spans="1:4" x14ac:dyDescent="0.25">
      <c r="A528" t="s">
        <v>1885</v>
      </c>
      <c r="B528" t="s">
        <v>1892</v>
      </c>
      <c r="C528" t="s">
        <v>591</v>
      </c>
      <c r="D528">
        <v>11683259.860000001</v>
      </c>
    </row>
    <row r="529" spans="1:4" x14ac:dyDescent="0.25">
      <c r="A529" t="s">
        <v>867</v>
      </c>
      <c r="B529" t="s">
        <v>1892</v>
      </c>
      <c r="C529" t="s">
        <v>546</v>
      </c>
      <c r="D529">
        <v>2578696.0999999996</v>
      </c>
    </row>
    <row r="530" spans="1:4" x14ac:dyDescent="0.25">
      <c r="A530" t="s">
        <v>1887</v>
      </c>
      <c r="B530" t="s">
        <v>1892</v>
      </c>
      <c r="C530" t="s">
        <v>596</v>
      </c>
      <c r="D530">
        <v>412242.47999999992</v>
      </c>
    </row>
    <row r="531" spans="1:4" x14ac:dyDescent="0.25">
      <c r="A531" t="s">
        <v>1105</v>
      </c>
      <c r="B531" t="s">
        <v>1892</v>
      </c>
      <c r="C531" t="s">
        <v>236</v>
      </c>
      <c r="D531">
        <v>5038445.1800000006</v>
      </c>
    </row>
    <row r="532" spans="1:4" x14ac:dyDescent="0.25">
      <c r="A532" t="s">
        <v>1279</v>
      </c>
      <c r="B532" t="s">
        <v>1892</v>
      </c>
      <c r="C532" t="s">
        <v>329</v>
      </c>
      <c r="D532">
        <v>2534391.35</v>
      </c>
    </row>
    <row r="533" spans="1:4" x14ac:dyDescent="0.25">
      <c r="A533" t="s">
        <v>669</v>
      </c>
      <c r="B533" t="s">
        <v>1892</v>
      </c>
      <c r="C533" t="s">
        <v>14</v>
      </c>
      <c r="D533">
        <v>2888193.8952472769</v>
      </c>
    </row>
    <row r="534" spans="1:4" x14ac:dyDescent="0.25">
      <c r="A534" t="s">
        <v>1247</v>
      </c>
      <c r="B534" t="s">
        <v>1892</v>
      </c>
      <c r="C534" t="s">
        <v>312</v>
      </c>
      <c r="D534">
        <v>372916.80000000005</v>
      </c>
    </row>
    <row r="535" spans="1:4" x14ac:dyDescent="0.25">
      <c r="A535" t="s">
        <v>944</v>
      </c>
      <c r="B535" t="s">
        <v>1892</v>
      </c>
      <c r="C535" t="s">
        <v>170</v>
      </c>
      <c r="D535">
        <v>1474607.55</v>
      </c>
    </row>
    <row r="536" spans="1:4" x14ac:dyDescent="0.25">
      <c r="A536" t="s">
        <v>1649</v>
      </c>
      <c r="B536" t="s">
        <v>1892</v>
      </c>
      <c r="C536" t="s">
        <v>531</v>
      </c>
      <c r="D536">
        <v>4050657.36</v>
      </c>
    </row>
    <row r="537" spans="1:4" x14ac:dyDescent="0.25">
      <c r="A537" t="s">
        <v>1034</v>
      </c>
      <c r="B537" t="s">
        <v>1892</v>
      </c>
      <c r="C537" t="s">
        <v>202</v>
      </c>
      <c r="D537">
        <v>1533253.2800000003</v>
      </c>
    </row>
    <row r="538" spans="1:4" x14ac:dyDescent="0.25">
      <c r="A538" t="s">
        <v>1884</v>
      </c>
      <c r="B538" t="s">
        <v>1892</v>
      </c>
      <c r="C538" t="s">
        <v>597</v>
      </c>
      <c r="D538">
        <v>8078983.060514872</v>
      </c>
    </row>
    <row r="539" spans="1:4" x14ac:dyDescent="0.25">
      <c r="A539" t="s">
        <v>1410</v>
      </c>
      <c r="B539" t="s">
        <v>1892</v>
      </c>
      <c r="C539" t="s">
        <v>381</v>
      </c>
      <c r="D539">
        <v>354297.33999999997</v>
      </c>
    </row>
    <row r="540" spans="1:4" x14ac:dyDescent="0.25">
      <c r="A540" t="s">
        <v>1341</v>
      </c>
      <c r="B540" t="s">
        <v>1892</v>
      </c>
      <c r="C540" t="s">
        <v>352</v>
      </c>
      <c r="D540">
        <v>2531769.5</v>
      </c>
    </row>
    <row r="541" spans="1:4" x14ac:dyDescent="0.25">
      <c r="A541" t="s">
        <v>1357</v>
      </c>
      <c r="B541" t="s">
        <v>1892</v>
      </c>
      <c r="C541" t="s">
        <v>360</v>
      </c>
      <c r="D541">
        <v>2980902.75</v>
      </c>
    </row>
    <row r="542" spans="1:4" x14ac:dyDescent="0.25">
      <c r="A542" t="s">
        <v>726</v>
      </c>
      <c r="B542" t="s">
        <v>1892</v>
      </c>
      <c r="C542" t="s">
        <v>46</v>
      </c>
      <c r="D542">
        <v>1380487.9</v>
      </c>
    </row>
    <row r="543" spans="1:4" x14ac:dyDescent="0.25">
      <c r="A543" t="s">
        <v>1428</v>
      </c>
      <c r="B543" t="s">
        <v>1892</v>
      </c>
      <c r="C543" t="s">
        <v>390</v>
      </c>
      <c r="D543">
        <v>1287459.0299999998</v>
      </c>
    </row>
    <row r="544" spans="1:4" x14ac:dyDescent="0.25">
      <c r="A544" t="s">
        <v>1757</v>
      </c>
      <c r="B544" t="s">
        <v>1892</v>
      </c>
      <c r="C544" t="s">
        <v>582</v>
      </c>
      <c r="D544">
        <v>1131177.6000000001</v>
      </c>
    </row>
    <row r="545" spans="1:4" x14ac:dyDescent="0.25">
      <c r="A545" t="s">
        <v>1213</v>
      </c>
      <c r="B545" t="s">
        <v>1892</v>
      </c>
      <c r="C545" t="s">
        <v>298</v>
      </c>
      <c r="D545">
        <v>1448252.64</v>
      </c>
    </row>
    <row r="546" spans="1:4" x14ac:dyDescent="0.25">
      <c r="A546" t="s">
        <v>1111</v>
      </c>
      <c r="B546" t="s">
        <v>1892</v>
      </c>
      <c r="C546" t="s">
        <v>238</v>
      </c>
      <c r="D546">
        <v>1393247.79</v>
      </c>
    </row>
    <row r="547" spans="1:4" x14ac:dyDescent="0.25">
      <c r="A547" t="s">
        <v>1072</v>
      </c>
      <c r="B547" t="s">
        <v>1892</v>
      </c>
      <c r="C547" t="s">
        <v>220</v>
      </c>
      <c r="D547">
        <v>2446934.94</v>
      </c>
    </row>
    <row r="548" spans="1:4" x14ac:dyDescent="0.25">
      <c r="A548" t="s">
        <v>792</v>
      </c>
      <c r="B548" t="s">
        <v>1892</v>
      </c>
      <c r="C548" t="s">
        <v>77</v>
      </c>
      <c r="D548">
        <v>856070.79999999993</v>
      </c>
    </row>
    <row r="549" spans="1:4" x14ac:dyDescent="0.25">
      <c r="A549" t="s">
        <v>720</v>
      </c>
      <c r="B549" t="s">
        <v>1892</v>
      </c>
      <c r="C549" t="s">
        <v>42</v>
      </c>
      <c r="D549">
        <v>783367.8</v>
      </c>
    </row>
    <row r="550" spans="1:4" x14ac:dyDescent="0.25">
      <c r="A550" t="s">
        <v>1311</v>
      </c>
      <c r="B550" t="s">
        <v>1892</v>
      </c>
      <c r="C550" t="s">
        <v>342</v>
      </c>
      <c r="D550">
        <v>598018.48</v>
      </c>
    </row>
    <row r="551" spans="1:4" x14ac:dyDescent="0.25">
      <c r="A551" t="s">
        <v>1747</v>
      </c>
      <c r="B551" t="s">
        <v>1892</v>
      </c>
      <c r="C551" t="s">
        <v>578</v>
      </c>
      <c r="D551">
        <v>406997.68</v>
      </c>
    </row>
    <row r="552" spans="1:4" x14ac:dyDescent="0.25">
      <c r="A552" t="s">
        <v>877</v>
      </c>
      <c r="B552" t="s">
        <v>1892</v>
      </c>
      <c r="C552" t="s">
        <v>115</v>
      </c>
      <c r="D552">
        <v>2013438.03</v>
      </c>
    </row>
    <row r="553" spans="1:4" x14ac:dyDescent="0.25">
      <c r="A553" t="s">
        <v>1416</v>
      </c>
      <c r="B553" t="s">
        <v>1892</v>
      </c>
      <c r="C553" t="s">
        <v>383</v>
      </c>
      <c r="D553">
        <v>1670385.9899999998</v>
      </c>
    </row>
    <row r="554" spans="1:4" x14ac:dyDescent="0.25">
      <c r="A554" t="s">
        <v>1444</v>
      </c>
      <c r="B554" t="s">
        <v>1892</v>
      </c>
      <c r="C554" t="s">
        <v>397</v>
      </c>
      <c r="D554">
        <v>1401407.07</v>
      </c>
    </row>
    <row r="555" spans="1:4" x14ac:dyDescent="0.25">
      <c r="A555" t="s">
        <v>1063</v>
      </c>
      <c r="B555" t="s">
        <v>1892</v>
      </c>
      <c r="C555" t="s">
        <v>214</v>
      </c>
      <c r="D555">
        <v>2546141.9299999997</v>
      </c>
    </row>
    <row r="556" spans="1:4" x14ac:dyDescent="0.25">
      <c r="A556" t="s">
        <v>1351</v>
      </c>
      <c r="B556" t="s">
        <v>1892</v>
      </c>
      <c r="C556" t="s">
        <v>357</v>
      </c>
      <c r="D556">
        <v>1437346.08</v>
      </c>
    </row>
    <row r="557" spans="1:4" x14ac:dyDescent="0.25">
      <c r="A557" t="s">
        <v>1713</v>
      </c>
      <c r="B557" t="s">
        <v>1892</v>
      </c>
      <c r="C557" t="s">
        <v>558</v>
      </c>
      <c r="D557">
        <v>985377.26</v>
      </c>
    </row>
    <row r="558" spans="1:4" x14ac:dyDescent="0.25">
      <c r="A558" t="s">
        <v>1537</v>
      </c>
      <c r="B558" t="s">
        <v>1892</v>
      </c>
      <c r="C558" t="s">
        <v>438</v>
      </c>
      <c r="D558">
        <v>2812642.84</v>
      </c>
    </row>
    <row r="559" spans="1:4" x14ac:dyDescent="0.25">
      <c r="A559" t="s">
        <v>1253</v>
      </c>
      <c r="B559" t="s">
        <v>1892</v>
      </c>
      <c r="C559" t="s">
        <v>68</v>
      </c>
      <c r="D559">
        <v>1263682.83</v>
      </c>
    </row>
    <row r="560" spans="1:4" x14ac:dyDescent="0.25">
      <c r="A560" t="s">
        <v>1355</v>
      </c>
      <c r="B560" t="s">
        <v>1892</v>
      </c>
      <c r="C560" t="s">
        <v>359</v>
      </c>
      <c r="D560">
        <v>1809306.9</v>
      </c>
    </row>
    <row r="561" spans="1:4" x14ac:dyDescent="0.25">
      <c r="A561" t="s">
        <v>924</v>
      </c>
      <c r="B561" t="s">
        <v>1892</v>
      </c>
      <c r="C561" t="s">
        <v>157</v>
      </c>
      <c r="D561">
        <v>842670.78860945872</v>
      </c>
    </row>
    <row r="562" spans="1:4" x14ac:dyDescent="0.25">
      <c r="A562" t="s">
        <v>1168</v>
      </c>
      <c r="B562" t="s">
        <v>1892</v>
      </c>
      <c r="C562" t="s">
        <v>266</v>
      </c>
      <c r="D562">
        <v>1274255.04</v>
      </c>
    </row>
    <row r="563" spans="1:4" x14ac:dyDescent="0.25">
      <c r="A563" t="s">
        <v>1038</v>
      </c>
      <c r="B563" t="s">
        <v>1892</v>
      </c>
      <c r="C563" t="s">
        <v>204</v>
      </c>
      <c r="D563">
        <v>1602256.8</v>
      </c>
    </row>
    <row r="564" spans="1:4" x14ac:dyDescent="0.25">
      <c r="A564" t="s">
        <v>810</v>
      </c>
      <c r="B564" t="s">
        <v>1892</v>
      </c>
      <c r="C564" t="s">
        <v>85</v>
      </c>
      <c r="D564">
        <v>1200886.3799999999</v>
      </c>
    </row>
    <row r="565" spans="1:4" x14ac:dyDescent="0.25">
      <c r="A565" t="s">
        <v>1076</v>
      </c>
      <c r="B565" t="s">
        <v>1892</v>
      </c>
      <c r="C565" t="s">
        <v>221</v>
      </c>
      <c r="D565">
        <v>681104.9</v>
      </c>
    </row>
    <row r="566" spans="1:4" x14ac:dyDescent="0.25">
      <c r="A566" t="s">
        <v>1301</v>
      </c>
      <c r="B566" t="s">
        <v>1892</v>
      </c>
      <c r="C566" t="s">
        <v>320</v>
      </c>
      <c r="D566">
        <v>526600.41</v>
      </c>
    </row>
    <row r="567" spans="1:4" x14ac:dyDescent="0.25">
      <c r="A567" t="s">
        <v>1153</v>
      </c>
      <c r="B567" t="s">
        <v>1892</v>
      </c>
      <c r="C567" t="s">
        <v>255</v>
      </c>
      <c r="D567">
        <v>1385050.7999999998</v>
      </c>
    </row>
    <row r="568" spans="1:4" x14ac:dyDescent="0.25">
      <c r="A568" t="s">
        <v>1396</v>
      </c>
      <c r="B568" t="s">
        <v>1892</v>
      </c>
      <c r="C568" t="s">
        <v>376</v>
      </c>
      <c r="D568">
        <v>1450498.08</v>
      </c>
    </row>
    <row r="569" spans="1:4" x14ac:dyDescent="0.25">
      <c r="A569" t="s">
        <v>940</v>
      </c>
      <c r="B569" t="s">
        <v>1892</v>
      </c>
      <c r="C569" t="s">
        <v>168</v>
      </c>
      <c r="D569">
        <v>673478.63000000012</v>
      </c>
    </row>
    <row r="570" spans="1:4" x14ac:dyDescent="0.25">
      <c r="A570" t="s">
        <v>1307</v>
      </c>
      <c r="B570" t="s">
        <v>1892</v>
      </c>
      <c r="C570" t="s">
        <v>224</v>
      </c>
      <c r="D570">
        <v>1634099.53</v>
      </c>
    </row>
    <row r="571" spans="1:4" x14ac:dyDescent="0.25">
      <c r="A571" t="s">
        <v>1249</v>
      </c>
      <c r="B571" t="s">
        <v>1892</v>
      </c>
      <c r="C571" t="s">
        <v>313</v>
      </c>
      <c r="D571">
        <v>312635.39999999997</v>
      </c>
    </row>
    <row r="572" spans="1:4" x14ac:dyDescent="0.25">
      <c r="A572" t="s">
        <v>1424</v>
      </c>
      <c r="B572" t="s">
        <v>1892</v>
      </c>
      <c r="C572" t="s">
        <v>388</v>
      </c>
      <c r="D572">
        <v>1157457.8700000001</v>
      </c>
    </row>
    <row r="573" spans="1:4" x14ac:dyDescent="0.25">
      <c r="A573" t="s">
        <v>1673</v>
      </c>
      <c r="B573" t="s">
        <v>1892</v>
      </c>
      <c r="C573" t="s">
        <v>542</v>
      </c>
      <c r="D573">
        <v>1666758.24</v>
      </c>
    </row>
    <row r="574" spans="1:4" x14ac:dyDescent="0.25">
      <c r="A574" t="s">
        <v>938</v>
      </c>
      <c r="B574" t="s">
        <v>1892</v>
      </c>
      <c r="C574" t="s">
        <v>167</v>
      </c>
      <c r="D574">
        <v>652037.24</v>
      </c>
    </row>
    <row r="575" spans="1:4" x14ac:dyDescent="0.25">
      <c r="A575" t="s">
        <v>908</v>
      </c>
      <c r="B575" t="s">
        <v>1892</v>
      </c>
      <c r="C575" t="s">
        <v>151</v>
      </c>
      <c r="D575">
        <v>1549652.4000000001</v>
      </c>
    </row>
    <row r="576" spans="1:4" x14ac:dyDescent="0.25">
      <c r="A576" t="s">
        <v>1109</v>
      </c>
      <c r="B576" t="s">
        <v>1892</v>
      </c>
      <c r="C576" t="s">
        <v>385</v>
      </c>
      <c r="D576">
        <v>1947632.28</v>
      </c>
    </row>
    <row r="577" spans="1:4" x14ac:dyDescent="0.25">
      <c r="A577" t="s">
        <v>1199</v>
      </c>
      <c r="B577" t="s">
        <v>1892</v>
      </c>
      <c r="C577" t="s">
        <v>288</v>
      </c>
      <c r="D577">
        <v>854817.94</v>
      </c>
    </row>
    <row r="578" spans="1:4" x14ac:dyDescent="0.25">
      <c r="A578" t="s">
        <v>740</v>
      </c>
      <c r="B578" t="s">
        <v>1892</v>
      </c>
      <c r="C578" t="s">
        <v>54</v>
      </c>
      <c r="D578">
        <v>1928997.21</v>
      </c>
    </row>
    <row r="579" spans="1:4" x14ac:dyDescent="0.25">
      <c r="A579" t="s">
        <v>699</v>
      </c>
      <c r="B579" t="s">
        <v>1892</v>
      </c>
      <c r="C579" t="s">
        <v>27</v>
      </c>
      <c r="D579">
        <v>909014.39999999991</v>
      </c>
    </row>
    <row r="580" spans="1:4" x14ac:dyDescent="0.25">
      <c r="A580" t="s">
        <v>948</v>
      </c>
      <c r="B580" t="s">
        <v>1892</v>
      </c>
      <c r="C580" t="s">
        <v>173</v>
      </c>
      <c r="D580">
        <v>3100669.8899548333</v>
      </c>
    </row>
    <row r="581" spans="1:4" x14ac:dyDescent="0.25">
      <c r="A581" t="s">
        <v>1729</v>
      </c>
      <c r="B581" t="s">
        <v>1892</v>
      </c>
      <c r="C581" t="s">
        <v>568</v>
      </c>
      <c r="D581">
        <v>1554718.0899999999</v>
      </c>
    </row>
    <row r="582" spans="1:4" x14ac:dyDescent="0.25">
      <c r="A582" t="s">
        <v>1414</v>
      </c>
      <c r="B582" t="s">
        <v>1892</v>
      </c>
      <c r="C582" t="s">
        <v>505</v>
      </c>
      <c r="D582">
        <v>739206.6</v>
      </c>
    </row>
    <row r="583" spans="1:4" x14ac:dyDescent="0.25">
      <c r="A583" t="s">
        <v>1257</v>
      </c>
      <c r="B583" t="s">
        <v>1892</v>
      </c>
      <c r="C583" t="s">
        <v>318</v>
      </c>
      <c r="D583">
        <v>2051326.14</v>
      </c>
    </row>
    <row r="584" spans="1:4" x14ac:dyDescent="0.25">
      <c r="A584" t="s">
        <v>1074</v>
      </c>
      <c r="B584" t="s">
        <v>1892</v>
      </c>
      <c r="C584" t="s">
        <v>222</v>
      </c>
      <c r="D584">
        <v>2905844.4</v>
      </c>
    </row>
    <row r="585" spans="1:4" x14ac:dyDescent="0.25">
      <c r="A585" t="s">
        <v>1412</v>
      </c>
      <c r="B585" t="s">
        <v>1892</v>
      </c>
      <c r="C585" t="s">
        <v>382</v>
      </c>
      <c r="D585">
        <v>1339136.8199999998</v>
      </c>
    </row>
    <row r="586" spans="1:4" x14ac:dyDescent="0.25">
      <c r="A586" t="s">
        <v>1372</v>
      </c>
      <c r="B586" t="s">
        <v>1892</v>
      </c>
      <c r="C586" t="s">
        <v>367</v>
      </c>
      <c r="D586">
        <v>1463905.2</v>
      </c>
    </row>
    <row r="587" spans="1:4" x14ac:dyDescent="0.25">
      <c r="A587" t="s">
        <v>1048</v>
      </c>
      <c r="B587" t="s">
        <v>1892</v>
      </c>
      <c r="C587" t="s">
        <v>25</v>
      </c>
      <c r="D587">
        <v>683677.79999999993</v>
      </c>
    </row>
    <row r="588" spans="1:4" x14ac:dyDescent="0.25">
      <c r="A588" t="s">
        <v>1141</v>
      </c>
      <c r="B588" t="s">
        <v>1892</v>
      </c>
      <c r="C588" t="s">
        <v>107</v>
      </c>
      <c r="D588">
        <v>1904346.78</v>
      </c>
    </row>
    <row r="589" spans="1:4" x14ac:dyDescent="0.25">
      <c r="A589" t="s">
        <v>1487</v>
      </c>
      <c r="B589" t="s">
        <v>1892</v>
      </c>
      <c r="C589" t="s">
        <v>415</v>
      </c>
      <c r="D589">
        <v>1417642.56</v>
      </c>
    </row>
    <row r="590" spans="1:4" x14ac:dyDescent="0.25">
      <c r="A590" t="s">
        <v>926</v>
      </c>
      <c r="B590" t="s">
        <v>1892</v>
      </c>
      <c r="C590" t="s">
        <v>158</v>
      </c>
      <c r="D590">
        <v>692093.8</v>
      </c>
    </row>
    <row r="591" spans="1:4" x14ac:dyDescent="0.25">
      <c r="A591" t="s">
        <v>1129</v>
      </c>
      <c r="B591" t="s">
        <v>1892</v>
      </c>
      <c r="C591" t="s">
        <v>521</v>
      </c>
      <c r="D591">
        <v>2676762.56</v>
      </c>
    </row>
    <row r="592" spans="1:4" x14ac:dyDescent="0.25">
      <c r="A592" t="s">
        <v>1321</v>
      </c>
      <c r="B592" t="s">
        <v>1892</v>
      </c>
      <c r="C592" t="s">
        <v>259</v>
      </c>
      <c r="D592">
        <v>593879.59</v>
      </c>
    </row>
    <row r="593" spans="1:4" x14ac:dyDescent="0.25">
      <c r="A593" t="s">
        <v>790</v>
      </c>
      <c r="B593" t="s">
        <v>1892</v>
      </c>
      <c r="C593" t="s">
        <v>279</v>
      </c>
      <c r="D593">
        <v>1141345.6599999999</v>
      </c>
    </row>
    <row r="594" spans="1:4" x14ac:dyDescent="0.25">
      <c r="A594" t="s">
        <v>896</v>
      </c>
      <c r="B594" t="s">
        <v>1892</v>
      </c>
      <c r="C594" t="s">
        <v>130</v>
      </c>
      <c r="D594">
        <v>2211778.0299999998</v>
      </c>
    </row>
    <row r="595" spans="1:4" x14ac:dyDescent="0.25">
      <c r="A595" t="s">
        <v>1515</v>
      </c>
      <c r="B595" t="s">
        <v>1892</v>
      </c>
      <c r="C595" t="s">
        <v>428</v>
      </c>
      <c r="D595">
        <v>2177822.85</v>
      </c>
    </row>
    <row r="596" spans="1:4" x14ac:dyDescent="0.25">
      <c r="A596" t="s">
        <v>766</v>
      </c>
      <c r="B596" t="s">
        <v>1892</v>
      </c>
      <c r="C596" t="s">
        <v>69</v>
      </c>
      <c r="D596">
        <v>2236266.85</v>
      </c>
    </row>
    <row r="597" spans="1:4" x14ac:dyDescent="0.25">
      <c r="A597" t="s">
        <v>1595</v>
      </c>
      <c r="B597" t="s">
        <v>1892</v>
      </c>
      <c r="C597" t="s">
        <v>466</v>
      </c>
      <c r="D597">
        <v>2243344.4</v>
      </c>
    </row>
    <row r="598" spans="1:4" x14ac:dyDescent="0.25">
      <c r="A598" t="s">
        <v>1255</v>
      </c>
      <c r="B598" t="s">
        <v>1892</v>
      </c>
      <c r="C598" t="s">
        <v>317</v>
      </c>
      <c r="D598">
        <v>2277216.4200000004</v>
      </c>
    </row>
    <row r="599" spans="1:4" x14ac:dyDescent="0.25">
      <c r="A599" t="s">
        <v>1693</v>
      </c>
      <c r="B599" t="s">
        <v>1892</v>
      </c>
      <c r="C599" t="s">
        <v>552</v>
      </c>
      <c r="D599">
        <v>842458.17</v>
      </c>
    </row>
    <row r="600" spans="1:4" x14ac:dyDescent="0.25">
      <c r="A600" t="s">
        <v>818</v>
      </c>
      <c r="B600" t="s">
        <v>1892</v>
      </c>
      <c r="C600" t="s">
        <v>88</v>
      </c>
      <c r="D600">
        <v>2352236.0699999998</v>
      </c>
    </row>
    <row r="601" spans="1:4" x14ac:dyDescent="0.25">
      <c r="A601" t="s">
        <v>982</v>
      </c>
      <c r="B601" t="s">
        <v>1892</v>
      </c>
      <c r="C601" t="s">
        <v>187</v>
      </c>
      <c r="D601">
        <v>1370712.78</v>
      </c>
    </row>
    <row r="602" spans="1:4" x14ac:dyDescent="0.25">
      <c r="A602" t="s">
        <v>1535</v>
      </c>
      <c r="B602" t="s">
        <v>1892</v>
      </c>
      <c r="C602" t="s">
        <v>437</v>
      </c>
      <c r="D602">
        <v>1639167.75</v>
      </c>
    </row>
    <row r="603" spans="1:4" x14ac:dyDescent="0.25">
      <c r="A603" t="s">
        <v>1430</v>
      </c>
      <c r="B603" t="s">
        <v>1892</v>
      </c>
      <c r="C603" t="s">
        <v>391</v>
      </c>
      <c r="D603">
        <v>4164926.54</v>
      </c>
    </row>
    <row r="604" spans="1:4" x14ac:dyDescent="0.25">
      <c r="A604" t="s">
        <v>1890</v>
      </c>
      <c r="D604">
        <v>664424250.63609767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85B2C-D681-43D5-80F2-5BEB40CD9057}">
  <dimension ref="A3:D604"/>
  <sheetViews>
    <sheetView workbookViewId="0">
      <selection sqref="A1:XFD1048576"/>
    </sheetView>
  </sheetViews>
  <sheetFormatPr defaultRowHeight="15" x14ac:dyDescent="0.25"/>
  <cols>
    <col min="1" max="1" width="84.42578125" bestFit="1" customWidth="1"/>
    <col min="2" max="2" width="13.7109375" bestFit="1" customWidth="1"/>
    <col min="3" max="3" width="78.7109375" bestFit="1" customWidth="1"/>
    <col min="4" max="4" width="12" bestFit="1" customWidth="1"/>
  </cols>
  <sheetData>
    <row r="3" spans="1:4" x14ac:dyDescent="0.25">
      <c r="A3" s="14" t="s">
        <v>1923</v>
      </c>
    </row>
    <row r="4" spans="1:4" x14ac:dyDescent="0.25">
      <c r="A4" s="14" t="s">
        <v>1894</v>
      </c>
      <c r="B4" s="14" t="s">
        <v>1895</v>
      </c>
      <c r="C4" s="14" t="s">
        <v>1775</v>
      </c>
      <c r="D4" t="s">
        <v>1893</v>
      </c>
    </row>
    <row r="5" spans="1:4" x14ac:dyDescent="0.25">
      <c r="A5" t="s">
        <v>1699</v>
      </c>
      <c r="B5" t="s">
        <v>1891</v>
      </c>
      <c r="C5" t="s">
        <v>464</v>
      </c>
      <c r="D5">
        <v>578867.36</v>
      </c>
    </row>
    <row r="6" spans="1:4" x14ac:dyDescent="0.25">
      <c r="A6" t="s">
        <v>1587</v>
      </c>
      <c r="B6" t="s">
        <v>1891</v>
      </c>
      <c r="C6" t="s">
        <v>595</v>
      </c>
      <c r="D6">
        <v>2384967.81</v>
      </c>
    </row>
    <row r="7" spans="1:4" x14ac:dyDescent="0.25">
      <c r="A7" t="s">
        <v>861</v>
      </c>
      <c r="B7" t="s">
        <v>1891</v>
      </c>
      <c r="C7" t="s">
        <v>1870</v>
      </c>
      <c r="D7">
        <v>778200.21000000008</v>
      </c>
    </row>
    <row r="8" spans="1:4" x14ac:dyDescent="0.25">
      <c r="A8" t="s">
        <v>1625</v>
      </c>
      <c r="B8" t="s">
        <v>1891</v>
      </c>
      <c r="C8" t="s">
        <v>480</v>
      </c>
      <c r="D8">
        <v>1737003.66</v>
      </c>
    </row>
    <row r="9" spans="1:4" x14ac:dyDescent="0.25">
      <c r="A9" t="s">
        <v>1087</v>
      </c>
      <c r="B9" t="s">
        <v>1891</v>
      </c>
      <c r="C9" t="s">
        <v>227</v>
      </c>
      <c r="D9">
        <v>974291.25</v>
      </c>
    </row>
    <row r="10" spans="1:4" x14ac:dyDescent="0.25">
      <c r="A10" t="s">
        <v>762</v>
      </c>
      <c r="B10" t="s">
        <v>1891</v>
      </c>
      <c r="C10" t="s">
        <v>126</v>
      </c>
      <c r="D10">
        <v>717273.86</v>
      </c>
    </row>
    <row r="11" spans="1:4" x14ac:dyDescent="0.25">
      <c r="A11" t="s">
        <v>988</v>
      </c>
      <c r="B11" t="s">
        <v>1891</v>
      </c>
      <c r="C11" t="s">
        <v>40</v>
      </c>
      <c r="D11">
        <v>503724.95999999996</v>
      </c>
    </row>
    <row r="12" spans="1:4" x14ac:dyDescent="0.25">
      <c r="A12" t="s">
        <v>894</v>
      </c>
      <c r="B12" t="s">
        <v>1891</v>
      </c>
      <c r="C12" t="s">
        <v>127</v>
      </c>
      <c r="D12">
        <v>94438.249999999985</v>
      </c>
    </row>
    <row r="13" spans="1:4" x14ac:dyDescent="0.25">
      <c r="A13" t="s">
        <v>1527</v>
      </c>
      <c r="B13" t="s">
        <v>1891</v>
      </c>
      <c r="C13" t="s">
        <v>434</v>
      </c>
      <c r="D13">
        <v>1576872</v>
      </c>
    </row>
    <row r="14" spans="1:4" x14ac:dyDescent="0.25">
      <c r="A14" t="s">
        <v>1335</v>
      </c>
      <c r="B14" t="s">
        <v>1891</v>
      </c>
      <c r="C14" t="s">
        <v>348</v>
      </c>
      <c r="D14">
        <v>580768.28</v>
      </c>
    </row>
    <row r="15" spans="1:4" x14ac:dyDescent="0.25">
      <c r="A15" t="s">
        <v>1018</v>
      </c>
      <c r="B15" t="s">
        <v>1891</v>
      </c>
      <c r="C15" t="s">
        <v>502</v>
      </c>
      <c r="D15">
        <v>794997.92</v>
      </c>
    </row>
    <row r="16" spans="1:4" x14ac:dyDescent="0.25">
      <c r="A16" t="s">
        <v>857</v>
      </c>
      <c r="B16" t="s">
        <v>1891</v>
      </c>
      <c r="C16" t="s">
        <v>106</v>
      </c>
      <c r="D16">
        <v>252579.47999999998</v>
      </c>
    </row>
    <row r="17" spans="1:4" x14ac:dyDescent="0.25">
      <c r="A17" t="s">
        <v>650</v>
      </c>
      <c r="B17" t="s">
        <v>1891</v>
      </c>
      <c r="C17" t="s">
        <v>226</v>
      </c>
      <c r="D17">
        <v>564286.14</v>
      </c>
    </row>
    <row r="18" spans="1:4" x14ac:dyDescent="0.25">
      <c r="A18" t="s">
        <v>1723</v>
      </c>
      <c r="B18" t="s">
        <v>1891</v>
      </c>
      <c r="C18" t="s">
        <v>565</v>
      </c>
      <c r="D18">
        <v>691470</v>
      </c>
    </row>
    <row r="19" spans="1:4" x14ac:dyDescent="0.25">
      <c r="A19" t="s">
        <v>1085</v>
      </c>
      <c r="B19" t="s">
        <v>1891</v>
      </c>
      <c r="C19" t="s">
        <v>216</v>
      </c>
      <c r="D19">
        <v>412854</v>
      </c>
    </row>
    <row r="20" spans="1:4" x14ac:dyDescent="0.25">
      <c r="A20" t="s">
        <v>992</v>
      </c>
      <c r="B20" t="s">
        <v>1891</v>
      </c>
      <c r="C20" t="s">
        <v>191</v>
      </c>
      <c r="D20">
        <v>183994.48</v>
      </c>
    </row>
    <row r="21" spans="1:4" x14ac:dyDescent="0.25">
      <c r="A21" t="s">
        <v>1669</v>
      </c>
      <c r="B21" t="s">
        <v>1891</v>
      </c>
      <c r="C21" t="s">
        <v>147</v>
      </c>
      <c r="D21">
        <v>398024.12</v>
      </c>
    </row>
    <row r="22" spans="1:4" x14ac:dyDescent="0.25">
      <c r="A22" t="s">
        <v>728</v>
      </c>
      <c r="B22" t="s">
        <v>1891</v>
      </c>
      <c r="C22" t="s">
        <v>47</v>
      </c>
      <c r="D22">
        <v>1908889.2399999998</v>
      </c>
    </row>
    <row r="23" spans="1:4" x14ac:dyDescent="0.25">
      <c r="A23" t="s">
        <v>1097</v>
      </c>
      <c r="B23" t="s">
        <v>1891</v>
      </c>
      <c r="C23" t="s">
        <v>233</v>
      </c>
      <c r="D23">
        <v>506868.47999999998</v>
      </c>
    </row>
    <row r="24" spans="1:4" x14ac:dyDescent="0.25">
      <c r="A24" t="s">
        <v>635</v>
      </c>
      <c r="B24" t="s">
        <v>1891</v>
      </c>
      <c r="C24" t="s">
        <v>4</v>
      </c>
      <c r="D24">
        <v>895344.2</v>
      </c>
    </row>
    <row r="25" spans="1:4" x14ac:dyDescent="0.25">
      <c r="A25" t="s">
        <v>1671</v>
      </c>
      <c r="B25" t="s">
        <v>1891</v>
      </c>
      <c r="C25" t="s">
        <v>239</v>
      </c>
      <c r="D25">
        <v>443058.48</v>
      </c>
    </row>
    <row r="26" spans="1:4" x14ac:dyDescent="0.25">
      <c r="A26" t="s">
        <v>1611</v>
      </c>
      <c r="B26" t="s">
        <v>1891</v>
      </c>
      <c r="C26" t="s">
        <v>474</v>
      </c>
      <c r="D26">
        <v>915128.44262446824</v>
      </c>
    </row>
    <row r="27" spans="1:4" x14ac:dyDescent="0.25">
      <c r="A27" t="s">
        <v>990</v>
      </c>
      <c r="B27" t="s">
        <v>1891</v>
      </c>
      <c r="C27" t="s">
        <v>190</v>
      </c>
      <c r="D27">
        <v>37300.97</v>
      </c>
    </row>
    <row r="28" spans="1:4" x14ac:dyDescent="0.25">
      <c r="A28" t="s">
        <v>1745</v>
      </c>
      <c r="B28" t="s">
        <v>1891</v>
      </c>
      <c r="C28" t="s">
        <v>577</v>
      </c>
      <c r="D28">
        <v>1630385.6999999997</v>
      </c>
    </row>
    <row r="29" spans="1:4" x14ac:dyDescent="0.25">
      <c r="A29" t="s">
        <v>1695</v>
      </c>
      <c r="B29" t="s">
        <v>1891</v>
      </c>
      <c r="C29" t="s">
        <v>553</v>
      </c>
      <c r="D29">
        <v>809351.27</v>
      </c>
    </row>
    <row r="30" spans="1:4" x14ac:dyDescent="0.25">
      <c r="A30" t="s">
        <v>1382</v>
      </c>
      <c r="B30" t="s">
        <v>1891</v>
      </c>
      <c r="C30" t="s">
        <v>525</v>
      </c>
      <c r="D30">
        <v>563588.08000000007</v>
      </c>
    </row>
    <row r="31" spans="1:4" x14ac:dyDescent="0.25">
      <c r="A31" t="s">
        <v>641</v>
      </c>
      <c r="B31" t="s">
        <v>1891</v>
      </c>
      <c r="C31" t="s">
        <v>2</v>
      </c>
      <c r="D31">
        <v>191577.68</v>
      </c>
    </row>
    <row r="32" spans="1:4" x14ac:dyDescent="0.25">
      <c r="A32" t="s">
        <v>994</v>
      </c>
      <c r="B32" t="s">
        <v>1891</v>
      </c>
      <c r="C32" t="s">
        <v>192</v>
      </c>
      <c r="D32">
        <v>824206.1</v>
      </c>
    </row>
    <row r="33" spans="1:4" x14ac:dyDescent="0.25">
      <c r="A33" t="s">
        <v>640</v>
      </c>
      <c r="B33" t="s">
        <v>1891</v>
      </c>
      <c r="C33" t="s">
        <v>408</v>
      </c>
      <c r="D33">
        <v>578245.44000000006</v>
      </c>
    </row>
    <row r="34" spans="1:4" x14ac:dyDescent="0.25">
      <c r="A34" t="s">
        <v>1380</v>
      </c>
      <c r="B34" t="s">
        <v>1891</v>
      </c>
      <c r="C34" t="s">
        <v>524</v>
      </c>
      <c r="D34">
        <v>561624.77</v>
      </c>
    </row>
    <row r="35" spans="1:4" x14ac:dyDescent="0.25">
      <c r="A35" t="s">
        <v>934</v>
      </c>
      <c r="B35" t="s">
        <v>1891</v>
      </c>
      <c r="C35" t="s">
        <v>163</v>
      </c>
      <c r="D35">
        <v>391426.56</v>
      </c>
    </row>
    <row r="36" spans="1:4" x14ac:dyDescent="0.25">
      <c r="A36" t="s">
        <v>679</v>
      </c>
      <c r="B36" t="s">
        <v>1891</v>
      </c>
      <c r="C36" t="s">
        <v>18</v>
      </c>
      <c r="D36">
        <v>435574.88</v>
      </c>
    </row>
    <row r="37" spans="1:4" x14ac:dyDescent="0.25">
      <c r="A37" t="s">
        <v>1287</v>
      </c>
      <c r="B37" t="s">
        <v>1891</v>
      </c>
      <c r="C37" t="s">
        <v>334</v>
      </c>
      <c r="D37">
        <v>161384.58000000002</v>
      </c>
    </row>
    <row r="38" spans="1:4" x14ac:dyDescent="0.25">
      <c r="A38" t="s">
        <v>675</v>
      </c>
      <c r="B38" t="s">
        <v>1891</v>
      </c>
      <c r="C38" t="s">
        <v>489</v>
      </c>
      <c r="D38">
        <v>1466593.44</v>
      </c>
    </row>
    <row r="39" spans="1:4" x14ac:dyDescent="0.25">
      <c r="A39" t="s">
        <v>643</v>
      </c>
      <c r="B39" t="s">
        <v>1891</v>
      </c>
      <c r="C39" t="s">
        <v>117</v>
      </c>
      <c r="D39">
        <v>208249.56</v>
      </c>
    </row>
    <row r="40" spans="1:4" x14ac:dyDescent="0.25">
      <c r="A40" t="s">
        <v>881</v>
      </c>
      <c r="B40" t="s">
        <v>1891</v>
      </c>
      <c r="C40" t="s">
        <v>80</v>
      </c>
      <c r="D40">
        <v>1240861.44</v>
      </c>
    </row>
    <row r="41" spans="1:4" x14ac:dyDescent="0.25">
      <c r="A41" t="s">
        <v>1176</v>
      </c>
      <c r="B41" t="s">
        <v>1891</v>
      </c>
      <c r="C41" t="s">
        <v>270</v>
      </c>
      <c r="D41">
        <v>482860.95000000007</v>
      </c>
    </row>
    <row r="42" spans="1:4" x14ac:dyDescent="0.25">
      <c r="A42" t="s">
        <v>1056</v>
      </c>
      <c r="B42" t="s">
        <v>1891</v>
      </c>
      <c r="C42" t="s">
        <v>211</v>
      </c>
      <c r="D42">
        <v>711470.39999999991</v>
      </c>
    </row>
    <row r="43" spans="1:4" x14ac:dyDescent="0.25">
      <c r="A43" t="s">
        <v>1052</v>
      </c>
      <c r="B43" t="s">
        <v>1891</v>
      </c>
      <c r="C43" t="s">
        <v>210</v>
      </c>
      <c r="D43">
        <v>545082.73</v>
      </c>
    </row>
    <row r="44" spans="1:4" x14ac:dyDescent="0.25">
      <c r="A44" t="s">
        <v>1058</v>
      </c>
      <c r="B44" t="s">
        <v>1891</v>
      </c>
      <c r="C44" t="s">
        <v>212</v>
      </c>
      <c r="D44">
        <v>477033.57</v>
      </c>
    </row>
    <row r="45" spans="1:4" x14ac:dyDescent="0.25">
      <c r="A45" t="s">
        <v>646</v>
      </c>
      <c r="B45" t="s">
        <v>1891</v>
      </c>
      <c r="C45" t="s">
        <v>7</v>
      </c>
      <c r="D45">
        <v>513999.48</v>
      </c>
    </row>
    <row r="46" spans="1:4" x14ac:dyDescent="0.25">
      <c r="A46" t="s">
        <v>800</v>
      </c>
      <c r="B46" t="s">
        <v>1891</v>
      </c>
      <c r="C46" t="s">
        <v>81</v>
      </c>
      <c r="D46">
        <v>774462.24000000011</v>
      </c>
    </row>
    <row r="47" spans="1:4" x14ac:dyDescent="0.25">
      <c r="A47" t="s">
        <v>1579</v>
      </c>
      <c r="B47" t="s">
        <v>1891</v>
      </c>
      <c r="C47" t="s">
        <v>460</v>
      </c>
      <c r="D47">
        <v>422018.48</v>
      </c>
    </row>
    <row r="48" spans="1:4" x14ac:dyDescent="0.25">
      <c r="A48" t="s">
        <v>713</v>
      </c>
      <c r="B48" t="s">
        <v>1891</v>
      </c>
      <c r="C48" t="s">
        <v>37</v>
      </c>
      <c r="D48">
        <v>442605.89999999997</v>
      </c>
    </row>
    <row r="49" spans="1:4" x14ac:dyDescent="0.25">
      <c r="A49" t="s">
        <v>898</v>
      </c>
      <c r="B49" t="s">
        <v>1891</v>
      </c>
      <c r="C49" t="s">
        <v>131</v>
      </c>
      <c r="D49">
        <v>1526149.915366252</v>
      </c>
    </row>
    <row r="50" spans="1:4" x14ac:dyDescent="0.25">
      <c r="A50" t="s">
        <v>796</v>
      </c>
      <c r="B50" t="s">
        <v>1891</v>
      </c>
      <c r="C50" t="s">
        <v>79</v>
      </c>
      <c r="D50">
        <v>427931.70000000007</v>
      </c>
    </row>
    <row r="51" spans="1:4" x14ac:dyDescent="0.25">
      <c r="A51" t="s">
        <v>802</v>
      </c>
      <c r="B51" t="s">
        <v>1891</v>
      </c>
      <c r="C51" t="s">
        <v>82</v>
      </c>
      <c r="D51">
        <v>134265.12</v>
      </c>
    </row>
    <row r="52" spans="1:4" x14ac:dyDescent="0.25">
      <c r="A52" t="s">
        <v>1687</v>
      </c>
      <c r="B52" t="s">
        <v>1891</v>
      </c>
      <c r="C52" t="s">
        <v>549</v>
      </c>
      <c r="D52">
        <v>385361.27999999997</v>
      </c>
    </row>
    <row r="53" spans="1:4" x14ac:dyDescent="0.25">
      <c r="A53" t="s">
        <v>1291</v>
      </c>
      <c r="B53" t="s">
        <v>1891</v>
      </c>
      <c r="C53" t="s">
        <v>336</v>
      </c>
      <c r="D53">
        <v>389711.4</v>
      </c>
    </row>
    <row r="54" spans="1:4" x14ac:dyDescent="0.25">
      <c r="A54" t="s">
        <v>1297</v>
      </c>
      <c r="B54" t="s">
        <v>1891</v>
      </c>
      <c r="C54" t="s">
        <v>307</v>
      </c>
      <c r="D54">
        <v>547665.32000000007</v>
      </c>
    </row>
    <row r="55" spans="1:4" x14ac:dyDescent="0.25">
      <c r="A55" t="s">
        <v>788</v>
      </c>
      <c r="B55" t="s">
        <v>1891</v>
      </c>
      <c r="C55" t="s">
        <v>76</v>
      </c>
      <c r="D55">
        <v>147449.12</v>
      </c>
    </row>
    <row r="56" spans="1:4" x14ac:dyDescent="0.25">
      <c r="A56" t="s">
        <v>786</v>
      </c>
      <c r="B56" t="s">
        <v>1891</v>
      </c>
      <c r="C56" t="s">
        <v>290</v>
      </c>
      <c r="D56">
        <v>718230.62</v>
      </c>
    </row>
    <row r="57" spans="1:4" x14ac:dyDescent="0.25">
      <c r="A57" t="s">
        <v>1384</v>
      </c>
      <c r="B57" t="s">
        <v>1891</v>
      </c>
      <c r="C57" t="s">
        <v>372</v>
      </c>
      <c r="D57">
        <v>414774.57661047508</v>
      </c>
    </row>
    <row r="58" spans="1:4" x14ac:dyDescent="0.25">
      <c r="A58" t="s">
        <v>814</v>
      </c>
      <c r="B58" t="s">
        <v>1891</v>
      </c>
      <c r="C58" t="s">
        <v>87</v>
      </c>
      <c r="D58">
        <v>350325.36000000004</v>
      </c>
    </row>
    <row r="59" spans="1:4" x14ac:dyDescent="0.25">
      <c r="A59" t="s">
        <v>1376</v>
      </c>
      <c r="B59" t="s">
        <v>1891</v>
      </c>
      <c r="C59" t="s">
        <v>369</v>
      </c>
      <c r="D59">
        <v>835272.36</v>
      </c>
    </row>
    <row r="60" spans="1:4" x14ac:dyDescent="0.25">
      <c r="A60" t="s">
        <v>691</v>
      </c>
      <c r="B60" t="s">
        <v>1891</v>
      </c>
      <c r="C60" t="s">
        <v>497</v>
      </c>
      <c r="D60">
        <v>1353298.26</v>
      </c>
    </row>
    <row r="61" spans="1:4" x14ac:dyDescent="0.25">
      <c r="A61" t="s">
        <v>966</v>
      </c>
      <c r="B61" t="s">
        <v>1891</v>
      </c>
      <c r="C61" t="s">
        <v>179</v>
      </c>
      <c r="D61">
        <v>735819.25</v>
      </c>
    </row>
    <row r="62" spans="1:4" x14ac:dyDescent="0.25">
      <c r="A62" t="s">
        <v>1167</v>
      </c>
      <c r="B62" t="s">
        <v>1891</v>
      </c>
      <c r="C62" t="s">
        <v>263</v>
      </c>
      <c r="D62">
        <v>679123.20000000007</v>
      </c>
    </row>
    <row r="63" spans="1:4" x14ac:dyDescent="0.25">
      <c r="A63" t="s">
        <v>1022</v>
      </c>
      <c r="B63" t="s">
        <v>1891</v>
      </c>
      <c r="C63" t="s">
        <v>100</v>
      </c>
      <c r="D63">
        <v>305784.79916038486</v>
      </c>
    </row>
    <row r="64" spans="1:4" x14ac:dyDescent="0.25">
      <c r="A64" t="s">
        <v>851</v>
      </c>
      <c r="B64" t="s">
        <v>1891</v>
      </c>
      <c r="C64" t="s">
        <v>99</v>
      </c>
      <c r="D64">
        <v>460688.2</v>
      </c>
    </row>
    <row r="65" spans="1:4" x14ac:dyDescent="0.25">
      <c r="A65" t="s">
        <v>776</v>
      </c>
      <c r="B65" t="s">
        <v>1891</v>
      </c>
      <c r="C65" t="s">
        <v>105</v>
      </c>
      <c r="D65">
        <v>792742.58000000007</v>
      </c>
    </row>
    <row r="66" spans="1:4" x14ac:dyDescent="0.25">
      <c r="A66" t="s">
        <v>1465</v>
      </c>
      <c r="B66" t="s">
        <v>1891</v>
      </c>
      <c r="C66" t="s">
        <v>395</v>
      </c>
      <c r="D66">
        <v>657942.56999999995</v>
      </c>
    </row>
    <row r="67" spans="1:4" x14ac:dyDescent="0.25">
      <c r="A67" t="s">
        <v>1235</v>
      </c>
      <c r="B67" t="s">
        <v>1891</v>
      </c>
      <c r="C67" t="s">
        <v>306</v>
      </c>
      <c r="D67">
        <v>348319.89</v>
      </c>
    </row>
    <row r="68" spans="1:4" x14ac:dyDescent="0.25">
      <c r="A68" t="s">
        <v>875</v>
      </c>
      <c r="B68" t="s">
        <v>1891</v>
      </c>
      <c r="C68" t="s">
        <v>110</v>
      </c>
      <c r="D68">
        <v>1041219.2</v>
      </c>
    </row>
    <row r="69" spans="1:4" x14ac:dyDescent="0.25">
      <c r="A69" t="s">
        <v>1749</v>
      </c>
      <c r="B69" t="s">
        <v>1891</v>
      </c>
      <c r="C69" t="s">
        <v>579</v>
      </c>
      <c r="D69">
        <v>511861.98000000004</v>
      </c>
    </row>
    <row r="70" spans="1:4" x14ac:dyDescent="0.25">
      <c r="A70" t="s">
        <v>1769</v>
      </c>
      <c r="B70" t="s">
        <v>1891</v>
      </c>
      <c r="C70" t="s">
        <v>164</v>
      </c>
      <c r="D70">
        <v>905605.2</v>
      </c>
    </row>
    <row r="71" spans="1:4" x14ac:dyDescent="0.25">
      <c r="A71" t="s">
        <v>1174</v>
      </c>
      <c r="B71" t="s">
        <v>1891</v>
      </c>
      <c r="C71" t="s">
        <v>269</v>
      </c>
      <c r="D71">
        <v>621545.48410960357</v>
      </c>
    </row>
    <row r="72" spans="1:4" x14ac:dyDescent="0.25">
      <c r="A72" t="s">
        <v>1645</v>
      </c>
      <c r="B72" t="s">
        <v>1891</v>
      </c>
      <c r="C72" t="s">
        <v>528</v>
      </c>
      <c r="D72">
        <v>890577.6</v>
      </c>
    </row>
    <row r="73" spans="1:4" x14ac:dyDescent="0.25">
      <c r="A73" t="s">
        <v>1436</v>
      </c>
      <c r="B73" t="s">
        <v>1891</v>
      </c>
      <c r="C73" t="s">
        <v>506</v>
      </c>
      <c r="D73">
        <v>937693.36250941653</v>
      </c>
    </row>
    <row r="74" spans="1:4" x14ac:dyDescent="0.25">
      <c r="A74" t="s">
        <v>1751</v>
      </c>
      <c r="B74" t="s">
        <v>1891</v>
      </c>
      <c r="C74" t="s">
        <v>580</v>
      </c>
      <c r="D74">
        <v>609596.30000000005</v>
      </c>
    </row>
    <row r="75" spans="1:4" x14ac:dyDescent="0.25">
      <c r="A75" t="s">
        <v>883</v>
      </c>
      <c r="B75" t="s">
        <v>1891</v>
      </c>
      <c r="C75" t="s">
        <v>504</v>
      </c>
      <c r="D75">
        <v>562375.67999999993</v>
      </c>
    </row>
    <row r="76" spans="1:4" x14ac:dyDescent="0.25">
      <c r="A76" t="s">
        <v>1491</v>
      </c>
      <c r="B76" t="s">
        <v>1891</v>
      </c>
      <c r="C76" t="s">
        <v>418</v>
      </c>
      <c r="D76">
        <v>331253.59999999998</v>
      </c>
    </row>
    <row r="77" spans="1:4" x14ac:dyDescent="0.25">
      <c r="A77" t="s">
        <v>930</v>
      </c>
      <c r="B77" t="s">
        <v>1891</v>
      </c>
      <c r="C77" t="s">
        <v>160</v>
      </c>
      <c r="D77">
        <v>2208736.0099999998</v>
      </c>
    </row>
    <row r="78" spans="1:4" x14ac:dyDescent="0.25">
      <c r="A78" t="s">
        <v>689</v>
      </c>
      <c r="B78" t="s">
        <v>1891</v>
      </c>
      <c r="C78" t="s">
        <v>483</v>
      </c>
      <c r="D78">
        <v>529627.94999999995</v>
      </c>
    </row>
    <row r="79" spans="1:4" x14ac:dyDescent="0.25">
      <c r="A79" t="s">
        <v>1277</v>
      </c>
      <c r="B79" t="s">
        <v>1891</v>
      </c>
      <c r="C79" t="s">
        <v>328</v>
      </c>
      <c r="D79">
        <v>196237.86</v>
      </c>
    </row>
    <row r="80" spans="1:4" x14ac:dyDescent="0.25">
      <c r="A80" t="s">
        <v>1697</v>
      </c>
      <c r="B80" t="s">
        <v>1891</v>
      </c>
      <c r="C80" t="s">
        <v>491</v>
      </c>
      <c r="D80">
        <v>480776.48000000004</v>
      </c>
    </row>
    <row r="81" spans="1:4" x14ac:dyDescent="0.25">
      <c r="A81" t="s">
        <v>1426</v>
      </c>
      <c r="B81" t="s">
        <v>1891</v>
      </c>
      <c r="C81" t="s">
        <v>389</v>
      </c>
      <c r="D81">
        <v>591320.88</v>
      </c>
    </row>
    <row r="82" spans="1:4" x14ac:dyDescent="0.25">
      <c r="A82" t="s">
        <v>1069</v>
      </c>
      <c r="B82" t="s">
        <v>1891</v>
      </c>
      <c r="C82" t="s">
        <v>218</v>
      </c>
      <c r="D82">
        <v>2166661.56</v>
      </c>
    </row>
    <row r="83" spans="1:4" x14ac:dyDescent="0.25">
      <c r="A83" t="s">
        <v>914</v>
      </c>
      <c r="B83" t="s">
        <v>1891</v>
      </c>
      <c r="C83" t="s">
        <v>481</v>
      </c>
      <c r="D83">
        <v>2703124.35</v>
      </c>
    </row>
    <row r="84" spans="1:4" x14ac:dyDescent="0.25">
      <c r="A84" t="s">
        <v>1207</v>
      </c>
      <c r="B84" t="s">
        <v>1891</v>
      </c>
      <c r="C84" t="s">
        <v>294</v>
      </c>
      <c r="D84">
        <v>436594.33999999997</v>
      </c>
    </row>
    <row r="85" spans="1:4" x14ac:dyDescent="0.25">
      <c r="A85" t="s">
        <v>1563</v>
      </c>
      <c r="B85" t="s">
        <v>1891</v>
      </c>
      <c r="C85" t="s">
        <v>452</v>
      </c>
      <c r="D85">
        <v>463275.12</v>
      </c>
    </row>
    <row r="86" spans="1:4" x14ac:dyDescent="0.25">
      <c r="A86" t="s">
        <v>1709</v>
      </c>
      <c r="B86" t="s">
        <v>1891</v>
      </c>
      <c r="C86" t="s">
        <v>148</v>
      </c>
      <c r="D86">
        <v>753296.17999999993</v>
      </c>
    </row>
    <row r="87" spans="1:4" x14ac:dyDescent="0.25">
      <c r="A87" t="s">
        <v>1265</v>
      </c>
      <c r="B87" t="s">
        <v>1891</v>
      </c>
      <c r="C87" t="s">
        <v>230</v>
      </c>
      <c r="D87">
        <v>656198.91999999993</v>
      </c>
    </row>
    <row r="88" spans="1:4" x14ac:dyDescent="0.25">
      <c r="A88" t="s">
        <v>865</v>
      </c>
      <c r="B88" t="s">
        <v>1891</v>
      </c>
      <c r="C88" t="s">
        <v>62</v>
      </c>
      <c r="D88">
        <v>1491180.3</v>
      </c>
    </row>
    <row r="89" spans="1:4" x14ac:dyDescent="0.25">
      <c r="A89" t="s">
        <v>1473</v>
      </c>
      <c r="B89" t="s">
        <v>1891</v>
      </c>
      <c r="C89" t="s">
        <v>406</v>
      </c>
      <c r="D89">
        <v>528724.91</v>
      </c>
    </row>
    <row r="90" spans="1:4" x14ac:dyDescent="0.25">
      <c r="A90" t="s">
        <v>912</v>
      </c>
      <c r="B90" t="s">
        <v>1891</v>
      </c>
      <c r="C90" t="s">
        <v>500</v>
      </c>
      <c r="D90">
        <v>442547.63999999996</v>
      </c>
    </row>
    <row r="91" spans="1:4" x14ac:dyDescent="0.25">
      <c r="A91" t="s">
        <v>1471</v>
      </c>
      <c r="B91" t="s">
        <v>1891</v>
      </c>
      <c r="C91" t="s">
        <v>405</v>
      </c>
      <c r="D91">
        <v>496367.15</v>
      </c>
    </row>
    <row r="92" spans="1:4" x14ac:dyDescent="0.25">
      <c r="A92" t="s">
        <v>1197</v>
      </c>
      <c r="B92" t="s">
        <v>1891</v>
      </c>
      <c r="C92" t="s">
        <v>287</v>
      </c>
      <c r="D92">
        <v>469183.45</v>
      </c>
    </row>
    <row r="93" spans="1:4" x14ac:dyDescent="0.25">
      <c r="A93" t="s">
        <v>1507</v>
      </c>
      <c r="B93" t="s">
        <v>1891</v>
      </c>
      <c r="C93" t="s">
        <v>424</v>
      </c>
      <c r="D93">
        <v>340748.13</v>
      </c>
    </row>
    <row r="94" spans="1:4" x14ac:dyDescent="0.25">
      <c r="A94" t="s">
        <v>1036</v>
      </c>
      <c r="B94" t="s">
        <v>1891</v>
      </c>
      <c r="C94" t="s">
        <v>203</v>
      </c>
      <c r="D94">
        <v>813782.7</v>
      </c>
    </row>
    <row r="95" spans="1:4" x14ac:dyDescent="0.25">
      <c r="A95" t="s">
        <v>613</v>
      </c>
      <c r="B95" t="s">
        <v>1891</v>
      </c>
      <c r="C95" t="s">
        <v>137</v>
      </c>
      <c r="D95">
        <v>369099.99</v>
      </c>
    </row>
    <row r="96" spans="1:4" x14ac:dyDescent="0.25">
      <c r="A96" t="s">
        <v>760</v>
      </c>
      <c r="B96" t="s">
        <v>1891</v>
      </c>
      <c r="C96" t="s">
        <v>65</v>
      </c>
      <c r="D96">
        <v>11767.14</v>
      </c>
    </row>
    <row r="97" spans="1:4" x14ac:dyDescent="0.25">
      <c r="A97" t="s">
        <v>1743</v>
      </c>
      <c r="B97" t="s">
        <v>1891</v>
      </c>
      <c r="C97" t="s">
        <v>576</v>
      </c>
      <c r="D97">
        <v>1075468.8</v>
      </c>
    </row>
    <row r="98" spans="1:4" x14ac:dyDescent="0.25">
      <c r="A98" t="s">
        <v>615</v>
      </c>
      <c r="B98" t="s">
        <v>1891</v>
      </c>
      <c r="C98" t="s">
        <v>144</v>
      </c>
      <c r="D98">
        <v>865402.13</v>
      </c>
    </row>
    <row r="99" spans="1:4" x14ac:dyDescent="0.25">
      <c r="A99" t="s">
        <v>832</v>
      </c>
      <c r="B99" t="s">
        <v>1891</v>
      </c>
      <c r="C99" t="s">
        <v>93</v>
      </c>
      <c r="D99">
        <v>680004.26</v>
      </c>
    </row>
    <row r="100" spans="1:4" x14ac:dyDescent="0.25">
      <c r="A100" t="s">
        <v>648</v>
      </c>
      <c r="B100" t="s">
        <v>1891</v>
      </c>
      <c r="C100" t="s">
        <v>3</v>
      </c>
      <c r="D100">
        <v>1332828.5</v>
      </c>
    </row>
    <row r="101" spans="1:4" x14ac:dyDescent="0.25">
      <c r="A101" t="s">
        <v>1115</v>
      </c>
      <c r="B101" t="s">
        <v>1891</v>
      </c>
      <c r="C101" t="s">
        <v>241</v>
      </c>
      <c r="D101">
        <v>223874.64</v>
      </c>
    </row>
    <row r="102" spans="1:4" x14ac:dyDescent="0.25">
      <c r="A102" t="s">
        <v>1123</v>
      </c>
      <c r="B102" t="s">
        <v>1891</v>
      </c>
      <c r="C102" t="s">
        <v>161</v>
      </c>
      <c r="D102">
        <v>434806.47000000003</v>
      </c>
    </row>
    <row r="103" spans="1:4" x14ac:dyDescent="0.25">
      <c r="A103" t="s">
        <v>681</v>
      </c>
      <c r="B103" t="s">
        <v>1891</v>
      </c>
      <c r="C103" t="s">
        <v>20</v>
      </c>
      <c r="D103">
        <v>859058.3</v>
      </c>
    </row>
    <row r="104" spans="1:4" x14ac:dyDescent="0.25">
      <c r="A104" t="s">
        <v>629</v>
      </c>
      <c r="B104" t="s">
        <v>1891</v>
      </c>
      <c r="C104" t="s">
        <v>135</v>
      </c>
      <c r="D104">
        <v>550281.91999999993</v>
      </c>
    </row>
    <row r="105" spans="1:4" x14ac:dyDescent="0.25">
      <c r="A105" t="s">
        <v>928</v>
      </c>
      <c r="B105" t="s">
        <v>1891</v>
      </c>
      <c r="C105" t="s">
        <v>159</v>
      </c>
      <c r="D105">
        <v>575686.43000000005</v>
      </c>
    </row>
    <row r="106" spans="1:4" x14ac:dyDescent="0.25">
      <c r="A106" t="s">
        <v>946</v>
      </c>
      <c r="B106" t="s">
        <v>1891</v>
      </c>
      <c r="C106" t="s">
        <v>172</v>
      </c>
      <c r="D106">
        <v>22103.4</v>
      </c>
    </row>
    <row r="107" spans="1:4" x14ac:dyDescent="0.25">
      <c r="A107" t="s">
        <v>1454</v>
      </c>
      <c r="B107" t="s">
        <v>1891</v>
      </c>
      <c r="C107" t="s">
        <v>400</v>
      </c>
      <c r="D107">
        <v>644226.07999999996</v>
      </c>
    </row>
    <row r="108" spans="1:4" x14ac:dyDescent="0.25">
      <c r="A108" t="s">
        <v>701</v>
      </c>
      <c r="B108" t="s">
        <v>1891</v>
      </c>
      <c r="C108" t="s">
        <v>30</v>
      </c>
      <c r="D108">
        <v>841181.16</v>
      </c>
    </row>
    <row r="109" spans="1:4" x14ac:dyDescent="0.25">
      <c r="A109" t="s">
        <v>625</v>
      </c>
      <c r="B109" t="s">
        <v>1891</v>
      </c>
      <c r="C109" t="s">
        <v>132</v>
      </c>
      <c r="D109">
        <v>339741.48000000004</v>
      </c>
    </row>
    <row r="110" spans="1:4" x14ac:dyDescent="0.25">
      <c r="A110" t="s">
        <v>960</v>
      </c>
      <c r="B110" t="s">
        <v>1891</v>
      </c>
      <c r="C110" t="s">
        <v>178</v>
      </c>
      <c r="D110">
        <v>920616.39999999991</v>
      </c>
    </row>
    <row r="111" spans="1:4" x14ac:dyDescent="0.25">
      <c r="A111" t="s">
        <v>617</v>
      </c>
      <c r="B111" t="s">
        <v>1891</v>
      </c>
      <c r="C111" t="s">
        <v>133</v>
      </c>
      <c r="D111">
        <v>699926.41999999993</v>
      </c>
    </row>
    <row r="112" spans="1:4" x14ac:dyDescent="0.25">
      <c r="A112" t="s">
        <v>748</v>
      </c>
      <c r="B112" t="s">
        <v>1891</v>
      </c>
      <c r="C112" t="s">
        <v>60</v>
      </c>
      <c r="D112">
        <v>764718.36</v>
      </c>
    </row>
    <row r="113" spans="1:4" x14ac:dyDescent="0.25">
      <c r="A113" t="s">
        <v>639</v>
      </c>
      <c r="B113" t="s">
        <v>1891</v>
      </c>
      <c r="C113" t="s">
        <v>128</v>
      </c>
      <c r="D113">
        <v>223238.7</v>
      </c>
    </row>
    <row r="114" spans="1:4" x14ac:dyDescent="0.25">
      <c r="A114" t="s">
        <v>621</v>
      </c>
      <c r="B114" t="s">
        <v>1891</v>
      </c>
      <c r="C114" t="s">
        <v>134</v>
      </c>
      <c r="D114">
        <v>320191.07999999996</v>
      </c>
    </row>
    <row r="115" spans="1:4" x14ac:dyDescent="0.25">
      <c r="A115" t="s">
        <v>1014</v>
      </c>
      <c r="B115" t="s">
        <v>1891</v>
      </c>
      <c r="C115" t="s">
        <v>197</v>
      </c>
      <c r="D115">
        <v>387433.97000000003</v>
      </c>
    </row>
    <row r="116" spans="1:4" x14ac:dyDescent="0.25">
      <c r="A116" t="s">
        <v>1517</v>
      </c>
      <c r="B116" t="s">
        <v>1891</v>
      </c>
      <c r="C116" t="s">
        <v>430</v>
      </c>
      <c r="D116">
        <v>704228</v>
      </c>
    </row>
    <row r="117" spans="1:4" x14ac:dyDescent="0.25">
      <c r="A117" t="s">
        <v>607</v>
      </c>
      <c r="B117" t="s">
        <v>1891</v>
      </c>
      <c r="C117" t="s">
        <v>141</v>
      </c>
      <c r="D117">
        <v>452591.45999999996</v>
      </c>
    </row>
    <row r="118" spans="1:4" x14ac:dyDescent="0.25">
      <c r="A118" t="s">
        <v>916</v>
      </c>
      <c r="B118" t="s">
        <v>1891</v>
      </c>
      <c r="C118" t="s">
        <v>153</v>
      </c>
      <c r="D118">
        <v>666318.4</v>
      </c>
    </row>
    <row r="119" spans="1:4" x14ac:dyDescent="0.25">
      <c r="A119" t="s">
        <v>904</v>
      </c>
      <c r="B119" t="s">
        <v>1891</v>
      </c>
      <c r="C119" t="s">
        <v>146</v>
      </c>
      <c r="D119">
        <v>481231.80000000005</v>
      </c>
    </row>
    <row r="120" spans="1:4" x14ac:dyDescent="0.25">
      <c r="A120" t="s">
        <v>655</v>
      </c>
      <c r="B120" t="s">
        <v>1891</v>
      </c>
      <c r="C120" t="s">
        <v>295</v>
      </c>
      <c r="D120">
        <v>197935.29</v>
      </c>
    </row>
    <row r="121" spans="1:4" x14ac:dyDescent="0.25">
      <c r="A121" t="s">
        <v>663</v>
      </c>
      <c r="B121" t="s">
        <v>1891</v>
      </c>
      <c r="C121" t="s">
        <v>12</v>
      </c>
      <c r="D121">
        <v>703606.1100000001</v>
      </c>
    </row>
    <row r="122" spans="1:4" x14ac:dyDescent="0.25">
      <c r="A122" t="s">
        <v>1239</v>
      </c>
      <c r="B122" t="s">
        <v>1891</v>
      </c>
      <c r="C122" t="s">
        <v>310</v>
      </c>
      <c r="D122">
        <v>280394.78999999998</v>
      </c>
    </row>
    <row r="123" spans="1:4" x14ac:dyDescent="0.25">
      <c r="A123" t="s">
        <v>1721</v>
      </c>
      <c r="B123" t="s">
        <v>1891</v>
      </c>
      <c r="C123" t="s">
        <v>564</v>
      </c>
      <c r="D123">
        <v>339773.6</v>
      </c>
    </row>
    <row r="124" spans="1:4" x14ac:dyDescent="0.25">
      <c r="A124" t="s">
        <v>954</v>
      </c>
      <c r="B124" t="s">
        <v>1891</v>
      </c>
      <c r="C124" t="s">
        <v>175</v>
      </c>
      <c r="D124">
        <v>957059.73999999987</v>
      </c>
    </row>
    <row r="125" spans="1:4" x14ac:dyDescent="0.25">
      <c r="A125" t="s">
        <v>1755</v>
      </c>
      <c r="B125" t="s">
        <v>1891</v>
      </c>
      <c r="C125" t="s">
        <v>570</v>
      </c>
      <c r="D125">
        <v>351205.77999999997</v>
      </c>
    </row>
    <row r="126" spans="1:4" x14ac:dyDescent="0.25">
      <c r="A126" t="s">
        <v>962</v>
      </c>
      <c r="B126" t="s">
        <v>1891</v>
      </c>
      <c r="C126" t="s">
        <v>374</v>
      </c>
      <c r="D126">
        <v>949342.89166573551</v>
      </c>
    </row>
    <row r="127" spans="1:4" x14ac:dyDescent="0.25">
      <c r="A127" t="s">
        <v>998</v>
      </c>
      <c r="B127" t="s">
        <v>1891</v>
      </c>
      <c r="C127" t="s">
        <v>498</v>
      </c>
      <c r="D127">
        <v>324546.69</v>
      </c>
    </row>
    <row r="128" spans="1:4" x14ac:dyDescent="0.25">
      <c r="A128" t="s">
        <v>1155</v>
      </c>
      <c r="B128" t="s">
        <v>1891</v>
      </c>
      <c r="C128" t="s">
        <v>256</v>
      </c>
      <c r="D128">
        <v>675598</v>
      </c>
    </row>
    <row r="129" spans="1:4" x14ac:dyDescent="0.25">
      <c r="A129" t="s">
        <v>772</v>
      </c>
      <c r="B129" t="s">
        <v>1891</v>
      </c>
      <c r="C129" t="s">
        <v>526</v>
      </c>
      <c r="D129">
        <v>656107.1100000001</v>
      </c>
    </row>
    <row r="130" spans="1:4" x14ac:dyDescent="0.25">
      <c r="A130" t="s">
        <v>1012</v>
      </c>
      <c r="B130" t="s">
        <v>1891</v>
      </c>
      <c r="C130" t="s">
        <v>196</v>
      </c>
      <c r="D130">
        <v>736975.2</v>
      </c>
    </row>
    <row r="131" spans="1:4" x14ac:dyDescent="0.25">
      <c r="A131" t="s">
        <v>1004</v>
      </c>
      <c r="B131" t="s">
        <v>1891</v>
      </c>
      <c r="C131" t="s">
        <v>503</v>
      </c>
      <c r="D131">
        <v>710585.29894533649</v>
      </c>
    </row>
    <row r="132" spans="1:4" x14ac:dyDescent="0.25">
      <c r="A132" t="s">
        <v>936</v>
      </c>
      <c r="B132" t="s">
        <v>1891</v>
      </c>
      <c r="C132" t="s">
        <v>165</v>
      </c>
      <c r="D132">
        <v>878420.31992250518</v>
      </c>
    </row>
    <row r="133" spans="1:4" x14ac:dyDescent="0.25">
      <c r="A133" t="s">
        <v>1685</v>
      </c>
      <c r="B133" t="s">
        <v>1891</v>
      </c>
      <c r="C133" t="s">
        <v>548</v>
      </c>
      <c r="D133">
        <v>656606.11</v>
      </c>
    </row>
    <row r="134" spans="1:4" x14ac:dyDescent="0.25">
      <c r="A134" t="s">
        <v>667</v>
      </c>
      <c r="B134" t="s">
        <v>1891</v>
      </c>
      <c r="C134" t="s">
        <v>13</v>
      </c>
      <c r="D134">
        <v>460608.48</v>
      </c>
    </row>
    <row r="135" spans="1:4" x14ac:dyDescent="0.25">
      <c r="A135" t="s">
        <v>1479</v>
      </c>
      <c r="B135" t="s">
        <v>1891</v>
      </c>
      <c r="C135" t="s">
        <v>410</v>
      </c>
      <c r="D135">
        <v>1415021.0400000003</v>
      </c>
    </row>
    <row r="136" spans="1:4" x14ac:dyDescent="0.25">
      <c r="A136" t="s">
        <v>768</v>
      </c>
      <c r="B136" t="s">
        <v>1891</v>
      </c>
      <c r="C136" t="s">
        <v>70</v>
      </c>
      <c r="D136">
        <v>416671.68</v>
      </c>
    </row>
    <row r="137" spans="1:4" x14ac:dyDescent="0.25">
      <c r="A137" t="s">
        <v>1481</v>
      </c>
      <c r="B137" t="s">
        <v>1891</v>
      </c>
      <c r="C137" t="s">
        <v>411</v>
      </c>
      <c r="D137">
        <v>949636.67999999993</v>
      </c>
    </row>
    <row r="138" spans="1:4" x14ac:dyDescent="0.25">
      <c r="A138" t="s">
        <v>1157</v>
      </c>
      <c r="B138" t="s">
        <v>1891</v>
      </c>
      <c r="C138" t="s">
        <v>257</v>
      </c>
      <c r="D138">
        <v>795492.39</v>
      </c>
    </row>
    <row r="139" spans="1:4" x14ac:dyDescent="0.25">
      <c r="A139" t="s">
        <v>683</v>
      </c>
      <c r="B139" t="s">
        <v>1891</v>
      </c>
      <c r="C139" t="s">
        <v>21</v>
      </c>
      <c r="D139">
        <v>212931.47999999998</v>
      </c>
    </row>
    <row r="140" spans="1:4" x14ac:dyDescent="0.25">
      <c r="A140" t="s">
        <v>1165</v>
      </c>
      <c r="B140" t="s">
        <v>1891</v>
      </c>
      <c r="C140" t="s">
        <v>262</v>
      </c>
      <c r="D140">
        <v>1062027.68</v>
      </c>
    </row>
    <row r="141" spans="1:4" x14ac:dyDescent="0.25">
      <c r="A141" t="s">
        <v>838</v>
      </c>
      <c r="B141" t="s">
        <v>1891</v>
      </c>
      <c r="C141" t="s">
        <v>96</v>
      </c>
      <c r="D141">
        <v>265279.14</v>
      </c>
    </row>
    <row r="142" spans="1:4" x14ac:dyDescent="0.25">
      <c r="A142" t="s">
        <v>1315</v>
      </c>
      <c r="B142" t="s">
        <v>1891</v>
      </c>
      <c r="C142" t="s">
        <v>344</v>
      </c>
      <c r="D142">
        <v>675535.05</v>
      </c>
    </row>
    <row r="143" spans="1:4" x14ac:dyDescent="0.25">
      <c r="A143" t="s">
        <v>853</v>
      </c>
      <c r="B143" t="s">
        <v>1891</v>
      </c>
      <c r="C143" t="s">
        <v>103</v>
      </c>
      <c r="D143">
        <v>540940.65924723656</v>
      </c>
    </row>
    <row r="144" spans="1:4" x14ac:dyDescent="0.25">
      <c r="A144" t="s">
        <v>804</v>
      </c>
      <c r="B144" t="s">
        <v>1891</v>
      </c>
      <c r="C144" t="s">
        <v>499</v>
      </c>
      <c r="D144">
        <v>449751.6</v>
      </c>
    </row>
    <row r="145" spans="1:4" x14ac:dyDescent="0.25">
      <c r="A145" t="s">
        <v>1221</v>
      </c>
      <c r="B145" t="s">
        <v>1891</v>
      </c>
      <c r="C145" t="s">
        <v>300</v>
      </c>
      <c r="D145">
        <v>3499477.1300000004</v>
      </c>
    </row>
    <row r="146" spans="1:4" x14ac:dyDescent="0.25">
      <c r="A146" t="s">
        <v>806</v>
      </c>
      <c r="B146" t="s">
        <v>1891</v>
      </c>
      <c r="C146" t="s">
        <v>84</v>
      </c>
      <c r="D146">
        <v>495295.5</v>
      </c>
    </row>
    <row r="147" spans="1:4" x14ac:dyDescent="0.25">
      <c r="A147" t="s">
        <v>964</v>
      </c>
      <c r="B147" t="s">
        <v>1891</v>
      </c>
      <c r="C147" t="s">
        <v>251</v>
      </c>
      <c r="D147">
        <v>407721.89999999997</v>
      </c>
    </row>
    <row r="148" spans="1:4" x14ac:dyDescent="0.25">
      <c r="A148" t="s">
        <v>1725</v>
      </c>
      <c r="B148" t="s">
        <v>1891</v>
      </c>
      <c r="C148" t="s">
        <v>566</v>
      </c>
      <c r="D148">
        <v>689304</v>
      </c>
    </row>
    <row r="149" spans="1:4" x14ac:dyDescent="0.25">
      <c r="A149" t="s">
        <v>1571</v>
      </c>
      <c r="B149" t="s">
        <v>1891</v>
      </c>
      <c r="C149" t="s">
        <v>456</v>
      </c>
      <c r="D149">
        <v>1493976.0099999998</v>
      </c>
    </row>
    <row r="150" spans="1:4" x14ac:dyDescent="0.25">
      <c r="A150" t="s">
        <v>722</v>
      </c>
      <c r="B150" t="s">
        <v>1891</v>
      </c>
      <c r="C150" t="s">
        <v>48</v>
      </c>
      <c r="D150">
        <v>363255.36000000004</v>
      </c>
    </row>
    <row r="151" spans="1:4" x14ac:dyDescent="0.25">
      <c r="A151" t="s">
        <v>1679</v>
      </c>
      <c r="B151" t="s">
        <v>1891</v>
      </c>
      <c r="C151" t="s">
        <v>544</v>
      </c>
      <c r="D151">
        <v>775452.23</v>
      </c>
    </row>
    <row r="152" spans="1:4" x14ac:dyDescent="0.25">
      <c r="A152" t="s">
        <v>1651</v>
      </c>
      <c r="B152" t="s">
        <v>1891</v>
      </c>
      <c r="C152" t="s">
        <v>532</v>
      </c>
      <c r="D152">
        <v>789818.26</v>
      </c>
    </row>
    <row r="153" spans="1:4" x14ac:dyDescent="0.25">
      <c r="A153" t="s">
        <v>1151</v>
      </c>
      <c r="B153" t="s">
        <v>1891</v>
      </c>
      <c r="C153" t="s">
        <v>254</v>
      </c>
      <c r="D153">
        <v>232471.60000000003</v>
      </c>
    </row>
    <row r="154" spans="1:4" x14ac:dyDescent="0.25">
      <c r="A154" t="s">
        <v>1149</v>
      </c>
      <c r="B154" t="s">
        <v>1891</v>
      </c>
      <c r="C154" t="s">
        <v>253</v>
      </c>
      <c r="D154">
        <v>221671.12</v>
      </c>
    </row>
    <row r="155" spans="1:4" x14ac:dyDescent="0.25">
      <c r="A155" t="s">
        <v>1024</v>
      </c>
      <c r="B155" t="s">
        <v>1891</v>
      </c>
      <c r="C155" t="s">
        <v>200</v>
      </c>
      <c r="D155">
        <v>203340.39</v>
      </c>
    </row>
    <row r="156" spans="1:4" x14ac:dyDescent="0.25">
      <c r="A156" t="s">
        <v>659</v>
      </c>
      <c r="B156" t="s">
        <v>1891</v>
      </c>
      <c r="C156" t="s">
        <v>485</v>
      </c>
      <c r="D156">
        <v>122002.44</v>
      </c>
    </row>
    <row r="157" spans="1:4" x14ac:dyDescent="0.25">
      <c r="A157" t="s">
        <v>1641</v>
      </c>
      <c r="B157" t="s">
        <v>1891</v>
      </c>
      <c r="C157" t="s">
        <v>522</v>
      </c>
      <c r="D157">
        <v>587681.16</v>
      </c>
    </row>
    <row r="158" spans="1:4" x14ac:dyDescent="0.25">
      <c r="A158" t="s">
        <v>1159</v>
      </c>
      <c r="B158" t="s">
        <v>1891</v>
      </c>
      <c r="C158" t="s">
        <v>563</v>
      </c>
      <c r="D158">
        <v>124128.9</v>
      </c>
    </row>
    <row r="159" spans="1:4" x14ac:dyDescent="0.25">
      <c r="A159" t="s">
        <v>922</v>
      </c>
      <c r="B159" t="s">
        <v>1891</v>
      </c>
      <c r="C159" t="s">
        <v>156</v>
      </c>
      <c r="D159">
        <v>418766.06999999995</v>
      </c>
    </row>
    <row r="160" spans="1:4" x14ac:dyDescent="0.25">
      <c r="A160" t="s">
        <v>633</v>
      </c>
      <c r="B160" t="s">
        <v>1891</v>
      </c>
      <c r="C160" t="s">
        <v>1</v>
      </c>
      <c r="D160">
        <v>637464.79999999993</v>
      </c>
    </row>
    <row r="161" spans="1:4" x14ac:dyDescent="0.25">
      <c r="A161" t="s">
        <v>1573</v>
      </c>
      <c r="B161" t="s">
        <v>1891</v>
      </c>
      <c r="C161" t="s">
        <v>457</v>
      </c>
      <c r="D161">
        <v>26161.52</v>
      </c>
    </row>
    <row r="162" spans="1:4" x14ac:dyDescent="0.25">
      <c r="A162" t="s">
        <v>902</v>
      </c>
      <c r="B162" t="s">
        <v>1891</v>
      </c>
      <c r="C162" t="s">
        <v>145</v>
      </c>
      <c r="D162">
        <v>469705.08</v>
      </c>
    </row>
    <row r="163" spans="1:4" x14ac:dyDescent="0.25">
      <c r="A163" t="s">
        <v>1184</v>
      </c>
      <c r="B163" t="s">
        <v>1891</v>
      </c>
      <c r="C163" t="s">
        <v>278</v>
      </c>
      <c r="D163">
        <v>110494.99999999999</v>
      </c>
    </row>
    <row r="164" spans="1:4" x14ac:dyDescent="0.25">
      <c r="A164" t="s">
        <v>1631</v>
      </c>
      <c r="B164" t="s">
        <v>1891</v>
      </c>
      <c r="C164" t="s">
        <v>495</v>
      </c>
      <c r="D164">
        <v>406508.76</v>
      </c>
    </row>
    <row r="165" spans="1:4" x14ac:dyDescent="0.25">
      <c r="A165" t="s">
        <v>1763</v>
      </c>
      <c r="B165" t="s">
        <v>1891</v>
      </c>
      <c r="C165" t="s">
        <v>585</v>
      </c>
      <c r="D165">
        <v>255274.84</v>
      </c>
    </row>
    <row r="166" spans="1:4" x14ac:dyDescent="0.25">
      <c r="A166" t="s">
        <v>1117</v>
      </c>
      <c r="B166" t="s">
        <v>1891</v>
      </c>
      <c r="C166" t="s">
        <v>242</v>
      </c>
      <c r="D166">
        <v>1270147.985959087</v>
      </c>
    </row>
    <row r="167" spans="1:4" x14ac:dyDescent="0.25">
      <c r="A167" t="s">
        <v>1635</v>
      </c>
      <c r="B167" t="s">
        <v>1891</v>
      </c>
      <c r="C167" t="s">
        <v>515</v>
      </c>
      <c r="D167">
        <v>909915.48</v>
      </c>
    </row>
    <row r="168" spans="1:4" x14ac:dyDescent="0.25">
      <c r="A168" t="s">
        <v>730</v>
      </c>
      <c r="B168" t="s">
        <v>1891</v>
      </c>
      <c r="C168" t="s">
        <v>484</v>
      </c>
      <c r="D168">
        <v>219525.6</v>
      </c>
    </row>
    <row r="169" spans="1:4" x14ac:dyDescent="0.25">
      <c r="A169" t="s">
        <v>1637</v>
      </c>
      <c r="B169" t="s">
        <v>1891</v>
      </c>
      <c r="C169" t="s">
        <v>516</v>
      </c>
      <c r="D169">
        <v>699685.2</v>
      </c>
    </row>
    <row r="170" spans="1:4" x14ac:dyDescent="0.25">
      <c r="A170" t="s">
        <v>1731</v>
      </c>
      <c r="B170" t="s">
        <v>1891</v>
      </c>
      <c r="C170" t="s">
        <v>396</v>
      </c>
      <c r="D170">
        <v>588053.41999999993</v>
      </c>
    </row>
    <row r="171" spans="1:4" x14ac:dyDescent="0.25">
      <c r="A171" t="s">
        <v>1353</v>
      </c>
      <c r="B171" t="s">
        <v>1891</v>
      </c>
      <c r="C171" t="s">
        <v>358</v>
      </c>
      <c r="D171">
        <v>227864.87</v>
      </c>
    </row>
    <row r="172" spans="1:4" x14ac:dyDescent="0.25">
      <c r="A172" t="s">
        <v>1273</v>
      </c>
      <c r="B172" t="s">
        <v>1891</v>
      </c>
      <c r="C172" t="s">
        <v>129</v>
      </c>
      <c r="D172">
        <v>572887.22</v>
      </c>
    </row>
    <row r="173" spans="1:4" x14ac:dyDescent="0.25">
      <c r="A173" t="s">
        <v>1555</v>
      </c>
      <c r="B173" t="s">
        <v>1891</v>
      </c>
      <c r="C173" t="s">
        <v>448</v>
      </c>
      <c r="D173">
        <v>1744915.1642373234</v>
      </c>
    </row>
    <row r="174" spans="1:4" x14ac:dyDescent="0.25">
      <c r="A174" t="s">
        <v>1557</v>
      </c>
      <c r="B174" t="s">
        <v>1891</v>
      </c>
      <c r="C174" t="s">
        <v>449</v>
      </c>
      <c r="D174">
        <v>211160.07</v>
      </c>
    </row>
    <row r="175" spans="1:4" x14ac:dyDescent="0.25">
      <c r="A175" t="s">
        <v>1370</v>
      </c>
      <c r="B175" t="s">
        <v>1891</v>
      </c>
      <c r="C175" t="s">
        <v>366</v>
      </c>
      <c r="D175">
        <v>215112.22999999998</v>
      </c>
    </row>
    <row r="176" spans="1:4" x14ac:dyDescent="0.25">
      <c r="A176" t="s">
        <v>850</v>
      </c>
      <c r="B176" t="s">
        <v>1891</v>
      </c>
      <c r="C176" t="s">
        <v>102</v>
      </c>
      <c r="D176">
        <v>331090.89</v>
      </c>
    </row>
    <row r="177" spans="1:4" x14ac:dyDescent="0.25">
      <c r="A177" t="s">
        <v>1067</v>
      </c>
      <c r="B177" t="s">
        <v>1891</v>
      </c>
      <c r="C177" t="s">
        <v>514</v>
      </c>
      <c r="D177">
        <v>520368.79999999993</v>
      </c>
    </row>
    <row r="178" spans="1:4" x14ac:dyDescent="0.25">
      <c r="A178" t="s">
        <v>1737</v>
      </c>
      <c r="B178" t="s">
        <v>1891</v>
      </c>
      <c r="C178" t="s">
        <v>574</v>
      </c>
      <c r="D178">
        <v>703012.72370520071</v>
      </c>
    </row>
    <row r="179" spans="1:4" x14ac:dyDescent="0.25">
      <c r="A179" t="s">
        <v>1434</v>
      </c>
      <c r="B179" t="s">
        <v>1891</v>
      </c>
      <c r="C179" t="s">
        <v>392</v>
      </c>
      <c r="D179">
        <v>531222.89999999991</v>
      </c>
    </row>
    <row r="180" spans="1:4" x14ac:dyDescent="0.25">
      <c r="A180" t="s">
        <v>848</v>
      </c>
      <c r="B180" t="s">
        <v>1891</v>
      </c>
      <c r="C180" t="s">
        <v>353</v>
      </c>
      <c r="D180">
        <v>299227.51</v>
      </c>
    </row>
    <row r="181" spans="1:4" x14ac:dyDescent="0.25">
      <c r="A181" t="s">
        <v>1575</v>
      </c>
      <c r="B181" t="s">
        <v>1891</v>
      </c>
      <c r="C181" t="s">
        <v>458</v>
      </c>
      <c r="D181">
        <v>622353.99</v>
      </c>
    </row>
    <row r="182" spans="1:4" x14ac:dyDescent="0.25">
      <c r="A182" t="s">
        <v>855</v>
      </c>
      <c r="B182" t="s">
        <v>1891</v>
      </c>
      <c r="C182" t="s">
        <v>66</v>
      </c>
      <c r="D182">
        <v>731641.67999999993</v>
      </c>
    </row>
    <row r="183" spans="1:4" x14ac:dyDescent="0.25">
      <c r="A183" t="s">
        <v>1223</v>
      </c>
      <c r="B183" t="s">
        <v>1891</v>
      </c>
      <c r="C183" t="s">
        <v>152</v>
      </c>
      <c r="D183">
        <v>327695.45999999996</v>
      </c>
    </row>
    <row r="184" spans="1:4" x14ac:dyDescent="0.25">
      <c r="A184" t="s">
        <v>970</v>
      </c>
      <c r="B184" t="s">
        <v>1891</v>
      </c>
      <c r="C184" t="s">
        <v>181</v>
      </c>
      <c r="D184">
        <v>429754.74</v>
      </c>
    </row>
    <row r="185" spans="1:4" x14ac:dyDescent="0.25">
      <c r="A185" t="s">
        <v>976</v>
      </c>
      <c r="B185" t="s">
        <v>1891</v>
      </c>
      <c r="C185" t="s">
        <v>184</v>
      </c>
      <c r="D185">
        <v>1342663.4</v>
      </c>
    </row>
    <row r="186" spans="1:4" x14ac:dyDescent="0.25">
      <c r="A186" t="s">
        <v>697</v>
      </c>
      <c r="B186" t="s">
        <v>1891</v>
      </c>
      <c r="C186" t="s">
        <v>26</v>
      </c>
      <c r="D186">
        <v>1167300</v>
      </c>
    </row>
    <row r="187" spans="1:4" x14ac:dyDescent="0.25">
      <c r="A187" t="s">
        <v>1008</v>
      </c>
      <c r="B187" t="s">
        <v>1891</v>
      </c>
      <c r="C187" t="s">
        <v>194</v>
      </c>
      <c r="D187">
        <v>1618475.82</v>
      </c>
    </row>
    <row r="188" spans="1:4" x14ac:dyDescent="0.25">
      <c r="A188" t="s">
        <v>1347</v>
      </c>
      <c r="B188" t="s">
        <v>1891</v>
      </c>
      <c r="C188" t="s">
        <v>355</v>
      </c>
      <c r="D188">
        <v>1353506.7</v>
      </c>
    </row>
    <row r="189" spans="1:4" x14ac:dyDescent="0.25">
      <c r="A189" t="s">
        <v>1215</v>
      </c>
      <c r="B189" t="s">
        <v>1891</v>
      </c>
      <c r="C189" t="s">
        <v>265</v>
      </c>
      <c r="D189">
        <v>1131996.71</v>
      </c>
    </row>
    <row r="190" spans="1:4" x14ac:dyDescent="0.25">
      <c r="A190" t="s">
        <v>1201</v>
      </c>
      <c r="B190" t="s">
        <v>1891</v>
      </c>
      <c r="C190" t="s">
        <v>289</v>
      </c>
      <c r="D190">
        <v>1767886.15</v>
      </c>
    </row>
    <row r="191" spans="1:4" x14ac:dyDescent="0.25">
      <c r="A191" t="s">
        <v>1547</v>
      </c>
      <c r="B191" t="s">
        <v>1891</v>
      </c>
      <c r="C191" t="s">
        <v>444</v>
      </c>
      <c r="D191">
        <v>510541.93</v>
      </c>
    </row>
    <row r="192" spans="1:4" x14ac:dyDescent="0.25">
      <c r="A192" t="s">
        <v>1195</v>
      </c>
      <c r="B192" t="s">
        <v>1891</v>
      </c>
      <c r="C192" t="s">
        <v>286</v>
      </c>
      <c r="D192">
        <v>996384.02</v>
      </c>
    </row>
    <row r="193" spans="1:4" x14ac:dyDescent="0.25">
      <c r="A193" t="s">
        <v>1046</v>
      </c>
      <c r="B193" t="s">
        <v>1891</v>
      </c>
      <c r="C193" t="s">
        <v>208</v>
      </c>
      <c r="D193">
        <v>1713843</v>
      </c>
    </row>
    <row r="194" spans="1:4" x14ac:dyDescent="0.25">
      <c r="A194" t="s">
        <v>1237</v>
      </c>
      <c r="B194" t="s">
        <v>1891</v>
      </c>
      <c r="C194" t="s">
        <v>309</v>
      </c>
      <c r="D194">
        <v>2355340.14</v>
      </c>
    </row>
    <row r="195" spans="1:4" x14ac:dyDescent="0.25">
      <c r="A195" t="s">
        <v>1448</v>
      </c>
      <c r="B195" t="s">
        <v>1891</v>
      </c>
      <c r="C195" t="s">
        <v>398</v>
      </c>
      <c r="D195">
        <v>367236.47</v>
      </c>
    </row>
    <row r="196" spans="1:4" x14ac:dyDescent="0.25">
      <c r="A196" t="s">
        <v>1446</v>
      </c>
      <c r="B196" t="s">
        <v>1891</v>
      </c>
      <c r="C196" t="s">
        <v>496</v>
      </c>
      <c r="D196">
        <v>698406.03</v>
      </c>
    </row>
    <row r="197" spans="1:4" x14ac:dyDescent="0.25">
      <c r="A197" t="s">
        <v>1331</v>
      </c>
      <c r="B197" t="s">
        <v>1891</v>
      </c>
      <c r="C197" t="s">
        <v>325</v>
      </c>
      <c r="D197">
        <v>111453.43999999999</v>
      </c>
    </row>
    <row r="198" spans="1:4" x14ac:dyDescent="0.25">
      <c r="A198" t="s">
        <v>1178</v>
      </c>
      <c r="B198" t="s">
        <v>1891</v>
      </c>
      <c r="C198" t="s">
        <v>273</v>
      </c>
      <c r="D198">
        <v>295642.56</v>
      </c>
    </row>
    <row r="199" spans="1:4" x14ac:dyDescent="0.25">
      <c r="A199" t="s">
        <v>1000</v>
      </c>
      <c r="B199" t="s">
        <v>1891</v>
      </c>
      <c r="C199" t="s">
        <v>501</v>
      </c>
      <c r="D199">
        <v>1000517.56</v>
      </c>
    </row>
    <row r="200" spans="1:4" x14ac:dyDescent="0.25">
      <c r="A200" t="s">
        <v>703</v>
      </c>
      <c r="B200" t="s">
        <v>1891</v>
      </c>
      <c r="C200" t="s">
        <v>31</v>
      </c>
      <c r="D200">
        <v>134222.1</v>
      </c>
    </row>
    <row r="201" spans="1:4" x14ac:dyDescent="0.25">
      <c r="A201" t="s">
        <v>631</v>
      </c>
      <c r="B201" t="s">
        <v>1891</v>
      </c>
      <c r="C201" t="s">
        <v>0</v>
      </c>
      <c r="D201">
        <v>4149574.3099999996</v>
      </c>
    </row>
    <row r="202" spans="1:4" x14ac:dyDescent="0.25">
      <c r="A202" t="s">
        <v>1309</v>
      </c>
      <c r="B202" t="s">
        <v>1891</v>
      </c>
      <c r="C202" t="s">
        <v>341</v>
      </c>
      <c r="D202">
        <v>434046.2</v>
      </c>
    </row>
    <row r="203" spans="1:4" x14ac:dyDescent="0.25">
      <c r="A203" t="s">
        <v>1761</v>
      </c>
      <c r="B203" t="s">
        <v>1891</v>
      </c>
      <c r="C203" t="s">
        <v>494</v>
      </c>
      <c r="D203">
        <v>1948085.5</v>
      </c>
    </row>
    <row r="204" spans="1:4" x14ac:dyDescent="0.25">
      <c r="A204" t="s">
        <v>958</v>
      </c>
      <c r="B204" t="s">
        <v>1891</v>
      </c>
      <c r="C204" t="s">
        <v>177</v>
      </c>
      <c r="D204">
        <v>799137.28000000003</v>
      </c>
    </row>
    <row r="205" spans="1:4" x14ac:dyDescent="0.25">
      <c r="A205" t="s">
        <v>956</v>
      </c>
      <c r="B205" t="s">
        <v>1891</v>
      </c>
      <c r="C205" t="s">
        <v>176</v>
      </c>
      <c r="D205">
        <v>1187680.32</v>
      </c>
    </row>
    <row r="206" spans="1:4" x14ac:dyDescent="0.25">
      <c r="A206" t="s">
        <v>1659</v>
      </c>
      <c r="B206" t="s">
        <v>1891</v>
      </c>
      <c r="C206" t="s">
        <v>539</v>
      </c>
      <c r="D206">
        <v>1865097.5999999999</v>
      </c>
    </row>
    <row r="207" spans="1:4" x14ac:dyDescent="0.25">
      <c r="A207" t="s">
        <v>661</v>
      </c>
      <c r="B207" t="s">
        <v>1891</v>
      </c>
      <c r="C207" t="s">
        <v>413</v>
      </c>
      <c r="D207">
        <v>998788.91999999993</v>
      </c>
    </row>
    <row r="208" spans="1:4" x14ac:dyDescent="0.25">
      <c r="A208" t="s">
        <v>1269</v>
      </c>
      <c r="B208" t="s">
        <v>1891</v>
      </c>
      <c r="C208" t="s">
        <v>333</v>
      </c>
      <c r="D208">
        <v>440198.40000000002</v>
      </c>
    </row>
    <row r="209" spans="1:4" x14ac:dyDescent="0.25">
      <c r="A209" t="s">
        <v>1061</v>
      </c>
      <c r="B209" t="s">
        <v>1891</v>
      </c>
      <c r="C209" t="s">
        <v>213</v>
      </c>
      <c r="D209">
        <v>1743736.4</v>
      </c>
    </row>
    <row r="210" spans="1:4" x14ac:dyDescent="0.25">
      <c r="A210" t="s">
        <v>1601</v>
      </c>
      <c r="B210" t="s">
        <v>1891</v>
      </c>
      <c r="C210" t="s">
        <v>469</v>
      </c>
      <c r="D210">
        <v>1353117.58</v>
      </c>
    </row>
    <row r="211" spans="1:4" x14ac:dyDescent="0.25">
      <c r="A211" t="s">
        <v>1629</v>
      </c>
      <c r="B211" t="s">
        <v>1891</v>
      </c>
      <c r="C211" t="s">
        <v>482</v>
      </c>
      <c r="D211">
        <v>31793.58</v>
      </c>
    </row>
    <row r="212" spans="1:4" x14ac:dyDescent="0.25">
      <c r="A212" t="s">
        <v>1359</v>
      </c>
      <c r="B212" t="s">
        <v>1891</v>
      </c>
      <c r="C212" t="s">
        <v>361</v>
      </c>
      <c r="D212">
        <v>1046944.62</v>
      </c>
    </row>
    <row r="213" spans="1:4" x14ac:dyDescent="0.25">
      <c r="A213" t="s">
        <v>1733</v>
      </c>
      <c r="B213" t="s">
        <v>1891</v>
      </c>
      <c r="C213" t="s">
        <v>572</v>
      </c>
      <c r="D213">
        <v>1268739.75</v>
      </c>
    </row>
    <row r="214" spans="1:4" x14ac:dyDescent="0.25">
      <c r="A214" t="s">
        <v>782</v>
      </c>
      <c r="B214" t="s">
        <v>1891</v>
      </c>
      <c r="C214" t="s">
        <v>74</v>
      </c>
      <c r="D214">
        <v>825804.3</v>
      </c>
    </row>
    <row r="215" spans="1:4" x14ac:dyDescent="0.25">
      <c r="A215" t="s">
        <v>920</v>
      </c>
      <c r="B215" t="s">
        <v>1891</v>
      </c>
      <c r="C215" t="s">
        <v>155</v>
      </c>
      <c r="D215">
        <v>302068.5</v>
      </c>
    </row>
    <row r="216" spans="1:4" x14ac:dyDescent="0.25">
      <c r="A216" t="s">
        <v>826</v>
      </c>
      <c r="B216" t="s">
        <v>1891</v>
      </c>
      <c r="C216" t="s">
        <v>90</v>
      </c>
      <c r="D216">
        <v>4334246.7513256017</v>
      </c>
    </row>
    <row r="217" spans="1:4" x14ac:dyDescent="0.25">
      <c r="A217" t="s">
        <v>1006</v>
      </c>
      <c r="B217" t="s">
        <v>1891</v>
      </c>
      <c r="C217" t="s">
        <v>508</v>
      </c>
      <c r="D217">
        <v>1230252.8999999999</v>
      </c>
    </row>
    <row r="218" spans="1:4" x14ac:dyDescent="0.25">
      <c r="A218" t="s">
        <v>1193</v>
      </c>
      <c r="B218" t="s">
        <v>1891</v>
      </c>
      <c r="C218" t="s">
        <v>264</v>
      </c>
      <c r="D218">
        <v>357313.31999999995</v>
      </c>
    </row>
    <row r="219" spans="1:4" x14ac:dyDescent="0.25">
      <c r="A219" t="s">
        <v>609</v>
      </c>
      <c r="B219" t="s">
        <v>1891</v>
      </c>
      <c r="C219" t="s">
        <v>139</v>
      </c>
      <c r="D219">
        <v>523075</v>
      </c>
    </row>
    <row r="220" spans="1:4" x14ac:dyDescent="0.25">
      <c r="A220" t="s">
        <v>1505</v>
      </c>
      <c r="B220" t="s">
        <v>1891</v>
      </c>
      <c r="C220" t="s">
        <v>423</v>
      </c>
      <c r="D220">
        <v>516408.45</v>
      </c>
    </row>
    <row r="221" spans="1:4" x14ac:dyDescent="0.25">
      <c r="A221" t="s">
        <v>1267</v>
      </c>
      <c r="B221" t="s">
        <v>1891</v>
      </c>
      <c r="C221" t="s">
        <v>323</v>
      </c>
      <c r="D221">
        <v>617334.72</v>
      </c>
    </row>
    <row r="222" spans="1:4" x14ac:dyDescent="0.25">
      <c r="A222" t="s">
        <v>863</v>
      </c>
      <c r="B222" t="s">
        <v>1891</v>
      </c>
      <c r="C222" t="s">
        <v>109</v>
      </c>
      <c r="D222">
        <v>426201.8</v>
      </c>
    </row>
    <row r="223" spans="1:4" x14ac:dyDescent="0.25">
      <c r="A223" t="s">
        <v>1337</v>
      </c>
      <c r="B223" t="s">
        <v>1891</v>
      </c>
      <c r="C223" t="s">
        <v>350</v>
      </c>
      <c r="D223">
        <v>738082.8</v>
      </c>
    </row>
    <row r="224" spans="1:4" x14ac:dyDescent="0.25">
      <c r="A224" t="s">
        <v>619</v>
      </c>
      <c r="B224" t="s">
        <v>1891</v>
      </c>
      <c r="C224" t="s">
        <v>143</v>
      </c>
      <c r="D224">
        <v>501630.25000000006</v>
      </c>
    </row>
    <row r="225" spans="1:4" x14ac:dyDescent="0.25">
      <c r="A225" t="s">
        <v>1263</v>
      </c>
      <c r="B225" t="s">
        <v>1891</v>
      </c>
      <c r="C225" t="s">
        <v>322</v>
      </c>
      <c r="D225">
        <v>1016136.8700000001</v>
      </c>
    </row>
    <row r="226" spans="1:4" x14ac:dyDescent="0.25">
      <c r="A226" t="s">
        <v>644</v>
      </c>
      <c r="B226" t="s">
        <v>1891</v>
      </c>
      <c r="C226" t="s">
        <v>5</v>
      </c>
      <c r="D226">
        <v>435856.36</v>
      </c>
    </row>
    <row r="227" spans="1:4" x14ac:dyDescent="0.25">
      <c r="A227" t="s">
        <v>1271</v>
      </c>
      <c r="B227" t="s">
        <v>1891</v>
      </c>
      <c r="C227" t="s">
        <v>324</v>
      </c>
      <c r="D227">
        <v>912796.50000000012</v>
      </c>
    </row>
    <row r="228" spans="1:4" x14ac:dyDescent="0.25">
      <c r="A228" t="s">
        <v>1452</v>
      </c>
      <c r="B228" t="s">
        <v>1891</v>
      </c>
      <c r="C228" t="s">
        <v>399</v>
      </c>
      <c r="D228">
        <v>276268.5</v>
      </c>
    </row>
    <row r="229" spans="1:4" x14ac:dyDescent="0.25">
      <c r="A229" t="s">
        <v>718</v>
      </c>
      <c r="B229" t="s">
        <v>1891</v>
      </c>
      <c r="C229" t="s">
        <v>41</v>
      </c>
      <c r="D229">
        <v>447454.56</v>
      </c>
    </row>
    <row r="230" spans="1:4" x14ac:dyDescent="0.25">
      <c r="A230" t="s">
        <v>711</v>
      </c>
      <c r="B230" t="s">
        <v>1891</v>
      </c>
      <c r="C230" t="s">
        <v>36</v>
      </c>
      <c r="D230">
        <v>562910.71999999997</v>
      </c>
    </row>
    <row r="231" spans="1:4" x14ac:dyDescent="0.25">
      <c r="A231" t="s">
        <v>1450</v>
      </c>
      <c r="B231" t="s">
        <v>1891</v>
      </c>
      <c r="C231" t="s">
        <v>507</v>
      </c>
      <c r="D231">
        <v>909632.00229800283</v>
      </c>
    </row>
    <row r="232" spans="1:4" x14ac:dyDescent="0.25">
      <c r="A232" t="s">
        <v>1461</v>
      </c>
      <c r="B232" t="s">
        <v>1891</v>
      </c>
      <c r="C232" t="s">
        <v>92</v>
      </c>
      <c r="D232">
        <v>394283.52000000002</v>
      </c>
    </row>
    <row r="233" spans="1:4" x14ac:dyDescent="0.25">
      <c r="A233" t="s">
        <v>1667</v>
      </c>
      <c r="B233" t="s">
        <v>1891</v>
      </c>
      <c r="C233" t="s">
        <v>283</v>
      </c>
      <c r="D233">
        <v>1557189.26</v>
      </c>
    </row>
    <row r="234" spans="1:4" x14ac:dyDescent="0.25">
      <c r="A234" t="s">
        <v>1647</v>
      </c>
      <c r="B234" t="s">
        <v>1891</v>
      </c>
      <c r="C234" t="s">
        <v>529</v>
      </c>
      <c r="D234">
        <v>565101.69999999995</v>
      </c>
    </row>
    <row r="235" spans="1:4" x14ac:dyDescent="0.25">
      <c r="A235" t="s">
        <v>1683</v>
      </c>
      <c r="B235" t="s">
        <v>1891</v>
      </c>
      <c r="C235" t="s">
        <v>547</v>
      </c>
      <c r="D235">
        <v>575537.28</v>
      </c>
    </row>
    <row r="236" spans="1:4" x14ac:dyDescent="0.25">
      <c r="A236" t="s">
        <v>1313</v>
      </c>
      <c r="B236" t="s">
        <v>1891</v>
      </c>
      <c r="C236" t="s">
        <v>343</v>
      </c>
      <c r="D236">
        <v>755476.92</v>
      </c>
    </row>
    <row r="237" spans="1:4" x14ac:dyDescent="0.25">
      <c r="A237" t="s">
        <v>1054</v>
      </c>
      <c r="B237" t="s">
        <v>1891</v>
      </c>
      <c r="C237" t="s">
        <v>509</v>
      </c>
      <c r="D237">
        <v>1146814.72</v>
      </c>
    </row>
    <row r="238" spans="1:4" x14ac:dyDescent="0.25">
      <c r="A238" t="s">
        <v>1607</v>
      </c>
      <c r="B238" t="s">
        <v>1891</v>
      </c>
      <c r="C238" t="s">
        <v>472</v>
      </c>
      <c r="D238">
        <v>563479.83000000007</v>
      </c>
    </row>
    <row r="239" spans="1:4" x14ac:dyDescent="0.25">
      <c r="A239" t="s">
        <v>1125</v>
      </c>
      <c r="B239" t="s">
        <v>1891</v>
      </c>
      <c r="C239" t="s">
        <v>244</v>
      </c>
      <c r="D239">
        <v>733337.76</v>
      </c>
    </row>
    <row r="240" spans="1:4" x14ac:dyDescent="0.25">
      <c r="A240" t="s">
        <v>1032</v>
      </c>
      <c r="B240" t="s">
        <v>1891</v>
      </c>
      <c r="C240" t="s">
        <v>559</v>
      </c>
      <c r="D240">
        <v>455595.96</v>
      </c>
    </row>
    <row r="241" spans="1:4" x14ac:dyDescent="0.25">
      <c r="A241" t="s">
        <v>1394</v>
      </c>
      <c r="B241" t="s">
        <v>1891</v>
      </c>
      <c r="C241" t="s">
        <v>375</v>
      </c>
      <c r="D241">
        <v>587209.46438894479</v>
      </c>
    </row>
    <row r="242" spans="1:4" x14ac:dyDescent="0.25">
      <c r="A242" t="s">
        <v>794</v>
      </c>
      <c r="B242" t="s">
        <v>1891</v>
      </c>
      <c r="C242" t="s">
        <v>78</v>
      </c>
      <c r="D242">
        <v>999549.52080820291</v>
      </c>
    </row>
    <row r="243" spans="1:4" x14ac:dyDescent="0.25">
      <c r="A243" t="s">
        <v>1585</v>
      </c>
      <c r="B243" t="s">
        <v>1891</v>
      </c>
      <c r="C243" t="s">
        <v>275</v>
      </c>
      <c r="D243">
        <v>182981.18</v>
      </c>
    </row>
    <row r="244" spans="1:4" x14ac:dyDescent="0.25">
      <c r="A244" t="s">
        <v>1665</v>
      </c>
      <c r="B244" t="s">
        <v>1891</v>
      </c>
      <c r="C244" t="s">
        <v>123</v>
      </c>
      <c r="D244">
        <v>152150.56</v>
      </c>
    </row>
    <row r="245" spans="1:4" x14ac:dyDescent="0.25">
      <c r="A245" t="s">
        <v>1119</v>
      </c>
      <c r="B245" t="s">
        <v>1891</v>
      </c>
      <c r="C245" t="s">
        <v>243</v>
      </c>
      <c r="D245">
        <v>530939.88700023748</v>
      </c>
    </row>
    <row r="246" spans="1:4" x14ac:dyDescent="0.25">
      <c r="A246" t="s">
        <v>1561</v>
      </c>
      <c r="B246" t="s">
        <v>1891</v>
      </c>
      <c r="C246" t="s">
        <v>451</v>
      </c>
      <c r="D246">
        <v>1012404.3600000001</v>
      </c>
    </row>
    <row r="247" spans="1:4" x14ac:dyDescent="0.25">
      <c r="A247" t="s">
        <v>1386</v>
      </c>
      <c r="B247" t="s">
        <v>1891</v>
      </c>
      <c r="C247" t="s">
        <v>490</v>
      </c>
      <c r="D247">
        <v>476455.02</v>
      </c>
    </row>
    <row r="248" spans="1:4" x14ac:dyDescent="0.25">
      <c r="A248" t="s">
        <v>784</v>
      </c>
      <c r="B248" t="s">
        <v>1891</v>
      </c>
      <c r="C248" t="s">
        <v>75</v>
      </c>
      <c r="D248">
        <v>780723.3</v>
      </c>
    </row>
    <row r="249" spans="1:4" x14ac:dyDescent="0.25">
      <c r="A249" t="s">
        <v>1172</v>
      </c>
      <c r="B249" t="s">
        <v>1891</v>
      </c>
      <c r="C249" t="s">
        <v>268</v>
      </c>
      <c r="D249">
        <v>2968614.91</v>
      </c>
    </row>
    <row r="250" spans="1:4" x14ac:dyDescent="0.25">
      <c r="A250" t="s">
        <v>1691</v>
      </c>
      <c r="B250" t="s">
        <v>1891</v>
      </c>
      <c r="C250" t="s">
        <v>550</v>
      </c>
      <c r="D250">
        <v>2351003.9500000002</v>
      </c>
    </row>
    <row r="251" spans="1:4" x14ac:dyDescent="0.25">
      <c r="A251" t="s">
        <v>816</v>
      </c>
      <c r="B251" t="s">
        <v>1891</v>
      </c>
      <c r="C251" t="s">
        <v>43</v>
      </c>
      <c r="D251">
        <v>2070601.7200000002</v>
      </c>
    </row>
    <row r="252" spans="1:4" x14ac:dyDescent="0.25">
      <c r="A252" t="s">
        <v>1603</v>
      </c>
      <c r="B252" t="s">
        <v>1891</v>
      </c>
      <c r="C252" t="s">
        <v>470</v>
      </c>
      <c r="D252">
        <v>383250.66000000003</v>
      </c>
    </row>
    <row r="253" spans="1:4" x14ac:dyDescent="0.25">
      <c r="A253" t="s">
        <v>1615</v>
      </c>
      <c r="B253" t="s">
        <v>1891</v>
      </c>
      <c r="C253" t="s">
        <v>476</v>
      </c>
      <c r="D253">
        <v>345583.4</v>
      </c>
    </row>
    <row r="254" spans="1:4" x14ac:dyDescent="0.25">
      <c r="A254" t="s">
        <v>627</v>
      </c>
      <c r="B254" t="s">
        <v>1891</v>
      </c>
      <c r="C254" t="s">
        <v>138</v>
      </c>
      <c r="D254">
        <v>572598.07999999996</v>
      </c>
    </row>
    <row r="255" spans="1:4" x14ac:dyDescent="0.25">
      <c r="A255" t="s">
        <v>1317</v>
      </c>
      <c r="B255" t="s">
        <v>1891</v>
      </c>
      <c r="C255" t="s">
        <v>345</v>
      </c>
      <c r="D255">
        <v>426775.80999999994</v>
      </c>
    </row>
    <row r="256" spans="1:4" x14ac:dyDescent="0.25">
      <c r="A256" t="s">
        <v>1103</v>
      </c>
      <c r="B256" t="s">
        <v>1891</v>
      </c>
      <c r="C256" t="s">
        <v>235</v>
      </c>
      <c r="D256">
        <v>316109.7</v>
      </c>
    </row>
    <row r="257" spans="1:4" x14ac:dyDescent="0.25">
      <c r="A257" t="s">
        <v>1293</v>
      </c>
      <c r="B257" t="s">
        <v>1891</v>
      </c>
      <c r="C257" t="s">
        <v>337</v>
      </c>
      <c r="D257">
        <v>30423.64</v>
      </c>
    </row>
    <row r="258" spans="1:4" x14ac:dyDescent="0.25">
      <c r="A258" t="s">
        <v>1163</v>
      </c>
      <c r="B258" t="s">
        <v>1891</v>
      </c>
      <c r="C258" t="s">
        <v>261</v>
      </c>
      <c r="D258">
        <v>18918.900000000001</v>
      </c>
    </row>
    <row r="259" spans="1:4" x14ac:dyDescent="0.25">
      <c r="A259" t="s">
        <v>1161</v>
      </c>
      <c r="B259" t="s">
        <v>1891</v>
      </c>
      <c r="C259" t="s">
        <v>260</v>
      </c>
      <c r="D259">
        <v>417542.10000000003</v>
      </c>
    </row>
    <row r="260" spans="1:4" x14ac:dyDescent="0.25">
      <c r="A260" t="s">
        <v>812</v>
      </c>
      <c r="B260" t="s">
        <v>1891</v>
      </c>
      <c r="C260" t="s">
        <v>86</v>
      </c>
      <c r="D260">
        <v>663786.51</v>
      </c>
    </row>
    <row r="261" spans="1:4" x14ac:dyDescent="0.25">
      <c r="A261" t="s">
        <v>1217</v>
      </c>
      <c r="B261" t="s">
        <v>1891</v>
      </c>
      <c r="C261" t="s">
        <v>274</v>
      </c>
      <c r="D261">
        <v>980928.9</v>
      </c>
    </row>
    <row r="262" spans="1:4" x14ac:dyDescent="0.25">
      <c r="A262" t="s">
        <v>1319</v>
      </c>
      <c r="B262" t="s">
        <v>1891</v>
      </c>
      <c r="C262" t="s">
        <v>346</v>
      </c>
      <c r="D262">
        <v>590070.52</v>
      </c>
    </row>
    <row r="263" spans="1:4" x14ac:dyDescent="0.25">
      <c r="A263" t="s">
        <v>1099</v>
      </c>
      <c r="B263" t="s">
        <v>1891</v>
      </c>
      <c r="C263" t="s">
        <v>150</v>
      </c>
      <c r="D263">
        <v>202499.09</v>
      </c>
    </row>
    <row r="264" spans="1:4" x14ac:dyDescent="0.25">
      <c r="A264" t="s">
        <v>1211</v>
      </c>
      <c r="B264" t="s">
        <v>1891</v>
      </c>
      <c r="C264" t="s">
        <v>297</v>
      </c>
      <c r="D264">
        <v>1178433.1199999999</v>
      </c>
    </row>
    <row r="265" spans="1:4" x14ac:dyDescent="0.25">
      <c r="A265" t="s">
        <v>1083</v>
      </c>
      <c r="B265" t="s">
        <v>1891</v>
      </c>
      <c r="C265" t="s">
        <v>217</v>
      </c>
      <c r="D265">
        <v>618466.18000000005</v>
      </c>
    </row>
    <row r="266" spans="1:4" x14ac:dyDescent="0.25">
      <c r="A266" t="s">
        <v>1261</v>
      </c>
      <c r="B266" t="s">
        <v>1891</v>
      </c>
      <c r="C266" t="s">
        <v>417</v>
      </c>
      <c r="D266">
        <v>1181045.25</v>
      </c>
    </row>
    <row r="267" spans="1:4" x14ac:dyDescent="0.25">
      <c r="A267" t="s">
        <v>1653</v>
      </c>
      <c r="B267" t="s">
        <v>1891</v>
      </c>
      <c r="C267" t="s">
        <v>533</v>
      </c>
      <c r="D267">
        <v>2318608.7999999998</v>
      </c>
    </row>
    <row r="268" spans="1:4" x14ac:dyDescent="0.25">
      <c r="A268" t="s">
        <v>968</v>
      </c>
      <c r="B268" t="s">
        <v>1891</v>
      </c>
      <c r="C268" t="s">
        <v>180</v>
      </c>
      <c r="D268">
        <v>22566.639999999999</v>
      </c>
    </row>
    <row r="269" spans="1:4" x14ac:dyDescent="0.25">
      <c r="A269" t="s">
        <v>996</v>
      </c>
      <c r="B269" t="s">
        <v>1891</v>
      </c>
      <c r="C269" t="s">
        <v>416</v>
      </c>
      <c r="D269">
        <v>740075.52000000002</v>
      </c>
    </row>
    <row r="270" spans="1:4" x14ac:dyDescent="0.25">
      <c r="A270" t="s">
        <v>1501</v>
      </c>
      <c r="B270" t="s">
        <v>1891</v>
      </c>
      <c r="C270" t="s">
        <v>422</v>
      </c>
      <c r="D270">
        <v>310338.98000000004</v>
      </c>
    </row>
    <row r="271" spans="1:4" x14ac:dyDescent="0.25">
      <c r="A271" t="s">
        <v>1581</v>
      </c>
      <c r="B271" t="s">
        <v>1891</v>
      </c>
      <c r="C271" t="s">
        <v>461</v>
      </c>
      <c r="D271">
        <v>157059.65</v>
      </c>
    </row>
    <row r="272" spans="1:4" x14ac:dyDescent="0.25">
      <c r="A272" t="s">
        <v>758</v>
      </c>
      <c r="B272" t="s">
        <v>1891</v>
      </c>
      <c r="C272" t="s">
        <v>64</v>
      </c>
      <c r="D272">
        <v>693583.67</v>
      </c>
    </row>
    <row r="273" spans="1:4" x14ac:dyDescent="0.25">
      <c r="A273" t="s">
        <v>1225</v>
      </c>
      <c r="B273" t="s">
        <v>1891</v>
      </c>
      <c r="C273" t="s">
        <v>301</v>
      </c>
      <c r="D273">
        <v>583712.32999999996</v>
      </c>
    </row>
    <row r="274" spans="1:4" x14ac:dyDescent="0.25">
      <c r="A274" t="s">
        <v>830</v>
      </c>
      <c r="B274" t="s">
        <v>1891</v>
      </c>
      <c r="C274" t="s">
        <v>534</v>
      </c>
      <c r="D274">
        <v>736036.25</v>
      </c>
    </row>
    <row r="275" spans="1:4" x14ac:dyDescent="0.25">
      <c r="A275" t="s">
        <v>1325</v>
      </c>
      <c r="B275" t="s">
        <v>1891</v>
      </c>
      <c r="C275" t="s">
        <v>292</v>
      </c>
      <c r="D275">
        <v>130735.44</v>
      </c>
    </row>
    <row r="276" spans="1:4" x14ac:dyDescent="0.25">
      <c r="A276" t="s">
        <v>1329</v>
      </c>
      <c r="B276" t="s">
        <v>1891</v>
      </c>
      <c r="C276" t="s">
        <v>347</v>
      </c>
      <c r="D276">
        <v>851159.4</v>
      </c>
    </row>
    <row r="277" spans="1:4" x14ac:dyDescent="0.25">
      <c r="A277" t="s">
        <v>1583</v>
      </c>
      <c r="B277" t="s">
        <v>1891</v>
      </c>
      <c r="C277" t="s">
        <v>462</v>
      </c>
      <c r="D277">
        <v>833354.29187346809</v>
      </c>
    </row>
    <row r="278" spans="1:4" x14ac:dyDescent="0.25">
      <c r="A278" t="s">
        <v>1519</v>
      </c>
      <c r="B278" t="s">
        <v>1891</v>
      </c>
      <c r="C278" t="s">
        <v>431</v>
      </c>
      <c r="D278">
        <v>455285.28</v>
      </c>
    </row>
    <row r="279" spans="1:4" x14ac:dyDescent="0.25">
      <c r="A279" t="s">
        <v>1388</v>
      </c>
      <c r="B279" t="s">
        <v>1891</v>
      </c>
      <c r="C279" t="s">
        <v>373</v>
      </c>
      <c r="D279">
        <v>192145.88</v>
      </c>
    </row>
    <row r="280" spans="1:4" x14ac:dyDescent="0.25">
      <c r="A280" t="s">
        <v>1229</v>
      </c>
      <c r="B280" t="s">
        <v>1891</v>
      </c>
      <c r="C280" t="s">
        <v>303</v>
      </c>
      <c r="D280">
        <v>559637.36</v>
      </c>
    </row>
    <row r="281" spans="1:4" x14ac:dyDescent="0.25">
      <c r="A281" t="s">
        <v>677</v>
      </c>
      <c r="B281" t="s">
        <v>1891</v>
      </c>
      <c r="C281" t="s">
        <v>19</v>
      </c>
      <c r="D281">
        <v>466704.3</v>
      </c>
    </row>
    <row r="282" spans="1:4" x14ac:dyDescent="0.25">
      <c r="A282" t="s">
        <v>1327</v>
      </c>
      <c r="B282" t="s">
        <v>1891</v>
      </c>
      <c r="C282" t="s">
        <v>83</v>
      </c>
      <c r="D282">
        <v>311859.75</v>
      </c>
    </row>
    <row r="283" spans="1:4" x14ac:dyDescent="0.25">
      <c r="A283" t="s">
        <v>842</v>
      </c>
      <c r="B283" t="s">
        <v>1891</v>
      </c>
      <c r="C283" t="s">
        <v>97</v>
      </c>
      <c r="D283">
        <v>1020409.8200000001</v>
      </c>
    </row>
    <row r="284" spans="1:4" x14ac:dyDescent="0.25">
      <c r="A284" t="s">
        <v>1404</v>
      </c>
      <c r="B284" t="s">
        <v>1891</v>
      </c>
      <c r="C284" t="s">
        <v>379</v>
      </c>
      <c r="D284">
        <v>863483.58000000007</v>
      </c>
    </row>
    <row r="285" spans="1:4" x14ac:dyDescent="0.25">
      <c r="A285" t="s">
        <v>1406</v>
      </c>
      <c r="B285" t="s">
        <v>1891</v>
      </c>
      <c r="C285" t="s">
        <v>378</v>
      </c>
      <c r="D285">
        <v>617730.68000000005</v>
      </c>
    </row>
    <row r="286" spans="1:4" x14ac:dyDescent="0.25">
      <c r="A286" t="s">
        <v>1458</v>
      </c>
      <c r="B286" t="s">
        <v>1891</v>
      </c>
      <c r="C286" t="s">
        <v>402</v>
      </c>
      <c r="D286">
        <v>331289.7</v>
      </c>
    </row>
    <row r="287" spans="1:4" x14ac:dyDescent="0.25">
      <c r="A287" t="s">
        <v>1689</v>
      </c>
      <c r="B287" t="s">
        <v>1891</v>
      </c>
      <c r="C287" t="s">
        <v>551</v>
      </c>
      <c r="D287">
        <v>1960806.12</v>
      </c>
    </row>
    <row r="288" spans="1:4" x14ac:dyDescent="0.25">
      <c r="A288" t="s">
        <v>1113</v>
      </c>
      <c r="B288" t="s">
        <v>1891</v>
      </c>
      <c r="C288" t="s">
        <v>125</v>
      </c>
      <c r="D288">
        <v>330419.88</v>
      </c>
    </row>
    <row r="289" spans="1:4" x14ac:dyDescent="0.25">
      <c r="A289" t="s">
        <v>892</v>
      </c>
      <c r="B289" t="s">
        <v>1891</v>
      </c>
      <c r="C289" t="s">
        <v>124</v>
      </c>
      <c r="D289">
        <v>449083.98000000004</v>
      </c>
    </row>
    <row r="290" spans="1:4" x14ac:dyDescent="0.25">
      <c r="A290" t="s">
        <v>1661</v>
      </c>
      <c r="B290" t="s">
        <v>1891</v>
      </c>
      <c r="C290" t="s">
        <v>541</v>
      </c>
      <c r="D290">
        <v>503967.36</v>
      </c>
    </row>
    <row r="291" spans="1:4" x14ac:dyDescent="0.25">
      <c r="A291" t="s">
        <v>780</v>
      </c>
      <c r="B291" t="s">
        <v>1891</v>
      </c>
      <c r="C291" t="s">
        <v>486</v>
      </c>
      <c r="D291">
        <v>286335.25</v>
      </c>
    </row>
    <row r="292" spans="1:4" x14ac:dyDescent="0.25">
      <c r="A292" t="s">
        <v>1463</v>
      </c>
      <c r="B292" t="s">
        <v>1891</v>
      </c>
      <c r="C292" t="s">
        <v>394</v>
      </c>
      <c r="D292">
        <v>507605.07999999996</v>
      </c>
    </row>
    <row r="293" spans="1:4" x14ac:dyDescent="0.25">
      <c r="A293" t="s">
        <v>918</v>
      </c>
      <c r="B293" t="s">
        <v>1891</v>
      </c>
      <c r="C293" t="s">
        <v>154</v>
      </c>
      <c r="D293">
        <v>1492176.8399999999</v>
      </c>
    </row>
    <row r="294" spans="1:4" x14ac:dyDescent="0.25">
      <c r="A294" t="s">
        <v>1663</v>
      </c>
      <c r="B294" t="s">
        <v>1891</v>
      </c>
      <c r="C294" t="s">
        <v>111</v>
      </c>
      <c r="D294">
        <v>734019</v>
      </c>
    </row>
    <row r="295" spans="1:4" x14ac:dyDescent="0.25">
      <c r="A295" t="s">
        <v>1285</v>
      </c>
      <c r="B295" t="s">
        <v>1891</v>
      </c>
      <c r="C295" t="s">
        <v>332</v>
      </c>
      <c r="D295">
        <v>1213366.6000000001</v>
      </c>
    </row>
    <row r="296" spans="1:4" x14ac:dyDescent="0.25">
      <c r="A296" t="s">
        <v>1418</v>
      </c>
      <c r="B296" t="s">
        <v>1891</v>
      </c>
      <c r="C296" t="s">
        <v>536</v>
      </c>
      <c r="D296">
        <v>1204254</v>
      </c>
    </row>
    <row r="297" spans="1:4" x14ac:dyDescent="0.25">
      <c r="A297" t="s">
        <v>1657</v>
      </c>
      <c r="B297" t="s">
        <v>1891</v>
      </c>
      <c r="C297" t="s">
        <v>538</v>
      </c>
      <c r="D297">
        <v>371368.35</v>
      </c>
    </row>
    <row r="298" spans="1:4" x14ac:dyDescent="0.25">
      <c r="A298" t="s">
        <v>1281</v>
      </c>
      <c r="B298" t="s">
        <v>1891</v>
      </c>
      <c r="C298" t="s">
        <v>330</v>
      </c>
      <c r="D298">
        <v>1698479.31</v>
      </c>
    </row>
    <row r="299" spans="1:4" x14ac:dyDescent="0.25">
      <c r="A299" t="s">
        <v>950</v>
      </c>
      <c r="B299" t="s">
        <v>1891</v>
      </c>
      <c r="C299" t="s">
        <v>174</v>
      </c>
      <c r="D299">
        <v>1230343.8024695604</v>
      </c>
    </row>
    <row r="300" spans="1:4" x14ac:dyDescent="0.25">
      <c r="A300" t="s">
        <v>1295</v>
      </c>
      <c r="B300" t="s">
        <v>1891</v>
      </c>
      <c r="C300" t="s">
        <v>338</v>
      </c>
      <c r="D300">
        <v>980291.70000000007</v>
      </c>
    </row>
    <row r="301" spans="1:4" x14ac:dyDescent="0.25">
      <c r="A301" t="s">
        <v>1283</v>
      </c>
      <c r="B301" t="s">
        <v>1891</v>
      </c>
      <c r="C301" t="s">
        <v>331</v>
      </c>
      <c r="D301">
        <v>789456.52513347496</v>
      </c>
    </row>
    <row r="302" spans="1:4" x14ac:dyDescent="0.25">
      <c r="A302" t="s">
        <v>1378</v>
      </c>
      <c r="B302" t="s">
        <v>1891</v>
      </c>
      <c r="C302" t="s">
        <v>370</v>
      </c>
      <c r="D302">
        <v>1021939.89</v>
      </c>
    </row>
    <row r="303" spans="1:4" x14ac:dyDescent="0.25">
      <c r="A303" t="s">
        <v>1577</v>
      </c>
      <c r="B303" t="s">
        <v>1891</v>
      </c>
      <c r="C303" t="s">
        <v>459</v>
      </c>
      <c r="D303">
        <v>357351</v>
      </c>
    </row>
    <row r="304" spans="1:4" x14ac:dyDescent="0.25">
      <c r="A304" t="s">
        <v>1065</v>
      </c>
      <c r="B304" t="s">
        <v>1891</v>
      </c>
      <c r="C304" t="s">
        <v>215</v>
      </c>
      <c r="D304">
        <v>574963.62000000011</v>
      </c>
    </row>
    <row r="305" spans="1:4" x14ac:dyDescent="0.25">
      <c r="A305" t="s">
        <v>1187</v>
      </c>
      <c r="B305" t="s">
        <v>1891</v>
      </c>
      <c r="C305" t="s">
        <v>285</v>
      </c>
      <c r="D305">
        <v>676390.9</v>
      </c>
    </row>
    <row r="306" spans="1:4" x14ac:dyDescent="0.25">
      <c r="A306" t="s">
        <v>1182</v>
      </c>
      <c r="B306" t="s">
        <v>1891</v>
      </c>
      <c r="C306" t="s">
        <v>277</v>
      </c>
      <c r="D306">
        <v>362935.5</v>
      </c>
    </row>
    <row r="307" spans="1:4" x14ac:dyDescent="0.25">
      <c r="A307" t="s">
        <v>1727</v>
      </c>
      <c r="B307" t="s">
        <v>1891</v>
      </c>
      <c r="C307" t="s">
        <v>567</v>
      </c>
      <c r="D307">
        <v>1512194.25</v>
      </c>
    </row>
    <row r="308" spans="1:4" x14ac:dyDescent="0.25">
      <c r="A308" t="s">
        <v>1523</v>
      </c>
      <c r="B308" t="s">
        <v>1891</v>
      </c>
      <c r="C308" t="s">
        <v>433</v>
      </c>
      <c r="D308">
        <v>490605.92000000004</v>
      </c>
    </row>
    <row r="309" spans="1:4" x14ac:dyDescent="0.25">
      <c r="A309" t="s">
        <v>906</v>
      </c>
      <c r="B309" t="s">
        <v>1891</v>
      </c>
      <c r="C309" t="s">
        <v>149</v>
      </c>
      <c r="D309">
        <v>443546.01</v>
      </c>
    </row>
    <row r="310" spans="1:4" x14ac:dyDescent="0.25">
      <c r="A310" t="s">
        <v>1139</v>
      </c>
      <c r="B310" t="s">
        <v>1891</v>
      </c>
      <c r="C310" t="s">
        <v>250</v>
      </c>
      <c r="D310">
        <v>210211.26</v>
      </c>
    </row>
    <row r="311" spans="1:4" x14ac:dyDescent="0.25">
      <c r="A311" t="s">
        <v>1499</v>
      </c>
      <c r="B311" t="s">
        <v>1891</v>
      </c>
      <c r="C311" t="s">
        <v>420</v>
      </c>
      <c r="D311">
        <v>1228593.06</v>
      </c>
    </row>
    <row r="312" spans="1:4" x14ac:dyDescent="0.25">
      <c r="A312" t="s">
        <v>687</v>
      </c>
      <c r="B312" t="s">
        <v>1891</v>
      </c>
      <c r="C312" t="s">
        <v>23</v>
      </c>
      <c r="D312">
        <v>1062586.05</v>
      </c>
    </row>
    <row r="313" spans="1:4" x14ac:dyDescent="0.25">
      <c r="A313" t="s">
        <v>974</v>
      </c>
      <c r="B313" t="s">
        <v>1891</v>
      </c>
      <c r="C313" t="s">
        <v>183</v>
      </c>
      <c r="D313">
        <v>1044527.12</v>
      </c>
    </row>
    <row r="314" spans="1:4" x14ac:dyDescent="0.25">
      <c r="A314" t="s">
        <v>1363</v>
      </c>
      <c r="B314" t="s">
        <v>1891</v>
      </c>
      <c r="C314" t="s">
        <v>362</v>
      </c>
      <c r="D314">
        <v>2931231.91</v>
      </c>
    </row>
    <row r="315" spans="1:4" x14ac:dyDescent="0.25">
      <c r="A315" t="s">
        <v>1511</v>
      </c>
      <c r="B315" t="s">
        <v>1891</v>
      </c>
      <c r="C315" t="s">
        <v>426</v>
      </c>
      <c r="D315">
        <v>392753.76</v>
      </c>
    </row>
    <row r="316" spans="1:4" x14ac:dyDescent="0.25">
      <c r="A316" t="s">
        <v>1095</v>
      </c>
      <c r="B316" t="s">
        <v>1891</v>
      </c>
      <c r="C316" t="s">
        <v>232</v>
      </c>
      <c r="D316">
        <v>588004.77999999991</v>
      </c>
    </row>
    <row r="317" spans="1:4" x14ac:dyDescent="0.25">
      <c r="A317" t="s">
        <v>1521</v>
      </c>
      <c r="B317" t="s">
        <v>1891</v>
      </c>
      <c r="C317" t="s">
        <v>432</v>
      </c>
      <c r="D317">
        <v>344337.03</v>
      </c>
    </row>
    <row r="318" spans="1:4" x14ac:dyDescent="0.25">
      <c r="A318" t="s">
        <v>844</v>
      </c>
      <c r="B318" t="s">
        <v>1891</v>
      </c>
      <c r="C318" t="s">
        <v>98</v>
      </c>
      <c r="D318">
        <v>690008.41999999993</v>
      </c>
    </row>
    <row r="319" spans="1:4" x14ac:dyDescent="0.25">
      <c r="A319" t="s">
        <v>1081</v>
      </c>
      <c r="B319" t="s">
        <v>1891</v>
      </c>
      <c r="C319" t="s">
        <v>225</v>
      </c>
      <c r="D319">
        <v>286449.42000000004</v>
      </c>
    </row>
    <row r="320" spans="1:4" x14ac:dyDescent="0.25">
      <c r="A320" t="s">
        <v>1101</v>
      </c>
      <c r="B320" t="s">
        <v>1891</v>
      </c>
      <c r="C320" t="s">
        <v>234</v>
      </c>
      <c r="D320">
        <v>519976.64999999991</v>
      </c>
    </row>
    <row r="321" spans="1:4" x14ac:dyDescent="0.25">
      <c r="A321" t="s">
        <v>1597</v>
      </c>
      <c r="B321" t="s">
        <v>1891</v>
      </c>
      <c r="C321" t="s">
        <v>467</v>
      </c>
      <c r="D321">
        <v>728916.64</v>
      </c>
    </row>
    <row r="322" spans="1:4" x14ac:dyDescent="0.25">
      <c r="A322" t="s">
        <v>637</v>
      </c>
      <c r="B322" t="s">
        <v>1891</v>
      </c>
      <c r="C322" t="s">
        <v>6</v>
      </c>
      <c r="D322">
        <v>550704.65</v>
      </c>
    </row>
    <row r="323" spans="1:4" x14ac:dyDescent="0.25">
      <c r="A323" t="s">
        <v>900</v>
      </c>
      <c r="B323" t="s">
        <v>1891</v>
      </c>
      <c r="C323" t="s">
        <v>136</v>
      </c>
      <c r="D323">
        <v>508078.08000000007</v>
      </c>
    </row>
    <row r="324" spans="1:4" x14ac:dyDescent="0.25">
      <c r="A324" t="s">
        <v>707</v>
      </c>
      <c r="B324" t="s">
        <v>1891</v>
      </c>
      <c r="C324" t="s">
        <v>34</v>
      </c>
      <c r="D324">
        <v>1142261.04</v>
      </c>
    </row>
    <row r="325" spans="1:4" x14ac:dyDescent="0.25">
      <c r="A325" t="s">
        <v>1191</v>
      </c>
      <c r="B325" t="s">
        <v>1891</v>
      </c>
      <c r="C325" t="s">
        <v>284</v>
      </c>
      <c r="D325">
        <v>2401074.54</v>
      </c>
    </row>
    <row r="326" spans="1:4" x14ac:dyDescent="0.25">
      <c r="A326" t="s">
        <v>738</v>
      </c>
      <c r="B326" t="s">
        <v>1891</v>
      </c>
      <c r="C326" t="s">
        <v>53</v>
      </c>
      <c r="D326">
        <v>528556.77</v>
      </c>
    </row>
    <row r="327" spans="1:4" x14ac:dyDescent="0.25">
      <c r="A327" t="s">
        <v>1904</v>
      </c>
      <c r="B327" t="s">
        <v>1891</v>
      </c>
      <c r="C327" t="s">
        <v>1901</v>
      </c>
      <c r="D327">
        <v>895303.58000000007</v>
      </c>
    </row>
    <row r="328" spans="1:4" x14ac:dyDescent="0.25">
      <c r="A328" t="s">
        <v>1030</v>
      </c>
      <c r="B328" t="s">
        <v>1891</v>
      </c>
      <c r="C328" t="s">
        <v>512</v>
      </c>
      <c r="D328">
        <v>1225896.1200000001</v>
      </c>
    </row>
    <row r="329" spans="1:4" x14ac:dyDescent="0.25">
      <c r="A329" t="s">
        <v>1366</v>
      </c>
      <c r="B329" t="s">
        <v>1891</v>
      </c>
      <c r="C329" t="s">
        <v>364</v>
      </c>
      <c r="D329">
        <v>8916.7800000000007</v>
      </c>
    </row>
    <row r="330" spans="1:4" x14ac:dyDescent="0.25">
      <c r="A330" t="s">
        <v>1483</v>
      </c>
      <c r="B330" t="s">
        <v>1891</v>
      </c>
      <c r="C330" t="s">
        <v>412</v>
      </c>
      <c r="D330">
        <v>578702.46</v>
      </c>
    </row>
    <row r="331" spans="1:4" x14ac:dyDescent="0.25">
      <c r="A331" t="s">
        <v>1392</v>
      </c>
      <c r="B331" t="s">
        <v>1891</v>
      </c>
      <c r="C331" t="s">
        <v>556</v>
      </c>
      <c r="D331">
        <v>592815.19999999995</v>
      </c>
    </row>
    <row r="332" spans="1:4" x14ac:dyDescent="0.25">
      <c r="A332" t="s">
        <v>859</v>
      </c>
      <c r="B332" t="s">
        <v>1891</v>
      </c>
      <c r="C332" t="s">
        <v>108</v>
      </c>
      <c r="D332">
        <v>702976.75</v>
      </c>
    </row>
    <row r="333" spans="1:4" x14ac:dyDescent="0.25">
      <c r="A333" t="s">
        <v>887</v>
      </c>
      <c r="B333" t="s">
        <v>1891</v>
      </c>
      <c r="C333" t="s">
        <v>120</v>
      </c>
      <c r="D333">
        <v>1737735.87</v>
      </c>
    </row>
    <row r="334" spans="1:4" x14ac:dyDescent="0.25">
      <c r="A334" t="s">
        <v>1170</v>
      </c>
      <c r="B334" t="s">
        <v>1891</v>
      </c>
      <c r="C334" t="s">
        <v>267</v>
      </c>
      <c r="D334">
        <v>1593502.3373057384</v>
      </c>
    </row>
    <row r="335" spans="1:4" x14ac:dyDescent="0.25">
      <c r="A335" t="s">
        <v>653</v>
      </c>
      <c r="B335" t="s">
        <v>1891</v>
      </c>
      <c r="C335" t="s">
        <v>240</v>
      </c>
      <c r="D335">
        <v>24619.54</v>
      </c>
    </row>
    <row r="336" spans="1:4" x14ac:dyDescent="0.25">
      <c r="A336" t="s">
        <v>1107</v>
      </c>
      <c r="B336" t="s">
        <v>1891</v>
      </c>
      <c r="C336" t="s">
        <v>237</v>
      </c>
      <c r="D336">
        <v>544737.60000000009</v>
      </c>
    </row>
    <row r="337" spans="1:4" x14ac:dyDescent="0.25">
      <c r="A337" t="s">
        <v>1203</v>
      </c>
      <c r="B337" t="s">
        <v>1891</v>
      </c>
      <c r="C337" t="s">
        <v>291</v>
      </c>
      <c r="D337">
        <v>2605692.79</v>
      </c>
    </row>
    <row r="338" spans="1:4" x14ac:dyDescent="0.25">
      <c r="A338" t="s">
        <v>705</v>
      </c>
      <c r="B338" t="s">
        <v>1891</v>
      </c>
      <c r="C338" t="s">
        <v>32</v>
      </c>
      <c r="D338">
        <v>2242705.16</v>
      </c>
    </row>
    <row r="339" spans="1:4" x14ac:dyDescent="0.25">
      <c r="A339" t="s">
        <v>1305</v>
      </c>
      <c r="B339" t="s">
        <v>1891</v>
      </c>
      <c r="C339" t="s">
        <v>340</v>
      </c>
      <c r="D339">
        <v>320316.2</v>
      </c>
    </row>
    <row r="340" spans="1:4" x14ac:dyDescent="0.25">
      <c r="A340" t="s">
        <v>1701</v>
      </c>
      <c r="B340" t="s">
        <v>1891</v>
      </c>
      <c r="C340" t="s">
        <v>583</v>
      </c>
      <c r="D340">
        <v>902351.58000000007</v>
      </c>
    </row>
    <row r="341" spans="1:4" x14ac:dyDescent="0.25">
      <c r="A341" t="s">
        <v>1408</v>
      </c>
      <c r="B341" t="s">
        <v>1891</v>
      </c>
      <c r="C341" t="s">
        <v>380</v>
      </c>
      <c r="D341">
        <v>637909.02</v>
      </c>
    </row>
    <row r="342" spans="1:4" x14ac:dyDescent="0.25">
      <c r="A342" t="s">
        <v>1609</v>
      </c>
      <c r="B342" t="s">
        <v>1891</v>
      </c>
      <c r="C342" t="s">
        <v>473</v>
      </c>
      <c r="D342">
        <v>637676.61</v>
      </c>
    </row>
    <row r="343" spans="1:4" x14ac:dyDescent="0.25">
      <c r="A343" t="s">
        <v>764</v>
      </c>
      <c r="B343" t="s">
        <v>1891</v>
      </c>
      <c r="C343" t="s">
        <v>67</v>
      </c>
      <c r="D343">
        <v>1692108.27</v>
      </c>
    </row>
    <row r="344" spans="1:4" x14ac:dyDescent="0.25">
      <c r="A344" t="s">
        <v>1020</v>
      </c>
      <c r="B344" t="s">
        <v>1891</v>
      </c>
      <c r="C344" t="s">
        <v>199</v>
      </c>
      <c r="D344">
        <v>2846800.4411751479</v>
      </c>
    </row>
    <row r="345" spans="1:4" x14ac:dyDescent="0.25">
      <c r="A345" t="s">
        <v>1093</v>
      </c>
      <c r="B345" t="s">
        <v>1891</v>
      </c>
      <c r="C345" t="s">
        <v>231</v>
      </c>
      <c r="D345">
        <v>2118932.8000000003</v>
      </c>
    </row>
    <row r="346" spans="1:4" x14ac:dyDescent="0.25">
      <c r="A346" t="s">
        <v>1071</v>
      </c>
      <c r="B346" t="s">
        <v>1891</v>
      </c>
      <c r="C346" t="s">
        <v>219</v>
      </c>
      <c r="D346">
        <v>535018.15</v>
      </c>
    </row>
    <row r="347" spans="1:4" x14ac:dyDescent="0.25">
      <c r="A347" t="s">
        <v>671</v>
      </c>
      <c r="B347" t="s">
        <v>1891</v>
      </c>
      <c r="C347" t="s">
        <v>16</v>
      </c>
      <c r="D347">
        <v>1111494.42</v>
      </c>
    </row>
    <row r="348" spans="1:4" x14ac:dyDescent="0.25">
      <c r="A348" t="s">
        <v>986</v>
      </c>
      <c r="B348" t="s">
        <v>1891</v>
      </c>
      <c r="C348" t="s">
        <v>189</v>
      </c>
      <c r="D348">
        <v>543327.5</v>
      </c>
    </row>
    <row r="349" spans="1:4" x14ac:dyDescent="0.25">
      <c r="A349" t="s">
        <v>1605</v>
      </c>
      <c r="B349" t="s">
        <v>1891</v>
      </c>
      <c r="C349" t="s">
        <v>471</v>
      </c>
      <c r="D349">
        <v>580580</v>
      </c>
    </row>
    <row r="350" spans="1:4" x14ac:dyDescent="0.25">
      <c r="A350" t="s">
        <v>1333</v>
      </c>
      <c r="B350" t="s">
        <v>1891</v>
      </c>
      <c r="C350" t="s">
        <v>349</v>
      </c>
      <c r="D350">
        <v>1708045.92</v>
      </c>
    </row>
    <row r="351" spans="1:4" x14ac:dyDescent="0.25">
      <c r="A351" t="s">
        <v>1186</v>
      </c>
      <c r="B351" t="s">
        <v>1891</v>
      </c>
      <c r="C351" t="s">
        <v>280</v>
      </c>
      <c r="D351">
        <v>946650.53876517306</v>
      </c>
    </row>
    <row r="352" spans="1:4" x14ac:dyDescent="0.25">
      <c r="A352" t="s">
        <v>657</v>
      </c>
      <c r="B352" t="s">
        <v>1891</v>
      </c>
      <c r="C352" t="s">
        <v>11</v>
      </c>
      <c r="D352">
        <v>1870778.48</v>
      </c>
    </row>
    <row r="353" spans="1:4" x14ac:dyDescent="0.25">
      <c r="A353" t="s">
        <v>1219</v>
      </c>
      <c r="B353" t="s">
        <v>1891</v>
      </c>
      <c r="C353" t="s">
        <v>299</v>
      </c>
      <c r="D353">
        <v>506106.99999999994</v>
      </c>
    </row>
    <row r="354" spans="1:4" x14ac:dyDescent="0.25">
      <c r="A354" t="s">
        <v>1460</v>
      </c>
      <c r="B354" t="s">
        <v>1891</v>
      </c>
      <c r="C354" t="s">
        <v>403</v>
      </c>
      <c r="D354">
        <v>733342.4</v>
      </c>
    </row>
    <row r="355" spans="1:4" x14ac:dyDescent="0.25">
      <c r="A355" t="s">
        <v>1145</v>
      </c>
      <c r="B355" t="s">
        <v>1891</v>
      </c>
      <c r="C355" t="s">
        <v>272</v>
      </c>
      <c r="D355">
        <v>1111519.1099999999</v>
      </c>
    </row>
    <row r="356" spans="1:4" x14ac:dyDescent="0.25">
      <c r="A356" t="s">
        <v>1365</v>
      </c>
      <c r="B356" t="s">
        <v>1891</v>
      </c>
      <c r="C356" t="s">
        <v>363</v>
      </c>
      <c r="D356">
        <v>97872.72</v>
      </c>
    </row>
    <row r="357" spans="1:4" x14ac:dyDescent="0.25">
      <c r="A357" t="s">
        <v>1440</v>
      </c>
      <c r="B357" t="s">
        <v>1891</v>
      </c>
      <c r="C357" t="s">
        <v>8</v>
      </c>
      <c r="D357">
        <v>676151.24</v>
      </c>
    </row>
    <row r="358" spans="1:4" x14ac:dyDescent="0.25">
      <c r="A358" t="s">
        <v>1569</v>
      </c>
      <c r="B358" t="s">
        <v>1891</v>
      </c>
      <c r="C358" t="s">
        <v>455</v>
      </c>
      <c r="D358">
        <v>1737749.5</v>
      </c>
    </row>
    <row r="359" spans="1:4" x14ac:dyDescent="0.25">
      <c r="A359" t="s">
        <v>1565</v>
      </c>
      <c r="B359" t="s">
        <v>1891</v>
      </c>
      <c r="C359" t="s">
        <v>453</v>
      </c>
      <c r="D359">
        <v>1033893.51</v>
      </c>
    </row>
    <row r="360" spans="1:4" x14ac:dyDescent="0.25">
      <c r="A360" t="s">
        <v>1541</v>
      </c>
      <c r="B360" t="s">
        <v>1891</v>
      </c>
      <c r="C360" t="s">
        <v>441</v>
      </c>
      <c r="D360">
        <v>1161148.46</v>
      </c>
    </row>
    <row r="361" spans="1:4" x14ac:dyDescent="0.25">
      <c r="A361" t="s">
        <v>1567</v>
      </c>
      <c r="B361" t="s">
        <v>1891</v>
      </c>
      <c r="C361" t="s">
        <v>454</v>
      </c>
      <c r="D361">
        <v>1121392.24</v>
      </c>
    </row>
    <row r="362" spans="1:4" x14ac:dyDescent="0.25">
      <c r="A362" t="s">
        <v>1323</v>
      </c>
      <c r="B362" t="s">
        <v>1891</v>
      </c>
      <c r="C362" t="s">
        <v>59</v>
      </c>
      <c r="D362">
        <v>4064456.2</v>
      </c>
    </row>
    <row r="363" spans="1:4" x14ac:dyDescent="0.25">
      <c r="A363" t="s">
        <v>1469</v>
      </c>
      <c r="B363" t="s">
        <v>1891</v>
      </c>
      <c r="C363" t="s">
        <v>271</v>
      </c>
      <c r="D363">
        <v>1339300.54</v>
      </c>
    </row>
    <row r="364" spans="1:4" x14ac:dyDescent="0.25">
      <c r="A364" t="s">
        <v>1243</v>
      </c>
      <c r="B364" t="s">
        <v>1891</v>
      </c>
      <c r="C364" t="s">
        <v>511</v>
      </c>
      <c r="D364">
        <v>1990570.5801325084</v>
      </c>
    </row>
    <row r="365" spans="1:4" x14ac:dyDescent="0.25">
      <c r="A365" t="s">
        <v>1028</v>
      </c>
      <c r="B365" t="s">
        <v>1891</v>
      </c>
      <c r="C365" t="s">
        <v>571</v>
      </c>
      <c r="D365">
        <v>1160097.28</v>
      </c>
    </row>
    <row r="366" spans="1:4" x14ac:dyDescent="0.25">
      <c r="A366" t="s">
        <v>1599</v>
      </c>
      <c r="B366" t="s">
        <v>1891</v>
      </c>
      <c r="C366" t="s">
        <v>468</v>
      </c>
      <c r="D366">
        <v>802624.42</v>
      </c>
    </row>
    <row r="367" spans="1:4" x14ac:dyDescent="0.25">
      <c r="A367" t="s">
        <v>651</v>
      </c>
      <c r="B367" t="s">
        <v>1891</v>
      </c>
      <c r="C367" t="s">
        <v>9</v>
      </c>
      <c r="D367">
        <v>691050.04</v>
      </c>
    </row>
    <row r="368" spans="1:4" x14ac:dyDescent="0.25">
      <c r="A368" t="s">
        <v>1456</v>
      </c>
      <c r="B368" t="s">
        <v>1891</v>
      </c>
      <c r="C368" t="s">
        <v>401</v>
      </c>
      <c r="D368">
        <v>469588.98000000004</v>
      </c>
    </row>
    <row r="369" spans="1:4" x14ac:dyDescent="0.25">
      <c r="A369" t="s">
        <v>623</v>
      </c>
      <c r="B369" t="s">
        <v>1891</v>
      </c>
      <c r="C369" t="s">
        <v>142</v>
      </c>
      <c r="D369">
        <v>1078376.2578529916</v>
      </c>
    </row>
    <row r="370" spans="1:4" x14ac:dyDescent="0.25">
      <c r="A370" t="s">
        <v>1442</v>
      </c>
      <c r="B370" t="s">
        <v>1891</v>
      </c>
      <c r="C370" t="s">
        <v>393</v>
      </c>
      <c r="D370">
        <v>418278</v>
      </c>
    </row>
    <row r="371" spans="1:4" x14ac:dyDescent="0.25">
      <c r="A371" t="s">
        <v>1016</v>
      </c>
      <c r="B371" t="s">
        <v>1891</v>
      </c>
      <c r="C371" t="s">
        <v>198</v>
      </c>
      <c r="D371">
        <v>264370.94</v>
      </c>
    </row>
    <row r="372" spans="1:4" x14ac:dyDescent="0.25">
      <c r="A372" t="s">
        <v>1127</v>
      </c>
      <c r="B372" t="s">
        <v>1891</v>
      </c>
      <c r="C372" t="s">
        <v>245</v>
      </c>
      <c r="D372">
        <v>6259.75</v>
      </c>
    </row>
    <row r="373" spans="1:4" x14ac:dyDescent="0.25">
      <c r="A373" t="s">
        <v>774</v>
      </c>
      <c r="B373" t="s">
        <v>1891</v>
      </c>
      <c r="C373" t="s">
        <v>72</v>
      </c>
      <c r="D373">
        <v>521110.8</v>
      </c>
    </row>
    <row r="374" spans="1:4" x14ac:dyDescent="0.25">
      <c r="A374" t="s">
        <v>750</v>
      </c>
      <c r="B374" t="s">
        <v>1891</v>
      </c>
      <c r="C374" t="s">
        <v>29</v>
      </c>
      <c r="D374">
        <v>668476.38</v>
      </c>
    </row>
    <row r="375" spans="1:4" x14ac:dyDescent="0.25">
      <c r="A375" t="s">
        <v>1303</v>
      </c>
      <c r="B375" t="s">
        <v>1891</v>
      </c>
      <c r="C375" t="s">
        <v>339</v>
      </c>
      <c r="D375">
        <v>299132.17</v>
      </c>
    </row>
    <row r="376" spans="1:4" x14ac:dyDescent="0.25">
      <c r="A376" t="s">
        <v>984</v>
      </c>
      <c r="B376" t="s">
        <v>1891</v>
      </c>
      <c r="C376" t="s">
        <v>188</v>
      </c>
      <c r="D376">
        <v>1703659.7</v>
      </c>
    </row>
    <row r="377" spans="1:4" x14ac:dyDescent="0.25">
      <c r="A377" t="s">
        <v>1759</v>
      </c>
      <c r="B377" t="s">
        <v>1891</v>
      </c>
      <c r="C377" t="s">
        <v>584</v>
      </c>
      <c r="D377">
        <v>30690.359999999997</v>
      </c>
    </row>
    <row r="378" spans="1:4" x14ac:dyDescent="0.25">
      <c r="A378" t="s">
        <v>822</v>
      </c>
      <c r="B378" t="s">
        <v>1891</v>
      </c>
      <c r="C378" t="s">
        <v>315</v>
      </c>
      <c r="D378">
        <v>396002.75</v>
      </c>
    </row>
    <row r="379" spans="1:4" x14ac:dyDescent="0.25">
      <c r="A379" t="s">
        <v>1753</v>
      </c>
      <c r="B379" t="s">
        <v>1891</v>
      </c>
      <c r="C379" t="s">
        <v>581</v>
      </c>
      <c r="D379">
        <v>508694.50000000006</v>
      </c>
    </row>
    <row r="380" spans="1:4" x14ac:dyDescent="0.25">
      <c r="A380" t="s">
        <v>1091</v>
      </c>
      <c r="B380" t="s">
        <v>1891</v>
      </c>
      <c r="C380" t="s">
        <v>229</v>
      </c>
      <c r="D380">
        <v>568004.80000000005</v>
      </c>
    </row>
    <row r="381" spans="1:4" x14ac:dyDescent="0.25">
      <c r="A381" t="s">
        <v>1241</v>
      </c>
      <c r="B381" t="s">
        <v>1891</v>
      </c>
      <c r="C381" t="s">
        <v>327</v>
      </c>
      <c r="D381">
        <v>1554508.1800000002</v>
      </c>
    </row>
    <row r="382" spans="1:4" x14ac:dyDescent="0.25">
      <c r="A382" t="s">
        <v>1137</v>
      </c>
      <c r="B382" t="s">
        <v>1891</v>
      </c>
      <c r="C382" t="s">
        <v>478</v>
      </c>
      <c r="D382">
        <v>1682859.36</v>
      </c>
    </row>
    <row r="383" spans="1:4" x14ac:dyDescent="0.25">
      <c r="A383" t="s">
        <v>1643</v>
      </c>
      <c r="B383" t="s">
        <v>1891</v>
      </c>
      <c r="C383" t="s">
        <v>527</v>
      </c>
      <c r="D383">
        <v>574609.28</v>
      </c>
    </row>
    <row r="384" spans="1:4" x14ac:dyDescent="0.25">
      <c r="A384" t="s">
        <v>978</v>
      </c>
      <c r="B384" t="s">
        <v>1891</v>
      </c>
      <c r="C384" t="s">
        <v>185</v>
      </c>
      <c r="D384">
        <v>606371.43999999994</v>
      </c>
    </row>
    <row r="385" spans="1:4" x14ac:dyDescent="0.25">
      <c r="A385" t="s">
        <v>611</v>
      </c>
      <c r="B385" t="s">
        <v>1891</v>
      </c>
      <c r="C385" t="s">
        <v>140</v>
      </c>
      <c r="D385">
        <v>321070.50000000006</v>
      </c>
    </row>
    <row r="386" spans="1:4" x14ac:dyDescent="0.25">
      <c r="A386" t="s">
        <v>1703</v>
      </c>
      <c r="B386" t="s">
        <v>1891</v>
      </c>
      <c r="C386" t="s">
        <v>554</v>
      </c>
      <c r="D386">
        <v>422636.62</v>
      </c>
    </row>
    <row r="387" spans="1:4" x14ac:dyDescent="0.25">
      <c r="A387" t="s">
        <v>942</v>
      </c>
      <c r="B387" t="s">
        <v>1891</v>
      </c>
      <c r="C387" t="s">
        <v>169</v>
      </c>
      <c r="D387">
        <v>1046416.8152478116</v>
      </c>
    </row>
    <row r="388" spans="1:4" x14ac:dyDescent="0.25">
      <c r="A388" t="s">
        <v>820</v>
      </c>
      <c r="B388" t="s">
        <v>1891</v>
      </c>
      <c r="C388" t="s">
        <v>440</v>
      </c>
      <c r="D388">
        <v>504453.95999999996</v>
      </c>
    </row>
    <row r="389" spans="1:4" x14ac:dyDescent="0.25">
      <c r="A389" t="s">
        <v>1010</v>
      </c>
      <c r="B389" t="s">
        <v>1891</v>
      </c>
      <c r="C389" t="s">
        <v>195</v>
      </c>
      <c r="D389">
        <v>473449.6</v>
      </c>
    </row>
    <row r="390" spans="1:4" x14ac:dyDescent="0.25">
      <c r="A390" t="s">
        <v>1707</v>
      </c>
      <c r="B390" t="s">
        <v>1891</v>
      </c>
      <c r="C390" t="s">
        <v>555</v>
      </c>
      <c r="D390">
        <v>867119.44019513961</v>
      </c>
    </row>
    <row r="391" spans="1:4" x14ac:dyDescent="0.25">
      <c r="A391" t="s">
        <v>1719</v>
      </c>
      <c r="B391" t="s">
        <v>1891</v>
      </c>
      <c r="C391" t="s">
        <v>562</v>
      </c>
      <c r="D391">
        <v>1099283.1223028251</v>
      </c>
    </row>
    <row r="392" spans="1:4" x14ac:dyDescent="0.25">
      <c r="A392" t="s">
        <v>1259</v>
      </c>
      <c r="B392" t="s">
        <v>1891</v>
      </c>
      <c r="C392" t="s">
        <v>321</v>
      </c>
      <c r="D392">
        <v>320624</v>
      </c>
    </row>
    <row r="393" spans="1:4" x14ac:dyDescent="0.25">
      <c r="A393" t="s">
        <v>1717</v>
      </c>
      <c r="B393" t="s">
        <v>1891</v>
      </c>
      <c r="C393" t="s">
        <v>561</v>
      </c>
      <c r="D393">
        <v>803158.02</v>
      </c>
    </row>
    <row r="394" spans="1:4" x14ac:dyDescent="0.25">
      <c r="A394" t="s">
        <v>756</v>
      </c>
      <c r="B394" t="s">
        <v>1891</v>
      </c>
      <c r="C394" t="s">
        <v>442</v>
      </c>
      <c r="D394">
        <v>744409.12</v>
      </c>
    </row>
    <row r="395" spans="1:4" x14ac:dyDescent="0.25">
      <c r="A395" t="s">
        <v>846</v>
      </c>
      <c r="B395" t="s">
        <v>1891</v>
      </c>
      <c r="C395" t="s">
        <v>101</v>
      </c>
      <c r="D395">
        <v>664125.1</v>
      </c>
    </row>
    <row r="396" spans="1:4" x14ac:dyDescent="0.25">
      <c r="A396" t="s">
        <v>910</v>
      </c>
      <c r="B396" t="s">
        <v>1891</v>
      </c>
      <c r="C396" t="s">
        <v>492</v>
      </c>
      <c r="D396">
        <v>661069.76</v>
      </c>
    </row>
    <row r="397" spans="1:4" x14ac:dyDescent="0.25">
      <c r="A397" t="s">
        <v>1503</v>
      </c>
      <c r="B397" t="s">
        <v>1891</v>
      </c>
      <c r="C397" t="s">
        <v>281</v>
      </c>
      <c r="D397">
        <v>1415320.88</v>
      </c>
    </row>
    <row r="398" spans="1:4" x14ac:dyDescent="0.25">
      <c r="A398" t="s">
        <v>1735</v>
      </c>
      <c r="B398" t="s">
        <v>1891</v>
      </c>
      <c r="C398" t="s">
        <v>573</v>
      </c>
      <c r="D398">
        <v>589287.6</v>
      </c>
    </row>
    <row r="399" spans="1:4" x14ac:dyDescent="0.25">
      <c r="A399" t="s">
        <v>1042</v>
      </c>
      <c r="B399" t="s">
        <v>1891</v>
      </c>
      <c r="C399" t="s">
        <v>118</v>
      </c>
      <c r="D399">
        <v>761297.6</v>
      </c>
    </row>
    <row r="400" spans="1:4" x14ac:dyDescent="0.25">
      <c r="A400" t="s">
        <v>1705</v>
      </c>
      <c r="B400" t="s">
        <v>1891</v>
      </c>
      <c r="C400" t="s">
        <v>535</v>
      </c>
      <c r="D400">
        <v>726457.38350928947</v>
      </c>
    </row>
    <row r="401" spans="1:4" x14ac:dyDescent="0.25">
      <c r="A401" t="s">
        <v>1361</v>
      </c>
      <c r="B401" t="s">
        <v>1891</v>
      </c>
      <c r="C401" t="s">
        <v>569</v>
      </c>
      <c r="D401">
        <v>1904773.2000000002</v>
      </c>
    </row>
    <row r="402" spans="1:4" x14ac:dyDescent="0.25">
      <c r="A402" t="s">
        <v>1675</v>
      </c>
      <c r="B402" t="s">
        <v>1891</v>
      </c>
      <c r="C402" t="s">
        <v>543</v>
      </c>
      <c r="D402">
        <v>1682746.4000000001</v>
      </c>
    </row>
    <row r="403" spans="1:4" x14ac:dyDescent="0.25">
      <c r="A403" t="s">
        <v>695</v>
      </c>
      <c r="B403" t="s">
        <v>1891</v>
      </c>
      <c r="C403" t="s">
        <v>24</v>
      </c>
      <c r="D403">
        <v>192222.59999999998</v>
      </c>
    </row>
    <row r="404" spans="1:4" x14ac:dyDescent="0.25">
      <c r="A404" t="s">
        <v>972</v>
      </c>
      <c r="B404" t="s">
        <v>1891</v>
      </c>
      <c r="C404" t="s">
        <v>182</v>
      </c>
      <c r="D404">
        <v>1193032.72</v>
      </c>
    </row>
    <row r="405" spans="1:4" x14ac:dyDescent="0.25">
      <c r="A405" t="s">
        <v>1613</v>
      </c>
      <c r="B405" t="s">
        <v>1891</v>
      </c>
      <c r="C405" t="s">
        <v>475</v>
      </c>
      <c r="D405">
        <v>1051621.8599999999</v>
      </c>
    </row>
    <row r="406" spans="1:4" x14ac:dyDescent="0.25">
      <c r="A406" t="s">
        <v>879</v>
      </c>
      <c r="B406" t="s">
        <v>1891</v>
      </c>
      <c r="C406" t="s">
        <v>116</v>
      </c>
      <c r="D406">
        <v>1956063.6999999997</v>
      </c>
    </row>
    <row r="407" spans="1:4" x14ac:dyDescent="0.25">
      <c r="A407" t="s">
        <v>1497</v>
      </c>
      <c r="B407" t="s">
        <v>1891</v>
      </c>
      <c r="C407" t="s">
        <v>419</v>
      </c>
      <c r="D407">
        <v>914966.40000000014</v>
      </c>
    </row>
    <row r="408" spans="1:4" x14ac:dyDescent="0.25">
      <c r="A408" t="s">
        <v>716</v>
      </c>
      <c r="B408" t="s">
        <v>1891</v>
      </c>
      <c r="C408" t="s">
        <v>38</v>
      </c>
      <c r="D408">
        <v>191363.63</v>
      </c>
    </row>
    <row r="409" spans="1:4" x14ac:dyDescent="0.25">
      <c r="A409" t="s">
        <v>778</v>
      </c>
      <c r="B409" t="s">
        <v>1891</v>
      </c>
      <c r="C409" t="s">
        <v>73</v>
      </c>
      <c r="D409">
        <v>670330.43000000005</v>
      </c>
    </row>
    <row r="410" spans="1:4" x14ac:dyDescent="0.25">
      <c r="A410" t="s">
        <v>1133</v>
      </c>
      <c r="B410" t="s">
        <v>1891</v>
      </c>
      <c r="C410" t="s">
        <v>248</v>
      </c>
      <c r="D410">
        <v>8114.88</v>
      </c>
    </row>
    <row r="411" spans="1:4" x14ac:dyDescent="0.25">
      <c r="A411" t="s">
        <v>1390</v>
      </c>
      <c r="B411" t="s">
        <v>1891</v>
      </c>
      <c r="C411" t="s">
        <v>493</v>
      </c>
      <c r="D411">
        <v>906576.7</v>
      </c>
    </row>
    <row r="412" spans="1:4" x14ac:dyDescent="0.25">
      <c r="A412" t="s">
        <v>1422</v>
      </c>
      <c r="B412" t="s">
        <v>1891</v>
      </c>
      <c r="C412" t="s">
        <v>387</v>
      </c>
      <c r="D412">
        <v>1961930.0999999999</v>
      </c>
    </row>
    <row r="413" spans="1:4" x14ac:dyDescent="0.25">
      <c r="A413" t="s">
        <v>1485</v>
      </c>
      <c r="B413" t="s">
        <v>1891</v>
      </c>
      <c r="C413" t="s">
        <v>414</v>
      </c>
      <c r="D413">
        <v>600321.72</v>
      </c>
    </row>
    <row r="414" spans="1:4" x14ac:dyDescent="0.25">
      <c r="A414" t="s">
        <v>1143</v>
      </c>
      <c r="B414" t="s">
        <v>1891</v>
      </c>
      <c r="C414" t="s">
        <v>10</v>
      </c>
      <c r="D414">
        <v>1022782.44</v>
      </c>
    </row>
    <row r="415" spans="1:4" x14ac:dyDescent="0.25">
      <c r="A415" t="s">
        <v>1771</v>
      </c>
      <c r="B415" t="s">
        <v>1891</v>
      </c>
      <c r="C415" t="s">
        <v>588</v>
      </c>
      <c r="D415">
        <v>1030491.9315922478</v>
      </c>
    </row>
    <row r="416" spans="1:4" x14ac:dyDescent="0.25">
      <c r="A416" t="s">
        <v>1493</v>
      </c>
      <c r="B416" t="s">
        <v>1891</v>
      </c>
      <c r="C416" t="s">
        <v>519</v>
      </c>
      <c r="D416">
        <v>2218511.3981142403</v>
      </c>
    </row>
    <row r="417" spans="1:4" x14ac:dyDescent="0.25">
      <c r="A417" t="s">
        <v>1551</v>
      </c>
      <c r="B417" t="s">
        <v>1891</v>
      </c>
      <c r="C417" t="s">
        <v>446</v>
      </c>
      <c r="D417">
        <v>653449.88000000012</v>
      </c>
    </row>
    <row r="418" spans="1:4" x14ac:dyDescent="0.25">
      <c r="A418" t="s">
        <v>1617</v>
      </c>
      <c r="B418" t="s">
        <v>1891</v>
      </c>
      <c r="C418" t="s">
        <v>477</v>
      </c>
      <c r="D418">
        <v>527785.87</v>
      </c>
    </row>
    <row r="419" spans="1:4" x14ac:dyDescent="0.25">
      <c r="A419" t="s">
        <v>715</v>
      </c>
      <c r="B419" t="s">
        <v>1891</v>
      </c>
      <c r="C419" t="s">
        <v>39</v>
      </c>
      <c r="D419">
        <v>40680.248710240397</v>
      </c>
    </row>
    <row r="420" spans="1:4" x14ac:dyDescent="0.25">
      <c r="A420" t="s">
        <v>1539</v>
      </c>
      <c r="B420" t="s">
        <v>1891</v>
      </c>
      <c r="C420" t="s">
        <v>439</v>
      </c>
      <c r="D420">
        <v>881126.2</v>
      </c>
    </row>
    <row r="421" spans="1:4" x14ac:dyDescent="0.25">
      <c r="A421" t="s">
        <v>1908</v>
      </c>
      <c r="B421" t="s">
        <v>1891</v>
      </c>
      <c r="C421" t="s">
        <v>39</v>
      </c>
      <c r="D421">
        <v>701550.6</v>
      </c>
    </row>
    <row r="422" spans="1:4" x14ac:dyDescent="0.25">
      <c r="A422" t="s">
        <v>1559</v>
      </c>
      <c r="B422" t="s">
        <v>1891</v>
      </c>
      <c r="C422" t="s">
        <v>450</v>
      </c>
      <c r="D422">
        <v>2082510.4200000002</v>
      </c>
    </row>
    <row r="423" spans="1:4" x14ac:dyDescent="0.25">
      <c r="A423" t="s">
        <v>1121</v>
      </c>
      <c r="B423" t="s">
        <v>1891</v>
      </c>
      <c r="C423" t="s">
        <v>15</v>
      </c>
      <c r="D423">
        <v>1353777.44</v>
      </c>
    </row>
    <row r="424" spans="1:4" x14ac:dyDescent="0.25">
      <c r="A424" t="s">
        <v>1489</v>
      </c>
      <c r="B424" t="s">
        <v>1891</v>
      </c>
      <c r="C424" t="s">
        <v>45</v>
      </c>
      <c r="D424">
        <v>759399.26</v>
      </c>
    </row>
    <row r="425" spans="1:4" x14ac:dyDescent="0.25">
      <c r="A425" t="s">
        <v>1299</v>
      </c>
      <c r="B425" t="s">
        <v>1891</v>
      </c>
      <c r="C425" t="s">
        <v>308</v>
      </c>
      <c r="D425">
        <v>779712.9800000001</v>
      </c>
    </row>
    <row r="426" spans="1:4" x14ac:dyDescent="0.25">
      <c r="A426" t="s">
        <v>1773</v>
      </c>
      <c r="B426" t="s">
        <v>1891</v>
      </c>
      <c r="C426" t="s">
        <v>589</v>
      </c>
      <c r="D426">
        <v>684220.59000000008</v>
      </c>
    </row>
    <row r="427" spans="1:4" x14ac:dyDescent="0.25">
      <c r="A427" t="s">
        <v>1633</v>
      </c>
      <c r="B427" t="s">
        <v>1891</v>
      </c>
      <c r="C427" t="s">
        <v>510</v>
      </c>
      <c r="D427">
        <v>716069.20000000007</v>
      </c>
    </row>
    <row r="428" spans="1:4" x14ac:dyDescent="0.25">
      <c r="A428" t="s">
        <v>1886</v>
      </c>
      <c r="B428" t="s">
        <v>1891</v>
      </c>
      <c r="C428" t="s">
        <v>599</v>
      </c>
      <c r="D428">
        <v>1588413.84</v>
      </c>
    </row>
    <row r="429" spans="1:4" x14ac:dyDescent="0.25">
      <c r="A429" t="s">
        <v>1711</v>
      </c>
      <c r="B429" t="s">
        <v>1891</v>
      </c>
      <c r="C429" t="s">
        <v>557</v>
      </c>
      <c r="D429">
        <v>608621.6</v>
      </c>
    </row>
    <row r="430" spans="1:4" x14ac:dyDescent="0.25">
      <c r="A430" t="s">
        <v>1477</v>
      </c>
      <c r="B430" t="s">
        <v>1891</v>
      </c>
      <c r="C430" t="s">
        <v>409</v>
      </c>
      <c r="D430">
        <v>728624.33</v>
      </c>
    </row>
    <row r="431" spans="1:4" x14ac:dyDescent="0.25">
      <c r="A431" t="s">
        <v>1883</v>
      </c>
      <c r="B431" t="s">
        <v>1891</v>
      </c>
      <c r="C431" t="s">
        <v>598</v>
      </c>
      <c r="D431">
        <v>3388615.23</v>
      </c>
    </row>
    <row r="432" spans="1:4" x14ac:dyDescent="0.25">
      <c r="A432" t="s">
        <v>1545</v>
      </c>
      <c r="B432" t="s">
        <v>1891</v>
      </c>
      <c r="C432" t="s">
        <v>520</v>
      </c>
      <c r="D432">
        <v>2220254.0099999998</v>
      </c>
    </row>
    <row r="433" spans="1:4" x14ac:dyDescent="0.25">
      <c r="A433" t="s">
        <v>1275</v>
      </c>
      <c r="B433" t="s">
        <v>1891</v>
      </c>
      <c r="C433" t="s">
        <v>326</v>
      </c>
      <c r="D433">
        <v>328337.45999999996</v>
      </c>
    </row>
    <row r="434" spans="1:4" x14ac:dyDescent="0.25">
      <c r="A434" t="s">
        <v>1767</v>
      </c>
      <c r="B434" t="s">
        <v>1891</v>
      </c>
      <c r="C434" t="s">
        <v>587</v>
      </c>
      <c r="D434">
        <v>844694.46000000008</v>
      </c>
    </row>
    <row r="435" spans="1:4" x14ac:dyDescent="0.25">
      <c r="A435" t="s">
        <v>889</v>
      </c>
      <c r="B435" t="s">
        <v>1891</v>
      </c>
      <c r="C435" t="s">
        <v>121</v>
      </c>
      <c r="D435">
        <v>330588.72000000003</v>
      </c>
    </row>
    <row r="436" spans="1:4" x14ac:dyDescent="0.25">
      <c r="A436" t="s">
        <v>1543</v>
      </c>
      <c r="B436" t="s">
        <v>1891</v>
      </c>
      <c r="C436" t="s">
        <v>443</v>
      </c>
      <c r="D436">
        <v>724239.1399999999</v>
      </c>
    </row>
    <row r="437" spans="1:4" x14ac:dyDescent="0.25">
      <c r="A437" t="s">
        <v>1374</v>
      </c>
      <c r="B437" t="s">
        <v>1891</v>
      </c>
      <c r="C437" t="s">
        <v>368</v>
      </c>
      <c r="D437">
        <v>173419.95</v>
      </c>
    </row>
    <row r="438" spans="1:4" x14ac:dyDescent="0.25">
      <c r="A438" t="s">
        <v>1619</v>
      </c>
      <c r="B438" t="s">
        <v>1892</v>
      </c>
      <c r="C438" t="s">
        <v>316</v>
      </c>
      <c r="D438">
        <v>1073643.51</v>
      </c>
    </row>
    <row r="439" spans="1:4" x14ac:dyDescent="0.25">
      <c r="A439" t="s">
        <v>1044</v>
      </c>
      <c r="B439" t="s">
        <v>1892</v>
      </c>
      <c r="C439" t="s">
        <v>206</v>
      </c>
      <c r="D439">
        <v>4676917.2</v>
      </c>
    </row>
    <row r="440" spans="1:4" x14ac:dyDescent="0.25">
      <c r="A440" t="s">
        <v>1402</v>
      </c>
      <c r="B440" t="s">
        <v>1892</v>
      </c>
      <c r="C440" t="s">
        <v>377</v>
      </c>
      <c r="D440">
        <v>1303482.1200000001</v>
      </c>
    </row>
    <row r="441" spans="1:4" x14ac:dyDescent="0.25">
      <c r="A441" t="s">
        <v>1591</v>
      </c>
      <c r="B441" t="s">
        <v>1892</v>
      </c>
      <c r="C441" t="s">
        <v>463</v>
      </c>
      <c r="D441">
        <v>1345173.5699999998</v>
      </c>
    </row>
    <row r="442" spans="1:4" x14ac:dyDescent="0.25">
      <c r="A442" t="s">
        <v>1209</v>
      </c>
      <c r="B442" t="s">
        <v>1892</v>
      </c>
      <c r="C442" t="s">
        <v>296</v>
      </c>
      <c r="D442">
        <v>415398.40000000002</v>
      </c>
    </row>
    <row r="443" spans="1:4" x14ac:dyDescent="0.25">
      <c r="A443" t="s">
        <v>1677</v>
      </c>
      <c r="B443" t="s">
        <v>1892</v>
      </c>
      <c r="C443" t="s">
        <v>384</v>
      </c>
      <c r="D443">
        <v>1456022.8800000001</v>
      </c>
    </row>
    <row r="444" spans="1:4" x14ac:dyDescent="0.25">
      <c r="A444" t="s">
        <v>685</v>
      </c>
      <c r="B444" t="s">
        <v>1892</v>
      </c>
      <c r="C444" t="s">
        <v>22</v>
      </c>
      <c r="D444">
        <v>1448618.28426331</v>
      </c>
    </row>
    <row r="445" spans="1:4" x14ac:dyDescent="0.25">
      <c r="A445" t="s">
        <v>1233</v>
      </c>
      <c r="B445" t="s">
        <v>1892</v>
      </c>
      <c r="C445" t="s">
        <v>305</v>
      </c>
      <c r="D445">
        <v>784161.04</v>
      </c>
    </row>
    <row r="446" spans="1:4" x14ac:dyDescent="0.25">
      <c r="A446" t="s">
        <v>1681</v>
      </c>
      <c r="B446" t="s">
        <v>1892</v>
      </c>
      <c r="C446" t="s">
        <v>545</v>
      </c>
      <c r="D446">
        <v>252714.71999999997</v>
      </c>
    </row>
    <row r="447" spans="1:4" x14ac:dyDescent="0.25">
      <c r="A447" t="s">
        <v>1368</v>
      </c>
      <c r="B447" t="s">
        <v>1892</v>
      </c>
      <c r="C447" t="s">
        <v>365</v>
      </c>
      <c r="D447">
        <v>1251738.25</v>
      </c>
    </row>
    <row r="448" spans="1:4" x14ac:dyDescent="0.25">
      <c r="A448" t="s">
        <v>1715</v>
      </c>
      <c r="B448" t="s">
        <v>1892</v>
      </c>
      <c r="C448" t="s">
        <v>560</v>
      </c>
      <c r="D448">
        <v>1820544.44</v>
      </c>
    </row>
    <row r="449" spans="1:4" x14ac:dyDescent="0.25">
      <c r="A449" t="s">
        <v>1420</v>
      </c>
      <c r="B449" t="s">
        <v>1892</v>
      </c>
      <c r="C449" t="s">
        <v>386</v>
      </c>
      <c r="D449">
        <v>1936170.5</v>
      </c>
    </row>
    <row r="450" spans="1:4" x14ac:dyDescent="0.25">
      <c r="A450" t="s">
        <v>885</v>
      </c>
      <c r="B450" t="s">
        <v>1892</v>
      </c>
      <c r="C450" t="s">
        <v>119</v>
      </c>
      <c r="D450">
        <v>1263890.1000000001</v>
      </c>
    </row>
    <row r="451" spans="1:4" x14ac:dyDescent="0.25">
      <c r="A451" t="s">
        <v>1002</v>
      </c>
      <c r="B451" t="s">
        <v>1892</v>
      </c>
      <c r="C451" t="s">
        <v>193</v>
      </c>
      <c r="D451">
        <v>1307129.3200000003</v>
      </c>
    </row>
    <row r="452" spans="1:4" x14ac:dyDescent="0.25">
      <c r="A452" t="s">
        <v>736</v>
      </c>
      <c r="B452" t="s">
        <v>1892</v>
      </c>
      <c r="C452" t="s">
        <v>52</v>
      </c>
      <c r="D452">
        <v>1821759.94</v>
      </c>
    </row>
    <row r="453" spans="1:4" x14ac:dyDescent="0.25">
      <c r="A453" t="s">
        <v>1593</v>
      </c>
      <c r="B453" t="s">
        <v>1892</v>
      </c>
      <c r="C453" t="s">
        <v>465</v>
      </c>
      <c r="D453">
        <v>750756.41999999993</v>
      </c>
    </row>
    <row r="454" spans="1:4" x14ac:dyDescent="0.25">
      <c r="A454" t="s">
        <v>1147</v>
      </c>
      <c r="B454" t="s">
        <v>1892</v>
      </c>
      <c r="C454" t="s">
        <v>252</v>
      </c>
      <c r="D454">
        <v>2104860.9</v>
      </c>
    </row>
    <row r="455" spans="1:4" x14ac:dyDescent="0.25">
      <c r="A455" t="s">
        <v>1135</v>
      </c>
      <c r="B455" t="s">
        <v>1892</v>
      </c>
      <c r="C455" t="s">
        <v>249</v>
      </c>
      <c r="D455">
        <v>4237584.6899999995</v>
      </c>
    </row>
    <row r="456" spans="1:4" x14ac:dyDescent="0.25">
      <c r="A456" t="s">
        <v>1888</v>
      </c>
      <c r="B456" t="s">
        <v>1892</v>
      </c>
      <c r="C456" t="s">
        <v>590</v>
      </c>
      <c r="D456">
        <v>748617.24000000011</v>
      </c>
    </row>
    <row r="457" spans="1:4" x14ac:dyDescent="0.25">
      <c r="A457" t="s">
        <v>836</v>
      </c>
      <c r="B457" t="s">
        <v>1892</v>
      </c>
      <c r="C457" t="s">
        <v>95</v>
      </c>
      <c r="D457">
        <v>1975869.9700000002</v>
      </c>
    </row>
    <row r="458" spans="1:4" x14ac:dyDescent="0.25">
      <c r="A458" t="s">
        <v>980</v>
      </c>
      <c r="B458" t="s">
        <v>1892</v>
      </c>
      <c r="C458" t="s">
        <v>186</v>
      </c>
      <c r="D458">
        <v>1265481.3600000001</v>
      </c>
    </row>
    <row r="459" spans="1:4" x14ac:dyDescent="0.25">
      <c r="A459" t="s">
        <v>1739</v>
      </c>
      <c r="B459" t="s">
        <v>1892</v>
      </c>
      <c r="C459" t="s">
        <v>575</v>
      </c>
      <c r="D459">
        <v>616911.55000000005</v>
      </c>
    </row>
    <row r="460" spans="1:4" x14ac:dyDescent="0.25">
      <c r="A460" t="s">
        <v>734</v>
      </c>
      <c r="B460" t="s">
        <v>1892</v>
      </c>
      <c r="C460" t="s">
        <v>51</v>
      </c>
      <c r="D460">
        <v>1992514.37</v>
      </c>
    </row>
    <row r="461" spans="1:4" x14ac:dyDescent="0.25">
      <c r="A461" t="s">
        <v>732</v>
      </c>
      <c r="B461" t="s">
        <v>1892</v>
      </c>
      <c r="C461" t="s">
        <v>49</v>
      </c>
      <c r="D461">
        <v>1418563.86</v>
      </c>
    </row>
    <row r="462" spans="1:4" x14ac:dyDescent="0.25">
      <c r="A462" t="s">
        <v>1349</v>
      </c>
      <c r="B462" t="s">
        <v>1892</v>
      </c>
      <c r="C462" t="s">
        <v>356</v>
      </c>
      <c r="D462">
        <v>2071768.81</v>
      </c>
    </row>
    <row r="463" spans="1:4" x14ac:dyDescent="0.25">
      <c r="A463" t="s">
        <v>890</v>
      </c>
      <c r="B463" t="s">
        <v>1892</v>
      </c>
      <c r="C463" t="s">
        <v>122</v>
      </c>
      <c r="D463">
        <v>1715995.91</v>
      </c>
    </row>
    <row r="464" spans="1:4" x14ac:dyDescent="0.25">
      <c r="A464" t="s">
        <v>1549</v>
      </c>
      <c r="B464" t="s">
        <v>1892</v>
      </c>
      <c r="C464" t="s">
        <v>445</v>
      </c>
      <c r="D464">
        <v>1913361.06</v>
      </c>
    </row>
    <row r="465" spans="1:4" x14ac:dyDescent="0.25">
      <c r="A465" t="s">
        <v>932</v>
      </c>
      <c r="B465" t="s">
        <v>1892</v>
      </c>
      <c r="C465" t="s">
        <v>162</v>
      </c>
      <c r="D465">
        <v>1717550.8800000001</v>
      </c>
    </row>
    <row r="466" spans="1:4" x14ac:dyDescent="0.25">
      <c r="A466" t="s">
        <v>1655</v>
      </c>
      <c r="B466" t="s">
        <v>1892</v>
      </c>
      <c r="C466" t="s">
        <v>537</v>
      </c>
      <c r="D466">
        <v>1533131.08</v>
      </c>
    </row>
    <row r="467" spans="1:4" x14ac:dyDescent="0.25">
      <c r="A467" t="s">
        <v>1180</v>
      </c>
      <c r="B467" t="s">
        <v>1892</v>
      </c>
      <c r="C467" t="s">
        <v>276</v>
      </c>
      <c r="D467">
        <v>1299419.3</v>
      </c>
    </row>
    <row r="468" spans="1:4" x14ac:dyDescent="0.25">
      <c r="A468" t="s">
        <v>693</v>
      </c>
      <c r="B468" t="s">
        <v>1892</v>
      </c>
      <c r="C468" t="s">
        <v>371</v>
      </c>
      <c r="D468">
        <v>3645699.2</v>
      </c>
    </row>
    <row r="469" spans="1:4" x14ac:dyDescent="0.25">
      <c r="A469" t="s">
        <v>1765</v>
      </c>
      <c r="B469" t="s">
        <v>1892</v>
      </c>
      <c r="C469" t="s">
        <v>586</v>
      </c>
      <c r="D469">
        <v>3217663.2</v>
      </c>
    </row>
    <row r="470" spans="1:4" x14ac:dyDescent="0.25">
      <c r="A470" t="s">
        <v>1227</v>
      </c>
      <c r="B470" t="s">
        <v>1892</v>
      </c>
      <c r="C470" t="s">
        <v>302</v>
      </c>
      <c r="D470">
        <v>2315550.2400000002</v>
      </c>
    </row>
    <row r="471" spans="1:4" x14ac:dyDescent="0.25">
      <c r="A471" t="s">
        <v>1078</v>
      </c>
      <c r="B471" t="s">
        <v>1892</v>
      </c>
      <c r="C471" t="s">
        <v>593</v>
      </c>
      <c r="D471">
        <v>405992.88000000006</v>
      </c>
    </row>
    <row r="472" spans="1:4" x14ac:dyDescent="0.25">
      <c r="A472" t="s">
        <v>808</v>
      </c>
      <c r="B472" t="s">
        <v>1892</v>
      </c>
      <c r="C472" t="s">
        <v>488</v>
      </c>
      <c r="D472">
        <v>3227989.12</v>
      </c>
    </row>
    <row r="473" spans="1:4" x14ac:dyDescent="0.25">
      <c r="A473" t="s">
        <v>1089</v>
      </c>
      <c r="B473" t="s">
        <v>1892</v>
      </c>
      <c r="C473" t="s">
        <v>228</v>
      </c>
      <c r="D473">
        <v>1093707.8999999999</v>
      </c>
    </row>
    <row r="474" spans="1:4" x14ac:dyDescent="0.25">
      <c r="A474" t="s">
        <v>1627</v>
      </c>
      <c r="B474" t="s">
        <v>1892</v>
      </c>
      <c r="C474" t="s">
        <v>166</v>
      </c>
      <c r="D474">
        <v>1442636.6600000001</v>
      </c>
    </row>
    <row r="475" spans="1:4" x14ac:dyDescent="0.25">
      <c r="A475" t="s">
        <v>1621</v>
      </c>
      <c r="B475" t="s">
        <v>1892</v>
      </c>
      <c r="C475" t="s">
        <v>530</v>
      </c>
      <c r="D475">
        <v>5913418.9399999995</v>
      </c>
    </row>
    <row r="476" spans="1:4" x14ac:dyDescent="0.25">
      <c r="A476" t="s">
        <v>1495</v>
      </c>
      <c r="B476" t="s">
        <v>1892</v>
      </c>
      <c r="C476" t="s">
        <v>50</v>
      </c>
      <c r="D476">
        <v>1545957.02</v>
      </c>
    </row>
    <row r="477" spans="1:4" x14ac:dyDescent="0.25">
      <c r="A477" t="s">
        <v>871</v>
      </c>
      <c r="B477" t="s">
        <v>1892</v>
      </c>
      <c r="C477" t="s">
        <v>540</v>
      </c>
      <c r="D477">
        <v>3712092.08</v>
      </c>
    </row>
    <row r="478" spans="1:4" x14ac:dyDescent="0.25">
      <c r="A478" t="s">
        <v>709</v>
      </c>
      <c r="B478" t="s">
        <v>1892</v>
      </c>
      <c r="C478" t="s">
        <v>35</v>
      </c>
      <c r="D478">
        <v>3646956.53</v>
      </c>
    </row>
    <row r="479" spans="1:4" x14ac:dyDescent="0.25">
      <c r="A479" t="s">
        <v>1438</v>
      </c>
      <c r="B479" t="s">
        <v>1892</v>
      </c>
      <c r="C479" t="s">
        <v>421</v>
      </c>
      <c r="D479">
        <v>3397165.8</v>
      </c>
    </row>
    <row r="480" spans="1:4" x14ac:dyDescent="0.25">
      <c r="A480" t="s">
        <v>1060</v>
      </c>
      <c r="B480" t="s">
        <v>1892</v>
      </c>
      <c r="C480" t="s">
        <v>592</v>
      </c>
      <c r="D480">
        <v>834300</v>
      </c>
    </row>
    <row r="481" spans="1:4" x14ac:dyDescent="0.25">
      <c r="A481" t="s">
        <v>1231</v>
      </c>
      <c r="B481" t="s">
        <v>1892</v>
      </c>
      <c r="C481" t="s">
        <v>304</v>
      </c>
      <c r="D481">
        <v>1373024</v>
      </c>
    </row>
    <row r="482" spans="1:4" x14ac:dyDescent="0.25">
      <c r="A482" t="s">
        <v>1467</v>
      </c>
      <c r="B482" t="s">
        <v>1892</v>
      </c>
      <c r="C482" t="s">
        <v>404</v>
      </c>
      <c r="D482">
        <v>5347381.92</v>
      </c>
    </row>
    <row r="483" spans="1:4" x14ac:dyDescent="0.25">
      <c r="A483" t="s">
        <v>1026</v>
      </c>
      <c r="B483" t="s">
        <v>1892</v>
      </c>
      <c r="C483" t="s">
        <v>201</v>
      </c>
      <c r="D483">
        <v>1257697.5</v>
      </c>
    </row>
    <row r="484" spans="1:4" x14ac:dyDescent="0.25">
      <c r="A484" t="s">
        <v>752</v>
      </c>
      <c r="B484" t="s">
        <v>1892</v>
      </c>
      <c r="C484" t="s">
        <v>61</v>
      </c>
      <c r="D484">
        <v>1836260.4100000001</v>
      </c>
    </row>
    <row r="485" spans="1:4" x14ac:dyDescent="0.25">
      <c r="A485" t="s">
        <v>746</v>
      </c>
      <c r="B485" t="s">
        <v>1892</v>
      </c>
      <c r="C485" t="s">
        <v>57</v>
      </c>
      <c r="D485">
        <v>809877.12000000011</v>
      </c>
    </row>
    <row r="486" spans="1:4" x14ac:dyDescent="0.25">
      <c r="A486" t="s">
        <v>1289</v>
      </c>
      <c r="B486" t="s">
        <v>1892</v>
      </c>
      <c r="C486" t="s">
        <v>335</v>
      </c>
      <c r="D486">
        <v>796353.48</v>
      </c>
    </row>
    <row r="487" spans="1:4" x14ac:dyDescent="0.25">
      <c r="A487" t="s">
        <v>1509</v>
      </c>
      <c r="B487" t="s">
        <v>1892</v>
      </c>
      <c r="C487" t="s">
        <v>425</v>
      </c>
      <c r="D487">
        <v>3837494.62</v>
      </c>
    </row>
    <row r="488" spans="1:4" x14ac:dyDescent="0.25">
      <c r="A488" t="s">
        <v>824</v>
      </c>
      <c r="B488" t="s">
        <v>1892</v>
      </c>
      <c r="C488" t="s">
        <v>89</v>
      </c>
      <c r="D488">
        <v>2832473</v>
      </c>
    </row>
    <row r="489" spans="1:4" x14ac:dyDescent="0.25">
      <c r="A489" t="s">
        <v>834</v>
      </c>
      <c r="B489" t="s">
        <v>1892</v>
      </c>
      <c r="C489" t="s">
        <v>94</v>
      </c>
      <c r="D489">
        <v>1166621.6100000001</v>
      </c>
    </row>
    <row r="490" spans="1:4" x14ac:dyDescent="0.25">
      <c r="A490" t="s">
        <v>1529</v>
      </c>
      <c r="B490" t="s">
        <v>1892</v>
      </c>
      <c r="C490" t="s">
        <v>435</v>
      </c>
      <c r="D490">
        <v>1148070</v>
      </c>
    </row>
    <row r="491" spans="1:4" x14ac:dyDescent="0.25">
      <c r="A491" t="s">
        <v>754</v>
      </c>
      <c r="B491" t="s">
        <v>1892</v>
      </c>
      <c r="C491" t="s">
        <v>63</v>
      </c>
      <c r="D491">
        <v>1700104.6199999999</v>
      </c>
    </row>
    <row r="492" spans="1:4" x14ac:dyDescent="0.25">
      <c r="A492" t="s">
        <v>770</v>
      </c>
      <c r="B492" t="s">
        <v>1892</v>
      </c>
      <c r="C492" t="s">
        <v>71</v>
      </c>
      <c r="D492">
        <v>742450.14</v>
      </c>
    </row>
    <row r="493" spans="1:4" x14ac:dyDescent="0.25">
      <c r="A493" t="s">
        <v>1040</v>
      </c>
      <c r="B493" t="s">
        <v>1892</v>
      </c>
      <c r="C493" t="s">
        <v>205</v>
      </c>
      <c r="D493">
        <v>1080756.6800000002</v>
      </c>
    </row>
    <row r="494" spans="1:4" x14ac:dyDescent="0.25">
      <c r="A494" t="s">
        <v>1475</v>
      </c>
      <c r="B494" t="s">
        <v>1892</v>
      </c>
      <c r="C494" t="s">
        <v>407</v>
      </c>
      <c r="D494">
        <v>1013940.51</v>
      </c>
    </row>
    <row r="495" spans="1:4" x14ac:dyDescent="0.25">
      <c r="A495" t="s">
        <v>1205</v>
      </c>
      <c r="B495" t="s">
        <v>1892</v>
      </c>
      <c r="C495" t="s">
        <v>293</v>
      </c>
      <c r="D495">
        <v>2822134.27</v>
      </c>
    </row>
    <row r="496" spans="1:4" x14ac:dyDescent="0.25">
      <c r="A496" t="s">
        <v>1339</v>
      </c>
      <c r="B496" t="s">
        <v>1892</v>
      </c>
      <c r="C496" t="s">
        <v>351</v>
      </c>
      <c r="D496">
        <v>1784497.05</v>
      </c>
    </row>
    <row r="497" spans="1:4" x14ac:dyDescent="0.25">
      <c r="A497" t="s">
        <v>1432</v>
      </c>
      <c r="B497" t="s">
        <v>1892</v>
      </c>
      <c r="C497" t="s">
        <v>17</v>
      </c>
      <c r="D497">
        <v>2798476.92</v>
      </c>
    </row>
    <row r="498" spans="1:4" x14ac:dyDescent="0.25">
      <c r="A498" t="s">
        <v>873</v>
      </c>
      <c r="B498" t="s">
        <v>1892</v>
      </c>
      <c r="C498" t="s">
        <v>114</v>
      </c>
      <c r="D498">
        <v>2279578.8499999996</v>
      </c>
    </row>
    <row r="499" spans="1:4" x14ac:dyDescent="0.25">
      <c r="A499" t="s">
        <v>744</v>
      </c>
      <c r="B499" t="s">
        <v>1892</v>
      </c>
      <c r="C499" t="s">
        <v>58</v>
      </c>
      <c r="D499">
        <v>1104120.25</v>
      </c>
    </row>
    <row r="500" spans="1:4" x14ac:dyDescent="0.25">
      <c r="A500" t="s">
        <v>1553</v>
      </c>
      <c r="B500" t="s">
        <v>1892</v>
      </c>
      <c r="C500" t="s">
        <v>447</v>
      </c>
      <c r="D500">
        <v>1289356.9500000002</v>
      </c>
    </row>
    <row r="501" spans="1:4" x14ac:dyDescent="0.25">
      <c r="A501" t="s">
        <v>1245</v>
      </c>
      <c r="B501" t="s">
        <v>1892</v>
      </c>
      <c r="C501" t="s">
        <v>311</v>
      </c>
      <c r="D501">
        <v>1223780.1499999999</v>
      </c>
    </row>
    <row r="502" spans="1:4" x14ac:dyDescent="0.25">
      <c r="A502" t="s">
        <v>742</v>
      </c>
      <c r="B502" t="s">
        <v>1892</v>
      </c>
      <c r="C502" t="s">
        <v>55</v>
      </c>
      <c r="D502">
        <v>1663440.22</v>
      </c>
    </row>
    <row r="503" spans="1:4" x14ac:dyDescent="0.25">
      <c r="A503" t="s">
        <v>1343</v>
      </c>
      <c r="B503" t="s">
        <v>1892</v>
      </c>
      <c r="C503" t="s">
        <v>354</v>
      </c>
      <c r="D503">
        <v>2125283.957944192</v>
      </c>
    </row>
    <row r="504" spans="1:4" x14ac:dyDescent="0.25">
      <c r="A504" t="s">
        <v>1345</v>
      </c>
      <c r="B504" t="s">
        <v>1892</v>
      </c>
      <c r="C504" t="s">
        <v>513</v>
      </c>
      <c r="D504">
        <v>387151.19999999995</v>
      </c>
    </row>
    <row r="505" spans="1:4" x14ac:dyDescent="0.25">
      <c r="A505" t="s">
        <v>869</v>
      </c>
      <c r="B505" t="s">
        <v>1892</v>
      </c>
      <c r="C505" t="s">
        <v>112</v>
      </c>
      <c r="D505">
        <v>1946704.76</v>
      </c>
    </row>
    <row r="506" spans="1:4" x14ac:dyDescent="0.25">
      <c r="A506" t="s">
        <v>724</v>
      </c>
      <c r="B506" t="s">
        <v>1892</v>
      </c>
      <c r="C506" t="s">
        <v>44</v>
      </c>
      <c r="D506">
        <v>3518496.5000000005</v>
      </c>
    </row>
    <row r="507" spans="1:4" x14ac:dyDescent="0.25">
      <c r="A507" t="s">
        <v>1079</v>
      </c>
      <c r="B507" t="s">
        <v>1892</v>
      </c>
      <c r="C507" t="s">
        <v>223</v>
      </c>
      <c r="D507">
        <v>2359094.13</v>
      </c>
    </row>
    <row r="508" spans="1:4" x14ac:dyDescent="0.25">
      <c r="A508" t="s">
        <v>1131</v>
      </c>
      <c r="B508" t="s">
        <v>1892</v>
      </c>
      <c r="C508" t="s">
        <v>33</v>
      </c>
      <c r="D508">
        <v>1068582</v>
      </c>
    </row>
    <row r="509" spans="1:4" x14ac:dyDescent="0.25">
      <c r="A509" t="s">
        <v>665</v>
      </c>
      <c r="B509" t="s">
        <v>1892</v>
      </c>
      <c r="C509" t="s">
        <v>258</v>
      </c>
      <c r="D509">
        <v>1996058.2399999998</v>
      </c>
    </row>
    <row r="510" spans="1:4" x14ac:dyDescent="0.25">
      <c r="A510" t="s">
        <v>1589</v>
      </c>
      <c r="B510" t="s">
        <v>1892</v>
      </c>
      <c r="C510" t="s">
        <v>104</v>
      </c>
      <c r="D510">
        <v>2138711.86</v>
      </c>
    </row>
    <row r="511" spans="1:4" x14ac:dyDescent="0.25">
      <c r="A511" t="s">
        <v>1531</v>
      </c>
      <c r="B511" t="s">
        <v>1892</v>
      </c>
      <c r="C511" t="s">
        <v>436</v>
      </c>
      <c r="D511">
        <v>1616269.8</v>
      </c>
    </row>
    <row r="512" spans="1:4" x14ac:dyDescent="0.25">
      <c r="A512" t="s">
        <v>1400</v>
      </c>
      <c r="B512" t="s">
        <v>1892</v>
      </c>
      <c r="C512" t="s">
        <v>56</v>
      </c>
      <c r="D512">
        <v>1364441.7</v>
      </c>
    </row>
    <row r="513" spans="1:4" x14ac:dyDescent="0.25">
      <c r="A513" t="s">
        <v>1533</v>
      </c>
      <c r="B513" t="s">
        <v>1892</v>
      </c>
      <c r="C513" t="s">
        <v>429</v>
      </c>
      <c r="D513">
        <v>3327882.8000000003</v>
      </c>
    </row>
    <row r="514" spans="1:4" x14ac:dyDescent="0.25">
      <c r="A514" t="s">
        <v>673</v>
      </c>
      <c r="B514" t="s">
        <v>1892</v>
      </c>
      <c r="C514" t="s">
        <v>523</v>
      </c>
      <c r="D514">
        <v>2728017.5999999996</v>
      </c>
    </row>
    <row r="515" spans="1:4" x14ac:dyDescent="0.25">
      <c r="A515" t="s">
        <v>1525</v>
      </c>
      <c r="B515" t="s">
        <v>1892</v>
      </c>
      <c r="C515" t="s">
        <v>247</v>
      </c>
      <c r="D515">
        <v>2184355.3199999998</v>
      </c>
    </row>
    <row r="516" spans="1:4" x14ac:dyDescent="0.25">
      <c r="A516" t="s">
        <v>1741</v>
      </c>
      <c r="B516" t="s">
        <v>1892</v>
      </c>
      <c r="C516" t="s">
        <v>28</v>
      </c>
      <c r="D516">
        <v>1461151.1800000002</v>
      </c>
    </row>
    <row r="517" spans="1:4" x14ac:dyDescent="0.25">
      <c r="A517" t="s">
        <v>1513</v>
      </c>
      <c r="B517" t="s">
        <v>1892</v>
      </c>
      <c r="C517" t="s">
        <v>427</v>
      </c>
      <c r="D517">
        <v>1711789.4</v>
      </c>
    </row>
    <row r="518" spans="1:4" x14ac:dyDescent="0.25">
      <c r="A518" t="s">
        <v>798</v>
      </c>
      <c r="B518" t="s">
        <v>1892</v>
      </c>
      <c r="C518" t="s">
        <v>487</v>
      </c>
      <c r="D518">
        <v>1105895.7000000002</v>
      </c>
    </row>
    <row r="519" spans="1:4" x14ac:dyDescent="0.25">
      <c r="A519" t="s">
        <v>952</v>
      </c>
      <c r="B519" t="s">
        <v>1892</v>
      </c>
      <c r="C519" t="s">
        <v>171</v>
      </c>
      <c r="D519">
        <v>2348781.3326364174</v>
      </c>
    </row>
    <row r="520" spans="1:4" x14ac:dyDescent="0.25">
      <c r="A520" t="s">
        <v>1398</v>
      </c>
      <c r="B520" t="s">
        <v>1892</v>
      </c>
      <c r="C520" t="s">
        <v>113</v>
      </c>
      <c r="D520">
        <v>2201101.5499999998</v>
      </c>
    </row>
    <row r="521" spans="1:4" x14ac:dyDescent="0.25">
      <c r="A521" t="s">
        <v>840</v>
      </c>
      <c r="B521" t="s">
        <v>1892</v>
      </c>
      <c r="C521" t="s">
        <v>319</v>
      </c>
      <c r="D521">
        <v>1314891.6000000001</v>
      </c>
    </row>
    <row r="522" spans="1:4" x14ac:dyDescent="0.25">
      <c r="A522" t="s">
        <v>1189</v>
      </c>
      <c r="B522" t="s">
        <v>1892</v>
      </c>
      <c r="C522" t="s">
        <v>282</v>
      </c>
      <c r="D522">
        <v>1853396.9</v>
      </c>
    </row>
    <row r="523" spans="1:4" x14ac:dyDescent="0.25">
      <c r="A523" t="s">
        <v>828</v>
      </c>
      <c r="B523" t="s">
        <v>1892</v>
      </c>
      <c r="C523" t="s">
        <v>91</v>
      </c>
      <c r="D523">
        <v>3071423</v>
      </c>
    </row>
    <row r="524" spans="1:4" x14ac:dyDescent="0.25">
      <c r="A524" t="s">
        <v>1050</v>
      </c>
      <c r="B524" t="s">
        <v>1892</v>
      </c>
      <c r="C524" t="s">
        <v>209</v>
      </c>
      <c r="D524">
        <v>2382292.2000000002</v>
      </c>
    </row>
    <row r="525" spans="1:4" x14ac:dyDescent="0.25">
      <c r="A525" t="s">
        <v>1639</v>
      </c>
      <c r="B525" t="s">
        <v>1892</v>
      </c>
      <c r="C525" t="s">
        <v>518</v>
      </c>
      <c r="D525">
        <v>3500841.7326636291</v>
      </c>
    </row>
    <row r="526" spans="1:4" x14ac:dyDescent="0.25">
      <c r="A526" t="s">
        <v>1251</v>
      </c>
      <c r="B526" t="s">
        <v>1892</v>
      </c>
      <c r="C526" t="s">
        <v>314</v>
      </c>
      <c r="D526">
        <v>1620685.8</v>
      </c>
    </row>
    <row r="527" spans="1:4" x14ac:dyDescent="0.25">
      <c r="A527" t="s">
        <v>1623</v>
      </c>
      <c r="B527" t="s">
        <v>1892</v>
      </c>
      <c r="C527" t="s">
        <v>479</v>
      </c>
      <c r="D527">
        <v>4777320.9399999995</v>
      </c>
    </row>
    <row r="528" spans="1:4" x14ac:dyDescent="0.25">
      <c r="A528" t="s">
        <v>1885</v>
      </c>
      <c r="B528" t="s">
        <v>1892</v>
      </c>
      <c r="C528" t="s">
        <v>591</v>
      </c>
      <c r="D528">
        <v>11683259.860000001</v>
      </c>
    </row>
    <row r="529" spans="1:4" x14ac:dyDescent="0.25">
      <c r="A529" t="s">
        <v>867</v>
      </c>
      <c r="B529" t="s">
        <v>1892</v>
      </c>
      <c r="C529" t="s">
        <v>546</v>
      </c>
      <c r="D529">
        <v>2578696.0999999996</v>
      </c>
    </row>
    <row r="530" spans="1:4" x14ac:dyDescent="0.25">
      <c r="A530" t="s">
        <v>1887</v>
      </c>
      <c r="B530" t="s">
        <v>1892</v>
      </c>
      <c r="C530" t="s">
        <v>596</v>
      </c>
      <c r="D530">
        <v>412242.47999999992</v>
      </c>
    </row>
    <row r="531" spans="1:4" x14ac:dyDescent="0.25">
      <c r="A531" t="s">
        <v>1105</v>
      </c>
      <c r="B531" t="s">
        <v>1892</v>
      </c>
      <c r="C531" t="s">
        <v>236</v>
      </c>
      <c r="D531">
        <v>5038445.1800000006</v>
      </c>
    </row>
    <row r="532" spans="1:4" x14ac:dyDescent="0.25">
      <c r="A532" t="s">
        <v>1279</v>
      </c>
      <c r="B532" t="s">
        <v>1892</v>
      </c>
      <c r="C532" t="s">
        <v>329</v>
      </c>
      <c r="D532">
        <v>2534391.35</v>
      </c>
    </row>
    <row r="533" spans="1:4" x14ac:dyDescent="0.25">
      <c r="A533" t="s">
        <v>669</v>
      </c>
      <c r="B533" t="s">
        <v>1892</v>
      </c>
      <c r="C533" t="s">
        <v>14</v>
      </c>
      <c r="D533">
        <v>2888193.8952472769</v>
      </c>
    </row>
    <row r="534" spans="1:4" x14ac:dyDescent="0.25">
      <c r="A534" t="s">
        <v>1247</v>
      </c>
      <c r="B534" t="s">
        <v>1892</v>
      </c>
      <c r="C534" t="s">
        <v>312</v>
      </c>
      <c r="D534">
        <v>372916.80000000005</v>
      </c>
    </row>
    <row r="535" spans="1:4" x14ac:dyDescent="0.25">
      <c r="A535" t="s">
        <v>944</v>
      </c>
      <c r="B535" t="s">
        <v>1892</v>
      </c>
      <c r="C535" t="s">
        <v>170</v>
      </c>
      <c r="D535">
        <v>1474607.55</v>
      </c>
    </row>
    <row r="536" spans="1:4" x14ac:dyDescent="0.25">
      <c r="A536" t="s">
        <v>1649</v>
      </c>
      <c r="B536" t="s">
        <v>1892</v>
      </c>
      <c r="C536" t="s">
        <v>531</v>
      </c>
      <c r="D536">
        <v>4050657.36</v>
      </c>
    </row>
    <row r="537" spans="1:4" x14ac:dyDescent="0.25">
      <c r="A537" t="s">
        <v>1034</v>
      </c>
      <c r="B537" t="s">
        <v>1892</v>
      </c>
      <c r="C537" t="s">
        <v>202</v>
      </c>
      <c r="D537">
        <v>1533253.2800000003</v>
      </c>
    </row>
    <row r="538" spans="1:4" x14ac:dyDescent="0.25">
      <c r="A538" t="s">
        <v>1884</v>
      </c>
      <c r="B538" t="s">
        <v>1892</v>
      </c>
      <c r="C538" t="s">
        <v>597</v>
      </c>
      <c r="D538">
        <v>8078983.060514872</v>
      </c>
    </row>
    <row r="539" spans="1:4" x14ac:dyDescent="0.25">
      <c r="A539" t="s">
        <v>1410</v>
      </c>
      <c r="B539" t="s">
        <v>1892</v>
      </c>
      <c r="C539" t="s">
        <v>381</v>
      </c>
      <c r="D539">
        <v>354297.33999999997</v>
      </c>
    </row>
    <row r="540" spans="1:4" x14ac:dyDescent="0.25">
      <c r="A540" t="s">
        <v>1341</v>
      </c>
      <c r="B540" t="s">
        <v>1892</v>
      </c>
      <c r="C540" t="s">
        <v>352</v>
      </c>
      <c r="D540">
        <v>2531769.5</v>
      </c>
    </row>
    <row r="541" spans="1:4" x14ac:dyDescent="0.25">
      <c r="A541" t="s">
        <v>1357</v>
      </c>
      <c r="B541" t="s">
        <v>1892</v>
      </c>
      <c r="C541" t="s">
        <v>360</v>
      </c>
      <c r="D541">
        <v>2980902.75</v>
      </c>
    </row>
    <row r="542" spans="1:4" x14ac:dyDescent="0.25">
      <c r="A542" t="s">
        <v>726</v>
      </c>
      <c r="B542" t="s">
        <v>1892</v>
      </c>
      <c r="C542" t="s">
        <v>46</v>
      </c>
      <c r="D542">
        <v>1380487.9</v>
      </c>
    </row>
    <row r="543" spans="1:4" x14ac:dyDescent="0.25">
      <c r="A543" t="s">
        <v>1428</v>
      </c>
      <c r="B543" t="s">
        <v>1892</v>
      </c>
      <c r="C543" t="s">
        <v>390</v>
      </c>
      <c r="D543">
        <v>1287459.0299999998</v>
      </c>
    </row>
    <row r="544" spans="1:4" x14ac:dyDescent="0.25">
      <c r="A544" t="s">
        <v>1757</v>
      </c>
      <c r="B544" t="s">
        <v>1892</v>
      </c>
      <c r="C544" t="s">
        <v>582</v>
      </c>
      <c r="D544">
        <v>1131177.6000000001</v>
      </c>
    </row>
    <row r="545" spans="1:4" x14ac:dyDescent="0.25">
      <c r="A545" t="s">
        <v>1213</v>
      </c>
      <c r="B545" t="s">
        <v>1892</v>
      </c>
      <c r="C545" t="s">
        <v>298</v>
      </c>
      <c r="D545">
        <v>1448252.64</v>
      </c>
    </row>
    <row r="546" spans="1:4" x14ac:dyDescent="0.25">
      <c r="A546" t="s">
        <v>1111</v>
      </c>
      <c r="B546" t="s">
        <v>1892</v>
      </c>
      <c r="C546" t="s">
        <v>238</v>
      </c>
      <c r="D546">
        <v>1393247.79</v>
      </c>
    </row>
    <row r="547" spans="1:4" x14ac:dyDescent="0.25">
      <c r="A547" t="s">
        <v>1072</v>
      </c>
      <c r="B547" t="s">
        <v>1892</v>
      </c>
      <c r="C547" t="s">
        <v>220</v>
      </c>
      <c r="D547">
        <v>2446934.94</v>
      </c>
    </row>
    <row r="548" spans="1:4" x14ac:dyDescent="0.25">
      <c r="A548" t="s">
        <v>792</v>
      </c>
      <c r="B548" t="s">
        <v>1892</v>
      </c>
      <c r="C548" t="s">
        <v>77</v>
      </c>
      <c r="D548">
        <v>856070.79999999993</v>
      </c>
    </row>
    <row r="549" spans="1:4" x14ac:dyDescent="0.25">
      <c r="A549" t="s">
        <v>720</v>
      </c>
      <c r="B549" t="s">
        <v>1892</v>
      </c>
      <c r="C549" t="s">
        <v>42</v>
      </c>
      <c r="D549">
        <v>783367.8</v>
      </c>
    </row>
    <row r="550" spans="1:4" x14ac:dyDescent="0.25">
      <c r="A550" t="s">
        <v>1311</v>
      </c>
      <c r="B550" t="s">
        <v>1892</v>
      </c>
      <c r="C550" t="s">
        <v>342</v>
      </c>
      <c r="D550">
        <v>598018.48</v>
      </c>
    </row>
    <row r="551" spans="1:4" x14ac:dyDescent="0.25">
      <c r="A551" t="s">
        <v>1747</v>
      </c>
      <c r="B551" t="s">
        <v>1892</v>
      </c>
      <c r="C551" t="s">
        <v>578</v>
      </c>
      <c r="D551">
        <v>406997.68</v>
      </c>
    </row>
    <row r="552" spans="1:4" x14ac:dyDescent="0.25">
      <c r="A552" t="s">
        <v>877</v>
      </c>
      <c r="B552" t="s">
        <v>1892</v>
      </c>
      <c r="C552" t="s">
        <v>115</v>
      </c>
      <c r="D552">
        <v>2013438.03</v>
      </c>
    </row>
    <row r="553" spans="1:4" x14ac:dyDescent="0.25">
      <c r="A553" t="s">
        <v>1416</v>
      </c>
      <c r="B553" t="s">
        <v>1892</v>
      </c>
      <c r="C553" t="s">
        <v>383</v>
      </c>
      <c r="D553">
        <v>1670385.9899999998</v>
      </c>
    </row>
    <row r="554" spans="1:4" x14ac:dyDescent="0.25">
      <c r="A554" t="s">
        <v>1444</v>
      </c>
      <c r="B554" t="s">
        <v>1892</v>
      </c>
      <c r="C554" t="s">
        <v>397</v>
      </c>
      <c r="D554">
        <v>1401407.07</v>
      </c>
    </row>
    <row r="555" spans="1:4" x14ac:dyDescent="0.25">
      <c r="A555" t="s">
        <v>1063</v>
      </c>
      <c r="B555" t="s">
        <v>1892</v>
      </c>
      <c r="C555" t="s">
        <v>214</v>
      </c>
      <c r="D555">
        <v>2546141.9299999997</v>
      </c>
    </row>
    <row r="556" spans="1:4" x14ac:dyDescent="0.25">
      <c r="A556" t="s">
        <v>1351</v>
      </c>
      <c r="B556" t="s">
        <v>1892</v>
      </c>
      <c r="C556" t="s">
        <v>357</v>
      </c>
      <c r="D556">
        <v>1437346.08</v>
      </c>
    </row>
    <row r="557" spans="1:4" x14ac:dyDescent="0.25">
      <c r="A557" t="s">
        <v>1713</v>
      </c>
      <c r="B557" t="s">
        <v>1892</v>
      </c>
      <c r="C557" t="s">
        <v>558</v>
      </c>
      <c r="D557">
        <v>985377.26</v>
      </c>
    </row>
    <row r="558" spans="1:4" x14ac:dyDescent="0.25">
      <c r="A558" t="s">
        <v>1537</v>
      </c>
      <c r="B558" t="s">
        <v>1892</v>
      </c>
      <c r="C558" t="s">
        <v>438</v>
      </c>
      <c r="D558">
        <v>2812642.84</v>
      </c>
    </row>
    <row r="559" spans="1:4" x14ac:dyDescent="0.25">
      <c r="A559" t="s">
        <v>1253</v>
      </c>
      <c r="B559" t="s">
        <v>1892</v>
      </c>
      <c r="C559" t="s">
        <v>68</v>
      </c>
      <c r="D559">
        <v>1263682.83</v>
      </c>
    </row>
    <row r="560" spans="1:4" x14ac:dyDescent="0.25">
      <c r="A560" t="s">
        <v>1355</v>
      </c>
      <c r="B560" t="s">
        <v>1892</v>
      </c>
      <c r="C560" t="s">
        <v>359</v>
      </c>
      <c r="D560">
        <v>1809306.9</v>
      </c>
    </row>
    <row r="561" spans="1:4" x14ac:dyDescent="0.25">
      <c r="A561" t="s">
        <v>924</v>
      </c>
      <c r="B561" t="s">
        <v>1892</v>
      </c>
      <c r="C561" t="s">
        <v>157</v>
      </c>
      <c r="D561">
        <v>842670.78860945872</v>
      </c>
    </row>
    <row r="562" spans="1:4" x14ac:dyDescent="0.25">
      <c r="A562" t="s">
        <v>1168</v>
      </c>
      <c r="B562" t="s">
        <v>1892</v>
      </c>
      <c r="C562" t="s">
        <v>266</v>
      </c>
      <c r="D562">
        <v>1274255.04</v>
      </c>
    </row>
    <row r="563" spans="1:4" x14ac:dyDescent="0.25">
      <c r="A563" t="s">
        <v>1038</v>
      </c>
      <c r="B563" t="s">
        <v>1892</v>
      </c>
      <c r="C563" t="s">
        <v>204</v>
      </c>
      <c r="D563">
        <v>1602256.8</v>
      </c>
    </row>
    <row r="564" spans="1:4" x14ac:dyDescent="0.25">
      <c r="A564" t="s">
        <v>810</v>
      </c>
      <c r="B564" t="s">
        <v>1892</v>
      </c>
      <c r="C564" t="s">
        <v>85</v>
      </c>
      <c r="D564">
        <v>1200886.3799999999</v>
      </c>
    </row>
    <row r="565" spans="1:4" x14ac:dyDescent="0.25">
      <c r="A565" t="s">
        <v>1076</v>
      </c>
      <c r="B565" t="s">
        <v>1892</v>
      </c>
      <c r="C565" t="s">
        <v>221</v>
      </c>
      <c r="D565">
        <v>681104.9</v>
      </c>
    </row>
    <row r="566" spans="1:4" x14ac:dyDescent="0.25">
      <c r="A566" t="s">
        <v>1301</v>
      </c>
      <c r="B566" t="s">
        <v>1892</v>
      </c>
      <c r="C566" t="s">
        <v>320</v>
      </c>
      <c r="D566">
        <v>526600.41</v>
      </c>
    </row>
    <row r="567" spans="1:4" x14ac:dyDescent="0.25">
      <c r="A567" t="s">
        <v>1153</v>
      </c>
      <c r="B567" t="s">
        <v>1892</v>
      </c>
      <c r="C567" t="s">
        <v>255</v>
      </c>
      <c r="D567">
        <v>1385050.7999999998</v>
      </c>
    </row>
    <row r="568" spans="1:4" x14ac:dyDescent="0.25">
      <c r="A568" t="s">
        <v>1396</v>
      </c>
      <c r="B568" t="s">
        <v>1892</v>
      </c>
      <c r="C568" t="s">
        <v>376</v>
      </c>
      <c r="D568">
        <v>1450498.08</v>
      </c>
    </row>
    <row r="569" spans="1:4" x14ac:dyDescent="0.25">
      <c r="A569" t="s">
        <v>940</v>
      </c>
      <c r="B569" t="s">
        <v>1892</v>
      </c>
      <c r="C569" t="s">
        <v>168</v>
      </c>
      <c r="D569">
        <v>673478.63000000012</v>
      </c>
    </row>
    <row r="570" spans="1:4" x14ac:dyDescent="0.25">
      <c r="A570" t="s">
        <v>1307</v>
      </c>
      <c r="B570" t="s">
        <v>1892</v>
      </c>
      <c r="C570" t="s">
        <v>224</v>
      </c>
      <c r="D570">
        <v>1634099.53</v>
      </c>
    </row>
    <row r="571" spans="1:4" x14ac:dyDescent="0.25">
      <c r="A571" t="s">
        <v>1249</v>
      </c>
      <c r="B571" t="s">
        <v>1892</v>
      </c>
      <c r="C571" t="s">
        <v>313</v>
      </c>
      <c r="D571">
        <v>312635.39999999997</v>
      </c>
    </row>
    <row r="572" spans="1:4" x14ac:dyDescent="0.25">
      <c r="A572" t="s">
        <v>1424</v>
      </c>
      <c r="B572" t="s">
        <v>1892</v>
      </c>
      <c r="C572" t="s">
        <v>388</v>
      </c>
      <c r="D572">
        <v>1157457.8700000001</v>
      </c>
    </row>
    <row r="573" spans="1:4" x14ac:dyDescent="0.25">
      <c r="A573" t="s">
        <v>1673</v>
      </c>
      <c r="B573" t="s">
        <v>1892</v>
      </c>
      <c r="C573" t="s">
        <v>542</v>
      </c>
      <c r="D573">
        <v>1666758.24</v>
      </c>
    </row>
    <row r="574" spans="1:4" x14ac:dyDescent="0.25">
      <c r="A574" t="s">
        <v>938</v>
      </c>
      <c r="B574" t="s">
        <v>1892</v>
      </c>
      <c r="C574" t="s">
        <v>167</v>
      </c>
      <c r="D574">
        <v>652037.24</v>
      </c>
    </row>
    <row r="575" spans="1:4" x14ac:dyDescent="0.25">
      <c r="A575" t="s">
        <v>908</v>
      </c>
      <c r="B575" t="s">
        <v>1892</v>
      </c>
      <c r="C575" t="s">
        <v>151</v>
      </c>
      <c r="D575">
        <v>1549652.4000000001</v>
      </c>
    </row>
    <row r="576" spans="1:4" x14ac:dyDescent="0.25">
      <c r="A576" t="s">
        <v>1109</v>
      </c>
      <c r="B576" t="s">
        <v>1892</v>
      </c>
      <c r="C576" t="s">
        <v>385</v>
      </c>
      <c r="D576">
        <v>1947632.28</v>
      </c>
    </row>
    <row r="577" spans="1:4" x14ac:dyDescent="0.25">
      <c r="A577" t="s">
        <v>1199</v>
      </c>
      <c r="B577" t="s">
        <v>1892</v>
      </c>
      <c r="C577" t="s">
        <v>288</v>
      </c>
      <c r="D577">
        <v>854817.94</v>
      </c>
    </row>
    <row r="578" spans="1:4" x14ac:dyDescent="0.25">
      <c r="A578" t="s">
        <v>740</v>
      </c>
      <c r="B578" t="s">
        <v>1892</v>
      </c>
      <c r="C578" t="s">
        <v>54</v>
      </c>
      <c r="D578">
        <v>1928997.21</v>
      </c>
    </row>
    <row r="579" spans="1:4" x14ac:dyDescent="0.25">
      <c r="A579" t="s">
        <v>699</v>
      </c>
      <c r="B579" t="s">
        <v>1892</v>
      </c>
      <c r="C579" t="s">
        <v>27</v>
      </c>
      <c r="D579">
        <v>909014.39999999991</v>
      </c>
    </row>
    <row r="580" spans="1:4" x14ac:dyDescent="0.25">
      <c r="A580" t="s">
        <v>948</v>
      </c>
      <c r="B580" t="s">
        <v>1892</v>
      </c>
      <c r="C580" t="s">
        <v>173</v>
      </c>
      <c r="D580">
        <v>3100669.8899548333</v>
      </c>
    </row>
    <row r="581" spans="1:4" x14ac:dyDescent="0.25">
      <c r="A581" t="s">
        <v>1729</v>
      </c>
      <c r="B581" t="s">
        <v>1892</v>
      </c>
      <c r="C581" t="s">
        <v>568</v>
      </c>
      <c r="D581">
        <v>1554718.0899999999</v>
      </c>
    </row>
    <row r="582" spans="1:4" x14ac:dyDescent="0.25">
      <c r="A582" t="s">
        <v>1414</v>
      </c>
      <c r="B582" t="s">
        <v>1892</v>
      </c>
      <c r="C582" t="s">
        <v>505</v>
      </c>
      <c r="D582">
        <v>739206.6</v>
      </c>
    </row>
    <row r="583" spans="1:4" x14ac:dyDescent="0.25">
      <c r="A583" t="s">
        <v>1257</v>
      </c>
      <c r="B583" t="s">
        <v>1892</v>
      </c>
      <c r="C583" t="s">
        <v>318</v>
      </c>
      <c r="D583">
        <v>2051326.14</v>
      </c>
    </row>
    <row r="584" spans="1:4" x14ac:dyDescent="0.25">
      <c r="A584" t="s">
        <v>1074</v>
      </c>
      <c r="B584" t="s">
        <v>1892</v>
      </c>
      <c r="C584" t="s">
        <v>222</v>
      </c>
      <c r="D584">
        <v>2905844.4</v>
      </c>
    </row>
    <row r="585" spans="1:4" x14ac:dyDescent="0.25">
      <c r="A585" t="s">
        <v>1412</v>
      </c>
      <c r="B585" t="s">
        <v>1892</v>
      </c>
      <c r="C585" t="s">
        <v>382</v>
      </c>
      <c r="D585">
        <v>1339136.8199999998</v>
      </c>
    </row>
    <row r="586" spans="1:4" x14ac:dyDescent="0.25">
      <c r="A586" t="s">
        <v>1372</v>
      </c>
      <c r="B586" t="s">
        <v>1892</v>
      </c>
      <c r="C586" t="s">
        <v>367</v>
      </c>
      <c r="D586">
        <v>1463905.2</v>
      </c>
    </row>
    <row r="587" spans="1:4" x14ac:dyDescent="0.25">
      <c r="A587" t="s">
        <v>1048</v>
      </c>
      <c r="B587" t="s">
        <v>1892</v>
      </c>
      <c r="C587" t="s">
        <v>25</v>
      </c>
      <c r="D587">
        <v>683677.79999999993</v>
      </c>
    </row>
    <row r="588" spans="1:4" x14ac:dyDescent="0.25">
      <c r="A588" t="s">
        <v>1141</v>
      </c>
      <c r="B588" t="s">
        <v>1892</v>
      </c>
      <c r="C588" t="s">
        <v>107</v>
      </c>
      <c r="D588">
        <v>1904346.78</v>
      </c>
    </row>
    <row r="589" spans="1:4" x14ac:dyDescent="0.25">
      <c r="A589" t="s">
        <v>1487</v>
      </c>
      <c r="B589" t="s">
        <v>1892</v>
      </c>
      <c r="C589" t="s">
        <v>415</v>
      </c>
      <c r="D589">
        <v>1417642.56</v>
      </c>
    </row>
    <row r="590" spans="1:4" x14ac:dyDescent="0.25">
      <c r="A590" t="s">
        <v>926</v>
      </c>
      <c r="B590" t="s">
        <v>1892</v>
      </c>
      <c r="C590" t="s">
        <v>158</v>
      </c>
      <c r="D590">
        <v>692093.8</v>
      </c>
    </row>
    <row r="591" spans="1:4" x14ac:dyDescent="0.25">
      <c r="A591" t="s">
        <v>1129</v>
      </c>
      <c r="B591" t="s">
        <v>1892</v>
      </c>
      <c r="C591" t="s">
        <v>521</v>
      </c>
      <c r="D591">
        <v>2676762.56</v>
      </c>
    </row>
    <row r="592" spans="1:4" x14ac:dyDescent="0.25">
      <c r="A592" t="s">
        <v>1321</v>
      </c>
      <c r="B592" t="s">
        <v>1892</v>
      </c>
      <c r="C592" t="s">
        <v>259</v>
      </c>
      <c r="D592">
        <v>593879.59</v>
      </c>
    </row>
    <row r="593" spans="1:4" x14ac:dyDescent="0.25">
      <c r="A593" t="s">
        <v>790</v>
      </c>
      <c r="B593" t="s">
        <v>1892</v>
      </c>
      <c r="C593" t="s">
        <v>279</v>
      </c>
      <c r="D593">
        <v>1141345.6599999999</v>
      </c>
    </row>
    <row r="594" spans="1:4" x14ac:dyDescent="0.25">
      <c r="A594" t="s">
        <v>896</v>
      </c>
      <c r="B594" t="s">
        <v>1892</v>
      </c>
      <c r="C594" t="s">
        <v>130</v>
      </c>
      <c r="D594">
        <v>2211778.0299999998</v>
      </c>
    </row>
    <row r="595" spans="1:4" x14ac:dyDescent="0.25">
      <c r="A595" t="s">
        <v>1515</v>
      </c>
      <c r="B595" t="s">
        <v>1892</v>
      </c>
      <c r="C595" t="s">
        <v>428</v>
      </c>
      <c r="D595">
        <v>2177822.85</v>
      </c>
    </row>
    <row r="596" spans="1:4" x14ac:dyDescent="0.25">
      <c r="A596" t="s">
        <v>766</v>
      </c>
      <c r="B596" t="s">
        <v>1892</v>
      </c>
      <c r="C596" t="s">
        <v>69</v>
      </c>
      <c r="D596">
        <v>2236266.85</v>
      </c>
    </row>
    <row r="597" spans="1:4" x14ac:dyDescent="0.25">
      <c r="A597" t="s">
        <v>1595</v>
      </c>
      <c r="B597" t="s">
        <v>1892</v>
      </c>
      <c r="C597" t="s">
        <v>466</v>
      </c>
      <c r="D597">
        <v>2243344.4</v>
      </c>
    </row>
    <row r="598" spans="1:4" x14ac:dyDescent="0.25">
      <c r="A598" t="s">
        <v>1255</v>
      </c>
      <c r="B598" t="s">
        <v>1892</v>
      </c>
      <c r="C598" t="s">
        <v>317</v>
      </c>
      <c r="D598">
        <v>2277216.4200000004</v>
      </c>
    </row>
    <row r="599" spans="1:4" x14ac:dyDescent="0.25">
      <c r="A599" t="s">
        <v>1693</v>
      </c>
      <c r="B599" t="s">
        <v>1892</v>
      </c>
      <c r="C599" t="s">
        <v>552</v>
      </c>
      <c r="D599">
        <v>842458.17</v>
      </c>
    </row>
    <row r="600" spans="1:4" x14ac:dyDescent="0.25">
      <c r="A600" t="s">
        <v>818</v>
      </c>
      <c r="B600" t="s">
        <v>1892</v>
      </c>
      <c r="C600" t="s">
        <v>88</v>
      </c>
      <c r="D600">
        <v>2352236.0699999998</v>
      </c>
    </row>
    <row r="601" spans="1:4" x14ac:dyDescent="0.25">
      <c r="A601" t="s">
        <v>982</v>
      </c>
      <c r="B601" t="s">
        <v>1892</v>
      </c>
      <c r="C601" t="s">
        <v>187</v>
      </c>
      <c r="D601">
        <v>1370712.78</v>
      </c>
    </row>
    <row r="602" spans="1:4" x14ac:dyDescent="0.25">
      <c r="A602" t="s">
        <v>1535</v>
      </c>
      <c r="B602" t="s">
        <v>1892</v>
      </c>
      <c r="C602" t="s">
        <v>437</v>
      </c>
      <c r="D602">
        <v>1639167.75</v>
      </c>
    </row>
    <row r="603" spans="1:4" x14ac:dyDescent="0.25">
      <c r="A603" t="s">
        <v>1430</v>
      </c>
      <c r="B603" t="s">
        <v>1892</v>
      </c>
      <c r="C603" t="s">
        <v>391</v>
      </c>
      <c r="D603">
        <v>4164926.54</v>
      </c>
    </row>
    <row r="604" spans="1:4" x14ac:dyDescent="0.25">
      <c r="A604" t="s">
        <v>1890</v>
      </c>
      <c r="D604">
        <v>664424250.63609767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90EE4-9C95-441A-8947-E2EA8E0A0AD8}">
  <dimension ref="A1:F731"/>
  <sheetViews>
    <sheetView workbookViewId="0">
      <pane ySplit="9" topLeftCell="A707" activePane="bottomLeft" state="frozen"/>
      <selection pane="bottomLeft" activeCell="A9" sqref="A9:E731"/>
    </sheetView>
  </sheetViews>
  <sheetFormatPr defaultRowHeight="15" x14ac:dyDescent="0.25"/>
  <cols>
    <col min="2" max="2" width="78.7109375" bestFit="1" customWidth="1"/>
    <col min="3" max="3" width="9.140625" customWidth="1"/>
    <col min="5" max="5" width="12.85546875" bestFit="1" customWidth="1"/>
    <col min="6" max="6" width="11.5703125" bestFit="1" customWidth="1"/>
  </cols>
  <sheetData>
    <row r="1" spans="1:6" x14ac:dyDescent="0.25">
      <c r="A1" s="15" t="s">
        <v>1889</v>
      </c>
    </row>
    <row r="2" spans="1:6" x14ac:dyDescent="0.25">
      <c r="A2" s="15" t="s">
        <v>1898</v>
      </c>
    </row>
    <row r="3" spans="1:6" x14ac:dyDescent="0.25">
      <c r="A3" s="15" t="s">
        <v>1899</v>
      </c>
    </row>
    <row r="4" spans="1:6" x14ac:dyDescent="0.25">
      <c r="A4" s="15" t="s">
        <v>1900</v>
      </c>
    </row>
    <row r="8" spans="1:6" x14ac:dyDescent="0.25">
      <c r="E8" s="10">
        <f>SUM(E10:E731)</f>
        <v>664424250.63609815</v>
      </c>
    </row>
    <row r="9" spans="1:6" x14ac:dyDescent="0.25">
      <c r="A9" t="s">
        <v>1894</v>
      </c>
      <c r="B9" t="s">
        <v>1775</v>
      </c>
      <c r="C9" t="s">
        <v>1897</v>
      </c>
      <c r="D9" t="s">
        <v>1895</v>
      </c>
      <c r="E9" t="s">
        <v>1869</v>
      </c>
      <c r="F9" t="s">
        <v>1896</v>
      </c>
    </row>
    <row r="10" spans="1:6" x14ac:dyDescent="0.25">
      <c r="A10" t="s">
        <v>1699</v>
      </c>
      <c r="B10" t="s">
        <v>464</v>
      </c>
      <c r="C10" t="str">
        <f t="shared" ref="C10:C73" si="0">LEFT(A10,2)</f>
        <v>01</v>
      </c>
      <c r="D10" t="str">
        <f t="shared" ref="D10:D73" si="1">IF(C10="70","NYC","ROS")</f>
        <v>ROS</v>
      </c>
      <c r="E10" s="10">
        <v>578867.36</v>
      </c>
      <c r="F10" s="11">
        <f t="shared" ref="F10:F73" si="2">E10/1000</f>
        <v>578.86735999999996</v>
      </c>
    </row>
    <row r="11" spans="1:6" x14ac:dyDescent="0.25">
      <c r="A11" t="s">
        <v>1587</v>
      </c>
      <c r="B11" t="s">
        <v>595</v>
      </c>
      <c r="C11" t="str">
        <f t="shared" si="0"/>
        <v>01</v>
      </c>
      <c r="D11" t="str">
        <f t="shared" si="1"/>
        <v>ROS</v>
      </c>
      <c r="E11" s="10">
        <v>515264.7</v>
      </c>
      <c r="F11" s="11">
        <f t="shared" si="2"/>
        <v>515.26470000000006</v>
      </c>
    </row>
    <row r="12" spans="1:6" x14ac:dyDescent="0.25">
      <c r="A12" t="s">
        <v>1587</v>
      </c>
      <c r="B12" t="s">
        <v>595</v>
      </c>
      <c r="C12" t="str">
        <f t="shared" si="0"/>
        <v>01</v>
      </c>
      <c r="D12" t="str">
        <f t="shared" si="1"/>
        <v>ROS</v>
      </c>
      <c r="E12" s="10">
        <v>1869703.1099999999</v>
      </c>
      <c r="F12" s="11">
        <f t="shared" si="2"/>
        <v>1869.7031099999999</v>
      </c>
    </row>
    <row r="13" spans="1:6" x14ac:dyDescent="0.25">
      <c r="A13" t="s">
        <v>861</v>
      </c>
      <c r="B13" t="s">
        <v>1870</v>
      </c>
      <c r="C13" t="str">
        <f t="shared" si="0"/>
        <v>01</v>
      </c>
      <c r="D13" t="str">
        <f t="shared" si="1"/>
        <v>ROS</v>
      </c>
      <c r="E13" s="10">
        <v>778200.21000000008</v>
      </c>
      <c r="F13" s="11">
        <f t="shared" si="2"/>
        <v>778.20021000000008</v>
      </c>
    </row>
    <row r="14" spans="1:6" x14ac:dyDescent="0.25">
      <c r="A14" t="s">
        <v>1625</v>
      </c>
      <c r="B14" t="s">
        <v>480</v>
      </c>
      <c r="C14" t="str">
        <f t="shared" si="0"/>
        <v>01</v>
      </c>
      <c r="D14" t="str">
        <f t="shared" si="1"/>
        <v>ROS</v>
      </c>
      <c r="E14" s="10">
        <v>1737003.66</v>
      </c>
      <c r="F14" s="11">
        <f t="shared" si="2"/>
        <v>1737.0036599999999</v>
      </c>
    </row>
    <row r="15" spans="1:6" x14ac:dyDescent="0.25">
      <c r="A15" t="s">
        <v>1087</v>
      </c>
      <c r="B15" t="s">
        <v>227</v>
      </c>
      <c r="C15" t="str">
        <f t="shared" si="0"/>
        <v>01</v>
      </c>
      <c r="D15" t="str">
        <f t="shared" si="1"/>
        <v>ROS</v>
      </c>
      <c r="E15" s="10">
        <v>974291.25</v>
      </c>
      <c r="F15" s="11">
        <f t="shared" si="2"/>
        <v>974.29124999999999</v>
      </c>
    </row>
    <row r="16" spans="1:6" x14ac:dyDescent="0.25">
      <c r="A16" t="s">
        <v>762</v>
      </c>
      <c r="B16" t="s">
        <v>126</v>
      </c>
      <c r="C16" t="str">
        <f t="shared" si="0"/>
        <v>01</v>
      </c>
      <c r="D16" t="str">
        <f t="shared" si="1"/>
        <v>ROS</v>
      </c>
      <c r="E16" s="10">
        <v>717273.86</v>
      </c>
      <c r="F16" s="11">
        <f t="shared" si="2"/>
        <v>717.27386000000001</v>
      </c>
    </row>
    <row r="17" spans="1:6" x14ac:dyDescent="0.25">
      <c r="A17" t="s">
        <v>988</v>
      </c>
      <c r="B17" t="s">
        <v>40</v>
      </c>
      <c r="C17" t="str">
        <f t="shared" si="0"/>
        <v>01</v>
      </c>
      <c r="D17" t="str">
        <f t="shared" si="1"/>
        <v>ROS</v>
      </c>
      <c r="E17" s="10">
        <v>503724.95999999996</v>
      </c>
      <c r="F17" s="11">
        <f t="shared" si="2"/>
        <v>503.72495999999995</v>
      </c>
    </row>
    <row r="18" spans="1:6" x14ac:dyDescent="0.25">
      <c r="A18" t="s">
        <v>894</v>
      </c>
      <c r="B18" t="s">
        <v>127</v>
      </c>
      <c r="C18" t="str">
        <f t="shared" si="0"/>
        <v>01</v>
      </c>
      <c r="D18" t="str">
        <f t="shared" si="1"/>
        <v>ROS</v>
      </c>
      <c r="E18" s="10">
        <v>94438.249999999985</v>
      </c>
      <c r="F18" s="11">
        <f t="shared" si="2"/>
        <v>94.438249999999982</v>
      </c>
    </row>
    <row r="19" spans="1:6" x14ac:dyDescent="0.25">
      <c r="A19" t="s">
        <v>1527</v>
      </c>
      <c r="B19" t="s">
        <v>434</v>
      </c>
      <c r="C19" t="str">
        <f t="shared" si="0"/>
        <v>01</v>
      </c>
      <c r="D19" t="str">
        <f t="shared" si="1"/>
        <v>ROS</v>
      </c>
      <c r="E19" s="10">
        <v>1576872</v>
      </c>
      <c r="F19" s="11">
        <f t="shared" si="2"/>
        <v>1576.8720000000001</v>
      </c>
    </row>
    <row r="20" spans="1:6" x14ac:dyDescent="0.25">
      <c r="A20" t="s">
        <v>1335</v>
      </c>
      <c r="B20" t="s">
        <v>348</v>
      </c>
      <c r="C20" t="str">
        <f t="shared" si="0"/>
        <v>01</v>
      </c>
      <c r="D20" t="str">
        <f t="shared" si="1"/>
        <v>ROS</v>
      </c>
      <c r="E20" s="10">
        <v>580768.28</v>
      </c>
      <c r="F20" s="11">
        <f t="shared" si="2"/>
        <v>580.76828</v>
      </c>
    </row>
    <row r="21" spans="1:6" x14ac:dyDescent="0.25">
      <c r="A21" t="s">
        <v>1018</v>
      </c>
      <c r="B21" t="s">
        <v>502</v>
      </c>
      <c r="C21" t="str">
        <f t="shared" si="0"/>
        <v>01</v>
      </c>
      <c r="D21" t="str">
        <f t="shared" si="1"/>
        <v>ROS</v>
      </c>
      <c r="E21" s="10">
        <v>794997.92</v>
      </c>
      <c r="F21" s="11">
        <f t="shared" si="2"/>
        <v>794.99792000000002</v>
      </c>
    </row>
    <row r="22" spans="1:6" x14ac:dyDescent="0.25">
      <c r="A22" t="s">
        <v>857</v>
      </c>
      <c r="B22" t="s">
        <v>106</v>
      </c>
      <c r="C22" t="str">
        <f t="shared" si="0"/>
        <v>02</v>
      </c>
      <c r="D22" t="str">
        <f t="shared" si="1"/>
        <v>ROS</v>
      </c>
      <c r="E22" s="10">
        <v>252579.47999999998</v>
      </c>
      <c r="F22" s="11">
        <f t="shared" si="2"/>
        <v>252.57947999999999</v>
      </c>
    </row>
    <row r="23" spans="1:6" x14ac:dyDescent="0.25">
      <c r="A23" t="s">
        <v>650</v>
      </c>
      <c r="B23" t="s">
        <v>226</v>
      </c>
      <c r="C23" t="str">
        <f t="shared" si="0"/>
        <v>02</v>
      </c>
      <c r="D23" t="str">
        <f t="shared" si="1"/>
        <v>ROS</v>
      </c>
      <c r="E23" s="10">
        <v>564286.14</v>
      </c>
      <c r="F23" s="11">
        <f t="shared" si="2"/>
        <v>564.28614000000005</v>
      </c>
    </row>
    <row r="24" spans="1:6" x14ac:dyDescent="0.25">
      <c r="A24" t="s">
        <v>1723</v>
      </c>
      <c r="B24" t="s">
        <v>565</v>
      </c>
      <c r="C24" t="str">
        <f t="shared" si="0"/>
        <v>02</v>
      </c>
      <c r="D24" t="str">
        <f t="shared" si="1"/>
        <v>ROS</v>
      </c>
      <c r="E24" s="10">
        <v>691470</v>
      </c>
      <c r="F24" s="11">
        <f t="shared" si="2"/>
        <v>691.47</v>
      </c>
    </row>
    <row r="25" spans="1:6" x14ac:dyDescent="0.25">
      <c r="A25" t="s">
        <v>1085</v>
      </c>
      <c r="B25" t="s">
        <v>216</v>
      </c>
      <c r="C25" t="str">
        <f t="shared" si="0"/>
        <v>02</v>
      </c>
      <c r="D25" t="str">
        <f t="shared" si="1"/>
        <v>ROS</v>
      </c>
      <c r="E25" s="10">
        <v>412854</v>
      </c>
      <c r="F25" s="11">
        <f t="shared" si="2"/>
        <v>412.85399999999998</v>
      </c>
    </row>
    <row r="26" spans="1:6" x14ac:dyDescent="0.25">
      <c r="A26" t="s">
        <v>992</v>
      </c>
      <c r="B26" t="s">
        <v>191</v>
      </c>
      <c r="C26" t="str">
        <f t="shared" si="0"/>
        <v>03</v>
      </c>
      <c r="D26" t="str">
        <f t="shared" si="1"/>
        <v>ROS</v>
      </c>
      <c r="E26" s="10">
        <v>183994.48</v>
      </c>
      <c r="F26" s="11">
        <f t="shared" si="2"/>
        <v>183.99448000000001</v>
      </c>
    </row>
    <row r="27" spans="1:6" x14ac:dyDescent="0.25">
      <c r="A27" t="s">
        <v>1669</v>
      </c>
      <c r="B27" t="s">
        <v>147</v>
      </c>
      <c r="C27" t="str">
        <f t="shared" si="0"/>
        <v>03</v>
      </c>
      <c r="D27" t="str">
        <f t="shared" si="1"/>
        <v>ROS</v>
      </c>
      <c r="E27" s="10">
        <v>398024.12</v>
      </c>
      <c r="F27" s="11">
        <f t="shared" si="2"/>
        <v>398.02411999999998</v>
      </c>
    </row>
    <row r="28" spans="1:6" x14ac:dyDescent="0.25">
      <c r="A28" t="s">
        <v>728</v>
      </c>
      <c r="B28" t="s">
        <v>47</v>
      </c>
      <c r="C28" t="str">
        <f t="shared" si="0"/>
        <v>03</v>
      </c>
      <c r="D28" t="str">
        <f t="shared" si="1"/>
        <v>ROS</v>
      </c>
      <c r="E28" s="10">
        <v>130793.46</v>
      </c>
      <c r="F28" s="11">
        <f t="shared" si="2"/>
        <v>130.79346000000001</v>
      </c>
    </row>
    <row r="29" spans="1:6" x14ac:dyDescent="0.25">
      <c r="A29" t="s">
        <v>728</v>
      </c>
      <c r="B29" t="s">
        <v>47</v>
      </c>
      <c r="C29" t="str">
        <f t="shared" si="0"/>
        <v>03</v>
      </c>
      <c r="D29" t="str">
        <f t="shared" si="1"/>
        <v>ROS</v>
      </c>
      <c r="E29" s="10">
        <v>1778095.7799999998</v>
      </c>
      <c r="F29" s="11">
        <f t="shared" si="2"/>
        <v>1778.0957799999999</v>
      </c>
    </row>
    <row r="30" spans="1:6" x14ac:dyDescent="0.25">
      <c r="A30" t="s">
        <v>1097</v>
      </c>
      <c r="B30" t="s">
        <v>233</v>
      </c>
      <c r="C30" t="str">
        <f t="shared" si="0"/>
        <v>03</v>
      </c>
      <c r="D30" t="str">
        <f t="shared" si="1"/>
        <v>ROS</v>
      </c>
      <c r="E30" s="10">
        <v>506868.47999999998</v>
      </c>
      <c r="F30" s="11">
        <f t="shared" si="2"/>
        <v>506.86847999999998</v>
      </c>
    </row>
    <row r="31" spans="1:6" x14ac:dyDescent="0.25">
      <c r="A31" t="s">
        <v>635</v>
      </c>
      <c r="B31" t="s">
        <v>4</v>
      </c>
      <c r="C31" t="str">
        <f t="shared" si="0"/>
        <v>03</v>
      </c>
      <c r="D31" t="str">
        <f t="shared" si="1"/>
        <v>ROS</v>
      </c>
      <c r="E31" s="10">
        <v>895344.2</v>
      </c>
      <c r="F31" s="11">
        <f t="shared" si="2"/>
        <v>895.3442</v>
      </c>
    </row>
    <row r="32" spans="1:6" x14ac:dyDescent="0.25">
      <c r="A32" t="s">
        <v>1671</v>
      </c>
      <c r="B32" t="s">
        <v>239</v>
      </c>
      <c r="C32" t="str">
        <f t="shared" si="0"/>
        <v>03</v>
      </c>
      <c r="D32" t="str">
        <f t="shared" si="1"/>
        <v>ROS</v>
      </c>
      <c r="E32" s="10">
        <v>443058.48</v>
      </c>
      <c r="F32" s="11">
        <f t="shared" si="2"/>
        <v>443.05847999999997</v>
      </c>
    </row>
    <row r="33" spans="1:6" x14ac:dyDescent="0.25">
      <c r="A33" t="s">
        <v>1611</v>
      </c>
      <c r="B33" t="s">
        <v>474</v>
      </c>
      <c r="C33" t="str">
        <f t="shared" si="0"/>
        <v>03</v>
      </c>
      <c r="D33" t="str">
        <f t="shared" si="1"/>
        <v>ROS</v>
      </c>
      <c r="E33" s="10">
        <v>12192.622624468204</v>
      </c>
      <c r="F33" s="11">
        <f t="shared" si="2"/>
        <v>12.192622624468203</v>
      </c>
    </row>
    <row r="34" spans="1:6" x14ac:dyDescent="0.25">
      <c r="A34" t="s">
        <v>1611</v>
      </c>
      <c r="B34" t="s">
        <v>474</v>
      </c>
      <c r="C34" t="str">
        <f t="shared" si="0"/>
        <v>03</v>
      </c>
      <c r="D34" t="str">
        <f t="shared" si="1"/>
        <v>ROS</v>
      </c>
      <c r="E34" s="10">
        <v>902935.82000000007</v>
      </c>
      <c r="F34" s="11">
        <f t="shared" si="2"/>
        <v>902.93582000000004</v>
      </c>
    </row>
    <row r="35" spans="1:6" x14ac:dyDescent="0.25">
      <c r="A35" t="s">
        <v>990</v>
      </c>
      <c r="B35" t="s">
        <v>190</v>
      </c>
      <c r="C35" t="str">
        <f t="shared" si="0"/>
        <v>03</v>
      </c>
      <c r="D35" t="str">
        <f t="shared" si="1"/>
        <v>ROS</v>
      </c>
      <c r="E35" s="10">
        <v>37300.97</v>
      </c>
      <c r="F35" s="11">
        <f t="shared" si="2"/>
        <v>37.30097</v>
      </c>
    </row>
    <row r="36" spans="1:6" x14ac:dyDescent="0.25">
      <c r="A36" t="s">
        <v>1745</v>
      </c>
      <c r="B36" t="s">
        <v>577</v>
      </c>
      <c r="C36" t="str">
        <f t="shared" si="0"/>
        <v>03</v>
      </c>
      <c r="D36" t="str">
        <f t="shared" si="1"/>
        <v>ROS</v>
      </c>
      <c r="E36" s="10">
        <v>1630385.6999999997</v>
      </c>
      <c r="F36" s="11">
        <f t="shared" si="2"/>
        <v>1630.3856999999998</v>
      </c>
    </row>
    <row r="37" spans="1:6" x14ac:dyDescent="0.25">
      <c r="A37" t="s">
        <v>1695</v>
      </c>
      <c r="B37" t="s">
        <v>553</v>
      </c>
      <c r="C37" t="str">
        <f t="shared" si="0"/>
        <v>03</v>
      </c>
      <c r="D37" t="str">
        <f t="shared" si="1"/>
        <v>ROS</v>
      </c>
      <c r="E37" s="10">
        <v>809351.27</v>
      </c>
      <c r="F37" s="11">
        <f t="shared" si="2"/>
        <v>809.35127</v>
      </c>
    </row>
    <row r="38" spans="1:6" x14ac:dyDescent="0.25">
      <c r="A38" t="s">
        <v>1382</v>
      </c>
      <c r="B38" t="s">
        <v>525</v>
      </c>
      <c r="C38" t="str">
        <f t="shared" si="0"/>
        <v>04</v>
      </c>
      <c r="D38" t="str">
        <f t="shared" si="1"/>
        <v>ROS</v>
      </c>
      <c r="E38" s="10">
        <v>563588.08000000007</v>
      </c>
      <c r="F38" s="11">
        <f t="shared" si="2"/>
        <v>563.5880800000001</v>
      </c>
    </row>
    <row r="39" spans="1:6" x14ac:dyDescent="0.25">
      <c r="A39" t="s">
        <v>641</v>
      </c>
      <c r="B39" t="s">
        <v>2</v>
      </c>
      <c r="C39" t="str">
        <f t="shared" si="0"/>
        <v>04</v>
      </c>
      <c r="D39" t="str">
        <f t="shared" si="1"/>
        <v>ROS</v>
      </c>
      <c r="E39" s="10">
        <v>191577.68</v>
      </c>
      <c r="F39" s="11">
        <f t="shared" si="2"/>
        <v>191.57767999999999</v>
      </c>
    </row>
    <row r="40" spans="1:6" x14ac:dyDescent="0.25">
      <c r="A40" t="s">
        <v>994</v>
      </c>
      <c r="B40" t="s">
        <v>192</v>
      </c>
      <c r="C40" t="str">
        <f t="shared" si="0"/>
        <v>04</v>
      </c>
      <c r="D40" t="str">
        <f t="shared" si="1"/>
        <v>ROS</v>
      </c>
      <c r="E40" s="10">
        <v>824206.1</v>
      </c>
      <c r="F40" s="11">
        <f t="shared" si="2"/>
        <v>824.20609999999999</v>
      </c>
    </row>
    <row r="41" spans="1:6" x14ac:dyDescent="0.25">
      <c r="A41" t="s">
        <v>640</v>
      </c>
      <c r="B41" t="s">
        <v>408</v>
      </c>
      <c r="C41" t="str">
        <f t="shared" si="0"/>
        <v>04</v>
      </c>
      <c r="D41" t="str">
        <f t="shared" si="1"/>
        <v>ROS</v>
      </c>
      <c r="E41" s="10">
        <v>578245.44000000006</v>
      </c>
      <c r="F41" s="11">
        <f t="shared" si="2"/>
        <v>578.24544000000003</v>
      </c>
    </row>
    <row r="42" spans="1:6" x14ac:dyDescent="0.25">
      <c r="A42" t="s">
        <v>1380</v>
      </c>
      <c r="B42" t="s">
        <v>524</v>
      </c>
      <c r="C42" t="str">
        <f t="shared" si="0"/>
        <v>04</v>
      </c>
      <c r="D42" t="str">
        <f t="shared" si="1"/>
        <v>ROS</v>
      </c>
      <c r="E42" s="10">
        <v>561624.77</v>
      </c>
      <c r="F42" s="11">
        <f t="shared" si="2"/>
        <v>561.62477000000001</v>
      </c>
    </row>
    <row r="43" spans="1:6" x14ac:dyDescent="0.25">
      <c r="A43" t="s">
        <v>934</v>
      </c>
      <c r="B43" t="s">
        <v>163</v>
      </c>
      <c r="C43" t="str">
        <f t="shared" si="0"/>
        <v>05</v>
      </c>
      <c r="D43" t="str">
        <f t="shared" si="1"/>
        <v>ROS</v>
      </c>
      <c r="E43" s="10">
        <v>391426.56</v>
      </c>
      <c r="F43" s="11">
        <f t="shared" si="2"/>
        <v>391.42655999999999</v>
      </c>
    </row>
    <row r="44" spans="1:6" x14ac:dyDescent="0.25">
      <c r="A44" t="s">
        <v>679</v>
      </c>
      <c r="B44" t="s">
        <v>18</v>
      </c>
      <c r="C44" t="str">
        <f t="shared" si="0"/>
        <v>05</v>
      </c>
      <c r="D44" t="str">
        <f t="shared" si="1"/>
        <v>ROS</v>
      </c>
      <c r="E44" s="10">
        <v>435574.88</v>
      </c>
      <c r="F44" s="11">
        <f t="shared" si="2"/>
        <v>435.57488000000001</v>
      </c>
    </row>
    <row r="45" spans="1:6" x14ac:dyDescent="0.25">
      <c r="A45" t="s">
        <v>1287</v>
      </c>
      <c r="B45" t="s">
        <v>334</v>
      </c>
      <c r="C45" t="str">
        <f t="shared" si="0"/>
        <v>05</v>
      </c>
      <c r="D45" t="str">
        <f t="shared" si="1"/>
        <v>ROS</v>
      </c>
      <c r="E45" s="10">
        <v>161384.58000000002</v>
      </c>
      <c r="F45" s="11">
        <f t="shared" si="2"/>
        <v>161.38458000000003</v>
      </c>
    </row>
    <row r="46" spans="1:6" x14ac:dyDescent="0.25">
      <c r="A46" t="s">
        <v>675</v>
      </c>
      <c r="B46" t="s">
        <v>489</v>
      </c>
      <c r="C46" t="str">
        <f t="shared" si="0"/>
        <v>05</v>
      </c>
      <c r="D46" t="str">
        <f t="shared" si="1"/>
        <v>ROS</v>
      </c>
      <c r="E46" s="10">
        <v>1466593.44</v>
      </c>
      <c r="F46" s="11">
        <f t="shared" si="2"/>
        <v>1466.5934399999999</v>
      </c>
    </row>
    <row r="47" spans="1:6" x14ac:dyDescent="0.25">
      <c r="A47" t="s">
        <v>643</v>
      </c>
      <c r="B47" t="s">
        <v>117</v>
      </c>
      <c r="C47" t="str">
        <f t="shared" si="0"/>
        <v>06</v>
      </c>
      <c r="D47" t="str">
        <f t="shared" si="1"/>
        <v>ROS</v>
      </c>
      <c r="E47" s="10">
        <v>208249.56</v>
      </c>
      <c r="F47" s="11">
        <f t="shared" si="2"/>
        <v>208.24956</v>
      </c>
    </row>
    <row r="48" spans="1:6" x14ac:dyDescent="0.25">
      <c r="A48" t="s">
        <v>881</v>
      </c>
      <c r="B48" t="s">
        <v>80</v>
      </c>
      <c r="C48" t="str">
        <f t="shared" si="0"/>
        <v>06</v>
      </c>
      <c r="D48" t="str">
        <f t="shared" si="1"/>
        <v>ROS</v>
      </c>
      <c r="E48" s="10">
        <v>1240861.44</v>
      </c>
      <c r="F48" s="11">
        <f t="shared" si="2"/>
        <v>1240.8614399999999</v>
      </c>
    </row>
    <row r="49" spans="1:6" x14ac:dyDescent="0.25">
      <c r="A49" t="s">
        <v>1176</v>
      </c>
      <c r="B49" t="s">
        <v>270</v>
      </c>
      <c r="C49" t="str">
        <f t="shared" si="0"/>
        <v>06</v>
      </c>
      <c r="D49" t="str">
        <f t="shared" si="1"/>
        <v>ROS</v>
      </c>
      <c r="E49" s="10">
        <v>482860.95000000007</v>
      </c>
      <c r="F49" s="11">
        <f t="shared" si="2"/>
        <v>482.86095000000006</v>
      </c>
    </row>
    <row r="50" spans="1:6" x14ac:dyDescent="0.25">
      <c r="A50" t="s">
        <v>1056</v>
      </c>
      <c r="B50" t="s">
        <v>211</v>
      </c>
      <c r="C50" t="str">
        <f t="shared" si="0"/>
        <v>06</v>
      </c>
      <c r="D50" t="str">
        <f t="shared" si="1"/>
        <v>ROS</v>
      </c>
      <c r="E50" s="10">
        <v>711470.39999999991</v>
      </c>
      <c r="F50" s="11">
        <f t="shared" si="2"/>
        <v>711.47039999999993</v>
      </c>
    </row>
    <row r="51" spans="1:6" x14ac:dyDescent="0.25">
      <c r="A51" t="s">
        <v>1052</v>
      </c>
      <c r="B51" t="s">
        <v>210</v>
      </c>
      <c r="C51" t="str">
        <f t="shared" si="0"/>
        <v>06</v>
      </c>
      <c r="D51" t="str">
        <f t="shared" si="1"/>
        <v>ROS</v>
      </c>
      <c r="E51" s="10">
        <v>545082.73</v>
      </c>
      <c r="F51" s="11">
        <f t="shared" si="2"/>
        <v>545.08272999999997</v>
      </c>
    </row>
    <row r="52" spans="1:6" x14ac:dyDescent="0.25">
      <c r="A52" t="s">
        <v>1058</v>
      </c>
      <c r="B52" t="s">
        <v>212</v>
      </c>
      <c r="C52" t="str">
        <f t="shared" si="0"/>
        <v>06</v>
      </c>
      <c r="D52" t="str">
        <f t="shared" si="1"/>
        <v>ROS</v>
      </c>
      <c r="E52" s="10">
        <v>477033.57</v>
      </c>
      <c r="F52" s="11">
        <f t="shared" si="2"/>
        <v>477.03357</v>
      </c>
    </row>
    <row r="53" spans="1:6" x14ac:dyDescent="0.25">
      <c r="A53" t="s">
        <v>646</v>
      </c>
      <c r="B53" t="s">
        <v>7</v>
      </c>
      <c r="C53" t="str">
        <f t="shared" si="0"/>
        <v>06</v>
      </c>
      <c r="D53" t="str">
        <f t="shared" si="1"/>
        <v>ROS</v>
      </c>
      <c r="E53" s="10">
        <v>513999.48</v>
      </c>
      <c r="F53" s="11">
        <f t="shared" si="2"/>
        <v>513.99947999999995</v>
      </c>
    </row>
    <row r="54" spans="1:6" x14ac:dyDescent="0.25">
      <c r="A54" t="s">
        <v>800</v>
      </c>
      <c r="B54" t="s">
        <v>81</v>
      </c>
      <c r="C54" t="str">
        <f t="shared" si="0"/>
        <v>07</v>
      </c>
      <c r="D54" t="str">
        <f t="shared" si="1"/>
        <v>ROS</v>
      </c>
      <c r="E54" s="10">
        <v>774462.24000000011</v>
      </c>
      <c r="F54" s="11">
        <f t="shared" si="2"/>
        <v>774.46224000000007</v>
      </c>
    </row>
    <row r="55" spans="1:6" x14ac:dyDescent="0.25">
      <c r="A55" t="s">
        <v>1579</v>
      </c>
      <c r="B55" t="s">
        <v>460</v>
      </c>
      <c r="C55" t="str">
        <f t="shared" si="0"/>
        <v>07</v>
      </c>
      <c r="D55" t="str">
        <f t="shared" si="1"/>
        <v>ROS</v>
      </c>
      <c r="E55" s="10">
        <v>422018.48</v>
      </c>
      <c r="F55" s="11">
        <f t="shared" si="2"/>
        <v>422.01847999999995</v>
      </c>
    </row>
    <row r="56" spans="1:6" x14ac:dyDescent="0.25">
      <c r="A56" t="s">
        <v>713</v>
      </c>
      <c r="B56" t="s">
        <v>37</v>
      </c>
      <c r="C56" t="str">
        <f t="shared" si="0"/>
        <v>07</v>
      </c>
      <c r="D56" t="str">
        <f t="shared" si="1"/>
        <v>ROS</v>
      </c>
      <c r="E56" s="10">
        <v>442605.89999999997</v>
      </c>
      <c r="F56" s="11">
        <f t="shared" si="2"/>
        <v>442.60589999999996</v>
      </c>
    </row>
    <row r="57" spans="1:6" x14ac:dyDescent="0.25">
      <c r="A57" t="s">
        <v>898</v>
      </c>
      <c r="B57" t="s">
        <v>131</v>
      </c>
      <c r="C57" t="str">
        <f t="shared" si="0"/>
        <v>07</v>
      </c>
      <c r="D57" t="str">
        <f t="shared" si="1"/>
        <v>ROS</v>
      </c>
      <c r="E57" s="10">
        <v>7896.7153662521396</v>
      </c>
      <c r="F57" s="11">
        <f t="shared" si="2"/>
        <v>7.8967153662521392</v>
      </c>
    </row>
    <row r="58" spans="1:6" x14ac:dyDescent="0.25">
      <c r="A58" t="s">
        <v>898</v>
      </c>
      <c r="B58" t="s">
        <v>131</v>
      </c>
      <c r="C58" t="str">
        <f t="shared" si="0"/>
        <v>07</v>
      </c>
      <c r="D58" t="str">
        <f t="shared" si="1"/>
        <v>ROS</v>
      </c>
      <c r="E58" s="10">
        <v>1518253.1999999997</v>
      </c>
      <c r="F58" s="11">
        <f t="shared" si="2"/>
        <v>1518.2531999999997</v>
      </c>
    </row>
    <row r="59" spans="1:6" x14ac:dyDescent="0.25">
      <c r="A59" t="s">
        <v>796</v>
      </c>
      <c r="B59" t="s">
        <v>79</v>
      </c>
      <c r="C59" t="str">
        <f t="shared" si="0"/>
        <v>08</v>
      </c>
      <c r="D59" t="str">
        <f t="shared" si="1"/>
        <v>ROS</v>
      </c>
      <c r="E59" s="10">
        <v>427931.70000000007</v>
      </c>
      <c r="F59" s="11">
        <f t="shared" si="2"/>
        <v>427.93170000000009</v>
      </c>
    </row>
    <row r="60" spans="1:6" x14ac:dyDescent="0.25">
      <c r="A60" t="s">
        <v>802</v>
      </c>
      <c r="B60" t="s">
        <v>82</v>
      </c>
      <c r="C60" t="str">
        <f t="shared" si="0"/>
        <v>08</v>
      </c>
      <c r="D60" t="str">
        <f t="shared" si="1"/>
        <v>ROS</v>
      </c>
      <c r="E60" s="10">
        <v>134265.12</v>
      </c>
      <c r="F60" s="11">
        <f t="shared" si="2"/>
        <v>134.26512</v>
      </c>
    </row>
    <row r="61" spans="1:6" x14ac:dyDescent="0.25">
      <c r="A61" t="s">
        <v>1687</v>
      </c>
      <c r="B61" t="s">
        <v>549</v>
      </c>
      <c r="C61" t="str">
        <f t="shared" si="0"/>
        <v>08</v>
      </c>
      <c r="D61" t="str">
        <f t="shared" si="1"/>
        <v>ROS</v>
      </c>
      <c r="E61" s="10">
        <v>385361.27999999997</v>
      </c>
      <c r="F61" s="11">
        <f t="shared" si="2"/>
        <v>385.36127999999997</v>
      </c>
    </row>
    <row r="62" spans="1:6" x14ac:dyDescent="0.25">
      <c r="A62" t="s">
        <v>1291</v>
      </c>
      <c r="B62" t="s">
        <v>336</v>
      </c>
      <c r="C62" t="str">
        <f t="shared" si="0"/>
        <v>08</v>
      </c>
      <c r="D62" t="str">
        <f t="shared" si="1"/>
        <v>ROS</v>
      </c>
      <c r="E62" s="10">
        <v>389711.4</v>
      </c>
      <c r="F62" s="11">
        <f t="shared" si="2"/>
        <v>389.71140000000003</v>
      </c>
    </row>
    <row r="63" spans="1:6" x14ac:dyDescent="0.25">
      <c r="A63" t="s">
        <v>1297</v>
      </c>
      <c r="B63" t="s">
        <v>307</v>
      </c>
      <c r="C63" t="str">
        <f t="shared" si="0"/>
        <v>08</v>
      </c>
      <c r="D63" t="str">
        <f t="shared" si="1"/>
        <v>ROS</v>
      </c>
      <c r="E63" s="10">
        <v>547665.32000000007</v>
      </c>
      <c r="F63" s="11">
        <f t="shared" si="2"/>
        <v>547.66532000000007</v>
      </c>
    </row>
    <row r="64" spans="1:6" x14ac:dyDescent="0.25">
      <c r="A64" t="s">
        <v>788</v>
      </c>
      <c r="B64" t="s">
        <v>76</v>
      </c>
      <c r="C64" t="str">
        <f t="shared" si="0"/>
        <v>09</v>
      </c>
      <c r="D64" t="str">
        <f t="shared" si="1"/>
        <v>ROS</v>
      </c>
      <c r="E64" s="10">
        <v>147449.12</v>
      </c>
      <c r="F64" s="11">
        <f t="shared" si="2"/>
        <v>147.44911999999999</v>
      </c>
    </row>
    <row r="65" spans="1:6" x14ac:dyDescent="0.25">
      <c r="A65" t="s">
        <v>786</v>
      </c>
      <c r="B65" t="s">
        <v>290</v>
      </c>
      <c r="C65" t="str">
        <f t="shared" si="0"/>
        <v>09</v>
      </c>
      <c r="D65" t="str">
        <f t="shared" si="1"/>
        <v>ROS</v>
      </c>
      <c r="E65" s="10">
        <v>718230.62</v>
      </c>
      <c r="F65" s="11">
        <f t="shared" si="2"/>
        <v>718.23062000000004</v>
      </c>
    </row>
    <row r="66" spans="1:6" x14ac:dyDescent="0.25">
      <c r="A66" t="s">
        <v>1384</v>
      </c>
      <c r="B66" t="s">
        <v>372</v>
      </c>
      <c r="C66" t="str">
        <f t="shared" si="0"/>
        <v>09</v>
      </c>
      <c r="D66" t="str">
        <f t="shared" si="1"/>
        <v>ROS</v>
      </c>
      <c r="E66" s="10">
        <v>8483.5566104750851</v>
      </c>
      <c r="F66" s="11">
        <f t="shared" si="2"/>
        <v>8.4835566104750857</v>
      </c>
    </row>
    <row r="67" spans="1:6" x14ac:dyDescent="0.25">
      <c r="A67" t="s">
        <v>1384</v>
      </c>
      <c r="B67" t="s">
        <v>372</v>
      </c>
      <c r="C67" t="str">
        <f t="shared" si="0"/>
        <v>09</v>
      </c>
      <c r="D67" t="str">
        <f t="shared" si="1"/>
        <v>ROS</v>
      </c>
      <c r="E67" s="10">
        <v>406291.02</v>
      </c>
      <c r="F67" s="11">
        <f t="shared" si="2"/>
        <v>406.29102</v>
      </c>
    </row>
    <row r="68" spans="1:6" x14ac:dyDescent="0.25">
      <c r="A68" t="s">
        <v>814</v>
      </c>
      <c r="B68" t="s">
        <v>87</v>
      </c>
      <c r="C68" t="str">
        <f t="shared" si="0"/>
        <v>09</v>
      </c>
      <c r="D68" t="str">
        <f t="shared" si="1"/>
        <v>ROS</v>
      </c>
      <c r="E68" s="10">
        <v>350325.36000000004</v>
      </c>
      <c r="F68" s="11">
        <f t="shared" si="2"/>
        <v>350.32536000000005</v>
      </c>
    </row>
    <row r="69" spans="1:6" x14ac:dyDescent="0.25">
      <c r="A69" t="s">
        <v>1376</v>
      </c>
      <c r="B69" t="s">
        <v>369</v>
      </c>
      <c r="C69" t="str">
        <f t="shared" si="0"/>
        <v>10</v>
      </c>
      <c r="D69" t="str">
        <f t="shared" si="1"/>
        <v>ROS</v>
      </c>
      <c r="E69" s="10">
        <v>835272.36</v>
      </c>
      <c r="F69" s="11">
        <f t="shared" si="2"/>
        <v>835.27235999999994</v>
      </c>
    </row>
    <row r="70" spans="1:6" x14ac:dyDescent="0.25">
      <c r="A70" t="s">
        <v>691</v>
      </c>
      <c r="B70" t="s">
        <v>497</v>
      </c>
      <c r="C70" t="str">
        <f t="shared" si="0"/>
        <v>10</v>
      </c>
      <c r="D70" t="str">
        <f t="shared" si="1"/>
        <v>ROS</v>
      </c>
      <c r="E70" s="10">
        <v>1353298.26</v>
      </c>
      <c r="F70" s="11">
        <f t="shared" si="2"/>
        <v>1353.29826</v>
      </c>
    </row>
    <row r="71" spans="1:6" x14ac:dyDescent="0.25">
      <c r="A71" t="s">
        <v>966</v>
      </c>
      <c r="B71" t="s">
        <v>179</v>
      </c>
      <c r="C71" t="str">
        <f t="shared" si="0"/>
        <v>10</v>
      </c>
      <c r="D71" t="str">
        <f t="shared" si="1"/>
        <v>ROS</v>
      </c>
      <c r="E71" s="10">
        <v>735819.25</v>
      </c>
      <c r="F71" s="11">
        <f t="shared" si="2"/>
        <v>735.81925000000001</v>
      </c>
    </row>
    <row r="72" spans="1:6" x14ac:dyDescent="0.25">
      <c r="A72" t="s">
        <v>1167</v>
      </c>
      <c r="B72" t="s">
        <v>263</v>
      </c>
      <c r="C72" t="str">
        <f t="shared" si="0"/>
        <v>10</v>
      </c>
      <c r="D72" t="str">
        <f t="shared" si="1"/>
        <v>ROS</v>
      </c>
      <c r="E72" s="10">
        <v>679123.20000000007</v>
      </c>
      <c r="F72" s="11">
        <f t="shared" si="2"/>
        <v>679.12320000000011</v>
      </c>
    </row>
    <row r="73" spans="1:6" x14ac:dyDescent="0.25">
      <c r="A73" t="s">
        <v>1022</v>
      </c>
      <c r="B73" t="s">
        <v>100</v>
      </c>
      <c r="C73" t="str">
        <f t="shared" si="0"/>
        <v>11</v>
      </c>
      <c r="D73" t="str">
        <f t="shared" si="1"/>
        <v>ROS</v>
      </c>
      <c r="E73" s="10">
        <v>47686.04916038485</v>
      </c>
      <c r="F73" s="11">
        <f t="shared" si="2"/>
        <v>47.686049160384847</v>
      </c>
    </row>
    <row r="74" spans="1:6" x14ac:dyDescent="0.25">
      <c r="A74" t="s">
        <v>1022</v>
      </c>
      <c r="B74" t="s">
        <v>100</v>
      </c>
      <c r="C74" t="str">
        <f t="shared" ref="C74:C137" si="3">LEFT(A74,2)</f>
        <v>11</v>
      </c>
      <c r="D74" t="str">
        <f t="shared" ref="D74:D137" si="4">IF(C74="70","NYC","ROS")</f>
        <v>ROS</v>
      </c>
      <c r="E74" s="10">
        <v>258098.75</v>
      </c>
      <c r="F74" s="11">
        <f t="shared" ref="F74:F137" si="5">E74/1000</f>
        <v>258.09875</v>
      </c>
    </row>
    <row r="75" spans="1:6" x14ac:dyDescent="0.25">
      <c r="A75" t="s">
        <v>851</v>
      </c>
      <c r="B75" t="s">
        <v>99</v>
      </c>
      <c r="C75" t="str">
        <f t="shared" si="3"/>
        <v>11</v>
      </c>
      <c r="D75" t="str">
        <f t="shared" si="4"/>
        <v>ROS</v>
      </c>
      <c r="E75" s="10">
        <v>460688.2</v>
      </c>
      <c r="F75" s="11">
        <f t="shared" si="5"/>
        <v>460.68819999999999</v>
      </c>
    </row>
    <row r="76" spans="1:6" x14ac:dyDescent="0.25">
      <c r="A76" t="s">
        <v>776</v>
      </c>
      <c r="B76" t="s">
        <v>105</v>
      </c>
      <c r="C76" t="str">
        <f t="shared" si="3"/>
        <v>11</v>
      </c>
      <c r="D76" t="str">
        <f t="shared" si="4"/>
        <v>ROS</v>
      </c>
      <c r="E76" s="10">
        <v>792742.58000000007</v>
      </c>
      <c r="F76" s="11">
        <f t="shared" si="5"/>
        <v>792.74258000000009</v>
      </c>
    </row>
    <row r="77" spans="1:6" x14ac:dyDescent="0.25">
      <c r="A77" t="s">
        <v>1465</v>
      </c>
      <c r="B77" t="s">
        <v>395</v>
      </c>
      <c r="C77" t="str">
        <f t="shared" si="3"/>
        <v>12</v>
      </c>
      <c r="D77" t="str">
        <f t="shared" si="4"/>
        <v>ROS</v>
      </c>
      <c r="E77" s="10">
        <v>657942.56999999995</v>
      </c>
      <c r="F77" s="11">
        <f t="shared" si="5"/>
        <v>657.94256999999993</v>
      </c>
    </row>
    <row r="78" spans="1:6" x14ac:dyDescent="0.25">
      <c r="A78" t="s">
        <v>1235</v>
      </c>
      <c r="B78" t="s">
        <v>306</v>
      </c>
      <c r="C78" t="str">
        <f t="shared" si="3"/>
        <v>12</v>
      </c>
      <c r="D78" t="str">
        <f t="shared" si="4"/>
        <v>ROS</v>
      </c>
      <c r="E78" s="10">
        <v>348319.89</v>
      </c>
      <c r="F78" s="11">
        <f t="shared" si="5"/>
        <v>348.31988999999999</v>
      </c>
    </row>
    <row r="79" spans="1:6" x14ac:dyDescent="0.25">
      <c r="A79" t="s">
        <v>875</v>
      </c>
      <c r="B79" t="s">
        <v>110</v>
      </c>
      <c r="C79" t="str">
        <f t="shared" si="3"/>
        <v>12</v>
      </c>
      <c r="D79" t="str">
        <f t="shared" si="4"/>
        <v>ROS</v>
      </c>
      <c r="E79" s="10">
        <v>1041219.2</v>
      </c>
      <c r="F79" s="11">
        <f t="shared" si="5"/>
        <v>1041.2192</v>
      </c>
    </row>
    <row r="80" spans="1:6" x14ac:dyDescent="0.25">
      <c r="A80" t="s">
        <v>1749</v>
      </c>
      <c r="B80" t="s">
        <v>579</v>
      </c>
      <c r="C80" t="str">
        <f t="shared" si="3"/>
        <v>13</v>
      </c>
      <c r="D80" t="str">
        <f t="shared" si="4"/>
        <v>ROS</v>
      </c>
      <c r="E80" s="10">
        <v>511861.98000000004</v>
      </c>
      <c r="F80" s="11">
        <f t="shared" si="5"/>
        <v>511.86198000000002</v>
      </c>
    </row>
    <row r="81" spans="1:6" x14ac:dyDescent="0.25">
      <c r="A81" t="s">
        <v>1769</v>
      </c>
      <c r="B81" t="s">
        <v>164</v>
      </c>
      <c r="C81" t="str">
        <f t="shared" si="3"/>
        <v>13</v>
      </c>
      <c r="D81" t="str">
        <f t="shared" si="4"/>
        <v>ROS</v>
      </c>
      <c r="E81" s="10">
        <v>905605.2</v>
      </c>
      <c r="F81" s="11">
        <f t="shared" si="5"/>
        <v>905.60519999999997</v>
      </c>
    </row>
    <row r="82" spans="1:6" x14ac:dyDescent="0.25">
      <c r="A82" t="s">
        <v>1174</v>
      </c>
      <c r="B82" t="s">
        <v>269</v>
      </c>
      <c r="C82" t="str">
        <f t="shared" si="3"/>
        <v>13</v>
      </c>
      <c r="D82" t="str">
        <f t="shared" si="4"/>
        <v>ROS</v>
      </c>
      <c r="E82" s="10">
        <v>5583.544109603642</v>
      </c>
      <c r="F82" s="11">
        <f t="shared" si="5"/>
        <v>5.5835441096036424</v>
      </c>
    </row>
    <row r="83" spans="1:6" x14ac:dyDescent="0.25">
      <c r="A83" t="s">
        <v>1174</v>
      </c>
      <c r="B83" t="s">
        <v>269</v>
      </c>
      <c r="C83" t="str">
        <f t="shared" si="3"/>
        <v>13</v>
      </c>
      <c r="D83" t="str">
        <f t="shared" si="4"/>
        <v>ROS</v>
      </c>
      <c r="E83" s="10">
        <v>615961.93999999994</v>
      </c>
      <c r="F83" s="11">
        <f t="shared" si="5"/>
        <v>615.96193999999991</v>
      </c>
    </row>
    <row r="84" spans="1:6" x14ac:dyDescent="0.25">
      <c r="A84" t="s">
        <v>1645</v>
      </c>
      <c r="B84" t="s">
        <v>528</v>
      </c>
      <c r="C84" t="str">
        <f t="shared" si="3"/>
        <v>13</v>
      </c>
      <c r="D84" t="str">
        <f t="shared" si="4"/>
        <v>ROS</v>
      </c>
      <c r="E84" s="10">
        <v>890577.6</v>
      </c>
      <c r="F84" s="11">
        <f t="shared" si="5"/>
        <v>890.57759999999996</v>
      </c>
    </row>
    <row r="85" spans="1:6" x14ac:dyDescent="0.25">
      <c r="A85" t="s">
        <v>1436</v>
      </c>
      <c r="B85" t="s">
        <v>506</v>
      </c>
      <c r="C85" t="str">
        <f t="shared" si="3"/>
        <v>13</v>
      </c>
      <c r="D85" t="str">
        <f t="shared" si="4"/>
        <v>ROS</v>
      </c>
      <c r="E85" s="10">
        <v>28432.212509416633</v>
      </c>
      <c r="F85" s="11">
        <f t="shared" si="5"/>
        <v>28.432212509416633</v>
      </c>
    </row>
    <row r="86" spans="1:6" x14ac:dyDescent="0.25">
      <c r="A86" t="s">
        <v>1436</v>
      </c>
      <c r="B86" t="s">
        <v>506</v>
      </c>
      <c r="C86" t="str">
        <f t="shared" si="3"/>
        <v>13</v>
      </c>
      <c r="D86" t="str">
        <f t="shared" si="4"/>
        <v>ROS</v>
      </c>
      <c r="E86" s="10">
        <v>909261.14999999991</v>
      </c>
      <c r="F86" s="11">
        <f t="shared" si="5"/>
        <v>909.26114999999993</v>
      </c>
    </row>
    <row r="87" spans="1:6" x14ac:dyDescent="0.25">
      <c r="A87" t="s">
        <v>1751</v>
      </c>
      <c r="B87" t="s">
        <v>580</v>
      </c>
      <c r="C87" t="str">
        <f t="shared" si="3"/>
        <v>13</v>
      </c>
      <c r="D87" t="str">
        <f t="shared" si="4"/>
        <v>ROS</v>
      </c>
      <c r="E87" s="10">
        <v>609596.30000000005</v>
      </c>
      <c r="F87" s="11">
        <f t="shared" si="5"/>
        <v>609.59630000000004</v>
      </c>
    </row>
    <row r="88" spans="1:6" x14ac:dyDescent="0.25">
      <c r="A88" t="s">
        <v>883</v>
      </c>
      <c r="B88" t="s">
        <v>504</v>
      </c>
      <c r="C88" t="str">
        <f t="shared" si="3"/>
        <v>13</v>
      </c>
      <c r="D88" t="str">
        <f t="shared" si="4"/>
        <v>ROS</v>
      </c>
      <c r="E88" s="10">
        <v>562375.67999999993</v>
      </c>
      <c r="F88" s="11">
        <f t="shared" si="5"/>
        <v>562.37567999999999</v>
      </c>
    </row>
    <row r="89" spans="1:6" x14ac:dyDescent="0.25">
      <c r="A89" t="s">
        <v>1491</v>
      </c>
      <c r="B89" t="s">
        <v>418</v>
      </c>
      <c r="C89" t="str">
        <f t="shared" si="3"/>
        <v>13</v>
      </c>
      <c r="D89" t="str">
        <f t="shared" si="4"/>
        <v>ROS</v>
      </c>
      <c r="E89" s="10">
        <v>331253.59999999998</v>
      </c>
      <c r="F89" s="11">
        <f t="shared" si="5"/>
        <v>331.25359999999995</v>
      </c>
    </row>
    <row r="90" spans="1:6" x14ac:dyDescent="0.25">
      <c r="A90" t="s">
        <v>930</v>
      </c>
      <c r="B90" t="s">
        <v>160</v>
      </c>
      <c r="C90" t="str">
        <f t="shared" si="3"/>
        <v>13</v>
      </c>
      <c r="D90" t="str">
        <f t="shared" si="4"/>
        <v>ROS</v>
      </c>
      <c r="E90" s="10">
        <v>557198.46</v>
      </c>
      <c r="F90" s="11">
        <f t="shared" si="5"/>
        <v>557.19845999999995</v>
      </c>
    </row>
    <row r="91" spans="1:6" x14ac:dyDescent="0.25">
      <c r="A91" t="s">
        <v>930</v>
      </c>
      <c r="B91" t="s">
        <v>160</v>
      </c>
      <c r="C91" t="str">
        <f t="shared" si="3"/>
        <v>13</v>
      </c>
      <c r="D91" t="str">
        <f t="shared" si="4"/>
        <v>ROS</v>
      </c>
      <c r="E91" s="10">
        <v>1651537.55</v>
      </c>
      <c r="F91" s="11">
        <f t="shared" si="5"/>
        <v>1651.53755</v>
      </c>
    </row>
    <row r="92" spans="1:6" x14ac:dyDescent="0.25">
      <c r="A92" t="s">
        <v>689</v>
      </c>
      <c r="B92" t="s">
        <v>483</v>
      </c>
      <c r="C92" t="str">
        <f t="shared" si="3"/>
        <v>13</v>
      </c>
      <c r="D92" t="str">
        <f t="shared" si="4"/>
        <v>ROS</v>
      </c>
      <c r="E92" s="10">
        <v>529627.94999999995</v>
      </c>
      <c r="F92" s="11">
        <f t="shared" si="5"/>
        <v>529.62794999999994</v>
      </c>
    </row>
    <row r="93" spans="1:6" x14ac:dyDescent="0.25">
      <c r="A93" t="s">
        <v>1277</v>
      </c>
      <c r="B93" t="s">
        <v>328</v>
      </c>
      <c r="C93" t="str">
        <f t="shared" si="3"/>
        <v>13</v>
      </c>
      <c r="D93" t="str">
        <f t="shared" si="4"/>
        <v>ROS</v>
      </c>
      <c r="E93" s="10">
        <v>196237.86</v>
      </c>
      <c r="F93" s="11">
        <f t="shared" si="5"/>
        <v>196.23785999999998</v>
      </c>
    </row>
    <row r="94" spans="1:6" x14ac:dyDescent="0.25">
      <c r="A94" t="s">
        <v>1697</v>
      </c>
      <c r="B94" t="s">
        <v>491</v>
      </c>
      <c r="C94" t="str">
        <f t="shared" si="3"/>
        <v>13</v>
      </c>
      <c r="D94" t="str">
        <f t="shared" si="4"/>
        <v>ROS</v>
      </c>
      <c r="E94" s="10">
        <v>480776.48000000004</v>
      </c>
      <c r="F94" s="11">
        <f t="shared" si="5"/>
        <v>480.77648000000005</v>
      </c>
    </row>
    <row r="95" spans="1:6" x14ac:dyDescent="0.25">
      <c r="A95" t="s">
        <v>1426</v>
      </c>
      <c r="B95" t="s">
        <v>389</v>
      </c>
      <c r="C95" t="str">
        <f t="shared" si="3"/>
        <v>13</v>
      </c>
      <c r="D95" t="str">
        <f t="shared" si="4"/>
        <v>ROS</v>
      </c>
      <c r="E95" s="10">
        <v>591320.88</v>
      </c>
      <c r="F95" s="11">
        <f t="shared" si="5"/>
        <v>591.32087999999999</v>
      </c>
    </row>
    <row r="96" spans="1:6" x14ac:dyDescent="0.25">
      <c r="A96" t="s">
        <v>1069</v>
      </c>
      <c r="B96" t="s">
        <v>218</v>
      </c>
      <c r="C96" t="str">
        <f t="shared" si="3"/>
        <v>14</v>
      </c>
      <c r="D96" t="str">
        <f t="shared" si="4"/>
        <v>ROS</v>
      </c>
      <c r="E96" s="10">
        <v>245638.66</v>
      </c>
      <c r="F96" s="11">
        <f t="shared" si="5"/>
        <v>245.63866000000002</v>
      </c>
    </row>
    <row r="97" spans="1:6" x14ac:dyDescent="0.25">
      <c r="A97" t="s">
        <v>1069</v>
      </c>
      <c r="B97" t="s">
        <v>218</v>
      </c>
      <c r="C97" t="str">
        <f t="shared" si="3"/>
        <v>14</v>
      </c>
      <c r="D97" t="str">
        <f t="shared" si="4"/>
        <v>ROS</v>
      </c>
      <c r="E97" s="10">
        <v>459892.26</v>
      </c>
      <c r="F97" s="11">
        <f t="shared" si="5"/>
        <v>459.89226000000002</v>
      </c>
    </row>
    <row r="98" spans="1:6" x14ac:dyDescent="0.25">
      <c r="A98" t="s">
        <v>1069</v>
      </c>
      <c r="B98" t="s">
        <v>218</v>
      </c>
      <c r="C98" t="str">
        <f t="shared" si="3"/>
        <v>14</v>
      </c>
      <c r="D98" t="str">
        <f t="shared" si="4"/>
        <v>ROS</v>
      </c>
      <c r="E98" s="10">
        <v>1461130.64</v>
      </c>
      <c r="F98" s="11">
        <f t="shared" si="5"/>
        <v>1461.1306399999999</v>
      </c>
    </row>
    <row r="99" spans="1:6" x14ac:dyDescent="0.25">
      <c r="A99" t="s">
        <v>914</v>
      </c>
      <c r="B99" t="s">
        <v>481</v>
      </c>
      <c r="C99" t="str">
        <f t="shared" si="3"/>
        <v>14</v>
      </c>
      <c r="D99" t="str">
        <f t="shared" si="4"/>
        <v>ROS</v>
      </c>
      <c r="E99" s="10">
        <v>133145.04</v>
      </c>
      <c r="F99" s="11">
        <f t="shared" si="5"/>
        <v>133.14503999999999</v>
      </c>
    </row>
    <row r="100" spans="1:6" x14ac:dyDescent="0.25">
      <c r="A100" t="s">
        <v>914</v>
      </c>
      <c r="B100" t="s">
        <v>481</v>
      </c>
      <c r="C100" t="str">
        <f t="shared" si="3"/>
        <v>14</v>
      </c>
      <c r="D100" t="str">
        <f t="shared" si="4"/>
        <v>ROS</v>
      </c>
      <c r="E100" s="10">
        <v>394311.75</v>
      </c>
      <c r="F100" s="11">
        <f t="shared" si="5"/>
        <v>394.31175000000002</v>
      </c>
    </row>
    <row r="101" spans="1:6" x14ac:dyDescent="0.25">
      <c r="A101" t="s">
        <v>914</v>
      </c>
      <c r="B101" t="s">
        <v>481</v>
      </c>
      <c r="C101" t="str">
        <f t="shared" si="3"/>
        <v>14</v>
      </c>
      <c r="D101" t="str">
        <f t="shared" si="4"/>
        <v>ROS</v>
      </c>
      <c r="E101" s="10">
        <v>2175667.56</v>
      </c>
      <c r="F101" s="11">
        <f t="shared" si="5"/>
        <v>2175.6675599999999</v>
      </c>
    </row>
    <row r="102" spans="1:6" x14ac:dyDescent="0.25">
      <c r="A102" t="s">
        <v>1207</v>
      </c>
      <c r="B102" t="s">
        <v>294</v>
      </c>
      <c r="C102" t="str">
        <f t="shared" si="3"/>
        <v>14</v>
      </c>
      <c r="D102" t="str">
        <f t="shared" si="4"/>
        <v>ROS</v>
      </c>
      <c r="E102" s="10">
        <v>436594.33999999997</v>
      </c>
      <c r="F102" s="11">
        <f t="shared" si="5"/>
        <v>436.59433999999999</v>
      </c>
    </row>
    <row r="103" spans="1:6" x14ac:dyDescent="0.25">
      <c r="A103" t="s">
        <v>1563</v>
      </c>
      <c r="B103" t="s">
        <v>452</v>
      </c>
      <c r="C103" t="str">
        <f t="shared" si="3"/>
        <v>14</v>
      </c>
      <c r="D103" t="str">
        <f t="shared" si="4"/>
        <v>ROS</v>
      </c>
      <c r="E103" s="10">
        <v>463275.12</v>
      </c>
      <c r="F103" s="11">
        <f t="shared" si="5"/>
        <v>463.27512000000002</v>
      </c>
    </row>
    <row r="104" spans="1:6" x14ac:dyDescent="0.25">
      <c r="A104" t="s">
        <v>1709</v>
      </c>
      <c r="B104" t="s">
        <v>148</v>
      </c>
      <c r="C104" t="str">
        <f t="shared" si="3"/>
        <v>14</v>
      </c>
      <c r="D104" t="str">
        <f t="shared" si="4"/>
        <v>ROS</v>
      </c>
      <c r="E104" s="10">
        <v>753296.17999999993</v>
      </c>
      <c r="F104" s="11">
        <f t="shared" si="5"/>
        <v>753.29617999999994</v>
      </c>
    </row>
    <row r="105" spans="1:6" x14ac:dyDescent="0.25">
      <c r="A105" t="s">
        <v>1265</v>
      </c>
      <c r="B105" t="s">
        <v>230</v>
      </c>
      <c r="C105" t="str">
        <f t="shared" si="3"/>
        <v>14</v>
      </c>
      <c r="D105" t="str">
        <f t="shared" si="4"/>
        <v>ROS</v>
      </c>
      <c r="E105" s="10">
        <v>656198.91999999993</v>
      </c>
      <c r="F105" s="11">
        <f t="shared" si="5"/>
        <v>656.19891999999993</v>
      </c>
    </row>
    <row r="106" spans="1:6" x14ac:dyDescent="0.25">
      <c r="A106" t="s">
        <v>865</v>
      </c>
      <c r="B106" t="s">
        <v>62</v>
      </c>
      <c r="C106" t="str">
        <f t="shared" si="3"/>
        <v>14</v>
      </c>
      <c r="D106" t="str">
        <f t="shared" si="4"/>
        <v>ROS</v>
      </c>
      <c r="E106" s="10">
        <v>1491180.3</v>
      </c>
      <c r="F106" s="11">
        <f t="shared" si="5"/>
        <v>1491.1803</v>
      </c>
    </row>
    <row r="107" spans="1:6" x14ac:dyDescent="0.25">
      <c r="A107" t="s">
        <v>1473</v>
      </c>
      <c r="B107" t="s">
        <v>406</v>
      </c>
      <c r="C107" t="str">
        <f t="shared" si="3"/>
        <v>14</v>
      </c>
      <c r="D107" t="str">
        <f t="shared" si="4"/>
        <v>ROS</v>
      </c>
      <c r="E107" s="10">
        <v>528724.91</v>
      </c>
      <c r="F107" s="11">
        <f t="shared" si="5"/>
        <v>528.72491000000002</v>
      </c>
    </row>
    <row r="108" spans="1:6" x14ac:dyDescent="0.25">
      <c r="A108" t="s">
        <v>912</v>
      </c>
      <c r="B108" t="s">
        <v>500</v>
      </c>
      <c r="C108" t="str">
        <f t="shared" si="3"/>
        <v>14</v>
      </c>
      <c r="D108" t="str">
        <f t="shared" si="4"/>
        <v>ROS</v>
      </c>
      <c r="E108" s="10">
        <v>442547.63999999996</v>
      </c>
      <c r="F108" s="11">
        <f t="shared" si="5"/>
        <v>442.54763999999994</v>
      </c>
    </row>
    <row r="109" spans="1:6" x14ac:dyDescent="0.25">
      <c r="A109" t="s">
        <v>1471</v>
      </c>
      <c r="B109" t="s">
        <v>405</v>
      </c>
      <c r="C109" t="str">
        <f t="shared" si="3"/>
        <v>14</v>
      </c>
      <c r="D109" t="str">
        <f t="shared" si="4"/>
        <v>ROS</v>
      </c>
      <c r="E109" s="10">
        <v>496367.15</v>
      </c>
      <c r="F109" s="11">
        <f t="shared" si="5"/>
        <v>496.36715000000004</v>
      </c>
    </row>
    <row r="110" spans="1:6" x14ac:dyDescent="0.25">
      <c r="A110" t="s">
        <v>1197</v>
      </c>
      <c r="B110" t="s">
        <v>287</v>
      </c>
      <c r="C110" t="str">
        <f t="shared" si="3"/>
        <v>14</v>
      </c>
      <c r="D110" t="str">
        <f t="shared" si="4"/>
        <v>ROS</v>
      </c>
      <c r="E110" s="10">
        <v>469183.45</v>
      </c>
      <c r="F110" s="11">
        <f t="shared" si="5"/>
        <v>469.18344999999999</v>
      </c>
    </row>
    <row r="111" spans="1:6" x14ac:dyDescent="0.25">
      <c r="A111" t="s">
        <v>1507</v>
      </c>
      <c r="B111" t="s">
        <v>424</v>
      </c>
      <c r="C111" t="str">
        <f t="shared" si="3"/>
        <v>14</v>
      </c>
      <c r="D111" t="str">
        <f t="shared" si="4"/>
        <v>ROS</v>
      </c>
      <c r="E111" s="10">
        <v>340748.13</v>
      </c>
      <c r="F111" s="11">
        <f t="shared" si="5"/>
        <v>340.74813</v>
      </c>
    </row>
    <row r="112" spans="1:6" x14ac:dyDescent="0.25">
      <c r="A112" t="s">
        <v>1036</v>
      </c>
      <c r="B112" t="s">
        <v>203</v>
      </c>
      <c r="C112" t="str">
        <f t="shared" si="3"/>
        <v>14</v>
      </c>
      <c r="D112" t="str">
        <f t="shared" si="4"/>
        <v>ROS</v>
      </c>
      <c r="E112" s="10">
        <v>813782.7</v>
      </c>
      <c r="F112" s="11">
        <f t="shared" si="5"/>
        <v>813.78269999999998</v>
      </c>
    </row>
    <row r="113" spans="1:6" x14ac:dyDescent="0.25">
      <c r="A113" t="s">
        <v>613</v>
      </c>
      <c r="B113" t="s">
        <v>137</v>
      </c>
      <c r="C113" t="str">
        <f t="shared" si="3"/>
        <v>14</v>
      </c>
      <c r="D113" t="str">
        <f t="shared" si="4"/>
        <v>ROS</v>
      </c>
      <c r="E113" s="10">
        <v>369099.99</v>
      </c>
      <c r="F113" s="11">
        <f t="shared" si="5"/>
        <v>369.09998999999999</v>
      </c>
    </row>
    <row r="114" spans="1:6" x14ac:dyDescent="0.25">
      <c r="A114" t="s">
        <v>760</v>
      </c>
      <c r="B114" t="s">
        <v>65</v>
      </c>
      <c r="C114" t="str">
        <f t="shared" si="3"/>
        <v>14</v>
      </c>
      <c r="D114" t="str">
        <f t="shared" si="4"/>
        <v>ROS</v>
      </c>
      <c r="E114" s="10">
        <v>11767.14</v>
      </c>
      <c r="F114" s="11">
        <f t="shared" si="5"/>
        <v>11.767139999999999</v>
      </c>
    </row>
    <row r="115" spans="1:6" x14ac:dyDescent="0.25">
      <c r="A115" t="s">
        <v>1743</v>
      </c>
      <c r="B115" t="s">
        <v>576</v>
      </c>
      <c r="C115" t="str">
        <f t="shared" si="3"/>
        <v>14</v>
      </c>
      <c r="D115" t="str">
        <f t="shared" si="4"/>
        <v>ROS</v>
      </c>
      <c r="E115" s="10">
        <v>1075468.8</v>
      </c>
      <c r="F115" s="11">
        <f t="shared" si="5"/>
        <v>1075.4688000000001</v>
      </c>
    </row>
    <row r="116" spans="1:6" x14ac:dyDescent="0.25">
      <c r="A116" t="s">
        <v>615</v>
      </c>
      <c r="B116" t="s">
        <v>144</v>
      </c>
      <c r="C116" t="str">
        <f t="shared" si="3"/>
        <v>14</v>
      </c>
      <c r="D116" t="str">
        <f t="shared" si="4"/>
        <v>ROS</v>
      </c>
      <c r="E116" s="10">
        <v>169491.59999999998</v>
      </c>
      <c r="F116" s="11">
        <f t="shared" si="5"/>
        <v>169.49159999999998</v>
      </c>
    </row>
    <row r="117" spans="1:6" x14ac:dyDescent="0.25">
      <c r="A117" t="s">
        <v>615</v>
      </c>
      <c r="B117" t="s">
        <v>144</v>
      </c>
      <c r="C117" t="str">
        <f t="shared" si="3"/>
        <v>14</v>
      </c>
      <c r="D117" t="str">
        <f t="shared" si="4"/>
        <v>ROS</v>
      </c>
      <c r="E117" s="10">
        <v>695910.53</v>
      </c>
      <c r="F117" s="11">
        <f t="shared" si="5"/>
        <v>695.91052999999999</v>
      </c>
    </row>
    <row r="118" spans="1:6" x14ac:dyDescent="0.25">
      <c r="A118" t="s">
        <v>832</v>
      </c>
      <c r="B118" t="s">
        <v>93</v>
      </c>
      <c r="C118" t="str">
        <f t="shared" si="3"/>
        <v>14</v>
      </c>
      <c r="D118" t="str">
        <f t="shared" si="4"/>
        <v>ROS</v>
      </c>
      <c r="E118" s="10">
        <v>680004.26</v>
      </c>
      <c r="F118" s="11">
        <f t="shared" si="5"/>
        <v>680.00426000000004</v>
      </c>
    </row>
    <row r="119" spans="1:6" x14ac:dyDescent="0.25">
      <c r="A119" t="s">
        <v>648</v>
      </c>
      <c r="B119" t="s">
        <v>3</v>
      </c>
      <c r="C119" t="str">
        <f t="shared" si="3"/>
        <v>14</v>
      </c>
      <c r="D119" t="str">
        <f t="shared" si="4"/>
        <v>ROS</v>
      </c>
      <c r="E119" s="10">
        <v>1332828.5</v>
      </c>
      <c r="F119" s="11">
        <f t="shared" si="5"/>
        <v>1332.8285000000001</v>
      </c>
    </row>
    <row r="120" spans="1:6" x14ac:dyDescent="0.25">
      <c r="A120" t="s">
        <v>1115</v>
      </c>
      <c r="B120" t="s">
        <v>241</v>
      </c>
      <c r="C120" t="str">
        <f t="shared" si="3"/>
        <v>14</v>
      </c>
      <c r="D120" t="str">
        <f t="shared" si="4"/>
        <v>ROS</v>
      </c>
      <c r="E120" s="10">
        <v>223874.64</v>
      </c>
      <c r="F120" s="11">
        <f t="shared" si="5"/>
        <v>223.87464000000003</v>
      </c>
    </row>
    <row r="121" spans="1:6" x14ac:dyDescent="0.25">
      <c r="A121" t="s">
        <v>1123</v>
      </c>
      <c r="B121" t="s">
        <v>161</v>
      </c>
      <c r="C121" t="str">
        <f t="shared" si="3"/>
        <v>14</v>
      </c>
      <c r="D121" t="str">
        <f t="shared" si="4"/>
        <v>ROS</v>
      </c>
      <c r="E121" s="10">
        <v>434806.47000000003</v>
      </c>
      <c r="F121" s="11">
        <f t="shared" si="5"/>
        <v>434.80647000000005</v>
      </c>
    </row>
    <row r="122" spans="1:6" x14ac:dyDescent="0.25">
      <c r="A122" t="s">
        <v>681</v>
      </c>
      <c r="B122" t="s">
        <v>20</v>
      </c>
      <c r="C122" t="str">
        <f t="shared" si="3"/>
        <v>14</v>
      </c>
      <c r="D122" t="str">
        <f t="shared" si="4"/>
        <v>ROS</v>
      </c>
      <c r="E122" s="10">
        <v>859058.3</v>
      </c>
      <c r="F122" s="11">
        <f t="shared" si="5"/>
        <v>859.05830000000003</v>
      </c>
    </row>
    <row r="123" spans="1:6" x14ac:dyDescent="0.25">
      <c r="A123" t="s">
        <v>629</v>
      </c>
      <c r="B123" t="s">
        <v>135</v>
      </c>
      <c r="C123" t="str">
        <f t="shared" si="3"/>
        <v>14</v>
      </c>
      <c r="D123" t="str">
        <f t="shared" si="4"/>
        <v>ROS</v>
      </c>
      <c r="E123" s="10">
        <v>550281.91999999993</v>
      </c>
      <c r="F123" s="11">
        <f t="shared" si="5"/>
        <v>550.2819199999999</v>
      </c>
    </row>
    <row r="124" spans="1:6" x14ac:dyDescent="0.25">
      <c r="A124" t="s">
        <v>928</v>
      </c>
      <c r="B124" t="s">
        <v>159</v>
      </c>
      <c r="C124" t="str">
        <f t="shared" si="3"/>
        <v>14</v>
      </c>
      <c r="D124" t="str">
        <f t="shared" si="4"/>
        <v>ROS</v>
      </c>
      <c r="E124" s="10">
        <v>575686.43000000005</v>
      </c>
      <c r="F124" s="11">
        <f t="shared" si="5"/>
        <v>575.68643000000009</v>
      </c>
    </row>
    <row r="125" spans="1:6" x14ac:dyDescent="0.25">
      <c r="A125" t="s">
        <v>946</v>
      </c>
      <c r="B125" t="s">
        <v>172</v>
      </c>
      <c r="C125" t="str">
        <f t="shared" si="3"/>
        <v>14</v>
      </c>
      <c r="D125" t="str">
        <f t="shared" si="4"/>
        <v>ROS</v>
      </c>
      <c r="E125" s="10">
        <v>22103.4</v>
      </c>
      <c r="F125" s="11">
        <f t="shared" si="5"/>
        <v>22.103400000000001</v>
      </c>
    </row>
    <row r="126" spans="1:6" x14ac:dyDescent="0.25">
      <c r="A126" t="s">
        <v>1454</v>
      </c>
      <c r="B126" t="s">
        <v>400</v>
      </c>
      <c r="C126" t="str">
        <f t="shared" si="3"/>
        <v>14</v>
      </c>
      <c r="D126" t="str">
        <f t="shared" si="4"/>
        <v>ROS</v>
      </c>
      <c r="E126" s="10">
        <v>644226.07999999996</v>
      </c>
      <c r="F126" s="11">
        <f t="shared" si="5"/>
        <v>644.22607999999991</v>
      </c>
    </row>
    <row r="127" spans="1:6" x14ac:dyDescent="0.25">
      <c r="A127" t="s">
        <v>701</v>
      </c>
      <c r="B127" t="s">
        <v>30</v>
      </c>
      <c r="C127" t="str">
        <f t="shared" si="3"/>
        <v>14</v>
      </c>
      <c r="D127" t="str">
        <f t="shared" si="4"/>
        <v>ROS</v>
      </c>
      <c r="E127" s="10">
        <v>841181.16</v>
      </c>
      <c r="F127" s="11">
        <f t="shared" si="5"/>
        <v>841.18115999999998</v>
      </c>
    </row>
    <row r="128" spans="1:6" x14ac:dyDescent="0.25">
      <c r="A128" t="s">
        <v>625</v>
      </c>
      <c r="B128" t="s">
        <v>132</v>
      </c>
      <c r="C128" t="str">
        <f t="shared" si="3"/>
        <v>14</v>
      </c>
      <c r="D128" t="str">
        <f t="shared" si="4"/>
        <v>ROS</v>
      </c>
      <c r="E128" s="10">
        <v>339741.48000000004</v>
      </c>
      <c r="F128" s="11">
        <f t="shared" si="5"/>
        <v>339.74148000000002</v>
      </c>
    </row>
    <row r="129" spans="1:6" x14ac:dyDescent="0.25">
      <c r="A129" t="s">
        <v>960</v>
      </c>
      <c r="B129" t="s">
        <v>178</v>
      </c>
      <c r="C129" t="str">
        <f t="shared" si="3"/>
        <v>14</v>
      </c>
      <c r="D129" t="str">
        <f t="shared" si="4"/>
        <v>ROS</v>
      </c>
      <c r="E129" s="10">
        <v>920616.39999999991</v>
      </c>
      <c r="F129" s="11">
        <f t="shared" si="5"/>
        <v>920.61639999999989</v>
      </c>
    </row>
    <row r="130" spans="1:6" x14ac:dyDescent="0.25">
      <c r="A130" t="s">
        <v>617</v>
      </c>
      <c r="B130" t="s">
        <v>133</v>
      </c>
      <c r="C130" t="str">
        <f t="shared" si="3"/>
        <v>14</v>
      </c>
      <c r="D130" t="str">
        <f t="shared" si="4"/>
        <v>ROS</v>
      </c>
      <c r="E130" s="10">
        <v>699926.41999999993</v>
      </c>
      <c r="F130" s="11">
        <f t="shared" si="5"/>
        <v>699.92641999999989</v>
      </c>
    </row>
    <row r="131" spans="1:6" x14ac:dyDescent="0.25">
      <c r="A131" t="s">
        <v>748</v>
      </c>
      <c r="B131" t="s">
        <v>60</v>
      </c>
      <c r="C131" t="str">
        <f t="shared" si="3"/>
        <v>14</v>
      </c>
      <c r="D131" t="str">
        <f t="shared" si="4"/>
        <v>ROS</v>
      </c>
      <c r="E131" s="10">
        <v>764718.36</v>
      </c>
      <c r="F131" s="11">
        <f t="shared" si="5"/>
        <v>764.71835999999996</v>
      </c>
    </row>
    <row r="132" spans="1:6" x14ac:dyDescent="0.25">
      <c r="A132" t="s">
        <v>639</v>
      </c>
      <c r="B132" t="s">
        <v>128</v>
      </c>
      <c r="C132" t="str">
        <f t="shared" si="3"/>
        <v>14</v>
      </c>
      <c r="D132" t="str">
        <f t="shared" si="4"/>
        <v>ROS</v>
      </c>
      <c r="E132" s="10">
        <v>223238.7</v>
      </c>
      <c r="F132" s="11">
        <f t="shared" si="5"/>
        <v>223.23870000000002</v>
      </c>
    </row>
    <row r="133" spans="1:6" x14ac:dyDescent="0.25">
      <c r="A133" t="s">
        <v>621</v>
      </c>
      <c r="B133" t="s">
        <v>134</v>
      </c>
      <c r="C133" t="str">
        <f t="shared" si="3"/>
        <v>14</v>
      </c>
      <c r="D133" t="str">
        <f t="shared" si="4"/>
        <v>ROS</v>
      </c>
      <c r="E133" s="10">
        <v>320191.07999999996</v>
      </c>
      <c r="F133" s="11">
        <f t="shared" si="5"/>
        <v>320.19107999999994</v>
      </c>
    </row>
    <row r="134" spans="1:6" x14ac:dyDescent="0.25">
      <c r="A134" t="s">
        <v>1014</v>
      </c>
      <c r="B134" t="s">
        <v>197</v>
      </c>
      <c r="C134" t="str">
        <f t="shared" si="3"/>
        <v>14</v>
      </c>
      <c r="D134" t="str">
        <f t="shared" si="4"/>
        <v>ROS</v>
      </c>
      <c r="E134" s="10">
        <v>387433.97000000003</v>
      </c>
      <c r="F134" s="11">
        <f t="shared" si="5"/>
        <v>387.43397000000004</v>
      </c>
    </row>
    <row r="135" spans="1:6" x14ac:dyDescent="0.25">
      <c r="A135" t="s">
        <v>1517</v>
      </c>
      <c r="B135" t="s">
        <v>430</v>
      </c>
      <c r="C135" t="str">
        <f t="shared" si="3"/>
        <v>14</v>
      </c>
      <c r="D135" t="str">
        <f t="shared" si="4"/>
        <v>ROS</v>
      </c>
      <c r="E135" s="10">
        <v>704228</v>
      </c>
      <c r="F135" s="11">
        <f t="shared" si="5"/>
        <v>704.22799999999995</v>
      </c>
    </row>
    <row r="136" spans="1:6" x14ac:dyDescent="0.25">
      <c r="A136" t="s">
        <v>607</v>
      </c>
      <c r="B136" t="s">
        <v>141</v>
      </c>
      <c r="C136" t="str">
        <f t="shared" si="3"/>
        <v>15</v>
      </c>
      <c r="D136" t="str">
        <f t="shared" si="4"/>
        <v>ROS</v>
      </c>
      <c r="E136" s="10">
        <v>452591.45999999996</v>
      </c>
      <c r="F136" s="11">
        <f t="shared" si="5"/>
        <v>452.59145999999998</v>
      </c>
    </row>
    <row r="137" spans="1:6" x14ac:dyDescent="0.25">
      <c r="A137" t="s">
        <v>916</v>
      </c>
      <c r="B137" t="s">
        <v>153</v>
      </c>
      <c r="C137" t="str">
        <f t="shared" si="3"/>
        <v>15</v>
      </c>
      <c r="D137" t="str">
        <f t="shared" si="4"/>
        <v>ROS</v>
      </c>
      <c r="E137" s="10">
        <v>666318.4</v>
      </c>
      <c r="F137" s="11">
        <f t="shared" si="5"/>
        <v>666.3184</v>
      </c>
    </row>
    <row r="138" spans="1:6" x14ac:dyDescent="0.25">
      <c r="A138" t="s">
        <v>904</v>
      </c>
      <c r="B138" t="s">
        <v>146</v>
      </c>
      <c r="C138" t="str">
        <f t="shared" ref="C138:C201" si="6">LEFT(A138,2)</f>
        <v>15</v>
      </c>
      <c r="D138" t="str">
        <f t="shared" ref="D138:D201" si="7">IF(C138="70","NYC","ROS")</f>
        <v>ROS</v>
      </c>
      <c r="E138" s="10">
        <v>481231.80000000005</v>
      </c>
      <c r="F138" s="11">
        <f t="shared" ref="F138:F201" si="8">E138/1000</f>
        <v>481.23180000000002</v>
      </c>
    </row>
    <row r="139" spans="1:6" x14ac:dyDescent="0.25">
      <c r="A139" t="s">
        <v>655</v>
      </c>
      <c r="B139" t="s">
        <v>295</v>
      </c>
      <c r="C139" t="str">
        <f t="shared" si="6"/>
        <v>16</v>
      </c>
      <c r="D139" t="str">
        <f t="shared" si="7"/>
        <v>ROS</v>
      </c>
      <c r="E139" s="10">
        <v>197935.29</v>
      </c>
      <c r="F139" s="11">
        <f t="shared" si="8"/>
        <v>197.93529000000001</v>
      </c>
    </row>
    <row r="140" spans="1:6" x14ac:dyDescent="0.25">
      <c r="A140" t="s">
        <v>663</v>
      </c>
      <c r="B140" t="s">
        <v>12</v>
      </c>
      <c r="C140" t="str">
        <f t="shared" si="6"/>
        <v>16</v>
      </c>
      <c r="D140" t="str">
        <f t="shared" si="7"/>
        <v>ROS</v>
      </c>
      <c r="E140" s="10">
        <v>703606.1100000001</v>
      </c>
      <c r="F140" s="11">
        <f t="shared" si="8"/>
        <v>703.60611000000006</v>
      </c>
    </row>
    <row r="141" spans="1:6" x14ac:dyDescent="0.25">
      <c r="A141" t="s">
        <v>1239</v>
      </c>
      <c r="B141" t="s">
        <v>310</v>
      </c>
      <c r="C141" t="str">
        <f t="shared" si="6"/>
        <v>17</v>
      </c>
      <c r="D141" t="str">
        <f t="shared" si="7"/>
        <v>ROS</v>
      </c>
      <c r="E141" s="10">
        <v>280394.78999999998</v>
      </c>
      <c r="F141" s="11">
        <f t="shared" si="8"/>
        <v>280.39479</v>
      </c>
    </row>
    <row r="142" spans="1:6" x14ac:dyDescent="0.25">
      <c r="A142" t="s">
        <v>1721</v>
      </c>
      <c r="B142" t="s">
        <v>564</v>
      </c>
      <c r="C142" t="str">
        <f t="shared" si="6"/>
        <v>17</v>
      </c>
      <c r="D142" t="str">
        <f t="shared" si="7"/>
        <v>ROS</v>
      </c>
      <c r="E142" s="10">
        <v>339773.6</v>
      </c>
      <c r="F142" s="11">
        <f t="shared" si="8"/>
        <v>339.77359999999999</v>
      </c>
    </row>
    <row r="143" spans="1:6" x14ac:dyDescent="0.25">
      <c r="A143" t="s">
        <v>954</v>
      </c>
      <c r="B143" t="s">
        <v>175</v>
      </c>
      <c r="C143" t="str">
        <f t="shared" si="6"/>
        <v>17</v>
      </c>
      <c r="D143" t="str">
        <f t="shared" si="7"/>
        <v>ROS</v>
      </c>
      <c r="E143" s="10">
        <v>957059.73999999987</v>
      </c>
      <c r="F143" s="11">
        <f t="shared" si="8"/>
        <v>957.05973999999992</v>
      </c>
    </row>
    <row r="144" spans="1:6" x14ac:dyDescent="0.25">
      <c r="A144" t="s">
        <v>1755</v>
      </c>
      <c r="B144" t="s">
        <v>570</v>
      </c>
      <c r="C144" t="str">
        <f t="shared" si="6"/>
        <v>18</v>
      </c>
      <c r="D144" t="str">
        <f t="shared" si="7"/>
        <v>ROS</v>
      </c>
      <c r="E144" s="10">
        <v>351205.77999999997</v>
      </c>
      <c r="F144" s="11">
        <f t="shared" si="8"/>
        <v>351.20577999999995</v>
      </c>
    </row>
    <row r="145" spans="1:6" x14ac:dyDescent="0.25">
      <c r="A145" t="s">
        <v>962</v>
      </c>
      <c r="B145" t="s">
        <v>374</v>
      </c>
      <c r="C145" t="str">
        <f t="shared" si="6"/>
        <v>18</v>
      </c>
      <c r="D145" t="str">
        <f t="shared" si="7"/>
        <v>ROS</v>
      </c>
      <c r="E145" s="10">
        <v>6935.9716657355375</v>
      </c>
      <c r="F145" s="11">
        <f t="shared" si="8"/>
        <v>6.9359716657355373</v>
      </c>
    </row>
    <row r="146" spans="1:6" x14ac:dyDescent="0.25">
      <c r="A146" t="s">
        <v>962</v>
      </c>
      <c r="B146" t="s">
        <v>374</v>
      </c>
      <c r="C146" t="str">
        <f t="shared" si="6"/>
        <v>18</v>
      </c>
      <c r="D146" t="str">
        <f t="shared" si="7"/>
        <v>ROS</v>
      </c>
      <c r="E146" s="10">
        <v>942406.91999999993</v>
      </c>
      <c r="F146" s="11">
        <f t="shared" si="8"/>
        <v>942.4069199999999</v>
      </c>
    </row>
    <row r="147" spans="1:6" x14ac:dyDescent="0.25">
      <c r="A147" t="s">
        <v>998</v>
      </c>
      <c r="B147" t="s">
        <v>498</v>
      </c>
      <c r="C147" t="str">
        <f t="shared" si="6"/>
        <v>18</v>
      </c>
      <c r="D147" t="str">
        <f t="shared" si="7"/>
        <v>ROS</v>
      </c>
      <c r="E147" s="10">
        <v>324546.69</v>
      </c>
      <c r="F147" s="11">
        <f t="shared" si="8"/>
        <v>324.54669000000001</v>
      </c>
    </row>
    <row r="148" spans="1:6" x14ac:dyDescent="0.25">
      <c r="A148" t="s">
        <v>1155</v>
      </c>
      <c r="B148" t="s">
        <v>256</v>
      </c>
      <c r="C148" t="str">
        <f t="shared" si="6"/>
        <v>18</v>
      </c>
      <c r="D148" t="str">
        <f t="shared" si="7"/>
        <v>ROS</v>
      </c>
      <c r="E148" s="10">
        <v>675598</v>
      </c>
      <c r="F148" s="11">
        <f t="shared" si="8"/>
        <v>675.59799999999996</v>
      </c>
    </row>
    <row r="149" spans="1:6" x14ac:dyDescent="0.25">
      <c r="A149" t="s">
        <v>772</v>
      </c>
      <c r="B149" t="s">
        <v>526</v>
      </c>
      <c r="C149" t="str">
        <f t="shared" si="6"/>
        <v>19</v>
      </c>
      <c r="D149" t="str">
        <f t="shared" si="7"/>
        <v>ROS</v>
      </c>
      <c r="E149" s="10">
        <v>656107.1100000001</v>
      </c>
      <c r="F149" s="11">
        <f t="shared" si="8"/>
        <v>656.10711000000015</v>
      </c>
    </row>
    <row r="150" spans="1:6" x14ac:dyDescent="0.25">
      <c r="A150" t="s">
        <v>1012</v>
      </c>
      <c r="B150" t="s">
        <v>196</v>
      </c>
      <c r="C150" t="str">
        <f t="shared" si="6"/>
        <v>19</v>
      </c>
      <c r="D150" t="str">
        <f t="shared" si="7"/>
        <v>ROS</v>
      </c>
      <c r="E150" s="10">
        <v>736975.2</v>
      </c>
      <c r="F150" s="11">
        <f t="shared" si="8"/>
        <v>736.97519999999997</v>
      </c>
    </row>
    <row r="151" spans="1:6" x14ac:dyDescent="0.25">
      <c r="A151" t="s">
        <v>1004</v>
      </c>
      <c r="B151" t="s">
        <v>503</v>
      </c>
      <c r="C151" t="str">
        <f t="shared" si="6"/>
        <v>21</v>
      </c>
      <c r="D151" t="str">
        <f t="shared" si="7"/>
        <v>ROS</v>
      </c>
      <c r="E151" s="10">
        <v>20343.368945336562</v>
      </c>
      <c r="F151" s="11">
        <f t="shared" si="8"/>
        <v>20.343368945336561</v>
      </c>
    </row>
    <row r="152" spans="1:6" x14ac:dyDescent="0.25">
      <c r="A152" t="s">
        <v>1004</v>
      </c>
      <c r="B152" t="s">
        <v>503</v>
      </c>
      <c r="C152" t="str">
        <f t="shared" si="6"/>
        <v>21</v>
      </c>
      <c r="D152" t="str">
        <f t="shared" si="7"/>
        <v>ROS</v>
      </c>
      <c r="E152" s="10">
        <v>690241.92999999993</v>
      </c>
      <c r="F152" s="11">
        <f t="shared" si="8"/>
        <v>690.24192999999991</v>
      </c>
    </row>
    <row r="153" spans="1:6" x14ac:dyDescent="0.25">
      <c r="A153" t="s">
        <v>936</v>
      </c>
      <c r="B153" t="s">
        <v>165</v>
      </c>
      <c r="C153" t="str">
        <f t="shared" si="6"/>
        <v>21</v>
      </c>
      <c r="D153" t="str">
        <f t="shared" si="7"/>
        <v>ROS</v>
      </c>
      <c r="E153" s="10">
        <v>11966.019922505118</v>
      </c>
      <c r="F153" s="11">
        <f t="shared" si="8"/>
        <v>11.966019922505119</v>
      </c>
    </row>
    <row r="154" spans="1:6" x14ac:dyDescent="0.25">
      <c r="A154" t="s">
        <v>936</v>
      </c>
      <c r="B154" t="s">
        <v>165</v>
      </c>
      <c r="C154" t="str">
        <f t="shared" si="6"/>
        <v>21</v>
      </c>
      <c r="D154" t="str">
        <f t="shared" si="7"/>
        <v>ROS</v>
      </c>
      <c r="E154" s="10">
        <v>866454.3</v>
      </c>
      <c r="F154" s="11">
        <f t="shared" si="8"/>
        <v>866.4543000000001</v>
      </c>
    </row>
    <row r="155" spans="1:6" x14ac:dyDescent="0.25">
      <c r="A155" t="s">
        <v>1685</v>
      </c>
      <c r="B155" t="s">
        <v>548</v>
      </c>
      <c r="C155" t="str">
        <f t="shared" si="6"/>
        <v>21</v>
      </c>
      <c r="D155" t="str">
        <f t="shared" si="7"/>
        <v>ROS</v>
      </c>
      <c r="E155" s="10">
        <v>656606.11</v>
      </c>
      <c r="F155" s="11">
        <f t="shared" si="8"/>
        <v>656.60610999999994</v>
      </c>
    </row>
    <row r="156" spans="1:6" x14ac:dyDescent="0.25">
      <c r="A156" t="s">
        <v>667</v>
      </c>
      <c r="B156" t="s">
        <v>13</v>
      </c>
      <c r="C156" t="str">
        <f t="shared" si="6"/>
        <v>21</v>
      </c>
      <c r="D156" t="str">
        <f t="shared" si="7"/>
        <v>ROS</v>
      </c>
      <c r="E156" s="10">
        <v>460608.48</v>
      </c>
      <c r="F156" s="11">
        <f t="shared" si="8"/>
        <v>460.60847999999999</v>
      </c>
    </row>
    <row r="157" spans="1:6" x14ac:dyDescent="0.25">
      <c r="A157" t="s">
        <v>1479</v>
      </c>
      <c r="B157" t="s">
        <v>410</v>
      </c>
      <c r="C157" t="str">
        <f t="shared" si="6"/>
        <v>22</v>
      </c>
      <c r="D157" t="str">
        <f t="shared" si="7"/>
        <v>ROS</v>
      </c>
      <c r="E157" s="10">
        <v>1415021.0400000003</v>
      </c>
      <c r="F157" s="11">
        <f t="shared" si="8"/>
        <v>1415.0210400000003</v>
      </c>
    </row>
    <row r="158" spans="1:6" x14ac:dyDescent="0.25">
      <c r="A158" t="s">
        <v>768</v>
      </c>
      <c r="B158" t="s">
        <v>70</v>
      </c>
      <c r="C158" t="str">
        <f t="shared" si="6"/>
        <v>22</v>
      </c>
      <c r="D158" t="str">
        <f t="shared" si="7"/>
        <v>ROS</v>
      </c>
      <c r="E158" s="10">
        <v>416671.68</v>
      </c>
      <c r="F158" s="11">
        <f t="shared" si="8"/>
        <v>416.67167999999998</v>
      </c>
    </row>
    <row r="159" spans="1:6" x14ac:dyDescent="0.25">
      <c r="A159" t="s">
        <v>1481</v>
      </c>
      <c r="B159" t="s">
        <v>411</v>
      </c>
      <c r="C159" t="str">
        <f t="shared" si="6"/>
        <v>22</v>
      </c>
      <c r="D159" t="str">
        <f t="shared" si="7"/>
        <v>ROS</v>
      </c>
      <c r="E159" s="10">
        <v>949636.67999999993</v>
      </c>
      <c r="F159" s="11">
        <f t="shared" si="8"/>
        <v>949.63667999999996</v>
      </c>
    </row>
    <row r="160" spans="1:6" x14ac:dyDescent="0.25">
      <c r="A160" t="s">
        <v>1157</v>
      </c>
      <c r="B160" t="s">
        <v>257</v>
      </c>
      <c r="C160" t="str">
        <f t="shared" si="6"/>
        <v>24</v>
      </c>
      <c r="D160" t="str">
        <f t="shared" si="7"/>
        <v>ROS</v>
      </c>
      <c r="E160" s="10">
        <v>795492.39</v>
      </c>
      <c r="F160" s="11">
        <f t="shared" si="8"/>
        <v>795.49239</v>
      </c>
    </row>
    <row r="161" spans="1:6" x14ac:dyDescent="0.25">
      <c r="A161" t="s">
        <v>683</v>
      </c>
      <c r="B161" t="s">
        <v>21</v>
      </c>
      <c r="C161" t="str">
        <f t="shared" si="6"/>
        <v>25</v>
      </c>
      <c r="D161" t="str">
        <f t="shared" si="7"/>
        <v>ROS</v>
      </c>
      <c r="E161" s="10">
        <v>212931.47999999998</v>
      </c>
      <c r="F161" s="11">
        <f t="shared" si="8"/>
        <v>212.93147999999999</v>
      </c>
    </row>
    <row r="162" spans="1:6" x14ac:dyDescent="0.25">
      <c r="A162" t="s">
        <v>1165</v>
      </c>
      <c r="B162" t="s">
        <v>262</v>
      </c>
      <c r="C162" t="str">
        <f t="shared" si="6"/>
        <v>25</v>
      </c>
      <c r="D162" t="str">
        <f t="shared" si="7"/>
        <v>ROS</v>
      </c>
      <c r="E162" s="10">
        <v>1062027.68</v>
      </c>
      <c r="F162" s="11">
        <f t="shared" si="8"/>
        <v>1062.0276799999999</v>
      </c>
    </row>
    <row r="163" spans="1:6" x14ac:dyDescent="0.25">
      <c r="A163" t="s">
        <v>838</v>
      </c>
      <c r="B163" t="s">
        <v>96</v>
      </c>
      <c r="C163" t="str">
        <f t="shared" si="6"/>
        <v>25</v>
      </c>
      <c r="D163" t="str">
        <f t="shared" si="7"/>
        <v>ROS</v>
      </c>
      <c r="E163" s="10">
        <v>265279.14</v>
      </c>
      <c r="F163" s="11">
        <f t="shared" si="8"/>
        <v>265.27914000000004</v>
      </c>
    </row>
    <row r="164" spans="1:6" x14ac:dyDescent="0.25">
      <c r="A164" t="s">
        <v>1315</v>
      </c>
      <c r="B164" t="s">
        <v>344</v>
      </c>
      <c r="C164" t="str">
        <f t="shared" si="6"/>
        <v>26</v>
      </c>
      <c r="D164" t="str">
        <f t="shared" si="7"/>
        <v>ROS</v>
      </c>
      <c r="E164" s="10">
        <v>81996.39</v>
      </c>
      <c r="F164" s="11">
        <f t="shared" si="8"/>
        <v>81.996390000000005</v>
      </c>
    </row>
    <row r="165" spans="1:6" x14ac:dyDescent="0.25">
      <c r="A165" t="s">
        <v>1315</v>
      </c>
      <c r="B165" t="s">
        <v>344</v>
      </c>
      <c r="C165" t="str">
        <f t="shared" si="6"/>
        <v>26</v>
      </c>
      <c r="D165" t="str">
        <f t="shared" si="7"/>
        <v>ROS</v>
      </c>
      <c r="E165" s="10">
        <v>593538.66</v>
      </c>
      <c r="F165" s="11">
        <f t="shared" si="8"/>
        <v>593.53866000000005</v>
      </c>
    </row>
    <row r="166" spans="1:6" x14ac:dyDescent="0.25">
      <c r="A166" t="s">
        <v>853</v>
      </c>
      <c r="B166" t="s">
        <v>103</v>
      </c>
      <c r="C166" t="str">
        <f t="shared" si="6"/>
        <v>26</v>
      </c>
      <c r="D166" t="str">
        <f t="shared" si="7"/>
        <v>ROS</v>
      </c>
      <c r="E166" s="10">
        <v>14035.213993749356</v>
      </c>
      <c r="F166" s="11">
        <f t="shared" si="8"/>
        <v>14.035213993749355</v>
      </c>
    </row>
    <row r="167" spans="1:6" x14ac:dyDescent="0.25">
      <c r="A167" t="s">
        <v>853</v>
      </c>
      <c r="B167" t="s">
        <v>103</v>
      </c>
      <c r="C167" t="str">
        <f t="shared" si="6"/>
        <v>26</v>
      </c>
      <c r="D167" t="str">
        <f t="shared" si="7"/>
        <v>ROS</v>
      </c>
      <c r="E167" s="10">
        <v>16477.285253487174</v>
      </c>
      <c r="F167" s="11">
        <f t="shared" si="8"/>
        <v>16.477285253487175</v>
      </c>
    </row>
    <row r="168" spans="1:6" x14ac:dyDescent="0.25">
      <c r="A168" t="s">
        <v>853</v>
      </c>
      <c r="B168" t="s">
        <v>103</v>
      </c>
      <c r="C168" t="str">
        <f t="shared" si="6"/>
        <v>26</v>
      </c>
      <c r="D168" t="str">
        <f t="shared" si="7"/>
        <v>ROS</v>
      </c>
      <c r="E168" s="10">
        <v>510428.15999999997</v>
      </c>
      <c r="F168" s="11">
        <f t="shared" si="8"/>
        <v>510.42815999999999</v>
      </c>
    </row>
    <row r="169" spans="1:6" x14ac:dyDescent="0.25">
      <c r="A169" t="s">
        <v>804</v>
      </c>
      <c r="B169" t="s">
        <v>499</v>
      </c>
      <c r="C169" t="str">
        <f t="shared" si="6"/>
        <v>26</v>
      </c>
      <c r="D169" t="str">
        <f t="shared" si="7"/>
        <v>ROS</v>
      </c>
      <c r="E169" s="10">
        <v>449751.6</v>
      </c>
      <c r="F169" s="11">
        <f t="shared" si="8"/>
        <v>449.7516</v>
      </c>
    </row>
    <row r="170" spans="1:6" x14ac:dyDescent="0.25">
      <c r="A170" t="s">
        <v>1221</v>
      </c>
      <c r="B170" t="s">
        <v>300</v>
      </c>
      <c r="C170" t="str">
        <f t="shared" si="6"/>
        <v>27</v>
      </c>
      <c r="D170" t="str">
        <f t="shared" si="7"/>
        <v>ROS</v>
      </c>
      <c r="E170" s="10">
        <v>138640.97</v>
      </c>
      <c r="F170" s="11">
        <f t="shared" si="8"/>
        <v>138.64097000000001</v>
      </c>
    </row>
    <row r="171" spans="1:6" x14ac:dyDescent="0.25">
      <c r="A171" t="s">
        <v>1221</v>
      </c>
      <c r="B171" t="s">
        <v>300</v>
      </c>
      <c r="C171" t="str">
        <f t="shared" si="6"/>
        <v>27</v>
      </c>
      <c r="D171" t="str">
        <f t="shared" si="7"/>
        <v>ROS</v>
      </c>
      <c r="E171" s="10">
        <v>227594.40000000002</v>
      </c>
      <c r="F171" s="11">
        <f t="shared" si="8"/>
        <v>227.59440000000004</v>
      </c>
    </row>
    <row r="172" spans="1:6" x14ac:dyDescent="0.25">
      <c r="A172" t="s">
        <v>1221</v>
      </c>
      <c r="B172" t="s">
        <v>300</v>
      </c>
      <c r="C172" t="str">
        <f t="shared" si="6"/>
        <v>27</v>
      </c>
      <c r="D172" t="str">
        <f t="shared" si="7"/>
        <v>ROS</v>
      </c>
      <c r="E172" s="10">
        <v>3133241.7600000002</v>
      </c>
      <c r="F172" s="11">
        <f t="shared" si="8"/>
        <v>3133.2417600000003</v>
      </c>
    </row>
    <row r="173" spans="1:6" x14ac:dyDescent="0.25">
      <c r="A173" t="s">
        <v>806</v>
      </c>
      <c r="B173" t="s">
        <v>84</v>
      </c>
      <c r="C173" t="str">
        <f t="shared" si="6"/>
        <v>27</v>
      </c>
      <c r="D173" t="str">
        <f t="shared" si="7"/>
        <v>ROS</v>
      </c>
      <c r="E173" s="10">
        <v>495295.5</v>
      </c>
      <c r="F173" s="11">
        <f t="shared" si="8"/>
        <v>495.2955</v>
      </c>
    </row>
    <row r="174" spans="1:6" x14ac:dyDescent="0.25">
      <c r="A174" t="s">
        <v>964</v>
      </c>
      <c r="B174" t="s">
        <v>251</v>
      </c>
      <c r="C174" t="str">
        <f t="shared" si="6"/>
        <v>27</v>
      </c>
      <c r="D174" t="str">
        <f t="shared" si="7"/>
        <v>ROS</v>
      </c>
      <c r="E174" s="10">
        <v>407721.89999999997</v>
      </c>
      <c r="F174" s="11">
        <f t="shared" si="8"/>
        <v>407.72189999999995</v>
      </c>
    </row>
    <row r="175" spans="1:6" x14ac:dyDescent="0.25">
      <c r="A175" t="s">
        <v>1725</v>
      </c>
      <c r="B175" t="s">
        <v>566</v>
      </c>
      <c r="C175" t="str">
        <f t="shared" si="6"/>
        <v>27</v>
      </c>
      <c r="D175" t="str">
        <f t="shared" si="7"/>
        <v>ROS</v>
      </c>
      <c r="E175" s="10">
        <v>689304</v>
      </c>
      <c r="F175" s="11">
        <f t="shared" si="8"/>
        <v>689.30399999999997</v>
      </c>
    </row>
    <row r="176" spans="1:6" x14ac:dyDescent="0.25">
      <c r="A176" t="s">
        <v>1571</v>
      </c>
      <c r="B176" t="s">
        <v>456</v>
      </c>
      <c r="C176" t="str">
        <f t="shared" si="6"/>
        <v>27</v>
      </c>
      <c r="D176" t="str">
        <f t="shared" si="7"/>
        <v>ROS</v>
      </c>
      <c r="E176" s="10">
        <v>1493976.0099999998</v>
      </c>
      <c r="F176" s="11">
        <f t="shared" si="8"/>
        <v>1493.9760099999999</v>
      </c>
    </row>
    <row r="177" spans="1:6" x14ac:dyDescent="0.25">
      <c r="A177" t="s">
        <v>722</v>
      </c>
      <c r="B177" t="s">
        <v>48</v>
      </c>
      <c r="C177" t="str">
        <f t="shared" si="6"/>
        <v>27</v>
      </c>
      <c r="D177" t="str">
        <f t="shared" si="7"/>
        <v>ROS</v>
      </c>
      <c r="E177" s="10">
        <v>363255.36000000004</v>
      </c>
      <c r="F177" s="11">
        <f t="shared" si="8"/>
        <v>363.25536000000005</v>
      </c>
    </row>
    <row r="178" spans="1:6" x14ac:dyDescent="0.25">
      <c r="A178" t="s">
        <v>1679</v>
      </c>
      <c r="B178" t="s">
        <v>544</v>
      </c>
      <c r="C178" t="str">
        <f t="shared" si="6"/>
        <v>27</v>
      </c>
      <c r="D178" t="str">
        <f t="shared" si="7"/>
        <v>ROS</v>
      </c>
      <c r="E178" s="10">
        <v>98511.679999999993</v>
      </c>
      <c r="F178" s="11">
        <f t="shared" si="8"/>
        <v>98.511679999999998</v>
      </c>
    </row>
    <row r="179" spans="1:6" x14ac:dyDescent="0.25">
      <c r="A179" t="s">
        <v>1679</v>
      </c>
      <c r="B179" t="s">
        <v>544</v>
      </c>
      <c r="C179" t="str">
        <f t="shared" si="6"/>
        <v>27</v>
      </c>
      <c r="D179" t="str">
        <f t="shared" si="7"/>
        <v>ROS</v>
      </c>
      <c r="E179" s="10">
        <v>676940.55</v>
      </c>
      <c r="F179" s="11">
        <f t="shared" si="8"/>
        <v>676.94055000000003</v>
      </c>
    </row>
    <row r="180" spans="1:6" x14ac:dyDescent="0.25">
      <c r="A180" t="s">
        <v>1651</v>
      </c>
      <c r="B180" t="s">
        <v>532</v>
      </c>
      <c r="C180" t="str">
        <f t="shared" si="6"/>
        <v>27</v>
      </c>
      <c r="D180" t="str">
        <f t="shared" si="7"/>
        <v>ROS</v>
      </c>
      <c r="E180" s="10">
        <v>789818.26</v>
      </c>
      <c r="F180" s="11">
        <f t="shared" si="8"/>
        <v>789.81826000000001</v>
      </c>
    </row>
    <row r="181" spans="1:6" x14ac:dyDescent="0.25">
      <c r="A181" t="s">
        <v>1151</v>
      </c>
      <c r="B181" t="s">
        <v>254</v>
      </c>
      <c r="C181" t="str">
        <f t="shared" si="6"/>
        <v>27</v>
      </c>
      <c r="D181" t="str">
        <f t="shared" si="7"/>
        <v>ROS</v>
      </c>
      <c r="E181" s="10">
        <v>232471.60000000003</v>
      </c>
      <c r="F181" s="11">
        <f t="shared" si="8"/>
        <v>232.47160000000002</v>
      </c>
    </row>
    <row r="182" spans="1:6" x14ac:dyDescent="0.25">
      <c r="A182" t="s">
        <v>1149</v>
      </c>
      <c r="B182" t="s">
        <v>253</v>
      </c>
      <c r="C182" t="str">
        <f t="shared" si="6"/>
        <v>27</v>
      </c>
      <c r="D182" t="str">
        <f t="shared" si="7"/>
        <v>ROS</v>
      </c>
      <c r="E182" s="10">
        <v>221671.12</v>
      </c>
      <c r="F182" s="11">
        <f t="shared" si="8"/>
        <v>221.67112</v>
      </c>
    </row>
    <row r="183" spans="1:6" x14ac:dyDescent="0.25">
      <c r="A183" t="s">
        <v>1024</v>
      </c>
      <c r="B183" t="s">
        <v>200</v>
      </c>
      <c r="C183" t="str">
        <f t="shared" si="6"/>
        <v>27</v>
      </c>
      <c r="D183" t="str">
        <f t="shared" si="7"/>
        <v>ROS</v>
      </c>
      <c r="E183" s="10">
        <v>203340.39</v>
      </c>
      <c r="F183" s="11">
        <f t="shared" si="8"/>
        <v>203.34039000000001</v>
      </c>
    </row>
    <row r="184" spans="1:6" x14ac:dyDescent="0.25">
      <c r="A184" t="s">
        <v>659</v>
      </c>
      <c r="B184" t="s">
        <v>485</v>
      </c>
      <c r="C184" t="str">
        <f t="shared" si="6"/>
        <v>27</v>
      </c>
      <c r="D184" t="str">
        <f t="shared" si="7"/>
        <v>ROS</v>
      </c>
      <c r="E184" s="10">
        <v>122002.44</v>
      </c>
      <c r="F184" s="11">
        <f t="shared" si="8"/>
        <v>122.00244000000001</v>
      </c>
    </row>
    <row r="185" spans="1:6" x14ac:dyDescent="0.25">
      <c r="A185" t="s">
        <v>1641</v>
      </c>
      <c r="B185" t="s">
        <v>522</v>
      </c>
      <c r="C185" t="str">
        <f t="shared" si="6"/>
        <v>27</v>
      </c>
      <c r="D185" t="str">
        <f t="shared" si="7"/>
        <v>ROS</v>
      </c>
      <c r="E185" s="10">
        <v>587681.16</v>
      </c>
      <c r="F185" s="11">
        <f t="shared" si="8"/>
        <v>587.68115999999998</v>
      </c>
    </row>
    <row r="186" spans="1:6" x14ac:dyDescent="0.25">
      <c r="A186" t="s">
        <v>1159</v>
      </c>
      <c r="B186" t="s">
        <v>563</v>
      </c>
      <c r="C186" t="str">
        <f t="shared" si="6"/>
        <v>27</v>
      </c>
      <c r="D186" t="str">
        <f t="shared" si="7"/>
        <v>ROS</v>
      </c>
      <c r="E186" s="10">
        <v>124128.9</v>
      </c>
      <c r="F186" s="11">
        <f t="shared" si="8"/>
        <v>124.12889999999999</v>
      </c>
    </row>
    <row r="187" spans="1:6" x14ac:dyDescent="0.25">
      <c r="A187" t="s">
        <v>922</v>
      </c>
      <c r="B187" t="s">
        <v>156</v>
      </c>
      <c r="C187" t="str">
        <f t="shared" si="6"/>
        <v>27</v>
      </c>
      <c r="D187" t="str">
        <f t="shared" si="7"/>
        <v>ROS</v>
      </c>
      <c r="E187" s="10">
        <v>418766.06999999995</v>
      </c>
      <c r="F187" s="11">
        <f t="shared" si="8"/>
        <v>418.76606999999996</v>
      </c>
    </row>
    <row r="188" spans="1:6" x14ac:dyDescent="0.25">
      <c r="A188" t="s">
        <v>633</v>
      </c>
      <c r="B188" t="s">
        <v>1</v>
      </c>
      <c r="C188" t="str">
        <f t="shared" si="6"/>
        <v>27</v>
      </c>
      <c r="D188" t="str">
        <f t="shared" si="7"/>
        <v>ROS</v>
      </c>
      <c r="E188" s="10">
        <v>637464.79999999993</v>
      </c>
      <c r="F188" s="11">
        <f t="shared" si="8"/>
        <v>637.46479999999997</v>
      </c>
    </row>
    <row r="189" spans="1:6" x14ac:dyDescent="0.25">
      <c r="A189" t="s">
        <v>1573</v>
      </c>
      <c r="B189" t="s">
        <v>457</v>
      </c>
      <c r="C189" t="str">
        <f t="shared" si="6"/>
        <v>27</v>
      </c>
      <c r="D189" t="str">
        <f t="shared" si="7"/>
        <v>ROS</v>
      </c>
      <c r="E189" s="10">
        <v>26161.52</v>
      </c>
      <c r="F189" s="11">
        <f t="shared" si="8"/>
        <v>26.161519999999999</v>
      </c>
    </row>
    <row r="190" spans="1:6" x14ac:dyDescent="0.25">
      <c r="A190" t="s">
        <v>902</v>
      </c>
      <c r="B190" t="s">
        <v>145</v>
      </c>
      <c r="C190" t="str">
        <f t="shared" si="6"/>
        <v>27</v>
      </c>
      <c r="D190" t="str">
        <f t="shared" si="7"/>
        <v>ROS</v>
      </c>
      <c r="E190" s="10">
        <v>469705.08</v>
      </c>
      <c r="F190" s="11">
        <f t="shared" si="8"/>
        <v>469.70508000000001</v>
      </c>
    </row>
    <row r="191" spans="1:6" x14ac:dyDescent="0.25">
      <c r="A191" t="s">
        <v>1184</v>
      </c>
      <c r="B191" t="s">
        <v>278</v>
      </c>
      <c r="C191" t="str">
        <f t="shared" si="6"/>
        <v>27</v>
      </c>
      <c r="D191" t="str">
        <f t="shared" si="7"/>
        <v>ROS</v>
      </c>
      <c r="E191" s="10">
        <v>110494.99999999999</v>
      </c>
      <c r="F191" s="11">
        <f t="shared" si="8"/>
        <v>110.49499999999999</v>
      </c>
    </row>
    <row r="192" spans="1:6" x14ac:dyDescent="0.25">
      <c r="A192" t="s">
        <v>1631</v>
      </c>
      <c r="B192" t="s">
        <v>495</v>
      </c>
      <c r="C192" t="str">
        <f t="shared" si="6"/>
        <v>27</v>
      </c>
      <c r="D192" t="str">
        <f t="shared" si="7"/>
        <v>ROS</v>
      </c>
      <c r="E192" s="10">
        <v>406508.76</v>
      </c>
      <c r="F192" s="11">
        <f t="shared" si="8"/>
        <v>406.50876</v>
      </c>
    </row>
    <row r="193" spans="1:6" x14ac:dyDescent="0.25">
      <c r="A193" t="s">
        <v>1763</v>
      </c>
      <c r="B193" t="s">
        <v>585</v>
      </c>
      <c r="C193" t="str">
        <f t="shared" si="6"/>
        <v>27</v>
      </c>
      <c r="D193" t="str">
        <f t="shared" si="7"/>
        <v>ROS</v>
      </c>
      <c r="E193" s="10">
        <v>255274.84</v>
      </c>
      <c r="F193" s="11">
        <f t="shared" si="8"/>
        <v>255.27483999999998</v>
      </c>
    </row>
    <row r="194" spans="1:6" x14ac:dyDescent="0.25">
      <c r="A194" t="s">
        <v>1117</v>
      </c>
      <c r="B194" t="s">
        <v>242</v>
      </c>
      <c r="C194" t="str">
        <f t="shared" si="6"/>
        <v>27</v>
      </c>
      <c r="D194" t="str">
        <f t="shared" si="7"/>
        <v>ROS</v>
      </c>
      <c r="E194" s="10">
        <v>66258.165959087055</v>
      </c>
      <c r="F194" s="11">
        <f t="shared" si="8"/>
        <v>66.258165959087052</v>
      </c>
    </row>
    <row r="195" spans="1:6" x14ac:dyDescent="0.25">
      <c r="A195" t="s">
        <v>1117</v>
      </c>
      <c r="B195" t="s">
        <v>242</v>
      </c>
      <c r="C195" t="str">
        <f t="shared" si="6"/>
        <v>27</v>
      </c>
      <c r="D195" t="str">
        <f t="shared" si="7"/>
        <v>ROS</v>
      </c>
      <c r="E195" s="10">
        <v>178280.7</v>
      </c>
      <c r="F195" s="11">
        <f t="shared" si="8"/>
        <v>178.28070000000002</v>
      </c>
    </row>
    <row r="196" spans="1:6" x14ac:dyDescent="0.25">
      <c r="A196" t="s">
        <v>1117</v>
      </c>
      <c r="B196" t="s">
        <v>242</v>
      </c>
      <c r="C196" t="str">
        <f t="shared" si="6"/>
        <v>27</v>
      </c>
      <c r="D196" t="str">
        <f t="shared" si="7"/>
        <v>ROS</v>
      </c>
      <c r="E196" s="10">
        <v>1025609.12</v>
      </c>
      <c r="F196" s="11">
        <f t="shared" si="8"/>
        <v>1025.6091200000001</v>
      </c>
    </row>
    <row r="197" spans="1:6" x14ac:dyDescent="0.25">
      <c r="A197" t="s">
        <v>1635</v>
      </c>
      <c r="B197" t="s">
        <v>515</v>
      </c>
      <c r="C197" t="str">
        <f t="shared" si="6"/>
        <v>27</v>
      </c>
      <c r="D197" t="str">
        <f t="shared" si="7"/>
        <v>ROS</v>
      </c>
      <c r="E197" s="10">
        <v>145262</v>
      </c>
      <c r="F197" s="11">
        <f t="shared" si="8"/>
        <v>145.262</v>
      </c>
    </row>
    <row r="198" spans="1:6" x14ac:dyDescent="0.25">
      <c r="A198" t="s">
        <v>1635</v>
      </c>
      <c r="B198" t="s">
        <v>515</v>
      </c>
      <c r="C198" t="str">
        <f t="shared" si="6"/>
        <v>27</v>
      </c>
      <c r="D198" t="str">
        <f t="shared" si="7"/>
        <v>ROS</v>
      </c>
      <c r="E198" s="10">
        <v>259184.63999999998</v>
      </c>
      <c r="F198" s="11">
        <f t="shared" si="8"/>
        <v>259.18464</v>
      </c>
    </row>
    <row r="199" spans="1:6" x14ac:dyDescent="0.25">
      <c r="A199" t="s">
        <v>1635</v>
      </c>
      <c r="B199" t="s">
        <v>515</v>
      </c>
      <c r="C199" t="str">
        <f t="shared" si="6"/>
        <v>27</v>
      </c>
      <c r="D199" t="str">
        <f t="shared" si="7"/>
        <v>ROS</v>
      </c>
      <c r="E199" s="10">
        <v>505468.84</v>
      </c>
      <c r="F199" s="11">
        <f t="shared" si="8"/>
        <v>505.46884</v>
      </c>
    </row>
    <row r="200" spans="1:6" x14ac:dyDescent="0.25">
      <c r="A200" t="s">
        <v>730</v>
      </c>
      <c r="B200" t="s">
        <v>484</v>
      </c>
      <c r="C200" t="str">
        <f t="shared" si="6"/>
        <v>27</v>
      </c>
      <c r="D200" t="str">
        <f t="shared" si="7"/>
        <v>ROS</v>
      </c>
      <c r="E200" s="10">
        <v>219525.6</v>
      </c>
      <c r="F200" s="11">
        <f t="shared" si="8"/>
        <v>219.5256</v>
      </c>
    </row>
    <row r="201" spans="1:6" x14ac:dyDescent="0.25">
      <c r="A201" t="s">
        <v>1637</v>
      </c>
      <c r="B201" t="s">
        <v>516</v>
      </c>
      <c r="C201" t="str">
        <f t="shared" si="6"/>
        <v>27</v>
      </c>
      <c r="D201" t="str">
        <f t="shared" si="7"/>
        <v>ROS</v>
      </c>
      <c r="E201" s="10">
        <v>699685.2</v>
      </c>
      <c r="F201" s="11">
        <f t="shared" si="8"/>
        <v>699.68520000000001</v>
      </c>
    </row>
    <row r="202" spans="1:6" x14ac:dyDescent="0.25">
      <c r="A202" t="s">
        <v>1731</v>
      </c>
      <c r="B202" t="s">
        <v>396</v>
      </c>
      <c r="C202" t="str">
        <f t="shared" ref="C202:C265" si="9">LEFT(A202,2)</f>
        <v>27</v>
      </c>
      <c r="D202" t="str">
        <f t="shared" ref="D202:D265" si="10">IF(C202="70","NYC","ROS")</f>
        <v>ROS</v>
      </c>
      <c r="E202" s="10">
        <v>588053.41999999993</v>
      </c>
      <c r="F202" s="11">
        <f t="shared" ref="F202:F265" si="11">E202/1000</f>
        <v>588.05341999999996</v>
      </c>
    </row>
    <row r="203" spans="1:6" x14ac:dyDescent="0.25">
      <c r="A203" t="s">
        <v>1353</v>
      </c>
      <c r="B203" t="s">
        <v>358</v>
      </c>
      <c r="C203" t="str">
        <f t="shared" si="9"/>
        <v>27</v>
      </c>
      <c r="D203" t="str">
        <f t="shared" si="10"/>
        <v>ROS</v>
      </c>
      <c r="E203" s="10">
        <v>227864.87</v>
      </c>
      <c r="F203" s="11">
        <f t="shared" si="11"/>
        <v>227.86487</v>
      </c>
    </row>
    <row r="204" spans="1:6" x14ac:dyDescent="0.25">
      <c r="A204" t="s">
        <v>1273</v>
      </c>
      <c r="B204" t="s">
        <v>129</v>
      </c>
      <c r="C204" t="str">
        <f t="shared" si="9"/>
        <v>27</v>
      </c>
      <c r="D204" t="str">
        <f t="shared" si="10"/>
        <v>ROS</v>
      </c>
      <c r="E204" s="10">
        <v>572887.22</v>
      </c>
      <c r="F204" s="11">
        <f t="shared" si="11"/>
        <v>572.88721999999996</v>
      </c>
    </row>
    <row r="205" spans="1:6" x14ac:dyDescent="0.25">
      <c r="A205" t="s">
        <v>1555</v>
      </c>
      <c r="B205" t="s">
        <v>448</v>
      </c>
      <c r="C205" t="str">
        <f t="shared" si="9"/>
        <v>27</v>
      </c>
      <c r="D205" t="str">
        <f t="shared" si="10"/>
        <v>ROS</v>
      </c>
      <c r="E205" s="10">
        <v>17736.684237323399</v>
      </c>
      <c r="F205" s="11">
        <f t="shared" si="11"/>
        <v>17.736684237323399</v>
      </c>
    </row>
    <row r="206" spans="1:6" x14ac:dyDescent="0.25">
      <c r="A206" t="s">
        <v>1555</v>
      </c>
      <c r="B206" t="s">
        <v>448</v>
      </c>
      <c r="C206" t="str">
        <f t="shared" si="9"/>
        <v>27</v>
      </c>
      <c r="D206" t="str">
        <f t="shared" si="10"/>
        <v>ROS</v>
      </c>
      <c r="E206" s="10">
        <v>1727178.48</v>
      </c>
      <c r="F206" s="11">
        <f t="shared" si="11"/>
        <v>1727.17848</v>
      </c>
    </row>
    <row r="207" spans="1:6" x14ac:dyDescent="0.25">
      <c r="A207" t="s">
        <v>1557</v>
      </c>
      <c r="B207" t="s">
        <v>449</v>
      </c>
      <c r="C207" t="str">
        <f t="shared" si="9"/>
        <v>27</v>
      </c>
      <c r="D207" t="str">
        <f t="shared" si="10"/>
        <v>ROS</v>
      </c>
      <c r="E207" s="10">
        <v>211160.07</v>
      </c>
      <c r="F207" s="11">
        <f t="shared" si="11"/>
        <v>211.16007000000002</v>
      </c>
    </row>
    <row r="208" spans="1:6" x14ac:dyDescent="0.25">
      <c r="A208" t="s">
        <v>1370</v>
      </c>
      <c r="B208" t="s">
        <v>366</v>
      </c>
      <c r="C208" t="str">
        <f t="shared" si="9"/>
        <v>27</v>
      </c>
      <c r="D208" t="str">
        <f t="shared" si="10"/>
        <v>ROS</v>
      </c>
      <c r="E208" s="10">
        <v>215112.22999999998</v>
      </c>
      <c r="F208" s="11">
        <f t="shared" si="11"/>
        <v>215.11222999999998</v>
      </c>
    </row>
    <row r="209" spans="1:6" x14ac:dyDescent="0.25">
      <c r="A209" t="s">
        <v>850</v>
      </c>
      <c r="B209" t="s">
        <v>102</v>
      </c>
      <c r="C209" t="str">
        <f t="shared" si="9"/>
        <v>27</v>
      </c>
      <c r="D209" t="str">
        <f t="shared" si="10"/>
        <v>ROS</v>
      </c>
      <c r="E209" s="10">
        <v>331090.89</v>
      </c>
      <c r="F209" s="11">
        <f t="shared" si="11"/>
        <v>331.09089</v>
      </c>
    </row>
    <row r="210" spans="1:6" x14ac:dyDescent="0.25">
      <c r="A210" t="s">
        <v>1067</v>
      </c>
      <c r="B210" t="s">
        <v>514</v>
      </c>
      <c r="C210" t="str">
        <f t="shared" si="9"/>
        <v>27</v>
      </c>
      <c r="D210" t="str">
        <f t="shared" si="10"/>
        <v>ROS</v>
      </c>
      <c r="E210" s="10">
        <v>520368.79999999993</v>
      </c>
      <c r="F210" s="11">
        <f t="shared" si="11"/>
        <v>520.36879999999996</v>
      </c>
    </row>
    <row r="211" spans="1:6" x14ac:dyDescent="0.25">
      <c r="A211" t="s">
        <v>1737</v>
      </c>
      <c r="B211" t="s">
        <v>574</v>
      </c>
      <c r="C211" t="str">
        <f t="shared" si="9"/>
        <v>28</v>
      </c>
      <c r="D211" t="str">
        <f t="shared" si="10"/>
        <v>ROS</v>
      </c>
      <c r="E211" s="10">
        <v>8372.2937052006091</v>
      </c>
      <c r="F211" s="11">
        <f t="shared" si="11"/>
        <v>8.3722937052006099</v>
      </c>
    </row>
    <row r="212" spans="1:6" x14ac:dyDescent="0.25">
      <c r="A212" t="s">
        <v>1737</v>
      </c>
      <c r="B212" t="s">
        <v>574</v>
      </c>
      <c r="C212" t="str">
        <f t="shared" si="9"/>
        <v>28</v>
      </c>
      <c r="D212" t="str">
        <f t="shared" si="10"/>
        <v>ROS</v>
      </c>
      <c r="E212" s="10">
        <v>694640.43</v>
      </c>
      <c r="F212" s="11">
        <f t="shared" si="11"/>
        <v>694.64043000000004</v>
      </c>
    </row>
    <row r="213" spans="1:6" x14ac:dyDescent="0.25">
      <c r="A213" t="s">
        <v>1434</v>
      </c>
      <c r="B213" t="s">
        <v>392</v>
      </c>
      <c r="C213" t="str">
        <f t="shared" si="9"/>
        <v>28</v>
      </c>
      <c r="D213" t="str">
        <f t="shared" si="10"/>
        <v>ROS</v>
      </c>
      <c r="E213" s="10">
        <v>531222.89999999991</v>
      </c>
      <c r="F213" s="11">
        <f t="shared" si="11"/>
        <v>531.22289999999987</v>
      </c>
    </row>
    <row r="214" spans="1:6" x14ac:dyDescent="0.25">
      <c r="A214" t="s">
        <v>848</v>
      </c>
      <c r="B214" t="s">
        <v>353</v>
      </c>
      <c r="C214" t="str">
        <f t="shared" si="9"/>
        <v>28</v>
      </c>
      <c r="D214" t="str">
        <f t="shared" si="10"/>
        <v>ROS</v>
      </c>
      <c r="E214" s="10">
        <v>299227.51</v>
      </c>
      <c r="F214" s="11">
        <f t="shared" si="11"/>
        <v>299.22751</v>
      </c>
    </row>
    <row r="215" spans="1:6" x14ac:dyDescent="0.25">
      <c r="A215" t="s">
        <v>1575</v>
      </c>
      <c r="B215" t="s">
        <v>458</v>
      </c>
      <c r="C215" t="str">
        <f t="shared" si="9"/>
        <v>28</v>
      </c>
      <c r="D215" t="str">
        <f t="shared" si="10"/>
        <v>ROS</v>
      </c>
      <c r="E215" s="10">
        <v>622353.99</v>
      </c>
      <c r="F215" s="11">
        <f t="shared" si="11"/>
        <v>622.35398999999995</v>
      </c>
    </row>
    <row r="216" spans="1:6" x14ac:dyDescent="0.25">
      <c r="A216" t="s">
        <v>855</v>
      </c>
      <c r="B216" t="s">
        <v>66</v>
      </c>
      <c r="C216" t="str">
        <f t="shared" si="9"/>
        <v>28</v>
      </c>
      <c r="D216" t="str">
        <f t="shared" si="10"/>
        <v>ROS</v>
      </c>
      <c r="E216" s="10">
        <v>731641.67999999993</v>
      </c>
      <c r="F216" s="11">
        <f t="shared" si="11"/>
        <v>731.64167999999995</v>
      </c>
    </row>
    <row r="217" spans="1:6" x14ac:dyDescent="0.25">
      <c r="A217" t="s">
        <v>1223</v>
      </c>
      <c r="B217" t="s">
        <v>152</v>
      </c>
      <c r="C217" t="str">
        <f t="shared" si="9"/>
        <v>29</v>
      </c>
      <c r="D217" t="str">
        <f t="shared" si="10"/>
        <v>ROS</v>
      </c>
      <c r="E217" s="10">
        <v>327695.45999999996</v>
      </c>
      <c r="F217" s="11">
        <f t="shared" si="11"/>
        <v>327.69545999999997</v>
      </c>
    </row>
    <row r="218" spans="1:6" x14ac:dyDescent="0.25">
      <c r="A218" t="s">
        <v>970</v>
      </c>
      <c r="B218" t="s">
        <v>181</v>
      </c>
      <c r="C218" t="str">
        <f t="shared" si="9"/>
        <v>29</v>
      </c>
      <c r="D218" t="str">
        <f t="shared" si="10"/>
        <v>ROS</v>
      </c>
      <c r="E218" s="10">
        <v>429754.74</v>
      </c>
      <c r="F218" s="11">
        <f t="shared" si="11"/>
        <v>429.75473999999997</v>
      </c>
    </row>
    <row r="219" spans="1:6" x14ac:dyDescent="0.25">
      <c r="A219" t="s">
        <v>976</v>
      </c>
      <c r="B219" t="s">
        <v>184</v>
      </c>
      <c r="C219" t="str">
        <f t="shared" si="9"/>
        <v>29</v>
      </c>
      <c r="D219" t="str">
        <f t="shared" si="10"/>
        <v>ROS</v>
      </c>
      <c r="E219" s="10">
        <v>1342663.4</v>
      </c>
      <c r="F219" s="11">
        <f t="shared" si="11"/>
        <v>1342.6633999999999</v>
      </c>
    </row>
    <row r="220" spans="1:6" x14ac:dyDescent="0.25">
      <c r="A220" t="s">
        <v>697</v>
      </c>
      <c r="B220" t="s">
        <v>26</v>
      </c>
      <c r="C220" t="str">
        <f t="shared" si="9"/>
        <v>29</v>
      </c>
      <c r="D220" t="str">
        <f t="shared" si="10"/>
        <v>ROS</v>
      </c>
      <c r="E220" s="10">
        <v>1167300</v>
      </c>
      <c r="F220" s="11">
        <f t="shared" si="11"/>
        <v>1167.3</v>
      </c>
    </row>
    <row r="221" spans="1:6" x14ac:dyDescent="0.25">
      <c r="A221" t="s">
        <v>1008</v>
      </c>
      <c r="B221" t="s">
        <v>194</v>
      </c>
      <c r="C221" t="str">
        <f t="shared" si="9"/>
        <v>29</v>
      </c>
      <c r="D221" t="str">
        <f t="shared" si="10"/>
        <v>ROS</v>
      </c>
      <c r="E221" s="10">
        <v>1618475.82</v>
      </c>
      <c r="F221" s="11">
        <f t="shared" si="11"/>
        <v>1618.4758200000001</v>
      </c>
    </row>
    <row r="222" spans="1:6" x14ac:dyDescent="0.25">
      <c r="A222" t="s">
        <v>1347</v>
      </c>
      <c r="B222" t="s">
        <v>355</v>
      </c>
      <c r="C222" t="str">
        <f t="shared" si="9"/>
        <v>29</v>
      </c>
      <c r="D222" t="str">
        <f t="shared" si="10"/>
        <v>ROS</v>
      </c>
      <c r="E222" s="10">
        <v>1353506.7</v>
      </c>
      <c r="F222" s="11">
        <f t="shared" si="11"/>
        <v>1353.5066999999999</v>
      </c>
    </row>
    <row r="223" spans="1:6" x14ac:dyDescent="0.25">
      <c r="A223" t="s">
        <v>1215</v>
      </c>
      <c r="B223" t="s">
        <v>265</v>
      </c>
      <c r="C223" t="str">
        <f t="shared" si="9"/>
        <v>29</v>
      </c>
      <c r="D223" t="str">
        <f t="shared" si="10"/>
        <v>ROS</v>
      </c>
      <c r="E223" s="10">
        <v>1131996.71</v>
      </c>
      <c r="F223" s="11">
        <f t="shared" si="11"/>
        <v>1131.9967099999999</v>
      </c>
    </row>
    <row r="224" spans="1:6" x14ac:dyDescent="0.25">
      <c r="A224" t="s">
        <v>1201</v>
      </c>
      <c r="B224" t="s">
        <v>289</v>
      </c>
      <c r="C224" t="str">
        <f t="shared" si="9"/>
        <v>29</v>
      </c>
      <c r="D224" t="str">
        <f t="shared" si="10"/>
        <v>ROS</v>
      </c>
      <c r="E224" s="10">
        <v>178918.95</v>
      </c>
      <c r="F224" s="11">
        <f t="shared" si="11"/>
        <v>178.91895000000002</v>
      </c>
    </row>
    <row r="225" spans="1:6" x14ac:dyDescent="0.25">
      <c r="A225" t="s">
        <v>1201</v>
      </c>
      <c r="B225" t="s">
        <v>289</v>
      </c>
      <c r="C225" t="str">
        <f t="shared" si="9"/>
        <v>29</v>
      </c>
      <c r="D225" t="str">
        <f t="shared" si="10"/>
        <v>ROS</v>
      </c>
      <c r="E225" s="10">
        <v>1588967.2</v>
      </c>
      <c r="F225" s="11">
        <f t="shared" si="11"/>
        <v>1588.9672</v>
      </c>
    </row>
    <row r="226" spans="1:6" x14ac:dyDescent="0.25">
      <c r="A226" t="s">
        <v>1547</v>
      </c>
      <c r="B226" t="s">
        <v>444</v>
      </c>
      <c r="C226" t="str">
        <f t="shared" si="9"/>
        <v>29</v>
      </c>
      <c r="D226" t="str">
        <f t="shared" si="10"/>
        <v>ROS</v>
      </c>
      <c r="E226" s="10">
        <v>84515.05</v>
      </c>
      <c r="F226" s="11">
        <f t="shared" si="11"/>
        <v>84.515050000000002</v>
      </c>
    </row>
    <row r="227" spans="1:6" x14ac:dyDescent="0.25">
      <c r="A227" t="s">
        <v>1547</v>
      </c>
      <c r="B227" t="s">
        <v>444</v>
      </c>
      <c r="C227" t="str">
        <f t="shared" si="9"/>
        <v>29</v>
      </c>
      <c r="D227" t="str">
        <f t="shared" si="10"/>
        <v>ROS</v>
      </c>
      <c r="E227" s="10">
        <v>426026.88</v>
      </c>
      <c r="F227" s="11">
        <f t="shared" si="11"/>
        <v>426.02688000000001</v>
      </c>
    </row>
    <row r="228" spans="1:6" x14ac:dyDescent="0.25">
      <c r="A228" t="s">
        <v>1195</v>
      </c>
      <c r="B228" t="s">
        <v>286</v>
      </c>
      <c r="C228" t="str">
        <f t="shared" si="9"/>
        <v>29</v>
      </c>
      <c r="D228" t="str">
        <f t="shared" si="10"/>
        <v>ROS</v>
      </c>
      <c r="E228" s="10">
        <v>996384.02</v>
      </c>
      <c r="F228" s="11">
        <f t="shared" si="11"/>
        <v>996.38401999999996</v>
      </c>
    </row>
    <row r="229" spans="1:6" x14ac:dyDescent="0.25">
      <c r="A229" t="s">
        <v>1046</v>
      </c>
      <c r="B229" t="s">
        <v>208</v>
      </c>
      <c r="C229" t="str">
        <f t="shared" si="9"/>
        <v>29</v>
      </c>
      <c r="D229" t="str">
        <f t="shared" si="10"/>
        <v>ROS</v>
      </c>
      <c r="E229" s="10">
        <v>1713843</v>
      </c>
      <c r="F229" s="11">
        <f t="shared" si="11"/>
        <v>1713.8430000000001</v>
      </c>
    </row>
    <row r="230" spans="1:6" x14ac:dyDescent="0.25">
      <c r="A230" t="s">
        <v>1237</v>
      </c>
      <c r="B230" t="s">
        <v>309</v>
      </c>
      <c r="C230" t="str">
        <f t="shared" si="9"/>
        <v>29</v>
      </c>
      <c r="D230" t="str">
        <f t="shared" si="10"/>
        <v>ROS</v>
      </c>
      <c r="E230" s="10">
        <v>2355340.14</v>
      </c>
      <c r="F230" s="11">
        <f t="shared" si="11"/>
        <v>2355.3401400000002</v>
      </c>
    </row>
    <row r="231" spans="1:6" x14ac:dyDescent="0.25">
      <c r="A231" t="s">
        <v>1448</v>
      </c>
      <c r="B231" t="s">
        <v>398</v>
      </c>
      <c r="C231" t="str">
        <f t="shared" si="9"/>
        <v>29</v>
      </c>
      <c r="D231" t="str">
        <f t="shared" si="10"/>
        <v>ROS</v>
      </c>
      <c r="E231" s="10">
        <v>367236.47</v>
      </c>
      <c r="F231" s="11">
        <f t="shared" si="11"/>
        <v>367.23647</v>
      </c>
    </row>
    <row r="232" spans="1:6" x14ac:dyDescent="0.25">
      <c r="A232" t="s">
        <v>1446</v>
      </c>
      <c r="B232" t="s">
        <v>496</v>
      </c>
      <c r="C232" t="str">
        <f t="shared" si="9"/>
        <v>29</v>
      </c>
      <c r="D232" t="str">
        <f t="shared" si="10"/>
        <v>ROS</v>
      </c>
      <c r="E232" s="10">
        <v>698406.03</v>
      </c>
      <c r="F232" s="11">
        <f t="shared" si="11"/>
        <v>698.40602999999999</v>
      </c>
    </row>
    <row r="233" spans="1:6" x14ac:dyDescent="0.25">
      <c r="A233" t="s">
        <v>1331</v>
      </c>
      <c r="B233" t="s">
        <v>325</v>
      </c>
      <c r="C233" t="str">
        <f t="shared" si="9"/>
        <v>29</v>
      </c>
      <c r="D233" t="str">
        <f t="shared" si="10"/>
        <v>ROS</v>
      </c>
      <c r="E233" s="10">
        <v>111453.43999999999</v>
      </c>
      <c r="F233" s="11">
        <f t="shared" si="11"/>
        <v>111.45343999999999</v>
      </c>
    </row>
    <row r="234" spans="1:6" x14ac:dyDescent="0.25">
      <c r="A234" t="s">
        <v>1178</v>
      </c>
      <c r="B234" t="s">
        <v>273</v>
      </c>
      <c r="C234" t="str">
        <f t="shared" si="9"/>
        <v>29</v>
      </c>
      <c r="D234" t="str">
        <f t="shared" si="10"/>
        <v>ROS</v>
      </c>
      <c r="E234" s="10">
        <v>295642.56</v>
      </c>
      <c r="F234" s="11">
        <f t="shared" si="11"/>
        <v>295.64256</v>
      </c>
    </row>
    <row r="235" spans="1:6" x14ac:dyDescent="0.25">
      <c r="A235" t="s">
        <v>1000</v>
      </c>
      <c r="B235" t="s">
        <v>501</v>
      </c>
      <c r="C235" t="str">
        <f t="shared" si="9"/>
        <v>29</v>
      </c>
      <c r="D235" t="str">
        <f t="shared" si="10"/>
        <v>ROS</v>
      </c>
      <c r="E235" s="10">
        <v>1000517.56</v>
      </c>
      <c r="F235" s="11">
        <f t="shared" si="11"/>
        <v>1000.51756</v>
      </c>
    </row>
    <row r="236" spans="1:6" x14ac:dyDescent="0.25">
      <c r="A236" t="s">
        <v>703</v>
      </c>
      <c r="B236" t="s">
        <v>31</v>
      </c>
      <c r="C236" t="str">
        <f t="shared" si="9"/>
        <v>29</v>
      </c>
      <c r="D236" t="str">
        <f t="shared" si="10"/>
        <v>ROS</v>
      </c>
      <c r="E236" s="10">
        <v>134222.1</v>
      </c>
      <c r="F236" s="11">
        <f t="shared" si="11"/>
        <v>134.22210000000001</v>
      </c>
    </row>
    <row r="237" spans="1:6" x14ac:dyDescent="0.25">
      <c r="A237" t="s">
        <v>631</v>
      </c>
      <c r="B237" t="s">
        <v>0</v>
      </c>
      <c r="C237" t="str">
        <f t="shared" si="9"/>
        <v>29</v>
      </c>
      <c r="D237" t="str">
        <f t="shared" si="10"/>
        <v>ROS</v>
      </c>
      <c r="E237" s="10">
        <v>190497.22999999998</v>
      </c>
      <c r="F237" s="11">
        <f t="shared" si="11"/>
        <v>190.49722999999997</v>
      </c>
    </row>
    <row r="238" spans="1:6" x14ac:dyDescent="0.25">
      <c r="A238" t="s">
        <v>631</v>
      </c>
      <c r="B238" t="s">
        <v>0</v>
      </c>
      <c r="C238" t="str">
        <f t="shared" si="9"/>
        <v>29</v>
      </c>
      <c r="D238" t="str">
        <f t="shared" si="10"/>
        <v>ROS</v>
      </c>
      <c r="E238" s="10">
        <v>310181.08</v>
      </c>
      <c r="F238" s="11">
        <f t="shared" si="11"/>
        <v>310.18108000000001</v>
      </c>
    </row>
    <row r="239" spans="1:6" x14ac:dyDescent="0.25">
      <c r="A239" t="s">
        <v>631</v>
      </c>
      <c r="B239" t="s">
        <v>0</v>
      </c>
      <c r="C239" t="str">
        <f t="shared" si="9"/>
        <v>29</v>
      </c>
      <c r="D239" t="str">
        <f t="shared" si="10"/>
        <v>ROS</v>
      </c>
      <c r="E239" s="10">
        <v>3648895.9999999995</v>
      </c>
      <c r="F239" s="11">
        <f t="shared" si="11"/>
        <v>3648.8959999999997</v>
      </c>
    </row>
    <row r="240" spans="1:6" x14ac:dyDescent="0.25">
      <c r="A240" t="s">
        <v>1309</v>
      </c>
      <c r="B240" t="s">
        <v>341</v>
      </c>
      <c r="C240" t="str">
        <f t="shared" si="9"/>
        <v>29</v>
      </c>
      <c r="D240" t="str">
        <f t="shared" si="10"/>
        <v>ROS</v>
      </c>
      <c r="E240" s="10">
        <v>434046.2</v>
      </c>
      <c r="F240" s="11">
        <f t="shared" si="11"/>
        <v>434.0462</v>
      </c>
    </row>
    <row r="241" spans="1:6" x14ac:dyDescent="0.25">
      <c r="A241" t="s">
        <v>1761</v>
      </c>
      <c r="B241" t="s">
        <v>494</v>
      </c>
      <c r="C241" t="str">
        <f t="shared" si="9"/>
        <v>29</v>
      </c>
      <c r="D241" t="str">
        <f t="shared" si="10"/>
        <v>ROS</v>
      </c>
      <c r="E241" s="10">
        <v>268565.14</v>
      </c>
      <c r="F241" s="11">
        <f t="shared" si="11"/>
        <v>268.56514000000004</v>
      </c>
    </row>
    <row r="242" spans="1:6" x14ac:dyDescent="0.25">
      <c r="A242" t="s">
        <v>1761</v>
      </c>
      <c r="B242" t="s">
        <v>494</v>
      </c>
      <c r="C242" t="str">
        <f t="shared" si="9"/>
        <v>29</v>
      </c>
      <c r="D242" t="str">
        <f t="shared" si="10"/>
        <v>ROS</v>
      </c>
      <c r="E242" s="10">
        <v>1679520.3599999999</v>
      </c>
      <c r="F242" s="11">
        <f t="shared" si="11"/>
        <v>1679.52036</v>
      </c>
    </row>
    <row r="243" spans="1:6" x14ac:dyDescent="0.25">
      <c r="A243" t="s">
        <v>958</v>
      </c>
      <c r="B243" t="s">
        <v>177</v>
      </c>
      <c r="C243" t="str">
        <f t="shared" si="9"/>
        <v>29</v>
      </c>
      <c r="D243" t="str">
        <f t="shared" si="10"/>
        <v>ROS</v>
      </c>
      <c r="E243" s="10">
        <v>799137.28000000003</v>
      </c>
      <c r="F243" s="11">
        <f t="shared" si="11"/>
        <v>799.13728000000003</v>
      </c>
    </row>
    <row r="244" spans="1:6" x14ac:dyDescent="0.25">
      <c r="A244" t="s">
        <v>956</v>
      </c>
      <c r="B244" t="s">
        <v>176</v>
      </c>
      <c r="C244" t="str">
        <f t="shared" si="9"/>
        <v>29</v>
      </c>
      <c r="D244" t="str">
        <f t="shared" si="10"/>
        <v>ROS</v>
      </c>
      <c r="E244" s="10">
        <v>1187680.32</v>
      </c>
      <c r="F244" s="11">
        <f t="shared" si="11"/>
        <v>1187.6803200000002</v>
      </c>
    </row>
    <row r="245" spans="1:6" x14ac:dyDescent="0.25">
      <c r="A245" t="s">
        <v>1659</v>
      </c>
      <c r="B245" t="s">
        <v>539</v>
      </c>
      <c r="C245" t="str">
        <f t="shared" si="9"/>
        <v>29</v>
      </c>
      <c r="D245" t="str">
        <f t="shared" si="10"/>
        <v>ROS</v>
      </c>
      <c r="E245" s="10">
        <v>487888.2</v>
      </c>
      <c r="F245" s="11">
        <f t="shared" si="11"/>
        <v>487.88819999999998</v>
      </c>
    </row>
    <row r="246" spans="1:6" x14ac:dyDescent="0.25">
      <c r="A246" t="s">
        <v>1659</v>
      </c>
      <c r="B246" t="s">
        <v>539</v>
      </c>
      <c r="C246" t="str">
        <f t="shared" si="9"/>
        <v>29</v>
      </c>
      <c r="D246" t="str">
        <f t="shared" si="10"/>
        <v>ROS</v>
      </c>
      <c r="E246" s="10">
        <v>1377209.4</v>
      </c>
      <c r="F246" s="11">
        <f t="shared" si="11"/>
        <v>1377.2094</v>
      </c>
    </row>
    <row r="247" spans="1:6" x14ac:dyDescent="0.25">
      <c r="A247" t="s">
        <v>661</v>
      </c>
      <c r="B247" t="s">
        <v>413</v>
      </c>
      <c r="C247" t="str">
        <f t="shared" si="9"/>
        <v>29</v>
      </c>
      <c r="D247" t="str">
        <f t="shared" si="10"/>
        <v>ROS</v>
      </c>
      <c r="E247" s="10">
        <v>998788.91999999993</v>
      </c>
      <c r="F247" s="11">
        <f t="shared" si="11"/>
        <v>998.78891999999996</v>
      </c>
    </row>
    <row r="248" spans="1:6" x14ac:dyDescent="0.25">
      <c r="A248" t="s">
        <v>1269</v>
      </c>
      <c r="B248" t="s">
        <v>333</v>
      </c>
      <c r="C248" t="str">
        <f t="shared" si="9"/>
        <v>29</v>
      </c>
      <c r="D248" t="str">
        <f t="shared" si="10"/>
        <v>ROS</v>
      </c>
      <c r="E248" s="10">
        <v>440198.40000000002</v>
      </c>
      <c r="F248" s="11">
        <f t="shared" si="11"/>
        <v>440.19840000000005</v>
      </c>
    </row>
    <row r="249" spans="1:6" x14ac:dyDescent="0.25">
      <c r="A249" t="s">
        <v>1061</v>
      </c>
      <c r="B249" t="s">
        <v>213</v>
      </c>
      <c r="C249" t="str">
        <f t="shared" si="9"/>
        <v>29</v>
      </c>
      <c r="D249" t="str">
        <f t="shared" si="10"/>
        <v>ROS</v>
      </c>
      <c r="E249" s="10">
        <v>1743736.4</v>
      </c>
      <c r="F249" s="11">
        <f t="shared" si="11"/>
        <v>1743.7364</v>
      </c>
    </row>
    <row r="250" spans="1:6" x14ac:dyDescent="0.25">
      <c r="A250" t="s">
        <v>1601</v>
      </c>
      <c r="B250" t="s">
        <v>469</v>
      </c>
      <c r="C250" t="str">
        <f t="shared" si="9"/>
        <v>29</v>
      </c>
      <c r="D250" t="str">
        <f t="shared" si="10"/>
        <v>ROS</v>
      </c>
      <c r="E250" s="10">
        <v>1353117.58</v>
      </c>
      <c r="F250" s="11">
        <f t="shared" si="11"/>
        <v>1353.1175800000001</v>
      </c>
    </row>
    <row r="251" spans="1:6" x14ac:dyDescent="0.25">
      <c r="A251" t="s">
        <v>1629</v>
      </c>
      <c r="B251" t="s">
        <v>482</v>
      </c>
      <c r="C251" t="str">
        <f t="shared" si="9"/>
        <v>29</v>
      </c>
      <c r="D251" t="str">
        <f t="shared" si="10"/>
        <v>ROS</v>
      </c>
      <c r="E251" s="10">
        <v>31793.58</v>
      </c>
      <c r="F251" s="11">
        <f t="shared" si="11"/>
        <v>31.793580000000002</v>
      </c>
    </row>
    <row r="252" spans="1:6" x14ac:dyDescent="0.25">
      <c r="A252" t="s">
        <v>1359</v>
      </c>
      <c r="B252" t="s">
        <v>361</v>
      </c>
      <c r="C252" t="str">
        <f t="shared" si="9"/>
        <v>29</v>
      </c>
      <c r="D252" t="str">
        <f t="shared" si="10"/>
        <v>ROS</v>
      </c>
      <c r="E252" s="10">
        <v>1046944.62</v>
      </c>
      <c r="F252" s="11">
        <f t="shared" si="11"/>
        <v>1046.94462</v>
      </c>
    </row>
    <row r="253" spans="1:6" x14ac:dyDescent="0.25">
      <c r="A253" t="s">
        <v>1733</v>
      </c>
      <c r="B253" t="s">
        <v>572</v>
      </c>
      <c r="C253" t="str">
        <f t="shared" si="9"/>
        <v>29</v>
      </c>
      <c r="D253" t="str">
        <f t="shared" si="10"/>
        <v>ROS</v>
      </c>
      <c r="E253" s="10">
        <v>1268739.75</v>
      </c>
      <c r="F253" s="11">
        <f t="shared" si="11"/>
        <v>1268.73975</v>
      </c>
    </row>
    <row r="254" spans="1:6" x14ac:dyDescent="0.25">
      <c r="A254" t="s">
        <v>782</v>
      </c>
      <c r="B254" t="s">
        <v>74</v>
      </c>
      <c r="C254" t="str">
        <f t="shared" si="9"/>
        <v>29</v>
      </c>
      <c r="D254" t="str">
        <f t="shared" si="10"/>
        <v>ROS</v>
      </c>
      <c r="E254" s="10">
        <v>825804.3</v>
      </c>
      <c r="F254" s="11">
        <f t="shared" si="11"/>
        <v>825.80430000000001</v>
      </c>
    </row>
    <row r="255" spans="1:6" x14ac:dyDescent="0.25">
      <c r="A255" t="s">
        <v>920</v>
      </c>
      <c r="B255" t="s">
        <v>155</v>
      </c>
      <c r="C255" t="str">
        <f t="shared" si="9"/>
        <v>29</v>
      </c>
      <c r="D255" t="str">
        <f t="shared" si="10"/>
        <v>ROS</v>
      </c>
      <c r="E255" s="10">
        <v>302068.5</v>
      </c>
      <c r="F255" s="11">
        <f t="shared" si="11"/>
        <v>302.06849999999997</v>
      </c>
    </row>
    <row r="256" spans="1:6" x14ac:dyDescent="0.25">
      <c r="A256" t="s">
        <v>826</v>
      </c>
      <c r="B256" t="s">
        <v>90</v>
      </c>
      <c r="C256" t="str">
        <f t="shared" si="9"/>
        <v>29</v>
      </c>
      <c r="D256" t="str">
        <f t="shared" si="10"/>
        <v>ROS</v>
      </c>
      <c r="E256" s="10">
        <v>58570.491325601921</v>
      </c>
      <c r="F256" s="11">
        <f t="shared" si="11"/>
        <v>58.570491325601921</v>
      </c>
    </row>
    <row r="257" spans="1:6" x14ac:dyDescent="0.25">
      <c r="A257" t="s">
        <v>826</v>
      </c>
      <c r="B257" t="s">
        <v>90</v>
      </c>
      <c r="C257" t="str">
        <f t="shared" si="9"/>
        <v>29</v>
      </c>
      <c r="D257" t="str">
        <f t="shared" si="10"/>
        <v>ROS</v>
      </c>
      <c r="E257" s="10">
        <v>395640.66000000003</v>
      </c>
      <c r="F257" s="11">
        <f t="shared" si="11"/>
        <v>395.64066000000003</v>
      </c>
    </row>
    <row r="258" spans="1:6" x14ac:dyDescent="0.25">
      <c r="A258" t="s">
        <v>826</v>
      </c>
      <c r="B258" t="s">
        <v>90</v>
      </c>
      <c r="C258" t="str">
        <f t="shared" si="9"/>
        <v>29</v>
      </c>
      <c r="D258" t="str">
        <f t="shared" si="10"/>
        <v>ROS</v>
      </c>
      <c r="E258" s="10">
        <v>3880035.5999999996</v>
      </c>
      <c r="F258" s="11">
        <f t="shared" si="11"/>
        <v>3880.0355999999997</v>
      </c>
    </row>
    <row r="259" spans="1:6" x14ac:dyDescent="0.25">
      <c r="A259" t="s">
        <v>1006</v>
      </c>
      <c r="B259" t="s">
        <v>508</v>
      </c>
      <c r="C259" t="str">
        <f t="shared" si="9"/>
        <v>29</v>
      </c>
      <c r="D259" t="str">
        <f t="shared" si="10"/>
        <v>ROS</v>
      </c>
      <c r="E259" s="10">
        <v>1230252.8999999999</v>
      </c>
      <c r="F259" s="11">
        <f t="shared" si="11"/>
        <v>1230.2529</v>
      </c>
    </row>
    <row r="260" spans="1:6" x14ac:dyDescent="0.25">
      <c r="A260" t="s">
        <v>1193</v>
      </c>
      <c r="B260" t="s">
        <v>264</v>
      </c>
      <c r="C260" t="str">
        <f t="shared" si="9"/>
        <v>31</v>
      </c>
      <c r="D260" t="str">
        <f t="shared" si="10"/>
        <v>ROS</v>
      </c>
      <c r="E260" s="10">
        <v>357313.31999999995</v>
      </c>
      <c r="F260" s="11">
        <f t="shared" si="11"/>
        <v>357.31331999999998</v>
      </c>
    </row>
    <row r="261" spans="1:6" x14ac:dyDescent="0.25">
      <c r="A261" t="s">
        <v>609</v>
      </c>
      <c r="B261" t="s">
        <v>139</v>
      </c>
      <c r="C261" t="str">
        <f t="shared" si="9"/>
        <v>31</v>
      </c>
      <c r="D261" t="str">
        <f t="shared" si="10"/>
        <v>ROS</v>
      </c>
      <c r="E261" s="10">
        <v>523075</v>
      </c>
      <c r="F261" s="11">
        <f t="shared" si="11"/>
        <v>523.07500000000005</v>
      </c>
    </row>
    <row r="262" spans="1:6" x14ac:dyDescent="0.25">
      <c r="A262" t="s">
        <v>1505</v>
      </c>
      <c r="B262" t="s">
        <v>423</v>
      </c>
      <c r="C262" t="str">
        <f t="shared" si="9"/>
        <v>31</v>
      </c>
      <c r="D262" t="str">
        <f t="shared" si="10"/>
        <v>ROS</v>
      </c>
      <c r="E262" s="10">
        <v>516408.45</v>
      </c>
      <c r="F262" s="11">
        <f t="shared" si="11"/>
        <v>516.40845000000002</v>
      </c>
    </row>
    <row r="263" spans="1:6" x14ac:dyDescent="0.25">
      <c r="A263" t="s">
        <v>1267</v>
      </c>
      <c r="B263" t="s">
        <v>323</v>
      </c>
      <c r="C263" t="str">
        <f t="shared" si="9"/>
        <v>31</v>
      </c>
      <c r="D263" t="str">
        <f t="shared" si="10"/>
        <v>ROS</v>
      </c>
      <c r="E263" s="10">
        <v>617334.72</v>
      </c>
      <c r="F263" s="11">
        <f t="shared" si="11"/>
        <v>617.33471999999995</v>
      </c>
    </row>
    <row r="264" spans="1:6" x14ac:dyDescent="0.25">
      <c r="A264" t="s">
        <v>863</v>
      </c>
      <c r="B264" t="s">
        <v>109</v>
      </c>
      <c r="C264" t="str">
        <f t="shared" si="9"/>
        <v>31</v>
      </c>
      <c r="D264" t="str">
        <f t="shared" si="10"/>
        <v>ROS</v>
      </c>
      <c r="E264" s="10">
        <v>426201.8</v>
      </c>
      <c r="F264" s="11">
        <f t="shared" si="11"/>
        <v>426.20179999999999</v>
      </c>
    </row>
    <row r="265" spans="1:6" x14ac:dyDescent="0.25">
      <c r="A265" t="s">
        <v>1337</v>
      </c>
      <c r="B265" t="s">
        <v>350</v>
      </c>
      <c r="C265" t="str">
        <f t="shared" si="9"/>
        <v>31</v>
      </c>
      <c r="D265" t="str">
        <f t="shared" si="10"/>
        <v>ROS</v>
      </c>
      <c r="E265" s="10">
        <v>738082.8</v>
      </c>
      <c r="F265" s="11">
        <f t="shared" si="11"/>
        <v>738.08280000000002</v>
      </c>
    </row>
    <row r="266" spans="1:6" x14ac:dyDescent="0.25">
      <c r="A266" t="s">
        <v>619</v>
      </c>
      <c r="B266" t="s">
        <v>143</v>
      </c>
      <c r="C266" t="str">
        <f t="shared" ref="C266:C329" si="12">LEFT(A266,2)</f>
        <v>31</v>
      </c>
      <c r="D266" t="str">
        <f t="shared" ref="D266:D329" si="13">IF(C266="70","NYC","ROS")</f>
        <v>ROS</v>
      </c>
      <c r="E266" s="10">
        <v>501630.25000000006</v>
      </c>
      <c r="F266" s="11">
        <f t="shared" ref="F266:F329" si="14">E266/1000</f>
        <v>501.63025000000005</v>
      </c>
    </row>
    <row r="267" spans="1:6" x14ac:dyDescent="0.25">
      <c r="A267" t="s">
        <v>1263</v>
      </c>
      <c r="B267" t="s">
        <v>322</v>
      </c>
      <c r="C267" t="str">
        <f t="shared" si="12"/>
        <v>31</v>
      </c>
      <c r="D267" t="str">
        <f t="shared" si="13"/>
        <v>ROS</v>
      </c>
      <c r="E267" s="10">
        <v>1016136.8700000001</v>
      </c>
      <c r="F267" s="11">
        <f t="shared" si="14"/>
        <v>1016.1368700000002</v>
      </c>
    </row>
    <row r="268" spans="1:6" x14ac:dyDescent="0.25">
      <c r="A268" t="s">
        <v>644</v>
      </c>
      <c r="B268" t="s">
        <v>5</v>
      </c>
      <c r="C268" t="str">
        <f t="shared" si="12"/>
        <v>31</v>
      </c>
      <c r="D268" t="str">
        <f t="shared" si="13"/>
        <v>ROS</v>
      </c>
      <c r="E268" s="10">
        <v>435856.36</v>
      </c>
      <c r="F268" s="11">
        <f t="shared" si="14"/>
        <v>435.85636</v>
      </c>
    </row>
    <row r="269" spans="1:6" x14ac:dyDescent="0.25">
      <c r="A269" t="s">
        <v>1271</v>
      </c>
      <c r="B269" t="s">
        <v>324</v>
      </c>
      <c r="C269" t="str">
        <f t="shared" si="12"/>
        <v>31</v>
      </c>
      <c r="D269" t="str">
        <f t="shared" si="13"/>
        <v>ROS</v>
      </c>
      <c r="E269" s="10">
        <v>912796.50000000012</v>
      </c>
      <c r="F269" s="11">
        <f t="shared" si="14"/>
        <v>912.79650000000015</v>
      </c>
    </row>
    <row r="270" spans="1:6" x14ac:dyDescent="0.25">
      <c r="A270" t="s">
        <v>1452</v>
      </c>
      <c r="B270" t="s">
        <v>399</v>
      </c>
      <c r="C270" t="str">
        <f t="shared" si="12"/>
        <v>32</v>
      </c>
      <c r="D270" t="str">
        <f t="shared" si="13"/>
        <v>ROS</v>
      </c>
      <c r="E270" s="10">
        <v>276268.5</v>
      </c>
      <c r="F270" s="11">
        <f t="shared" si="14"/>
        <v>276.26850000000002</v>
      </c>
    </row>
    <row r="271" spans="1:6" x14ac:dyDescent="0.25">
      <c r="A271" t="s">
        <v>718</v>
      </c>
      <c r="B271" t="s">
        <v>41</v>
      </c>
      <c r="C271" t="str">
        <f t="shared" si="12"/>
        <v>32</v>
      </c>
      <c r="D271" t="str">
        <f t="shared" si="13"/>
        <v>ROS</v>
      </c>
      <c r="E271" s="10">
        <v>447454.56</v>
      </c>
      <c r="F271" s="11">
        <f t="shared" si="14"/>
        <v>447.45456000000001</v>
      </c>
    </row>
    <row r="272" spans="1:6" x14ac:dyDescent="0.25">
      <c r="A272" t="s">
        <v>711</v>
      </c>
      <c r="B272" t="s">
        <v>36</v>
      </c>
      <c r="C272" t="str">
        <f t="shared" si="12"/>
        <v>32</v>
      </c>
      <c r="D272" t="str">
        <f t="shared" si="13"/>
        <v>ROS</v>
      </c>
      <c r="E272" s="10">
        <v>562910.71999999997</v>
      </c>
      <c r="F272" s="11">
        <f t="shared" si="14"/>
        <v>562.91071999999997</v>
      </c>
    </row>
    <row r="273" spans="1:6" x14ac:dyDescent="0.25">
      <c r="A273" t="s">
        <v>1450</v>
      </c>
      <c r="B273" t="s">
        <v>507</v>
      </c>
      <c r="C273" t="str">
        <f t="shared" si="12"/>
        <v>32</v>
      </c>
      <c r="D273" t="str">
        <f t="shared" si="13"/>
        <v>ROS</v>
      </c>
      <c r="E273" s="10">
        <v>11049.702298002785</v>
      </c>
      <c r="F273" s="11">
        <f t="shared" si="14"/>
        <v>11.049702298002785</v>
      </c>
    </row>
    <row r="274" spans="1:6" x14ac:dyDescent="0.25">
      <c r="A274" t="s">
        <v>1450</v>
      </c>
      <c r="B274" t="s">
        <v>507</v>
      </c>
      <c r="C274" t="str">
        <f t="shared" si="12"/>
        <v>32</v>
      </c>
      <c r="D274" t="str">
        <f t="shared" si="13"/>
        <v>ROS</v>
      </c>
      <c r="E274" s="10">
        <v>898582.3</v>
      </c>
      <c r="F274" s="11">
        <f t="shared" si="14"/>
        <v>898.58230000000003</v>
      </c>
    </row>
    <row r="275" spans="1:6" x14ac:dyDescent="0.25">
      <c r="A275" t="s">
        <v>1461</v>
      </c>
      <c r="B275" t="s">
        <v>92</v>
      </c>
      <c r="C275" t="str">
        <f t="shared" si="12"/>
        <v>32</v>
      </c>
      <c r="D275" t="str">
        <f t="shared" si="13"/>
        <v>ROS</v>
      </c>
      <c r="E275" s="10">
        <v>394283.52000000002</v>
      </c>
      <c r="F275" s="11">
        <f t="shared" si="14"/>
        <v>394.28352000000001</v>
      </c>
    </row>
    <row r="276" spans="1:6" x14ac:dyDescent="0.25">
      <c r="A276" t="s">
        <v>1667</v>
      </c>
      <c r="B276" t="s">
        <v>283</v>
      </c>
      <c r="C276" t="str">
        <f t="shared" si="12"/>
        <v>32</v>
      </c>
      <c r="D276" t="str">
        <f t="shared" si="13"/>
        <v>ROS</v>
      </c>
      <c r="E276" s="10">
        <v>1557189.26</v>
      </c>
      <c r="F276" s="11">
        <f t="shared" si="14"/>
        <v>1557.1892600000001</v>
      </c>
    </row>
    <row r="277" spans="1:6" x14ac:dyDescent="0.25">
      <c r="A277" t="s">
        <v>1647</v>
      </c>
      <c r="B277" t="s">
        <v>529</v>
      </c>
      <c r="C277" t="str">
        <f t="shared" si="12"/>
        <v>32</v>
      </c>
      <c r="D277" t="str">
        <f t="shared" si="13"/>
        <v>ROS</v>
      </c>
      <c r="E277" s="10">
        <v>565101.69999999995</v>
      </c>
      <c r="F277" s="11">
        <f t="shared" si="14"/>
        <v>565.10169999999994</v>
      </c>
    </row>
    <row r="278" spans="1:6" x14ac:dyDescent="0.25">
      <c r="A278" t="s">
        <v>1683</v>
      </c>
      <c r="B278" t="s">
        <v>547</v>
      </c>
      <c r="C278" t="str">
        <f t="shared" si="12"/>
        <v>32</v>
      </c>
      <c r="D278" t="str">
        <f t="shared" si="13"/>
        <v>ROS</v>
      </c>
      <c r="E278" s="10">
        <v>575537.28</v>
      </c>
      <c r="F278" s="11">
        <f t="shared" si="14"/>
        <v>575.53728000000001</v>
      </c>
    </row>
    <row r="279" spans="1:6" x14ac:dyDescent="0.25">
      <c r="A279" t="s">
        <v>1313</v>
      </c>
      <c r="B279" t="s">
        <v>343</v>
      </c>
      <c r="C279" t="str">
        <f t="shared" si="12"/>
        <v>32</v>
      </c>
      <c r="D279" t="str">
        <f t="shared" si="13"/>
        <v>ROS</v>
      </c>
      <c r="E279" s="10">
        <v>755476.92</v>
      </c>
      <c r="F279" s="11">
        <f t="shared" si="14"/>
        <v>755.47692000000006</v>
      </c>
    </row>
    <row r="280" spans="1:6" x14ac:dyDescent="0.25">
      <c r="A280" t="s">
        <v>1054</v>
      </c>
      <c r="B280" t="s">
        <v>509</v>
      </c>
      <c r="C280" t="str">
        <f t="shared" si="12"/>
        <v>32</v>
      </c>
      <c r="D280" t="str">
        <f t="shared" si="13"/>
        <v>ROS</v>
      </c>
      <c r="E280" s="10">
        <v>1146814.72</v>
      </c>
      <c r="F280" s="11">
        <f t="shared" si="14"/>
        <v>1146.8147200000001</v>
      </c>
    </row>
    <row r="281" spans="1:6" x14ac:dyDescent="0.25">
      <c r="A281" t="s">
        <v>1607</v>
      </c>
      <c r="B281" t="s">
        <v>472</v>
      </c>
      <c r="C281" t="str">
        <f t="shared" si="12"/>
        <v>32</v>
      </c>
      <c r="D281" t="str">
        <f t="shared" si="13"/>
        <v>ROS</v>
      </c>
      <c r="E281" s="10">
        <v>563479.83000000007</v>
      </c>
      <c r="F281" s="11">
        <f t="shared" si="14"/>
        <v>563.47983000000011</v>
      </c>
    </row>
    <row r="282" spans="1:6" x14ac:dyDescent="0.25">
      <c r="A282" t="s">
        <v>1125</v>
      </c>
      <c r="B282" t="s">
        <v>244</v>
      </c>
      <c r="C282" t="str">
        <f t="shared" si="12"/>
        <v>32</v>
      </c>
      <c r="D282" t="str">
        <f t="shared" si="13"/>
        <v>ROS</v>
      </c>
      <c r="E282" s="10">
        <v>733337.76</v>
      </c>
      <c r="F282" s="11">
        <f t="shared" si="14"/>
        <v>733.33776</v>
      </c>
    </row>
    <row r="283" spans="1:6" x14ac:dyDescent="0.25">
      <c r="A283" t="s">
        <v>1032</v>
      </c>
      <c r="B283" t="s">
        <v>559</v>
      </c>
      <c r="C283" t="str">
        <f t="shared" si="12"/>
        <v>32</v>
      </c>
      <c r="D283" t="str">
        <f t="shared" si="13"/>
        <v>ROS</v>
      </c>
      <c r="E283" s="10">
        <v>455595.96</v>
      </c>
      <c r="F283" s="11">
        <f t="shared" si="14"/>
        <v>455.59596000000005</v>
      </c>
    </row>
    <row r="284" spans="1:6" x14ac:dyDescent="0.25">
      <c r="A284" t="s">
        <v>1394</v>
      </c>
      <c r="B284" t="s">
        <v>375</v>
      </c>
      <c r="C284" t="str">
        <f t="shared" si="12"/>
        <v>32</v>
      </c>
      <c r="D284" t="str">
        <f t="shared" si="13"/>
        <v>ROS</v>
      </c>
      <c r="E284" s="10">
        <v>2785.0643889447306</v>
      </c>
      <c r="F284" s="11">
        <f t="shared" si="14"/>
        <v>2.7850643889447304</v>
      </c>
    </row>
    <row r="285" spans="1:6" x14ac:dyDescent="0.25">
      <c r="A285" t="s">
        <v>1394</v>
      </c>
      <c r="B285" t="s">
        <v>375</v>
      </c>
      <c r="C285" t="str">
        <f t="shared" si="12"/>
        <v>32</v>
      </c>
      <c r="D285" t="str">
        <f t="shared" si="13"/>
        <v>ROS</v>
      </c>
      <c r="E285" s="10">
        <v>584424.4</v>
      </c>
      <c r="F285" s="11">
        <f t="shared" si="14"/>
        <v>584.42439999999999</v>
      </c>
    </row>
    <row r="286" spans="1:6" x14ac:dyDescent="0.25">
      <c r="A286" t="s">
        <v>794</v>
      </c>
      <c r="B286" t="s">
        <v>78</v>
      </c>
      <c r="C286" t="str">
        <f t="shared" si="12"/>
        <v>32</v>
      </c>
      <c r="D286" t="str">
        <f t="shared" si="13"/>
        <v>ROS</v>
      </c>
      <c r="E286" s="10">
        <v>27514.060808202976</v>
      </c>
      <c r="F286" s="11">
        <f t="shared" si="14"/>
        <v>27.514060808202977</v>
      </c>
    </row>
    <row r="287" spans="1:6" x14ac:dyDescent="0.25">
      <c r="A287" t="s">
        <v>794</v>
      </c>
      <c r="B287" t="s">
        <v>78</v>
      </c>
      <c r="C287" t="str">
        <f t="shared" si="12"/>
        <v>32</v>
      </c>
      <c r="D287" t="str">
        <f t="shared" si="13"/>
        <v>ROS</v>
      </c>
      <c r="E287" s="10">
        <v>293038.06</v>
      </c>
      <c r="F287" s="11">
        <f t="shared" si="14"/>
        <v>293.03805999999997</v>
      </c>
    </row>
    <row r="288" spans="1:6" x14ac:dyDescent="0.25">
      <c r="A288" t="s">
        <v>794</v>
      </c>
      <c r="B288" t="s">
        <v>78</v>
      </c>
      <c r="C288" t="str">
        <f t="shared" si="12"/>
        <v>32</v>
      </c>
      <c r="D288" t="str">
        <f t="shared" si="13"/>
        <v>ROS</v>
      </c>
      <c r="E288" s="10">
        <v>678997.4</v>
      </c>
      <c r="F288" s="11">
        <f t="shared" si="14"/>
        <v>678.99739999999997</v>
      </c>
    </row>
    <row r="289" spans="1:6" x14ac:dyDescent="0.25">
      <c r="A289" t="s">
        <v>1585</v>
      </c>
      <c r="B289" t="s">
        <v>275</v>
      </c>
      <c r="C289" t="str">
        <f t="shared" si="12"/>
        <v>32</v>
      </c>
      <c r="D289" t="str">
        <f t="shared" si="13"/>
        <v>ROS</v>
      </c>
      <c r="E289" s="10">
        <v>182981.18</v>
      </c>
      <c r="F289" s="11">
        <f t="shared" si="14"/>
        <v>182.98117999999999</v>
      </c>
    </row>
    <row r="290" spans="1:6" x14ac:dyDescent="0.25">
      <c r="A290" t="s">
        <v>1665</v>
      </c>
      <c r="B290" t="s">
        <v>123</v>
      </c>
      <c r="C290" t="str">
        <f t="shared" si="12"/>
        <v>32</v>
      </c>
      <c r="D290" t="str">
        <f t="shared" si="13"/>
        <v>ROS</v>
      </c>
      <c r="E290" s="10">
        <v>152150.56</v>
      </c>
      <c r="F290" s="11">
        <f t="shared" si="14"/>
        <v>152.15055999999998</v>
      </c>
    </row>
    <row r="291" spans="1:6" x14ac:dyDescent="0.25">
      <c r="A291" t="s">
        <v>1119</v>
      </c>
      <c r="B291" t="s">
        <v>243</v>
      </c>
      <c r="C291" t="str">
        <f t="shared" si="12"/>
        <v>33</v>
      </c>
      <c r="D291" t="str">
        <f t="shared" si="13"/>
        <v>ROS</v>
      </c>
      <c r="E291" s="10">
        <v>23616.487000237496</v>
      </c>
      <c r="F291" s="11">
        <f t="shared" si="14"/>
        <v>23.616487000237495</v>
      </c>
    </row>
    <row r="292" spans="1:6" x14ac:dyDescent="0.25">
      <c r="A292" t="s">
        <v>1119</v>
      </c>
      <c r="B292" t="s">
        <v>243</v>
      </c>
      <c r="C292" t="str">
        <f t="shared" si="12"/>
        <v>33</v>
      </c>
      <c r="D292" t="str">
        <f t="shared" si="13"/>
        <v>ROS</v>
      </c>
      <c r="E292" s="10">
        <v>507323.39999999997</v>
      </c>
      <c r="F292" s="11">
        <f t="shared" si="14"/>
        <v>507.32339999999999</v>
      </c>
    </row>
    <row r="293" spans="1:6" x14ac:dyDescent="0.25">
      <c r="A293" t="s">
        <v>1561</v>
      </c>
      <c r="B293" t="s">
        <v>451</v>
      </c>
      <c r="C293" t="str">
        <f t="shared" si="12"/>
        <v>33</v>
      </c>
      <c r="D293" t="str">
        <f t="shared" si="13"/>
        <v>ROS</v>
      </c>
      <c r="E293" s="10">
        <v>40967.039999999994</v>
      </c>
      <c r="F293" s="11">
        <f t="shared" si="14"/>
        <v>40.96703999999999</v>
      </c>
    </row>
    <row r="294" spans="1:6" x14ac:dyDescent="0.25">
      <c r="A294" t="s">
        <v>1561</v>
      </c>
      <c r="B294" t="s">
        <v>451</v>
      </c>
      <c r="C294" t="str">
        <f t="shared" si="12"/>
        <v>33</v>
      </c>
      <c r="D294" t="str">
        <f t="shared" si="13"/>
        <v>ROS</v>
      </c>
      <c r="E294" s="10">
        <v>971437.32000000007</v>
      </c>
      <c r="F294" s="11">
        <f t="shared" si="14"/>
        <v>971.43732000000011</v>
      </c>
    </row>
    <row r="295" spans="1:6" x14ac:dyDescent="0.25">
      <c r="A295" t="s">
        <v>1386</v>
      </c>
      <c r="B295" t="s">
        <v>490</v>
      </c>
      <c r="C295" t="str">
        <f t="shared" si="12"/>
        <v>33</v>
      </c>
      <c r="D295" t="str">
        <f t="shared" si="13"/>
        <v>ROS</v>
      </c>
      <c r="E295" s="10">
        <v>476455.02</v>
      </c>
      <c r="F295" s="11">
        <f t="shared" si="14"/>
        <v>476.45501999999999</v>
      </c>
    </row>
    <row r="296" spans="1:6" x14ac:dyDescent="0.25">
      <c r="A296" t="s">
        <v>784</v>
      </c>
      <c r="B296" t="s">
        <v>75</v>
      </c>
      <c r="C296" t="str">
        <f t="shared" si="12"/>
        <v>33</v>
      </c>
      <c r="D296" t="str">
        <f t="shared" si="13"/>
        <v>ROS</v>
      </c>
      <c r="E296" s="10">
        <v>780723.3</v>
      </c>
      <c r="F296" s="11">
        <f t="shared" si="14"/>
        <v>780.72329999999999</v>
      </c>
    </row>
    <row r="297" spans="1:6" x14ac:dyDescent="0.25">
      <c r="A297" t="s">
        <v>1172</v>
      </c>
      <c r="B297" t="s">
        <v>268</v>
      </c>
      <c r="C297" t="str">
        <f t="shared" si="12"/>
        <v>33</v>
      </c>
      <c r="D297" t="str">
        <f t="shared" si="13"/>
        <v>ROS</v>
      </c>
      <c r="E297" s="10">
        <v>2968614.91</v>
      </c>
      <c r="F297" s="11">
        <f t="shared" si="14"/>
        <v>2968.6149100000002</v>
      </c>
    </row>
    <row r="298" spans="1:6" x14ac:dyDescent="0.25">
      <c r="A298" t="s">
        <v>1691</v>
      </c>
      <c r="B298" t="s">
        <v>550</v>
      </c>
      <c r="C298" t="str">
        <f t="shared" si="12"/>
        <v>33</v>
      </c>
      <c r="D298" t="str">
        <f t="shared" si="13"/>
        <v>ROS</v>
      </c>
      <c r="E298" s="10">
        <v>2351003.9500000002</v>
      </c>
      <c r="F298" s="11">
        <f t="shared" si="14"/>
        <v>2351.0039500000003</v>
      </c>
    </row>
    <row r="299" spans="1:6" x14ac:dyDescent="0.25">
      <c r="A299" t="s">
        <v>816</v>
      </c>
      <c r="B299" t="s">
        <v>43</v>
      </c>
      <c r="C299" t="str">
        <f t="shared" si="12"/>
        <v>33</v>
      </c>
      <c r="D299" t="str">
        <f t="shared" si="13"/>
        <v>ROS</v>
      </c>
      <c r="E299" s="10">
        <v>2070601.7200000002</v>
      </c>
      <c r="F299" s="11">
        <f t="shared" si="14"/>
        <v>2070.6017200000001</v>
      </c>
    </row>
    <row r="300" spans="1:6" x14ac:dyDescent="0.25">
      <c r="A300" t="s">
        <v>1603</v>
      </c>
      <c r="B300" t="s">
        <v>470</v>
      </c>
      <c r="C300" t="str">
        <f t="shared" si="12"/>
        <v>33</v>
      </c>
      <c r="D300" t="str">
        <f t="shared" si="13"/>
        <v>ROS</v>
      </c>
      <c r="E300" s="10">
        <v>383250.66000000003</v>
      </c>
      <c r="F300" s="11">
        <f t="shared" si="14"/>
        <v>383.25066000000004</v>
      </c>
    </row>
    <row r="301" spans="1:6" x14ac:dyDescent="0.25">
      <c r="A301" t="s">
        <v>1615</v>
      </c>
      <c r="B301" t="s">
        <v>476</v>
      </c>
      <c r="C301" t="str">
        <f t="shared" si="12"/>
        <v>33</v>
      </c>
      <c r="D301" t="str">
        <f t="shared" si="13"/>
        <v>ROS</v>
      </c>
      <c r="E301" s="10">
        <v>345583.4</v>
      </c>
      <c r="F301" s="11">
        <f t="shared" si="14"/>
        <v>345.58340000000004</v>
      </c>
    </row>
    <row r="302" spans="1:6" x14ac:dyDescent="0.25">
      <c r="A302" t="s">
        <v>627</v>
      </c>
      <c r="B302" t="s">
        <v>138</v>
      </c>
      <c r="C302" t="str">
        <f t="shared" si="12"/>
        <v>33</v>
      </c>
      <c r="D302" t="str">
        <f t="shared" si="13"/>
        <v>ROS</v>
      </c>
      <c r="E302" s="10">
        <v>572598.07999999996</v>
      </c>
      <c r="F302" s="11">
        <f t="shared" si="14"/>
        <v>572.59807999999998</v>
      </c>
    </row>
    <row r="303" spans="1:6" x14ac:dyDescent="0.25">
      <c r="A303" t="s">
        <v>1317</v>
      </c>
      <c r="B303" t="s">
        <v>345</v>
      </c>
      <c r="C303" t="str">
        <f t="shared" si="12"/>
        <v>33</v>
      </c>
      <c r="D303" t="str">
        <f t="shared" si="13"/>
        <v>ROS</v>
      </c>
      <c r="E303" s="10">
        <v>426775.80999999994</v>
      </c>
      <c r="F303" s="11">
        <f t="shared" si="14"/>
        <v>426.77580999999992</v>
      </c>
    </row>
    <row r="304" spans="1:6" x14ac:dyDescent="0.25">
      <c r="A304" t="s">
        <v>1103</v>
      </c>
      <c r="B304" t="s">
        <v>235</v>
      </c>
      <c r="C304" t="str">
        <f t="shared" si="12"/>
        <v>33</v>
      </c>
      <c r="D304" t="str">
        <f t="shared" si="13"/>
        <v>ROS</v>
      </c>
      <c r="E304" s="10">
        <v>316109.7</v>
      </c>
      <c r="F304" s="11">
        <f t="shared" si="14"/>
        <v>316.10970000000003</v>
      </c>
    </row>
    <row r="305" spans="1:6" x14ac:dyDescent="0.25">
      <c r="A305" t="s">
        <v>1293</v>
      </c>
      <c r="B305" t="s">
        <v>337</v>
      </c>
      <c r="C305" t="str">
        <f t="shared" si="12"/>
        <v>33</v>
      </c>
      <c r="D305" t="str">
        <f t="shared" si="13"/>
        <v>ROS</v>
      </c>
      <c r="E305" s="10">
        <v>30423.64</v>
      </c>
      <c r="F305" s="11">
        <f t="shared" si="14"/>
        <v>30.423639999999999</v>
      </c>
    </row>
    <row r="306" spans="1:6" x14ac:dyDescent="0.25">
      <c r="A306" t="s">
        <v>1163</v>
      </c>
      <c r="B306" t="s">
        <v>261</v>
      </c>
      <c r="C306" t="str">
        <f t="shared" si="12"/>
        <v>34</v>
      </c>
      <c r="D306" t="str">
        <f t="shared" si="13"/>
        <v>ROS</v>
      </c>
      <c r="E306" s="10">
        <v>18918.900000000001</v>
      </c>
      <c r="F306" s="11">
        <f t="shared" si="14"/>
        <v>18.918900000000001</v>
      </c>
    </row>
    <row r="307" spans="1:6" x14ac:dyDescent="0.25">
      <c r="A307" t="s">
        <v>1161</v>
      </c>
      <c r="B307" t="s">
        <v>260</v>
      </c>
      <c r="C307" t="str">
        <f t="shared" si="12"/>
        <v>34</v>
      </c>
      <c r="D307" t="str">
        <f t="shared" si="13"/>
        <v>ROS</v>
      </c>
      <c r="E307" s="10">
        <v>417542.10000000003</v>
      </c>
      <c r="F307" s="11">
        <f t="shared" si="14"/>
        <v>417.54210000000006</v>
      </c>
    </row>
    <row r="308" spans="1:6" x14ac:dyDescent="0.25">
      <c r="A308" t="s">
        <v>812</v>
      </c>
      <c r="B308" t="s">
        <v>86</v>
      </c>
      <c r="C308" t="str">
        <f t="shared" si="12"/>
        <v>34</v>
      </c>
      <c r="D308" t="str">
        <f t="shared" si="13"/>
        <v>ROS</v>
      </c>
      <c r="E308" s="10">
        <v>124218.63</v>
      </c>
      <c r="F308" s="11">
        <f t="shared" si="14"/>
        <v>124.21863</v>
      </c>
    </row>
    <row r="309" spans="1:6" x14ac:dyDescent="0.25">
      <c r="A309" t="s">
        <v>812</v>
      </c>
      <c r="B309" t="s">
        <v>86</v>
      </c>
      <c r="C309" t="str">
        <f t="shared" si="12"/>
        <v>34</v>
      </c>
      <c r="D309" t="str">
        <f t="shared" si="13"/>
        <v>ROS</v>
      </c>
      <c r="E309" s="10">
        <v>539567.88</v>
      </c>
      <c r="F309" s="11">
        <f t="shared" si="14"/>
        <v>539.56788000000006</v>
      </c>
    </row>
    <row r="310" spans="1:6" x14ac:dyDescent="0.25">
      <c r="A310" t="s">
        <v>1217</v>
      </c>
      <c r="B310" t="s">
        <v>274</v>
      </c>
      <c r="C310" t="str">
        <f t="shared" si="12"/>
        <v>34</v>
      </c>
      <c r="D310" t="str">
        <f t="shared" si="13"/>
        <v>ROS</v>
      </c>
      <c r="E310" s="10">
        <v>980928.9</v>
      </c>
      <c r="F310" s="11">
        <f t="shared" si="14"/>
        <v>980.9289</v>
      </c>
    </row>
    <row r="311" spans="1:6" x14ac:dyDescent="0.25">
      <c r="A311" t="s">
        <v>1319</v>
      </c>
      <c r="B311" t="s">
        <v>346</v>
      </c>
      <c r="C311" t="str">
        <f t="shared" si="12"/>
        <v>34</v>
      </c>
      <c r="D311" t="str">
        <f t="shared" si="13"/>
        <v>ROS</v>
      </c>
      <c r="E311" s="10">
        <v>590070.52</v>
      </c>
      <c r="F311" s="11">
        <f t="shared" si="14"/>
        <v>590.07051999999999</v>
      </c>
    </row>
    <row r="312" spans="1:6" x14ac:dyDescent="0.25">
      <c r="A312" t="s">
        <v>1099</v>
      </c>
      <c r="B312" t="s">
        <v>150</v>
      </c>
      <c r="C312" t="str">
        <f t="shared" si="12"/>
        <v>34</v>
      </c>
      <c r="D312" t="str">
        <f t="shared" si="13"/>
        <v>ROS</v>
      </c>
      <c r="E312" s="10">
        <v>202499.09</v>
      </c>
      <c r="F312" s="11">
        <f t="shared" si="14"/>
        <v>202.49909</v>
      </c>
    </row>
    <row r="313" spans="1:6" x14ac:dyDescent="0.25">
      <c r="A313" t="s">
        <v>1211</v>
      </c>
      <c r="B313" t="s">
        <v>297</v>
      </c>
      <c r="C313" t="str">
        <f t="shared" si="12"/>
        <v>35</v>
      </c>
      <c r="D313" t="str">
        <f t="shared" si="13"/>
        <v>ROS</v>
      </c>
      <c r="E313" s="10">
        <v>1178433.1199999999</v>
      </c>
      <c r="F313" s="11">
        <f t="shared" si="14"/>
        <v>1178.4331199999999</v>
      </c>
    </row>
    <row r="314" spans="1:6" x14ac:dyDescent="0.25">
      <c r="A314" t="s">
        <v>1083</v>
      </c>
      <c r="B314" t="s">
        <v>217</v>
      </c>
      <c r="C314" t="str">
        <f t="shared" si="12"/>
        <v>35</v>
      </c>
      <c r="D314" t="str">
        <f t="shared" si="13"/>
        <v>ROS</v>
      </c>
      <c r="E314" s="10">
        <v>618466.18000000005</v>
      </c>
      <c r="F314" s="11">
        <f t="shared" si="14"/>
        <v>618.46618000000001</v>
      </c>
    </row>
    <row r="315" spans="1:6" x14ac:dyDescent="0.25">
      <c r="A315" t="s">
        <v>1261</v>
      </c>
      <c r="B315" t="s">
        <v>417</v>
      </c>
      <c r="C315" t="str">
        <f t="shared" si="12"/>
        <v>35</v>
      </c>
      <c r="D315" t="str">
        <f t="shared" si="13"/>
        <v>ROS</v>
      </c>
      <c r="E315" s="10">
        <v>1181045.25</v>
      </c>
      <c r="F315" s="11">
        <f t="shared" si="14"/>
        <v>1181.0452499999999</v>
      </c>
    </row>
    <row r="316" spans="1:6" x14ac:dyDescent="0.25">
      <c r="A316" t="s">
        <v>1653</v>
      </c>
      <c r="B316" t="s">
        <v>533</v>
      </c>
      <c r="C316" t="str">
        <f t="shared" si="12"/>
        <v>35</v>
      </c>
      <c r="D316" t="str">
        <f t="shared" si="13"/>
        <v>ROS</v>
      </c>
      <c r="E316" s="10">
        <v>2318608.7999999998</v>
      </c>
      <c r="F316" s="11">
        <f t="shared" si="14"/>
        <v>2318.6088</v>
      </c>
    </row>
    <row r="317" spans="1:6" x14ac:dyDescent="0.25">
      <c r="A317" t="s">
        <v>968</v>
      </c>
      <c r="B317" t="s">
        <v>180</v>
      </c>
      <c r="C317" t="str">
        <f t="shared" si="12"/>
        <v>35</v>
      </c>
      <c r="D317" t="str">
        <f t="shared" si="13"/>
        <v>ROS</v>
      </c>
      <c r="E317" s="10">
        <v>22566.639999999999</v>
      </c>
      <c r="F317" s="11">
        <f t="shared" si="14"/>
        <v>22.56664</v>
      </c>
    </row>
    <row r="318" spans="1:6" x14ac:dyDescent="0.25">
      <c r="A318" t="s">
        <v>996</v>
      </c>
      <c r="B318" t="s">
        <v>416</v>
      </c>
      <c r="C318" t="str">
        <f t="shared" si="12"/>
        <v>35</v>
      </c>
      <c r="D318" t="str">
        <f t="shared" si="13"/>
        <v>ROS</v>
      </c>
      <c r="E318" s="10">
        <v>740075.52000000002</v>
      </c>
      <c r="F318" s="11">
        <f t="shared" si="14"/>
        <v>740.07551999999998</v>
      </c>
    </row>
    <row r="319" spans="1:6" x14ac:dyDescent="0.25">
      <c r="A319" t="s">
        <v>1501</v>
      </c>
      <c r="B319" t="s">
        <v>422</v>
      </c>
      <c r="C319" t="str">
        <f t="shared" si="12"/>
        <v>35</v>
      </c>
      <c r="D319" t="str">
        <f t="shared" si="13"/>
        <v>ROS</v>
      </c>
      <c r="E319" s="10">
        <v>310338.98000000004</v>
      </c>
      <c r="F319" s="11">
        <f t="shared" si="14"/>
        <v>310.33898000000005</v>
      </c>
    </row>
    <row r="320" spans="1:6" x14ac:dyDescent="0.25">
      <c r="A320" t="s">
        <v>1581</v>
      </c>
      <c r="B320" t="s">
        <v>461</v>
      </c>
      <c r="C320" t="str">
        <f t="shared" si="12"/>
        <v>35</v>
      </c>
      <c r="D320" t="str">
        <f t="shared" si="13"/>
        <v>ROS</v>
      </c>
      <c r="E320" s="10">
        <v>157059.65</v>
      </c>
      <c r="F320" s="11">
        <f t="shared" si="14"/>
        <v>157.05965</v>
      </c>
    </row>
    <row r="321" spans="1:6" x14ac:dyDescent="0.25">
      <c r="A321" t="s">
        <v>758</v>
      </c>
      <c r="B321" t="s">
        <v>64</v>
      </c>
      <c r="C321" t="str">
        <f t="shared" si="12"/>
        <v>35</v>
      </c>
      <c r="D321" t="str">
        <f t="shared" si="13"/>
        <v>ROS</v>
      </c>
      <c r="E321" s="10">
        <v>693583.67</v>
      </c>
      <c r="F321" s="11">
        <f t="shared" si="14"/>
        <v>693.5836700000001</v>
      </c>
    </row>
    <row r="322" spans="1:6" x14ac:dyDescent="0.25">
      <c r="A322" t="s">
        <v>1225</v>
      </c>
      <c r="B322" t="s">
        <v>301</v>
      </c>
      <c r="C322" t="str">
        <f t="shared" si="12"/>
        <v>35</v>
      </c>
      <c r="D322" t="str">
        <f t="shared" si="13"/>
        <v>ROS</v>
      </c>
      <c r="E322" s="10">
        <v>583712.32999999996</v>
      </c>
      <c r="F322" s="11">
        <f t="shared" si="14"/>
        <v>583.71232999999995</v>
      </c>
    </row>
    <row r="323" spans="1:6" x14ac:dyDescent="0.25">
      <c r="A323" t="s">
        <v>830</v>
      </c>
      <c r="B323" t="s">
        <v>534</v>
      </c>
      <c r="C323" t="str">
        <f t="shared" si="12"/>
        <v>36</v>
      </c>
      <c r="D323" t="str">
        <f t="shared" si="13"/>
        <v>ROS</v>
      </c>
      <c r="E323" s="10">
        <v>736036.25</v>
      </c>
      <c r="F323" s="11">
        <f t="shared" si="14"/>
        <v>736.03625</v>
      </c>
    </row>
    <row r="324" spans="1:6" x14ac:dyDescent="0.25">
      <c r="A324" t="s">
        <v>1325</v>
      </c>
      <c r="B324" t="s">
        <v>292</v>
      </c>
      <c r="C324" t="str">
        <f t="shared" si="12"/>
        <v>36</v>
      </c>
      <c r="D324" t="str">
        <f t="shared" si="13"/>
        <v>ROS</v>
      </c>
      <c r="E324" s="10">
        <v>130735.44</v>
      </c>
      <c r="F324" s="11">
        <f t="shared" si="14"/>
        <v>130.73544000000001</v>
      </c>
    </row>
    <row r="325" spans="1:6" x14ac:dyDescent="0.25">
      <c r="A325" t="s">
        <v>1329</v>
      </c>
      <c r="B325" t="s">
        <v>347</v>
      </c>
      <c r="C325" t="str">
        <f t="shared" si="12"/>
        <v>36</v>
      </c>
      <c r="D325" t="str">
        <f t="shared" si="13"/>
        <v>ROS</v>
      </c>
      <c r="E325" s="10">
        <v>851159.4</v>
      </c>
      <c r="F325" s="11">
        <f t="shared" si="14"/>
        <v>851.15940000000001</v>
      </c>
    </row>
    <row r="326" spans="1:6" x14ac:dyDescent="0.25">
      <c r="A326" t="s">
        <v>1583</v>
      </c>
      <c r="B326" t="s">
        <v>462</v>
      </c>
      <c r="C326" t="str">
        <f t="shared" si="12"/>
        <v>37</v>
      </c>
      <c r="D326" t="str">
        <f t="shared" si="13"/>
        <v>ROS</v>
      </c>
      <c r="E326" s="10">
        <v>6070.6618734681952</v>
      </c>
      <c r="F326" s="11">
        <f t="shared" si="14"/>
        <v>6.070661873468195</v>
      </c>
    </row>
    <row r="327" spans="1:6" x14ac:dyDescent="0.25">
      <c r="A327" t="s">
        <v>1583</v>
      </c>
      <c r="B327" t="s">
        <v>462</v>
      </c>
      <c r="C327" t="str">
        <f t="shared" si="12"/>
        <v>37</v>
      </c>
      <c r="D327" t="str">
        <f t="shared" si="13"/>
        <v>ROS</v>
      </c>
      <c r="E327" s="10">
        <v>827283.62999999989</v>
      </c>
      <c r="F327" s="11">
        <f t="shared" si="14"/>
        <v>827.2836299999999</v>
      </c>
    </row>
    <row r="328" spans="1:6" x14ac:dyDescent="0.25">
      <c r="A328" t="s">
        <v>1519</v>
      </c>
      <c r="B328" t="s">
        <v>431</v>
      </c>
      <c r="C328" t="str">
        <f t="shared" si="12"/>
        <v>37</v>
      </c>
      <c r="D328" t="str">
        <f t="shared" si="13"/>
        <v>ROS</v>
      </c>
      <c r="E328" s="10">
        <v>455285.28</v>
      </c>
      <c r="F328" s="11">
        <f t="shared" si="14"/>
        <v>455.28528</v>
      </c>
    </row>
    <row r="329" spans="1:6" x14ac:dyDescent="0.25">
      <c r="A329" t="s">
        <v>1388</v>
      </c>
      <c r="B329" t="s">
        <v>373</v>
      </c>
      <c r="C329" t="str">
        <f t="shared" si="12"/>
        <v>37</v>
      </c>
      <c r="D329" t="str">
        <f t="shared" si="13"/>
        <v>ROS</v>
      </c>
      <c r="E329" s="10">
        <v>192145.88</v>
      </c>
      <c r="F329" s="11">
        <f t="shared" si="14"/>
        <v>192.14588000000001</v>
      </c>
    </row>
    <row r="330" spans="1:6" x14ac:dyDescent="0.25">
      <c r="A330" t="s">
        <v>1229</v>
      </c>
      <c r="B330" t="s">
        <v>303</v>
      </c>
      <c r="C330" t="str">
        <f t="shared" ref="C330:C393" si="15">LEFT(A330,2)</f>
        <v>37</v>
      </c>
      <c r="D330" t="str">
        <f t="shared" ref="D330:D393" si="16">IF(C330="70","NYC","ROS")</f>
        <v>ROS</v>
      </c>
      <c r="E330" s="10">
        <v>559637.36</v>
      </c>
      <c r="F330" s="11">
        <f t="shared" ref="F330:F393" si="17">E330/1000</f>
        <v>559.63735999999994</v>
      </c>
    </row>
    <row r="331" spans="1:6" x14ac:dyDescent="0.25">
      <c r="A331" t="s">
        <v>677</v>
      </c>
      <c r="B331" t="s">
        <v>19</v>
      </c>
      <c r="C331" t="str">
        <f t="shared" si="15"/>
        <v>38</v>
      </c>
      <c r="D331" t="str">
        <f t="shared" si="16"/>
        <v>ROS</v>
      </c>
      <c r="E331" s="10">
        <v>466704.3</v>
      </c>
      <c r="F331" s="11">
        <f t="shared" si="17"/>
        <v>466.70429999999999</v>
      </c>
    </row>
    <row r="332" spans="1:6" x14ac:dyDescent="0.25">
      <c r="A332" t="s">
        <v>1327</v>
      </c>
      <c r="B332" t="s">
        <v>83</v>
      </c>
      <c r="C332" t="str">
        <f t="shared" si="15"/>
        <v>38</v>
      </c>
      <c r="D332" t="str">
        <f t="shared" si="16"/>
        <v>ROS</v>
      </c>
      <c r="E332" s="10">
        <v>311859.75</v>
      </c>
      <c r="F332" s="11">
        <f t="shared" si="17"/>
        <v>311.85975000000002</v>
      </c>
    </row>
    <row r="333" spans="1:6" x14ac:dyDescent="0.25">
      <c r="A333" t="s">
        <v>842</v>
      </c>
      <c r="B333" t="s">
        <v>97</v>
      </c>
      <c r="C333" t="str">
        <f t="shared" si="15"/>
        <v>38</v>
      </c>
      <c r="D333" t="str">
        <f t="shared" si="16"/>
        <v>ROS</v>
      </c>
      <c r="E333" s="10">
        <v>1020409.8200000001</v>
      </c>
      <c r="F333" s="11">
        <f t="shared" si="17"/>
        <v>1020.4098200000001</v>
      </c>
    </row>
    <row r="334" spans="1:6" x14ac:dyDescent="0.25">
      <c r="A334" t="s">
        <v>1404</v>
      </c>
      <c r="B334" t="s">
        <v>379</v>
      </c>
      <c r="C334" t="str">
        <f t="shared" si="15"/>
        <v>39</v>
      </c>
      <c r="D334" t="str">
        <f t="shared" si="16"/>
        <v>ROS</v>
      </c>
      <c r="E334" s="10">
        <v>863483.58000000007</v>
      </c>
      <c r="F334" s="11">
        <f t="shared" si="17"/>
        <v>863.48358000000007</v>
      </c>
    </row>
    <row r="335" spans="1:6" x14ac:dyDescent="0.25">
      <c r="A335" t="s">
        <v>1406</v>
      </c>
      <c r="B335" t="s">
        <v>378</v>
      </c>
      <c r="C335" t="str">
        <f t="shared" si="15"/>
        <v>39</v>
      </c>
      <c r="D335" t="str">
        <f t="shared" si="16"/>
        <v>ROS</v>
      </c>
      <c r="E335" s="10">
        <v>617730.68000000005</v>
      </c>
      <c r="F335" s="11">
        <f t="shared" si="17"/>
        <v>617.73068000000001</v>
      </c>
    </row>
    <row r="336" spans="1:6" x14ac:dyDescent="0.25">
      <c r="A336" t="s">
        <v>1458</v>
      </c>
      <c r="B336" t="s">
        <v>402</v>
      </c>
      <c r="C336" t="str">
        <f t="shared" si="15"/>
        <v>41</v>
      </c>
      <c r="D336" t="str">
        <f t="shared" si="16"/>
        <v>ROS</v>
      </c>
      <c r="E336" s="10">
        <v>331289.7</v>
      </c>
      <c r="F336" s="11">
        <f t="shared" si="17"/>
        <v>331.28970000000004</v>
      </c>
    </row>
    <row r="337" spans="1:6" x14ac:dyDescent="0.25">
      <c r="A337" t="s">
        <v>1689</v>
      </c>
      <c r="B337" t="s">
        <v>551</v>
      </c>
      <c r="C337" t="str">
        <f t="shared" si="15"/>
        <v>41</v>
      </c>
      <c r="D337" t="str">
        <f t="shared" si="16"/>
        <v>ROS</v>
      </c>
      <c r="E337" s="10">
        <v>1960806.12</v>
      </c>
      <c r="F337" s="11">
        <f t="shared" si="17"/>
        <v>1960.8061200000002</v>
      </c>
    </row>
    <row r="338" spans="1:6" x14ac:dyDescent="0.25">
      <c r="A338" t="s">
        <v>1113</v>
      </c>
      <c r="B338" t="s">
        <v>125</v>
      </c>
      <c r="C338" t="str">
        <f t="shared" si="15"/>
        <v>41</v>
      </c>
      <c r="D338" t="str">
        <f t="shared" si="16"/>
        <v>ROS</v>
      </c>
      <c r="E338" s="10">
        <v>330419.88</v>
      </c>
      <c r="F338" s="11">
        <f t="shared" si="17"/>
        <v>330.41987999999998</v>
      </c>
    </row>
    <row r="339" spans="1:6" x14ac:dyDescent="0.25">
      <c r="A339" t="s">
        <v>892</v>
      </c>
      <c r="B339" t="s">
        <v>124</v>
      </c>
      <c r="C339" t="str">
        <f t="shared" si="15"/>
        <v>41</v>
      </c>
      <c r="D339" t="str">
        <f t="shared" si="16"/>
        <v>ROS</v>
      </c>
      <c r="E339" s="10">
        <v>449083.98000000004</v>
      </c>
      <c r="F339" s="11">
        <f t="shared" si="17"/>
        <v>449.08398000000005</v>
      </c>
    </row>
    <row r="340" spans="1:6" x14ac:dyDescent="0.25">
      <c r="A340" t="s">
        <v>1661</v>
      </c>
      <c r="B340" t="s">
        <v>541</v>
      </c>
      <c r="C340" t="str">
        <f t="shared" si="15"/>
        <v>41</v>
      </c>
      <c r="D340" t="str">
        <f t="shared" si="16"/>
        <v>ROS</v>
      </c>
      <c r="E340" s="10">
        <v>503967.36</v>
      </c>
      <c r="F340" s="11">
        <f t="shared" si="17"/>
        <v>503.96735999999999</v>
      </c>
    </row>
    <row r="341" spans="1:6" x14ac:dyDescent="0.25">
      <c r="A341" t="s">
        <v>780</v>
      </c>
      <c r="B341" t="s">
        <v>486</v>
      </c>
      <c r="C341" t="str">
        <f t="shared" si="15"/>
        <v>41</v>
      </c>
      <c r="D341" t="str">
        <f t="shared" si="16"/>
        <v>ROS</v>
      </c>
      <c r="E341" s="10">
        <v>286335.25</v>
      </c>
      <c r="F341" s="11">
        <f t="shared" si="17"/>
        <v>286.33524999999997</v>
      </c>
    </row>
    <row r="342" spans="1:6" x14ac:dyDescent="0.25">
      <c r="A342" t="s">
        <v>1463</v>
      </c>
      <c r="B342" t="s">
        <v>394</v>
      </c>
      <c r="C342" t="str">
        <f t="shared" si="15"/>
        <v>41</v>
      </c>
      <c r="D342" t="str">
        <f t="shared" si="16"/>
        <v>ROS</v>
      </c>
      <c r="E342" s="10">
        <v>507605.07999999996</v>
      </c>
      <c r="F342" s="11">
        <f t="shared" si="17"/>
        <v>507.60507999999993</v>
      </c>
    </row>
    <row r="343" spans="1:6" x14ac:dyDescent="0.25">
      <c r="A343" t="s">
        <v>918</v>
      </c>
      <c r="B343" t="s">
        <v>154</v>
      </c>
      <c r="C343" t="str">
        <f t="shared" si="15"/>
        <v>41</v>
      </c>
      <c r="D343" t="str">
        <f t="shared" si="16"/>
        <v>ROS</v>
      </c>
      <c r="E343" s="10">
        <v>1492176.8399999999</v>
      </c>
      <c r="F343" s="11">
        <f t="shared" si="17"/>
        <v>1492.1768399999999</v>
      </c>
    </row>
    <row r="344" spans="1:6" x14ac:dyDescent="0.25">
      <c r="A344" t="s">
        <v>1663</v>
      </c>
      <c r="B344" t="s">
        <v>111</v>
      </c>
      <c r="C344" t="str">
        <f t="shared" si="15"/>
        <v>41</v>
      </c>
      <c r="D344" t="str">
        <f t="shared" si="16"/>
        <v>ROS</v>
      </c>
      <c r="E344" s="10">
        <v>734019</v>
      </c>
      <c r="F344" s="11">
        <f t="shared" si="17"/>
        <v>734.01900000000001</v>
      </c>
    </row>
    <row r="345" spans="1:6" x14ac:dyDescent="0.25">
      <c r="A345" t="s">
        <v>1285</v>
      </c>
      <c r="B345" t="s">
        <v>332</v>
      </c>
      <c r="C345" t="str">
        <f t="shared" si="15"/>
        <v>43</v>
      </c>
      <c r="D345" t="str">
        <f t="shared" si="16"/>
        <v>ROS</v>
      </c>
      <c r="E345" s="10">
        <v>1213366.6000000001</v>
      </c>
      <c r="F345" s="11">
        <f t="shared" si="17"/>
        <v>1213.3666000000001</v>
      </c>
    </row>
    <row r="346" spans="1:6" x14ac:dyDescent="0.25">
      <c r="A346" t="s">
        <v>1418</v>
      </c>
      <c r="B346" t="s">
        <v>536</v>
      </c>
      <c r="C346" t="str">
        <f t="shared" si="15"/>
        <v>43</v>
      </c>
      <c r="D346" t="str">
        <f t="shared" si="16"/>
        <v>ROS</v>
      </c>
      <c r="E346" s="10">
        <v>1204254</v>
      </c>
      <c r="F346" s="11">
        <f t="shared" si="17"/>
        <v>1204.2539999999999</v>
      </c>
    </row>
    <row r="347" spans="1:6" x14ac:dyDescent="0.25">
      <c r="A347" t="s">
        <v>1657</v>
      </c>
      <c r="B347" t="s">
        <v>538</v>
      </c>
      <c r="C347" t="str">
        <f t="shared" si="15"/>
        <v>43</v>
      </c>
      <c r="D347" t="str">
        <f t="shared" si="16"/>
        <v>ROS</v>
      </c>
      <c r="E347" s="10">
        <v>371368.35</v>
      </c>
      <c r="F347" s="11">
        <f t="shared" si="17"/>
        <v>371.36834999999996</v>
      </c>
    </row>
    <row r="348" spans="1:6" x14ac:dyDescent="0.25">
      <c r="A348" t="s">
        <v>1281</v>
      </c>
      <c r="B348" t="s">
        <v>330</v>
      </c>
      <c r="C348" t="str">
        <f t="shared" si="15"/>
        <v>43</v>
      </c>
      <c r="D348" t="str">
        <f t="shared" si="16"/>
        <v>ROS</v>
      </c>
      <c r="E348" s="10">
        <v>274043.99</v>
      </c>
      <c r="F348" s="11">
        <f t="shared" si="17"/>
        <v>274.04399000000001</v>
      </c>
    </row>
    <row r="349" spans="1:6" x14ac:dyDescent="0.25">
      <c r="A349" t="s">
        <v>1281</v>
      </c>
      <c r="B349" t="s">
        <v>330</v>
      </c>
      <c r="C349" t="str">
        <f t="shared" si="15"/>
        <v>43</v>
      </c>
      <c r="D349" t="str">
        <f t="shared" si="16"/>
        <v>ROS</v>
      </c>
      <c r="E349" s="10">
        <v>1424435.32</v>
      </c>
      <c r="F349" s="11">
        <f t="shared" si="17"/>
        <v>1424.43532</v>
      </c>
    </row>
    <row r="350" spans="1:6" x14ac:dyDescent="0.25">
      <c r="A350" t="s">
        <v>950</v>
      </c>
      <c r="B350" t="s">
        <v>174</v>
      </c>
      <c r="C350" t="str">
        <f t="shared" si="15"/>
        <v>43</v>
      </c>
      <c r="D350" t="str">
        <f t="shared" si="16"/>
        <v>ROS</v>
      </c>
      <c r="E350" s="10">
        <v>20969.282469560261</v>
      </c>
      <c r="F350" s="11">
        <f t="shared" si="17"/>
        <v>20.969282469560262</v>
      </c>
    </row>
    <row r="351" spans="1:6" x14ac:dyDescent="0.25">
      <c r="A351" t="s">
        <v>950</v>
      </c>
      <c r="B351" t="s">
        <v>174</v>
      </c>
      <c r="C351" t="str">
        <f t="shared" si="15"/>
        <v>43</v>
      </c>
      <c r="D351" t="str">
        <f t="shared" si="16"/>
        <v>ROS</v>
      </c>
      <c r="E351" s="10">
        <v>222609.72000000003</v>
      </c>
      <c r="F351" s="11">
        <f t="shared" si="17"/>
        <v>222.60972000000004</v>
      </c>
    </row>
    <row r="352" spans="1:6" x14ac:dyDescent="0.25">
      <c r="A352" t="s">
        <v>950</v>
      </c>
      <c r="B352" t="s">
        <v>174</v>
      </c>
      <c r="C352" t="str">
        <f t="shared" si="15"/>
        <v>43</v>
      </c>
      <c r="D352" t="str">
        <f t="shared" si="16"/>
        <v>ROS</v>
      </c>
      <c r="E352" s="10">
        <v>986764.80000000005</v>
      </c>
      <c r="F352" s="11">
        <f t="shared" si="17"/>
        <v>986.76480000000004</v>
      </c>
    </row>
    <row r="353" spans="1:6" x14ac:dyDescent="0.25">
      <c r="A353" t="s">
        <v>1295</v>
      </c>
      <c r="B353" t="s">
        <v>338</v>
      </c>
      <c r="C353" t="str">
        <f t="shared" si="15"/>
        <v>43</v>
      </c>
      <c r="D353" t="str">
        <f t="shared" si="16"/>
        <v>ROS</v>
      </c>
      <c r="E353" s="10">
        <v>980291.70000000007</v>
      </c>
      <c r="F353" s="11">
        <f t="shared" si="17"/>
        <v>980.29170000000011</v>
      </c>
    </row>
    <row r="354" spans="1:6" x14ac:dyDescent="0.25">
      <c r="A354" t="s">
        <v>1283</v>
      </c>
      <c r="B354" t="s">
        <v>331</v>
      </c>
      <c r="C354" t="str">
        <f t="shared" si="15"/>
        <v>43</v>
      </c>
      <c r="D354" t="str">
        <f t="shared" si="16"/>
        <v>ROS</v>
      </c>
      <c r="E354" s="10">
        <v>69278.395133474827</v>
      </c>
      <c r="F354" s="11">
        <f t="shared" si="17"/>
        <v>69.278395133474831</v>
      </c>
    </row>
    <row r="355" spans="1:6" x14ac:dyDescent="0.25">
      <c r="A355" t="s">
        <v>1283</v>
      </c>
      <c r="B355" t="s">
        <v>331</v>
      </c>
      <c r="C355" t="str">
        <f t="shared" si="15"/>
        <v>43</v>
      </c>
      <c r="D355" t="str">
        <f t="shared" si="16"/>
        <v>ROS</v>
      </c>
      <c r="E355" s="10">
        <v>720178.13000000012</v>
      </c>
      <c r="F355" s="11">
        <f t="shared" si="17"/>
        <v>720.17813000000012</v>
      </c>
    </row>
    <row r="356" spans="1:6" x14ac:dyDescent="0.25">
      <c r="A356" t="s">
        <v>1378</v>
      </c>
      <c r="B356" t="s">
        <v>370</v>
      </c>
      <c r="C356" t="str">
        <f t="shared" si="15"/>
        <v>43</v>
      </c>
      <c r="D356" t="str">
        <f t="shared" si="16"/>
        <v>ROS</v>
      </c>
      <c r="E356" s="10">
        <v>1021939.89</v>
      </c>
      <c r="F356" s="11">
        <f t="shared" si="17"/>
        <v>1021.93989</v>
      </c>
    </row>
    <row r="357" spans="1:6" x14ac:dyDescent="0.25">
      <c r="A357" t="s">
        <v>1577</v>
      </c>
      <c r="B357" t="s">
        <v>459</v>
      </c>
      <c r="C357" t="str">
        <f t="shared" si="15"/>
        <v>44</v>
      </c>
      <c r="D357" t="str">
        <f t="shared" si="16"/>
        <v>ROS</v>
      </c>
      <c r="E357" s="10">
        <v>357351</v>
      </c>
      <c r="F357" s="11">
        <f t="shared" si="17"/>
        <v>357.351</v>
      </c>
    </row>
    <row r="358" spans="1:6" x14ac:dyDescent="0.25">
      <c r="A358" t="s">
        <v>1065</v>
      </c>
      <c r="B358" t="s">
        <v>215</v>
      </c>
      <c r="C358" t="str">
        <f t="shared" si="15"/>
        <v>44</v>
      </c>
      <c r="D358" t="str">
        <f t="shared" si="16"/>
        <v>ROS</v>
      </c>
      <c r="E358" s="10">
        <v>574963.62000000011</v>
      </c>
      <c r="F358" s="11">
        <f t="shared" si="17"/>
        <v>574.96362000000011</v>
      </c>
    </row>
    <row r="359" spans="1:6" x14ac:dyDescent="0.25">
      <c r="A359" t="s">
        <v>1187</v>
      </c>
      <c r="B359" t="s">
        <v>285</v>
      </c>
      <c r="C359" t="str">
        <f t="shared" si="15"/>
        <v>44</v>
      </c>
      <c r="D359" t="str">
        <f t="shared" si="16"/>
        <v>ROS</v>
      </c>
      <c r="E359" s="10">
        <v>676390.9</v>
      </c>
      <c r="F359" s="11">
        <f t="shared" si="17"/>
        <v>676.39089999999999</v>
      </c>
    </row>
    <row r="360" spans="1:6" x14ac:dyDescent="0.25">
      <c r="A360" t="s">
        <v>1182</v>
      </c>
      <c r="B360" t="s">
        <v>277</v>
      </c>
      <c r="C360" t="str">
        <f t="shared" si="15"/>
        <v>44</v>
      </c>
      <c r="D360" t="str">
        <f t="shared" si="16"/>
        <v>ROS</v>
      </c>
      <c r="E360" s="10">
        <v>362935.5</v>
      </c>
      <c r="F360" s="11">
        <f t="shared" si="17"/>
        <v>362.93549999999999</v>
      </c>
    </row>
    <row r="361" spans="1:6" x14ac:dyDescent="0.25">
      <c r="A361" t="s">
        <v>1727</v>
      </c>
      <c r="B361" t="s">
        <v>567</v>
      </c>
      <c r="C361" t="str">
        <f t="shared" si="15"/>
        <v>45</v>
      </c>
      <c r="D361" t="str">
        <f t="shared" si="16"/>
        <v>ROS</v>
      </c>
      <c r="E361" s="10">
        <v>1512194.25</v>
      </c>
      <c r="F361" s="11">
        <f t="shared" si="17"/>
        <v>1512.19425</v>
      </c>
    </row>
    <row r="362" spans="1:6" x14ac:dyDescent="0.25">
      <c r="A362" t="s">
        <v>1523</v>
      </c>
      <c r="B362" t="s">
        <v>433</v>
      </c>
      <c r="C362" t="str">
        <f t="shared" si="15"/>
        <v>45</v>
      </c>
      <c r="D362" t="str">
        <f t="shared" si="16"/>
        <v>ROS</v>
      </c>
      <c r="E362" s="10">
        <v>490605.92000000004</v>
      </c>
      <c r="F362" s="11">
        <f t="shared" si="17"/>
        <v>490.60592000000003</v>
      </c>
    </row>
    <row r="363" spans="1:6" x14ac:dyDescent="0.25">
      <c r="A363" t="s">
        <v>906</v>
      </c>
      <c r="B363" t="s">
        <v>149</v>
      </c>
      <c r="C363" t="str">
        <f t="shared" si="15"/>
        <v>46</v>
      </c>
      <c r="D363" t="str">
        <f t="shared" si="16"/>
        <v>ROS</v>
      </c>
      <c r="E363" s="10">
        <v>443546.01</v>
      </c>
      <c r="F363" s="11">
        <f t="shared" si="17"/>
        <v>443.54601000000002</v>
      </c>
    </row>
    <row r="364" spans="1:6" x14ac:dyDescent="0.25">
      <c r="A364" t="s">
        <v>1139</v>
      </c>
      <c r="B364" t="s">
        <v>250</v>
      </c>
      <c r="C364" t="str">
        <f t="shared" si="15"/>
        <v>46</v>
      </c>
      <c r="D364" t="str">
        <f t="shared" si="16"/>
        <v>ROS</v>
      </c>
      <c r="E364" s="10">
        <v>210211.26</v>
      </c>
      <c r="F364" s="11">
        <f t="shared" si="17"/>
        <v>210.21126000000001</v>
      </c>
    </row>
    <row r="365" spans="1:6" x14ac:dyDescent="0.25">
      <c r="A365" t="s">
        <v>1499</v>
      </c>
      <c r="B365" t="s">
        <v>420</v>
      </c>
      <c r="C365" t="str">
        <f t="shared" si="15"/>
        <v>46</v>
      </c>
      <c r="D365" t="str">
        <f t="shared" si="16"/>
        <v>ROS</v>
      </c>
      <c r="E365" s="10">
        <v>1228593.06</v>
      </c>
      <c r="F365" s="11">
        <f t="shared" si="17"/>
        <v>1228.5930600000002</v>
      </c>
    </row>
    <row r="366" spans="1:6" x14ac:dyDescent="0.25">
      <c r="A366" t="s">
        <v>687</v>
      </c>
      <c r="B366" t="s">
        <v>23</v>
      </c>
      <c r="C366" t="str">
        <f t="shared" si="15"/>
        <v>46</v>
      </c>
      <c r="D366" t="str">
        <f t="shared" si="16"/>
        <v>ROS</v>
      </c>
      <c r="E366" s="10">
        <v>1062586.05</v>
      </c>
      <c r="F366" s="11">
        <f t="shared" si="17"/>
        <v>1062.5860500000001</v>
      </c>
    </row>
    <row r="367" spans="1:6" x14ac:dyDescent="0.25">
      <c r="A367" t="s">
        <v>974</v>
      </c>
      <c r="B367" t="s">
        <v>183</v>
      </c>
      <c r="C367" t="str">
        <f t="shared" si="15"/>
        <v>46</v>
      </c>
      <c r="D367" t="str">
        <f t="shared" si="16"/>
        <v>ROS</v>
      </c>
      <c r="E367" s="10">
        <v>1044527.12</v>
      </c>
      <c r="F367" s="11">
        <f t="shared" si="17"/>
        <v>1044.52712</v>
      </c>
    </row>
    <row r="368" spans="1:6" x14ac:dyDescent="0.25">
      <c r="A368" t="s">
        <v>1363</v>
      </c>
      <c r="B368" t="s">
        <v>362</v>
      </c>
      <c r="C368" t="str">
        <f t="shared" si="15"/>
        <v>46</v>
      </c>
      <c r="D368" t="str">
        <f t="shared" si="16"/>
        <v>ROS</v>
      </c>
      <c r="E368" s="10">
        <v>32315.399999999998</v>
      </c>
      <c r="F368" s="11">
        <f t="shared" si="17"/>
        <v>32.315399999999997</v>
      </c>
    </row>
    <row r="369" spans="1:6" x14ac:dyDescent="0.25">
      <c r="A369" t="s">
        <v>1363</v>
      </c>
      <c r="B369" t="s">
        <v>362</v>
      </c>
      <c r="C369" t="str">
        <f t="shared" si="15"/>
        <v>46</v>
      </c>
      <c r="D369" t="str">
        <f t="shared" si="16"/>
        <v>ROS</v>
      </c>
      <c r="E369" s="10">
        <v>369595.71</v>
      </c>
      <c r="F369" s="11">
        <f t="shared" si="17"/>
        <v>369.59571</v>
      </c>
    </row>
    <row r="370" spans="1:6" x14ac:dyDescent="0.25">
      <c r="A370" t="s">
        <v>1363</v>
      </c>
      <c r="B370" t="s">
        <v>362</v>
      </c>
      <c r="C370" t="str">
        <f t="shared" si="15"/>
        <v>46</v>
      </c>
      <c r="D370" t="str">
        <f t="shared" si="16"/>
        <v>ROS</v>
      </c>
      <c r="E370" s="10">
        <v>524174.8</v>
      </c>
      <c r="F370" s="11">
        <f t="shared" si="17"/>
        <v>524.1748</v>
      </c>
    </row>
    <row r="371" spans="1:6" x14ac:dyDescent="0.25">
      <c r="A371" t="s">
        <v>1363</v>
      </c>
      <c r="B371" t="s">
        <v>362</v>
      </c>
      <c r="C371" t="str">
        <f t="shared" si="15"/>
        <v>46</v>
      </c>
      <c r="D371" t="str">
        <f t="shared" si="16"/>
        <v>ROS</v>
      </c>
      <c r="E371" s="10">
        <v>2005146</v>
      </c>
      <c r="F371" s="11">
        <f t="shared" si="17"/>
        <v>2005.146</v>
      </c>
    </row>
    <row r="372" spans="1:6" x14ac:dyDescent="0.25">
      <c r="A372" t="s">
        <v>1511</v>
      </c>
      <c r="B372" t="s">
        <v>426</v>
      </c>
      <c r="C372" t="str">
        <f t="shared" si="15"/>
        <v>48</v>
      </c>
      <c r="D372" t="str">
        <f t="shared" si="16"/>
        <v>ROS</v>
      </c>
      <c r="E372" s="10">
        <v>392753.76</v>
      </c>
      <c r="F372" s="11">
        <f t="shared" si="17"/>
        <v>392.75376</v>
      </c>
    </row>
    <row r="373" spans="1:6" x14ac:dyDescent="0.25">
      <c r="A373" t="s">
        <v>1095</v>
      </c>
      <c r="B373" t="s">
        <v>232</v>
      </c>
      <c r="C373" t="str">
        <f t="shared" si="15"/>
        <v>49</v>
      </c>
      <c r="D373" t="str">
        <f t="shared" si="16"/>
        <v>ROS</v>
      </c>
      <c r="E373" s="10">
        <v>588004.77999999991</v>
      </c>
      <c r="F373" s="11">
        <f t="shared" si="17"/>
        <v>588.00477999999987</v>
      </c>
    </row>
    <row r="374" spans="1:6" x14ac:dyDescent="0.25">
      <c r="A374" t="s">
        <v>1521</v>
      </c>
      <c r="B374" t="s">
        <v>432</v>
      </c>
      <c r="C374" t="str">
        <f t="shared" si="15"/>
        <v>49</v>
      </c>
      <c r="D374" t="str">
        <f t="shared" si="16"/>
        <v>ROS</v>
      </c>
      <c r="E374" s="10">
        <v>344337.03</v>
      </c>
      <c r="F374" s="11">
        <f t="shared" si="17"/>
        <v>344.33703000000003</v>
      </c>
    </row>
    <row r="375" spans="1:6" x14ac:dyDescent="0.25">
      <c r="A375" t="s">
        <v>844</v>
      </c>
      <c r="B375" t="s">
        <v>98</v>
      </c>
      <c r="C375" t="str">
        <f t="shared" si="15"/>
        <v>50</v>
      </c>
      <c r="D375" t="str">
        <f t="shared" si="16"/>
        <v>ROS</v>
      </c>
      <c r="E375" s="10">
        <v>690008.41999999993</v>
      </c>
      <c r="F375" s="11">
        <f t="shared" si="17"/>
        <v>690.00841999999989</v>
      </c>
    </row>
    <row r="376" spans="1:6" x14ac:dyDescent="0.25">
      <c r="A376" t="s">
        <v>1081</v>
      </c>
      <c r="B376" t="s">
        <v>225</v>
      </c>
      <c r="C376" t="str">
        <f t="shared" si="15"/>
        <v>50</v>
      </c>
      <c r="D376" t="str">
        <f t="shared" si="16"/>
        <v>ROS</v>
      </c>
      <c r="E376" s="10">
        <v>286449.42000000004</v>
      </c>
      <c r="F376" s="11">
        <f t="shared" si="17"/>
        <v>286.44942000000003</v>
      </c>
    </row>
    <row r="377" spans="1:6" x14ac:dyDescent="0.25">
      <c r="A377" t="s">
        <v>1101</v>
      </c>
      <c r="B377" t="s">
        <v>234</v>
      </c>
      <c r="C377" t="str">
        <f t="shared" si="15"/>
        <v>50</v>
      </c>
      <c r="D377" t="str">
        <f t="shared" si="16"/>
        <v>ROS</v>
      </c>
      <c r="E377" s="10">
        <v>519976.64999999991</v>
      </c>
      <c r="F377" s="11">
        <f t="shared" si="17"/>
        <v>519.97664999999995</v>
      </c>
    </row>
    <row r="378" spans="1:6" x14ac:dyDescent="0.25">
      <c r="A378" t="s">
        <v>1597</v>
      </c>
      <c r="B378" t="s">
        <v>467</v>
      </c>
      <c r="C378" t="str">
        <f t="shared" si="15"/>
        <v>50</v>
      </c>
      <c r="D378" t="str">
        <f t="shared" si="16"/>
        <v>ROS</v>
      </c>
      <c r="E378" s="10">
        <v>728916.64</v>
      </c>
      <c r="F378" s="11">
        <f t="shared" si="17"/>
        <v>728.91664000000003</v>
      </c>
    </row>
    <row r="379" spans="1:6" x14ac:dyDescent="0.25">
      <c r="A379" t="s">
        <v>637</v>
      </c>
      <c r="B379" t="s">
        <v>6</v>
      </c>
      <c r="C379" t="str">
        <f t="shared" si="15"/>
        <v>50</v>
      </c>
      <c r="D379" t="str">
        <f t="shared" si="16"/>
        <v>ROS</v>
      </c>
      <c r="E379" s="10">
        <v>550704.65</v>
      </c>
      <c r="F379" s="11">
        <f t="shared" si="17"/>
        <v>550.70465000000002</v>
      </c>
    </row>
    <row r="380" spans="1:6" x14ac:dyDescent="0.25">
      <c r="A380" t="s">
        <v>900</v>
      </c>
      <c r="B380" t="s">
        <v>136</v>
      </c>
      <c r="C380" t="str">
        <f t="shared" si="15"/>
        <v>50</v>
      </c>
      <c r="D380" t="str">
        <f t="shared" si="16"/>
        <v>ROS</v>
      </c>
      <c r="E380" s="10">
        <v>508078.08000000007</v>
      </c>
      <c r="F380" s="11">
        <f t="shared" si="17"/>
        <v>508.07808000000006</v>
      </c>
    </row>
    <row r="381" spans="1:6" x14ac:dyDescent="0.25">
      <c r="A381" t="s">
        <v>707</v>
      </c>
      <c r="B381" t="s">
        <v>34</v>
      </c>
      <c r="C381" t="str">
        <f t="shared" si="15"/>
        <v>51</v>
      </c>
      <c r="D381" t="str">
        <f t="shared" si="16"/>
        <v>ROS</v>
      </c>
      <c r="E381" s="10">
        <v>1142261.04</v>
      </c>
      <c r="F381" s="11">
        <f t="shared" si="17"/>
        <v>1142.2610400000001</v>
      </c>
    </row>
    <row r="382" spans="1:6" x14ac:dyDescent="0.25">
      <c r="A382" t="s">
        <v>1191</v>
      </c>
      <c r="B382" t="s">
        <v>284</v>
      </c>
      <c r="C382" t="str">
        <f t="shared" si="15"/>
        <v>51</v>
      </c>
      <c r="D382" t="str">
        <f t="shared" si="16"/>
        <v>ROS</v>
      </c>
      <c r="E382" s="10">
        <v>2401074.54</v>
      </c>
      <c r="F382" s="11">
        <f t="shared" si="17"/>
        <v>2401.0745400000001</v>
      </c>
    </row>
    <row r="383" spans="1:6" x14ac:dyDescent="0.25">
      <c r="A383" t="s">
        <v>738</v>
      </c>
      <c r="B383" t="s">
        <v>53</v>
      </c>
      <c r="C383" t="str">
        <f t="shared" si="15"/>
        <v>51</v>
      </c>
      <c r="D383" t="str">
        <f t="shared" si="16"/>
        <v>ROS</v>
      </c>
      <c r="E383" s="10">
        <v>528556.77</v>
      </c>
      <c r="F383" s="11">
        <f t="shared" si="17"/>
        <v>528.55677000000003</v>
      </c>
    </row>
    <row r="384" spans="1:6" x14ac:dyDescent="0.25">
      <c r="A384" t="s">
        <v>1904</v>
      </c>
      <c r="B384" t="s">
        <v>1901</v>
      </c>
      <c r="C384" t="str">
        <f t="shared" si="15"/>
        <v>51</v>
      </c>
      <c r="D384" t="str">
        <f t="shared" si="16"/>
        <v>ROS</v>
      </c>
      <c r="E384" s="10">
        <v>895303.58000000007</v>
      </c>
      <c r="F384" s="11">
        <f t="shared" si="17"/>
        <v>895.30358000000012</v>
      </c>
    </row>
    <row r="385" spans="1:6" x14ac:dyDescent="0.25">
      <c r="A385" t="s">
        <v>1030</v>
      </c>
      <c r="B385" t="s">
        <v>512</v>
      </c>
      <c r="C385" t="str">
        <f t="shared" si="15"/>
        <v>51</v>
      </c>
      <c r="D385" t="str">
        <f t="shared" si="16"/>
        <v>ROS</v>
      </c>
      <c r="E385" s="10">
        <v>1225896.1200000001</v>
      </c>
      <c r="F385" s="11">
        <f t="shared" si="17"/>
        <v>1225.8961200000001</v>
      </c>
    </row>
    <row r="386" spans="1:6" x14ac:dyDescent="0.25">
      <c r="A386" t="s">
        <v>1366</v>
      </c>
      <c r="B386" t="s">
        <v>364</v>
      </c>
      <c r="C386" t="str">
        <f t="shared" si="15"/>
        <v>51</v>
      </c>
      <c r="D386" t="str">
        <f t="shared" si="16"/>
        <v>ROS</v>
      </c>
      <c r="E386" s="10">
        <v>8916.7800000000007</v>
      </c>
      <c r="F386" s="11">
        <f t="shared" si="17"/>
        <v>8.916780000000001</v>
      </c>
    </row>
    <row r="387" spans="1:6" x14ac:dyDescent="0.25">
      <c r="A387" t="s">
        <v>1483</v>
      </c>
      <c r="B387" t="s">
        <v>412</v>
      </c>
      <c r="C387" t="str">
        <f t="shared" si="15"/>
        <v>51</v>
      </c>
      <c r="D387" t="str">
        <f t="shared" si="16"/>
        <v>ROS</v>
      </c>
      <c r="E387" s="10">
        <v>578702.46</v>
      </c>
      <c r="F387" s="11">
        <f t="shared" si="17"/>
        <v>578.70245999999997</v>
      </c>
    </row>
    <row r="388" spans="1:6" x14ac:dyDescent="0.25">
      <c r="A388" t="s">
        <v>1392</v>
      </c>
      <c r="B388" t="s">
        <v>556</v>
      </c>
      <c r="C388" t="str">
        <f t="shared" si="15"/>
        <v>51</v>
      </c>
      <c r="D388" t="str">
        <f t="shared" si="16"/>
        <v>ROS</v>
      </c>
      <c r="E388" s="10">
        <v>592815.19999999995</v>
      </c>
      <c r="F388" s="11">
        <f t="shared" si="17"/>
        <v>592.8152</v>
      </c>
    </row>
    <row r="389" spans="1:6" x14ac:dyDescent="0.25">
      <c r="A389" t="s">
        <v>859</v>
      </c>
      <c r="B389" t="s">
        <v>108</v>
      </c>
      <c r="C389" t="str">
        <f t="shared" si="15"/>
        <v>51</v>
      </c>
      <c r="D389" t="str">
        <f t="shared" si="16"/>
        <v>ROS</v>
      </c>
      <c r="E389" s="10">
        <v>702976.75</v>
      </c>
      <c r="F389" s="11">
        <f t="shared" si="17"/>
        <v>702.97675000000004</v>
      </c>
    </row>
    <row r="390" spans="1:6" x14ac:dyDescent="0.25">
      <c r="A390" t="s">
        <v>887</v>
      </c>
      <c r="B390" t="s">
        <v>120</v>
      </c>
      <c r="C390" t="str">
        <f t="shared" si="15"/>
        <v>51</v>
      </c>
      <c r="D390" t="str">
        <f t="shared" si="16"/>
        <v>ROS</v>
      </c>
      <c r="E390" s="10">
        <v>1737735.87</v>
      </c>
      <c r="F390" s="11">
        <f t="shared" si="17"/>
        <v>1737.7358700000002</v>
      </c>
    </row>
    <row r="391" spans="1:6" x14ac:dyDescent="0.25">
      <c r="A391" t="s">
        <v>1170</v>
      </c>
      <c r="B391" t="s">
        <v>267</v>
      </c>
      <c r="C391" t="str">
        <f t="shared" si="15"/>
        <v>51</v>
      </c>
      <c r="D391" t="str">
        <f t="shared" si="16"/>
        <v>ROS</v>
      </c>
      <c r="E391" s="10">
        <v>7367.2973057382496</v>
      </c>
      <c r="F391" s="11">
        <f t="shared" si="17"/>
        <v>7.3672973057382496</v>
      </c>
    </row>
    <row r="392" spans="1:6" x14ac:dyDescent="0.25">
      <c r="A392" t="s">
        <v>1170</v>
      </c>
      <c r="B392" t="s">
        <v>267</v>
      </c>
      <c r="C392" t="str">
        <f t="shared" si="15"/>
        <v>51</v>
      </c>
      <c r="D392" t="str">
        <f t="shared" si="16"/>
        <v>ROS</v>
      </c>
      <c r="E392" s="10">
        <v>1586135.04</v>
      </c>
      <c r="F392" s="11">
        <f t="shared" si="17"/>
        <v>1586.1350400000001</v>
      </c>
    </row>
    <row r="393" spans="1:6" x14ac:dyDescent="0.25">
      <c r="A393" t="s">
        <v>653</v>
      </c>
      <c r="B393" t="s">
        <v>240</v>
      </c>
      <c r="C393" t="str">
        <f t="shared" si="15"/>
        <v>51</v>
      </c>
      <c r="D393" t="str">
        <f t="shared" si="16"/>
        <v>ROS</v>
      </c>
      <c r="E393" s="10">
        <v>24619.54</v>
      </c>
      <c r="F393" s="11">
        <f t="shared" si="17"/>
        <v>24.619540000000001</v>
      </c>
    </row>
    <row r="394" spans="1:6" x14ac:dyDescent="0.25">
      <c r="A394" t="s">
        <v>1107</v>
      </c>
      <c r="B394" t="s">
        <v>237</v>
      </c>
      <c r="C394" t="str">
        <f t="shared" ref="C394:C457" si="18">LEFT(A394,2)</f>
        <v>51</v>
      </c>
      <c r="D394" t="str">
        <f t="shared" ref="D394:D457" si="19">IF(C394="70","NYC","ROS")</f>
        <v>ROS</v>
      </c>
      <c r="E394" s="10">
        <v>544737.60000000009</v>
      </c>
      <c r="F394" s="11">
        <f t="shared" ref="F394:F457" si="20">E394/1000</f>
        <v>544.73760000000004</v>
      </c>
    </row>
    <row r="395" spans="1:6" x14ac:dyDescent="0.25">
      <c r="A395" t="s">
        <v>1203</v>
      </c>
      <c r="B395" t="s">
        <v>291</v>
      </c>
      <c r="C395" t="str">
        <f t="shared" si="18"/>
        <v>51</v>
      </c>
      <c r="D395" t="str">
        <f t="shared" si="19"/>
        <v>ROS</v>
      </c>
      <c r="E395" s="10">
        <v>392204.79</v>
      </c>
      <c r="F395" s="11">
        <f t="shared" si="20"/>
        <v>392.20479</v>
      </c>
    </row>
    <row r="396" spans="1:6" x14ac:dyDescent="0.25">
      <c r="A396" t="s">
        <v>1203</v>
      </c>
      <c r="B396" t="s">
        <v>291</v>
      </c>
      <c r="C396" t="str">
        <f t="shared" si="18"/>
        <v>51</v>
      </c>
      <c r="D396" t="str">
        <f t="shared" si="19"/>
        <v>ROS</v>
      </c>
      <c r="E396" s="10">
        <v>2213488</v>
      </c>
      <c r="F396" s="11">
        <f t="shared" si="20"/>
        <v>2213.4879999999998</v>
      </c>
    </row>
    <row r="397" spans="1:6" x14ac:dyDescent="0.25">
      <c r="A397" t="s">
        <v>705</v>
      </c>
      <c r="B397" t="s">
        <v>32</v>
      </c>
      <c r="C397" t="str">
        <f t="shared" si="18"/>
        <v>51</v>
      </c>
      <c r="D397" t="str">
        <f t="shared" si="19"/>
        <v>ROS</v>
      </c>
      <c r="E397" s="10">
        <v>2242705.16</v>
      </c>
      <c r="F397" s="11">
        <f t="shared" si="20"/>
        <v>2242.70516</v>
      </c>
    </row>
    <row r="398" spans="1:6" x14ac:dyDescent="0.25">
      <c r="A398" t="s">
        <v>1305</v>
      </c>
      <c r="B398" t="s">
        <v>340</v>
      </c>
      <c r="C398" t="str">
        <f t="shared" si="18"/>
        <v>51</v>
      </c>
      <c r="D398" t="str">
        <f t="shared" si="19"/>
        <v>ROS</v>
      </c>
      <c r="E398" s="10">
        <v>320316.2</v>
      </c>
      <c r="F398" s="11">
        <f t="shared" si="20"/>
        <v>320.31620000000004</v>
      </c>
    </row>
    <row r="399" spans="1:6" x14ac:dyDescent="0.25">
      <c r="A399" t="s">
        <v>1701</v>
      </c>
      <c r="B399" t="s">
        <v>583</v>
      </c>
      <c r="C399" t="str">
        <f t="shared" si="18"/>
        <v>51</v>
      </c>
      <c r="D399" t="str">
        <f t="shared" si="19"/>
        <v>ROS</v>
      </c>
      <c r="E399" s="10">
        <v>902351.58000000007</v>
      </c>
      <c r="F399" s="11">
        <f t="shared" si="20"/>
        <v>902.35158000000013</v>
      </c>
    </row>
    <row r="400" spans="1:6" x14ac:dyDescent="0.25">
      <c r="A400" t="s">
        <v>1408</v>
      </c>
      <c r="B400" t="s">
        <v>380</v>
      </c>
      <c r="C400" t="str">
        <f t="shared" si="18"/>
        <v>51</v>
      </c>
      <c r="D400" t="str">
        <f t="shared" si="19"/>
        <v>ROS</v>
      </c>
      <c r="E400" s="10">
        <v>637909.02</v>
      </c>
      <c r="F400" s="11">
        <f t="shared" si="20"/>
        <v>637.90902000000006</v>
      </c>
    </row>
    <row r="401" spans="1:6" x14ac:dyDescent="0.25">
      <c r="A401" t="s">
        <v>1609</v>
      </c>
      <c r="B401" t="s">
        <v>473</v>
      </c>
      <c r="C401" t="str">
        <f t="shared" si="18"/>
        <v>51</v>
      </c>
      <c r="D401" t="str">
        <f t="shared" si="19"/>
        <v>ROS</v>
      </c>
      <c r="E401" s="10">
        <v>637676.61</v>
      </c>
      <c r="F401" s="11">
        <f t="shared" si="20"/>
        <v>637.67660999999998</v>
      </c>
    </row>
    <row r="402" spans="1:6" x14ac:dyDescent="0.25">
      <c r="A402" t="s">
        <v>764</v>
      </c>
      <c r="B402" t="s">
        <v>67</v>
      </c>
      <c r="C402" t="str">
        <f t="shared" si="18"/>
        <v>51</v>
      </c>
      <c r="D402" t="str">
        <f t="shared" si="19"/>
        <v>ROS</v>
      </c>
      <c r="E402" s="10">
        <v>1692108.27</v>
      </c>
      <c r="F402" s="11">
        <f t="shared" si="20"/>
        <v>1692.1082699999999</v>
      </c>
    </row>
    <row r="403" spans="1:6" x14ac:dyDescent="0.25">
      <c r="A403" t="s">
        <v>1020</v>
      </c>
      <c r="B403" t="s">
        <v>199</v>
      </c>
      <c r="C403" t="str">
        <f t="shared" si="18"/>
        <v>51</v>
      </c>
      <c r="D403" t="str">
        <f t="shared" si="19"/>
        <v>ROS</v>
      </c>
      <c r="E403" s="10">
        <v>8270.1611751479686</v>
      </c>
      <c r="F403" s="11">
        <f t="shared" si="20"/>
        <v>8.2701611751479689</v>
      </c>
    </row>
    <row r="404" spans="1:6" x14ac:dyDescent="0.25">
      <c r="A404" t="s">
        <v>1020</v>
      </c>
      <c r="B404" t="s">
        <v>199</v>
      </c>
      <c r="C404" t="str">
        <f t="shared" si="18"/>
        <v>51</v>
      </c>
      <c r="D404" t="str">
        <f t="shared" si="19"/>
        <v>ROS</v>
      </c>
      <c r="E404" s="10">
        <v>397335.6</v>
      </c>
      <c r="F404" s="11">
        <f t="shared" si="20"/>
        <v>397.3356</v>
      </c>
    </row>
    <row r="405" spans="1:6" x14ac:dyDescent="0.25">
      <c r="A405" t="s">
        <v>1020</v>
      </c>
      <c r="B405" t="s">
        <v>199</v>
      </c>
      <c r="C405" t="str">
        <f t="shared" si="18"/>
        <v>51</v>
      </c>
      <c r="D405" t="str">
        <f t="shared" si="19"/>
        <v>ROS</v>
      </c>
      <c r="E405" s="10">
        <v>2441194.6800000002</v>
      </c>
      <c r="F405" s="11">
        <f t="shared" si="20"/>
        <v>2441.1946800000001</v>
      </c>
    </row>
    <row r="406" spans="1:6" x14ac:dyDescent="0.25">
      <c r="A406" t="s">
        <v>1093</v>
      </c>
      <c r="B406" t="s">
        <v>231</v>
      </c>
      <c r="C406" t="str">
        <f t="shared" si="18"/>
        <v>51</v>
      </c>
      <c r="D406" t="str">
        <f t="shared" si="19"/>
        <v>ROS</v>
      </c>
      <c r="E406" s="10">
        <v>2118932.8000000003</v>
      </c>
      <c r="F406" s="11">
        <f t="shared" si="20"/>
        <v>2118.9328000000005</v>
      </c>
    </row>
    <row r="407" spans="1:6" x14ac:dyDescent="0.25">
      <c r="A407" t="s">
        <v>1071</v>
      </c>
      <c r="B407" t="s">
        <v>219</v>
      </c>
      <c r="C407" t="str">
        <f t="shared" si="18"/>
        <v>51</v>
      </c>
      <c r="D407" t="str">
        <f t="shared" si="19"/>
        <v>ROS</v>
      </c>
      <c r="E407" s="10">
        <v>535018.15</v>
      </c>
      <c r="F407" s="11">
        <f t="shared" si="20"/>
        <v>535.01814999999999</v>
      </c>
    </row>
    <row r="408" spans="1:6" x14ac:dyDescent="0.25">
      <c r="A408" t="s">
        <v>671</v>
      </c>
      <c r="B408" t="s">
        <v>16</v>
      </c>
      <c r="C408" t="str">
        <f t="shared" si="18"/>
        <v>51</v>
      </c>
      <c r="D408" t="str">
        <f t="shared" si="19"/>
        <v>ROS</v>
      </c>
      <c r="E408" s="10">
        <v>1111494.42</v>
      </c>
      <c r="F408" s="11">
        <f t="shared" si="20"/>
        <v>1111.49442</v>
      </c>
    </row>
    <row r="409" spans="1:6" x14ac:dyDescent="0.25">
      <c r="A409" t="s">
        <v>986</v>
      </c>
      <c r="B409" t="s">
        <v>189</v>
      </c>
      <c r="C409" t="str">
        <f t="shared" si="18"/>
        <v>51</v>
      </c>
      <c r="D409" t="str">
        <f t="shared" si="19"/>
        <v>ROS</v>
      </c>
      <c r="E409" s="10">
        <v>543327.5</v>
      </c>
      <c r="F409" s="11">
        <f t="shared" si="20"/>
        <v>543.32749999999999</v>
      </c>
    </row>
    <row r="410" spans="1:6" x14ac:dyDescent="0.25">
      <c r="A410" t="s">
        <v>1605</v>
      </c>
      <c r="B410" t="s">
        <v>471</v>
      </c>
      <c r="C410" t="str">
        <f t="shared" si="18"/>
        <v>51</v>
      </c>
      <c r="D410" t="str">
        <f t="shared" si="19"/>
        <v>ROS</v>
      </c>
      <c r="E410" s="10">
        <v>580580</v>
      </c>
      <c r="F410" s="11">
        <f t="shared" si="20"/>
        <v>580.58000000000004</v>
      </c>
    </row>
    <row r="411" spans="1:6" x14ac:dyDescent="0.25">
      <c r="A411" t="s">
        <v>1333</v>
      </c>
      <c r="B411" t="s">
        <v>349</v>
      </c>
      <c r="C411" t="str">
        <f t="shared" si="18"/>
        <v>51</v>
      </c>
      <c r="D411" t="str">
        <f t="shared" si="19"/>
        <v>ROS</v>
      </c>
      <c r="E411" s="10">
        <v>1708045.92</v>
      </c>
      <c r="F411" s="11">
        <f t="shared" si="20"/>
        <v>1708.04592</v>
      </c>
    </row>
    <row r="412" spans="1:6" x14ac:dyDescent="0.25">
      <c r="A412" t="s">
        <v>1186</v>
      </c>
      <c r="B412" t="s">
        <v>280</v>
      </c>
      <c r="C412" t="str">
        <f t="shared" si="18"/>
        <v>51</v>
      </c>
      <c r="D412" t="str">
        <f t="shared" si="19"/>
        <v>ROS</v>
      </c>
      <c r="E412" s="10">
        <v>4968.1887651731204</v>
      </c>
      <c r="F412" s="11">
        <f t="shared" si="20"/>
        <v>4.96818876517312</v>
      </c>
    </row>
    <row r="413" spans="1:6" x14ac:dyDescent="0.25">
      <c r="A413" t="s">
        <v>1186</v>
      </c>
      <c r="B413" t="s">
        <v>280</v>
      </c>
      <c r="C413" t="str">
        <f t="shared" si="18"/>
        <v>51</v>
      </c>
      <c r="D413" t="str">
        <f t="shared" si="19"/>
        <v>ROS</v>
      </c>
      <c r="E413" s="10">
        <v>941682.35</v>
      </c>
      <c r="F413" s="11">
        <f t="shared" si="20"/>
        <v>941.68234999999993</v>
      </c>
    </row>
    <row r="414" spans="1:6" x14ac:dyDescent="0.25">
      <c r="A414" t="s">
        <v>657</v>
      </c>
      <c r="B414" t="s">
        <v>11</v>
      </c>
      <c r="C414" t="str">
        <f t="shared" si="18"/>
        <v>51</v>
      </c>
      <c r="D414" t="str">
        <f t="shared" si="19"/>
        <v>ROS</v>
      </c>
      <c r="E414" s="10">
        <v>273196</v>
      </c>
      <c r="F414" s="11">
        <f t="shared" si="20"/>
        <v>273.19600000000003</v>
      </c>
    </row>
    <row r="415" spans="1:6" x14ac:dyDescent="0.25">
      <c r="A415" t="s">
        <v>657</v>
      </c>
      <c r="B415" t="s">
        <v>11</v>
      </c>
      <c r="C415" t="str">
        <f t="shared" si="18"/>
        <v>51</v>
      </c>
      <c r="D415" t="str">
        <f t="shared" si="19"/>
        <v>ROS</v>
      </c>
      <c r="E415" s="10">
        <v>1597582.48</v>
      </c>
      <c r="F415" s="11">
        <f t="shared" si="20"/>
        <v>1597.58248</v>
      </c>
    </row>
    <row r="416" spans="1:6" x14ac:dyDescent="0.25">
      <c r="A416" t="s">
        <v>1219</v>
      </c>
      <c r="B416" t="s">
        <v>299</v>
      </c>
      <c r="C416" t="str">
        <f t="shared" si="18"/>
        <v>51</v>
      </c>
      <c r="D416" t="str">
        <f t="shared" si="19"/>
        <v>ROS</v>
      </c>
      <c r="E416" s="10">
        <v>506106.99999999994</v>
      </c>
      <c r="F416" s="11">
        <f t="shared" si="20"/>
        <v>506.10699999999991</v>
      </c>
    </row>
    <row r="417" spans="1:6" x14ac:dyDescent="0.25">
      <c r="A417" t="s">
        <v>1460</v>
      </c>
      <c r="B417" t="s">
        <v>403</v>
      </c>
      <c r="C417" t="str">
        <f t="shared" si="18"/>
        <v>51</v>
      </c>
      <c r="D417" t="str">
        <f t="shared" si="19"/>
        <v>ROS</v>
      </c>
      <c r="E417" s="10">
        <v>733342.4</v>
      </c>
      <c r="F417" s="11">
        <f t="shared" si="20"/>
        <v>733.3424</v>
      </c>
    </row>
    <row r="418" spans="1:6" x14ac:dyDescent="0.25">
      <c r="A418" t="s">
        <v>1145</v>
      </c>
      <c r="B418" t="s">
        <v>272</v>
      </c>
      <c r="C418" t="str">
        <f t="shared" si="18"/>
        <v>51</v>
      </c>
      <c r="D418" t="str">
        <f t="shared" si="19"/>
        <v>ROS</v>
      </c>
      <c r="E418" s="10">
        <v>1111519.1099999999</v>
      </c>
      <c r="F418" s="11">
        <f t="shared" si="20"/>
        <v>1111.51911</v>
      </c>
    </row>
    <row r="419" spans="1:6" x14ac:dyDescent="0.25">
      <c r="A419" t="s">
        <v>1365</v>
      </c>
      <c r="B419" t="s">
        <v>363</v>
      </c>
      <c r="C419" t="str">
        <f t="shared" si="18"/>
        <v>51</v>
      </c>
      <c r="D419" t="str">
        <f t="shared" si="19"/>
        <v>ROS</v>
      </c>
      <c r="E419" s="10">
        <v>97872.72</v>
      </c>
      <c r="F419" s="11">
        <f t="shared" si="20"/>
        <v>97.872720000000001</v>
      </c>
    </row>
    <row r="420" spans="1:6" x14ac:dyDescent="0.25">
      <c r="A420" t="s">
        <v>1440</v>
      </c>
      <c r="B420" t="s">
        <v>8</v>
      </c>
      <c r="C420" t="str">
        <f t="shared" si="18"/>
        <v>51</v>
      </c>
      <c r="D420" t="str">
        <f t="shared" si="19"/>
        <v>ROS</v>
      </c>
      <c r="E420" s="10">
        <v>676151.24</v>
      </c>
      <c r="F420" s="11">
        <f t="shared" si="20"/>
        <v>676.15124000000003</v>
      </c>
    </row>
    <row r="421" spans="1:6" x14ac:dyDescent="0.25">
      <c r="A421" t="s">
        <v>1569</v>
      </c>
      <c r="B421" t="s">
        <v>455</v>
      </c>
      <c r="C421" t="str">
        <f t="shared" si="18"/>
        <v>51</v>
      </c>
      <c r="D421" t="str">
        <f t="shared" si="19"/>
        <v>ROS</v>
      </c>
      <c r="E421" s="10">
        <v>77338.8</v>
      </c>
      <c r="F421" s="11">
        <f t="shared" si="20"/>
        <v>77.338800000000006</v>
      </c>
    </row>
    <row r="422" spans="1:6" x14ac:dyDescent="0.25">
      <c r="A422" t="s">
        <v>1569</v>
      </c>
      <c r="B422" t="s">
        <v>455</v>
      </c>
      <c r="C422" t="str">
        <f t="shared" si="18"/>
        <v>51</v>
      </c>
      <c r="D422" t="str">
        <f t="shared" si="19"/>
        <v>ROS</v>
      </c>
      <c r="E422" s="10">
        <v>1660410.7</v>
      </c>
      <c r="F422" s="11">
        <f t="shared" si="20"/>
        <v>1660.4106999999999</v>
      </c>
    </row>
    <row r="423" spans="1:6" x14ac:dyDescent="0.25">
      <c r="A423" t="s">
        <v>1565</v>
      </c>
      <c r="B423" t="s">
        <v>453</v>
      </c>
      <c r="C423" t="str">
        <f t="shared" si="18"/>
        <v>51</v>
      </c>
      <c r="D423" t="str">
        <f t="shared" si="19"/>
        <v>ROS</v>
      </c>
      <c r="E423" s="10">
        <v>1033893.51</v>
      </c>
      <c r="F423" s="11">
        <f t="shared" si="20"/>
        <v>1033.8935100000001</v>
      </c>
    </row>
    <row r="424" spans="1:6" x14ac:dyDescent="0.25">
      <c r="A424" t="s">
        <v>1541</v>
      </c>
      <c r="B424" t="s">
        <v>441</v>
      </c>
      <c r="C424" t="str">
        <f t="shared" si="18"/>
        <v>51</v>
      </c>
      <c r="D424" t="str">
        <f t="shared" si="19"/>
        <v>ROS</v>
      </c>
      <c r="E424" s="10">
        <v>1161148.46</v>
      </c>
      <c r="F424" s="11">
        <f t="shared" si="20"/>
        <v>1161.1484599999999</v>
      </c>
    </row>
    <row r="425" spans="1:6" x14ac:dyDescent="0.25">
      <c r="A425" t="s">
        <v>1567</v>
      </c>
      <c r="B425" t="s">
        <v>454</v>
      </c>
      <c r="C425" t="str">
        <f t="shared" si="18"/>
        <v>51</v>
      </c>
      <c r="D425" t="str">
        <f t="shared" si="19"/>
        <v>ROS</v>
      </c>
      <c r="E425" s="10">
        <v>1121392.24</v>
      </c>
      <c r="F425" s="11">
        <f t="shared" si="20"/>
        <v>1121.3922399999999</v>
      </c>
    </row>
    <row r="426" spans="1:6" x14ac:dyDescent="0.25">
      <c r="A426" t="s">
        <v>1323</v>
      </c>
      <c r="B426" t="s">
        <v>59</v>
      </c>
      <c r="C426" t="str">
        <f t="shared" si="18"/>
        <v>51</v>
      </c>
      <c r="D426" t="str">
        <f t="shared" si="19"/>
        <v>ROS</v>
      </c>
      <c r="E426" s="10">
        <v>1440679.5999999999</v>
      </c>
      <c r="F426" s="11">
        <f t="shared" si="20"/>
        <v>1440.6795999999999</v>
      </c>
    </row>
    <row r="427" spans="1:6" x14ac:dyDescent="0.25">
      <c r="A427" t="s">
        <v>1323</v>
      </c>
      <c r="B427" t="s">
        <v>59</v>
      </c>
      <c r="C427" t="str">
        <f t="shared" si="18"/>
        <v>51</v>
      </c>
      <c r="D427" t="str">
        <f t="shared" si="19"/>
        <v>ROS</v>
      </c>
      <c r="E427" s="10">
        <v>2623776.6</v>
      </c>
      <c r="F427" s="11">
        <f t="shared" si="20"/>
        <v>2623.7766000000001</v>
      </c>
    </row>
    <row r="428" spans="1:6" x14ac:dyDescent="0.25">
      <c r="A428" t="s">
        <v>1469</v>
      </c>
      <c r="B428" t="s">
        <v>271</v>
      </c>
      <c r="C428" t="str">
        <f t="shared" si="18"/>
        <v>51</v>
      </c>
      <c r="D428" t="str">
        <f t="shared" si="19"/>
        <v>ROS</v>
      </c>
      <c r="E428" s="10">
        <v>1339300.54</v>
      </c>
      <c r="F428" s="11">
        <f t="shared" si="20"/>
        <v>1339.30054</v>
      </c>
    </row>
    <row r="429" spans="1:6" x14ac:dyDescent="0.25">
      <c r="A429" t="s">
        <v>1243</v>
      </c>
      <c r="B429" t="s">
        <v>511</v>
      </c>
      <c r="C429" t="str">
        <f t="shared" si="18"/>
        <v>51</v>
      </c>
      <c r="D429" t="str">
        <f t="shared" si="19"/>
        <v>ROS</v>
      </c>
      <c r="E429" s="10">
        <v>69217.191385495884</v>
      </c>
      <c r="F429" s="11">
        <f t="shared" si="20"/>
        <v>69.21719138549588</v>
      </c>
    </row>
    <row r="430" spans="1:6" x14ac:dyDescent="0.25">
      <c r="A430" t="s">
        <v>1243</v>
      </c>
      <c r="B430" t="s">
        <v>511</v>
      </c>
      <c r="C430" t="str">
        <f t="shared" si="18"/>
        <v>51</v>
      </c>
      <c r="D430" t="str">
        <f t="shared" si="19"/>
        <v>ROS</v>
      </c>
      <c r="E430" s="10">
        <v>153255.46874701261</v>
      </c>
      <c r="F430" s="11">
        <f t="shared" si="20"/>
        <v>153.2554687470126</v>
      </c>
    </row>
    <row r="431" spans="1:6" x14ac:dyDescent="0.25">
      <c r="A431" t="s">
        <v>1243</v>
      </c>
      <c r="B431" t="s">
        <v>511</v>
      </c>
      <c r="C431" t="str">
        <f t="shared" si="18"/>
        <v>51</v>
      </c>
      <c r="D431" t="str">
        <f t="shared" si="19"/>
        <v>ROS</v>
      </c>
      <c r="E431" s="10">
        <v>1768097.92</v>
      </c>
      <c r="F431" s="11">
        <f t="shared" si="20"/>
        <v>1768.0979199999999</v>
      </c>
    </row>
    <row r="432" spans="1:6" x14ac:dyDescent="0.25">
      <c r="A432" t="s">
        <v>1028</v>
      </c>
      <c r="B432" t="s">
        <v>571</v>
      </c>
      <c r="C432" t="str">
        <f t="shared" si="18"/>
        <v>51</v>
      </c>
      <c r="D432" t="str">
        <f t="shared" si="19"/>
        <v>ROS</v>
      </c>
      <c r="E432" s="10">
        <v>1160097.28</v>
      </c>
      <c r="F432" s="11">
        <f t="shared" si="20"/>
        <v>1160.09728</v>
      </c>
    </row>
    <row r="433" spans="1:6" x14ac:dyDescent="0.25">
      <c r="A433" t="s">
        <v>1599</v>
      </c>
      <c r="B433" t="s">
        <v>468</v>
      </c>
      <c r="C433" t="str">
        <f t="shared" si="18"/>
        <v>52</v>
      </c>
      <c r="D433" t="str">
        <f t="shared" si="19"/>
        <v>ROS</v>
      </c>
      <c r="E433" s="10">
        <v>802624.42</v>
      </c>
      <c r="F433" s="11">
        <f t="shared" si="20"/>
        <v>802.62441999999999</v>
      </c>
    </row>
    <row r="434" spans="1:6" x14ac:dyDescent="0.25">
      <c r="A434" t="s">
        <v>651</v>
      </c>
      <c r="B434" t="s">
        <v>9</v>
      </c>
      <c r="C434" t="str">
        <f t="shared" si="18"/>
        <v>52</v>
      </c>
      <c r="D434" t="str">
        <f t="shared" si="19"/>
        <v>ROS</v>
      </c>
      <c r="E434" s="10">
        <v>691050.04</v>
      </c>
      <c r="F434" s="11">
        <f t="shared" si="20"/>
        <v>691.05004000000008</v>
      </c>
    </row>
    <row r="435" spans="1:6" x14ac:dyDescent="0.25">
      <c r="A435" t="s">
        <v>1456</v>
      </c>
      <c r="B435" t="s">
        <v>401</v>
      </c>
      <c r="C435" t="str">
        <f t="shared" si="18"/>
        <v>52</v>
      </c>
      <c r="D435" t="str">
        <f t="shared" si="19"/>
        <v>ROS</v>
      </c>
      <c r="E435" s="10">
        <v>469588.98000000004</v>
      </c>
      <c r="F435" s="11">
        <f t="shared" si="20"/>
        <v>469.58898000000005</v>
      </c>
    </row>
    <row r="436" spans="1:6" x14ac:dyDescent="0.25">
      <c r="A436" t="s">
        <v>623</v>
      </c>
      <c r="B436" t="s">
        <v>142</v>
      </c>
      <c r="C436" t="str">
        <f t="shared" si="18"/>
        <v>53</v>
      </c>
      <c r="D436" t="str">
        <f t="shared" si="19"/>
        <v>ROS</v>
      </c>
      <c r="E436" s="10">
        <v>3097.147852991613</v>
      </c>
      <c r="F436" s="11">
        <f t="shared" si="20"/>
        <v>3.097147852991613</v>
      </c>
    </row>
    <row r="437" spans="1:6" x14ac:dyDescent="0.25">
      <c r="A437" t="s">
        <v>623</v>
      </c>
      <c r="B437" t="s">
        <v>142</v>
      </c>
      <c r="C437" t="str">
        <f t="shared" si="18"/>
        <v>53</v>
      </c>
      <c r="D437" t="str">
        <f t="shared" si="19"/>
        <v>ROS</v>
      </c>
      <c r="E437" s="10">
        <v>1075279.1099999999</v>
      </c>
      <c r="F437" s="11">
        <f t="shared" si="20"/>
        <v>1075.2791099999999</v>
      </c>
    </row>
    <row r="438" spans="1:6" x14ac:dyDescent="0.25">
      <c r="A438" t="s">
        <v>1442</v>
      </c>
      <c r="B438" t="s">
        <v>393</v>
      </c>
      <c r="C438" t="str">
        <f t="shared" si="18"/>
        <v>53</v>
      </c>
      <c r="D438" t="str">
        <f t="shared" si="19"/>
        <v>ROS</v>
      </c>
      <c r="E438" s="10">
        <v>418278</v>
      </c>
      <c r="F438" s="11">
        <f t="shared" si="20"/>
        <v>418.27800000000002</v>
      </c>
    </row>
    <row r="439" spans="1:6" x14ac:dyDescent="0.25">
      <c r="A439" t="s">
        <v>1016</v>
      </c>
      <c r="B439" t="s">
        <v>198</v>
      </c>
      <c r="C439" t="str">
        <f t="shared" si="18"/>
        <v>54</v>
      </c>
      <c r="D439" t="str">
        <f t="shared" si="19"/>
        <v>ROS</v>
      </c>
      <c r="E439" s="10">
        <v>264370.94</v>
      </c>
      <c r="F439" s="11">
        <f t="shared" si="20"/>
        <v>264.37094000000002</v>
      </c>
    </row>
    <row r="440" spans="1:6" x14ac:dyDescent="0.25">
      <c r="A440" t="s">
        <v>1127</v>
      </c>
      <c r="B440" t="s">
        <v>245</v>
      </c>
      <c r="C440" t="str">
        <f t="shared" si="18"/>
        <v>54</v>
      </c>
      <c r="D440" t="str">
        <f t="shared" si="19"/>
        <v>ROS</v>
      </c>
      <c r="E440" s="10">
        <v>6259.75</v>
      </c>
      <c r="F440" s="11">
        <f t="shared" si="20"/>
        <v>6.2597500000000004</v>
      </c>
    </row>
    <row r="441" spans="1:6" x14ac:dyDescent="0.25">
      <c r="A441" t="s">
        <v>774</v>
      </c>
      <c r="B441" t="s">
        <v>72</v>
      </c>
      <c r="C441" t="str">
        <f t="shared" si="18"/>
        <v>54</v>
      </c>
      <c r="D441" t="str">
        <f t="shared" si="19"/>
        <v>ROS</v>
      </c>
      <c r="E441" s="10">
        <v>521110.8</v>
      </c>
      <c r="F441" s="11">
        <f t="shared" si="20"/>
        <v>521.11080000000004</v>
      </c>
    </row>
    <row r="442" spans="1:6" x14ac:dyDescent="0.25">
      <c r="A442" t="s">
        <v>750</v>
      </c>
      <c r="B442" t="s">
        <v>29</v>
      </c>
      <c r="C442" t="str">
        <f t="shared" si="18"/>
        <v>54</v>
      </c>
      <c r="D442" t="str">
        <f t="shared" si="19"/>
        <v>ROS</v>
      </c>
      <c r="E442" s="10">
        <v>668476.38</v>
      </c>
      <c r="F442" s="11">
        <f t="shared" si="20"/>
        <v>668.47637999999995</v>
      </c>
    </row>
    <row r="443" spans="1:6" x14ac:dyDescent="0.25">
      <c r="A443" t="s">
        <v>1303</v>
      </c>
      <c r="B443" t="s">
        <v>339</v>
      </c>
      <c r="C443" t="str">
        <f t="shared" si="18"/>
        <v>54</v>
      </c>
      <c r="D443" t="str">
        <f t="shared" si="19"/>
        <v>ROS</v>
      </c>
      <c r="E443" s="10">
        <v>299132.17</v>
      </c>
      <c r="F443" s="11">
        <f t="shared" si="20"/>
        <v>299.13216999999997</v>
      </c>
    </row>
    <row r="444" spans="1:6" x14ac:dyDescent="0.25">
      <c r="A444" t="s">
        <v>984</v>
      </c>
      <c r="B444" t="s">
        <v>188</v>
      </c>
      <c r="C444" t="str">
        <f t="shared" si="18"/>
        <v>55</v>
      </c>
      <c r="D444" t="str">
        <f t="shared" si="19"/>
        <v>ROS</v>
      </c>
      <c r="E444" s="10">
        <v>1703659.7</v>
      </c>
      <c r="F444" s="11">
        <f t="shared" si="20"/>
        <v>1703.6596999999999</v>
      </c>
    </row>
    <row r="445" spans="1:6" x14ac:dyDescent="0.25">
      <c r="A445" t="s">
        <v>1759</v>
      </c>
      <c r="B445" t="s">
        <v>584</v>
      </c>
      <c r="C445" t="str">
        <f t="shared" si="18"/>
        <v>55</v>
      </c>
      <c r="D445" t="str">
        <f t="shared" si="19"/>
        <v>ROS</v>
      </c>
      <c r="E445" s="10">
        <v>30690.359999999997</v>
      </c>
      <c r="F445" s="11">
        <f t="shared" si="20"/>
        <v>30.690359999999998</v>
      </c>
    </row>
    <row r="446" spans="1:6" x14ac:dyDescent="0.25">
      <c r="A446" t="s">
        <v>822</v>
      </c>
      <c r="B446" t="s">
        <v>315</v>
      </c>
      <c r="C446" t="str">
        <f t="shared" si="18"/>
        <v>55</v>
      </c>
      <c r="D446" t="str">
        <f t="shared" si="19"/>
        <v>ROS</v>
      </c>
      <c r="E446" s="10">
        <v>396002.75</v>
      </c>
      <c r="F446" s="11">
        <f t="shared" si="20"/>
        <v>396.00274999999999</v>
      </c>
    </row>
    <row r="447" spans="1:6" x14ac:dyDescent="0.25">
      <c r="A447" t="s">
        <v>1753</v>
      </c>
      <c r="B447" t="s">
        <v>581</v>
      </c>
      <c r="C447" t="str">
        <f t="shared" si="18"/>
        <v>55</v>
      </c>
      <c r="D447" t="str">
        <f t="shared" si="19"/>
        <v>ROS</v>
      </c>
      <c r="E447" s="10">
        <v>164540.31</v>
      </c>
      <c r="F447" s="11">
        <f t="shared" si="20"/>
        <v>164.54031000000001</v>
      </c>
    </row>
    <row r="448" spans="1:6" x14ac:dyDescent="0.25">
      <c r="A448" t="s">
        <v>1753</v>
      </c>
      <c r="B448" t="s">
        <v>581</v>
      </c>
      <c r="C448" t="str">
        <f t="shared" si="18"/>
        <v>55</v>
      </c>
      <c r="D448" t="str">
        <f t="shared" si="19"/>
        <v>ROS</v>
      </c>
      <c r="E448" s="10">
        <v>344154.19000000006</v>
      </c>
      <c r="F448" s="11">
        <f t="shared" si="20"/>
        <v>344.15419000000009</v>
      </c>
    </row>
    <row r="449" spans="1:6" x14ac:dyDescent="0.25">
      <c r="A449" t="s">
        <v>1091</v>
      </c>
      <c r="B449" t="s">
        <v>229</v>
      </c>
      <c r="C449" t="str">
        <f t="shared" si="18"/>
        <v>55</v>
      </c>
      <c r="D449" t="str">
        <f t="shared" si="19"/>
        <v>ROS</v>
      </c>
      <c r="E449" s="10">
        <v>568004.80000000005</v>
      </c>
      <c r="F449" s="11">
        <f t="shared" si="20"/>
        <v>568.00480000000005</v>
      </c>
    </row>
    <row r="450" spans="1:6" x14ac:dyDescent="0.25">
      <c r="A450" t="s">
        <v>1241</v>
      </c>
      <c r="B450" t="s">
        <v>327</v>
      </c>
      <c r="C450" t="str">
        <f t="shared" si="18"/>
        <v>55</v>
      </c>
      <c r="D450" t="str">
        <f t="shared" si="19"/>
        <v>ROS</v>
      </c>
      <c r="E450" s="10">
        <v>241158.01</v>
      </c>
      <c r="F450" s="11">
        <f t="shared" si="20"/>
        <v>241.15801000000002</v>
      </c>
    </row>
    <row r="451" spans="1:6" x14ac:dyDescent="0.25">
      <c r="A451" t="s">
        <v>1241</v>
      </c>
      <c r="B451" t="s">
        <v>327</v>
      </c>
      <c r="C451" t="str">
        <f t="shared" si="18"/>
        <v>55</v>
      </c>
      <c r="D451" t="str">
        <f t="shared" si="19"/>
        <v>ROS</v>
      </c>
      <c r="E451" s="10">
        <v>262471.02</v>
      </c>
      <c r="F451" s="11">
        <f t="shared" si="20"/>
        <v>262.47102000000001</v>
      </c>
    </row>
    <row r="452" spans="1:6" x14ac:dyDescent="0.25">
      <c r="A452" t="s">
        <v>1241</v>
      </c>
      <c r="B452" t="s">
        <v>327</v>
      </c>
      <c r="C452" t="str">
        <f t="shared" si="18"/>
        <v>55</v>
      </c>
      <c r="D452" t="str">
        <f t="shared" si="19"/>
        <v>ROS</v>
      </c>
      <c r="E452" s="10">
        <v>498842.9</v>
      </c>
      <c r="F452" s="11">
        <f t="shared" si="20"/>
        <v>498.84290000000004</v>
      </c>
    </row>
    <row r="453" spans="1:6" x14ac:dyDescent="0.25">
      <c r="A453" t="s">
        <v>1241</v>
      </c>
      <c r="B453" t="s">
        <v>327</v>
      </c>
      <c r="C453" t="str">
        <f t="shared" si="18"/>
        <v>55</v>
      </c>
      <c r="D453" t="str">
        <f t="shared" si="19"/>
        <v>ROS</v>
      </c>
      <c r="E453" s="10">
        <v>552036.25000000012</v>
      </c>
      <c r="F453" s="11">
        <f t="shared" si="20"/>
        <v>552.03625000000011</v>
      </c>
    </row>
    <row r="454" spans="1:6" x14ac:dyDescent="0.25">
      <c r="A454" t="s">
        <v>1137</v>
      </c>
      <c r="B454" t="s">
        <v>478</v>
      </c>
      <c r="C454" t="str">
        <f t="shared" si="18"/>
        <v>55</v>
      </c>
      <c r="D454" t="str">
        <f t="shared" si="19"/>
        <v>ROS</v>
      </c>
      <c r="E454" s="10">
        <v>1682859.36</v>
      </c>
      <c r="F454" s="11">
        <f t="shared" si="20"/>
        <v>1682.8593600000002</v>
      </c>
    </row>
    <row r="455" spans="1:6" x14ac:dyDescent="0.25">
      <c r="A455" t="s">
        <v>1643</v>
      </c>
      <c r="B455" t="s">
        <v>527</v>
      </c>
      <c r="C455" t="str">
        <f t="shared" si="18"/>
        <v>56</v>
      </c>
      <c r="D455" t="str">
        <f t="shared" si="19"/>
        <v>ROS</v>
      </c>
      <c r="E455" s="10">
        <v>574609.28</v>
      </c>
      <c r="F455" s="11">
        <f t="shared" si="20"/>
        <v>574.60928000000001</v>
      </c>
    </row>
    <row r="456" spans="1:6" x14ac:dyDescent="0.25">
      <c r="A456" t="s">
        <v>978</v>
      </c>
      <c r="B456" t="s">
        <v>185</v>
      </c>
      <c r="C456" t="str">
        <f t="shared" si="18"/>
        <v>56</v>
      </c>
      <c r="D456" t="str">
        <f t="shared" si="19"/>
        <v>ROS</v>
      </c>
      <c r="E456" s="10">
        <v>606371.43999999994</v>
      </c>
      <c r="F456" s="11">
        <f t="shared" si="20"/>
        <v>606.37143999999989</v>
      </c>
    </row>
    <row r="457" spans="1:6" x14ac:dyDescent="0.25">
      <c r="A457" t="s">
        <v>611</v>
      </c>
      <c r="B457" t="s">
        <v>140</v>
      </c>
      <c r="C457" t="str">
        <f t="shared" si="18"/>
        <v>56</v>
      </c>
      <c r="D457" t="str">
        <f t="shared" si="19"/>
        <v>ROS</v>
      </c>
      <c r="E457" s="10">
        <v>321070.50000000006</v>
      </c>
      <c r="F457" s="11">
        <f t="shared" si="20"/>
        <v>321.07050000000004</v>
      </c>
    </row>
    <row r="458" spans="1:6" x14ac:dyDescent="0.25">
      <c r="A458" t="s">
        <v>1703</v>
      </c>
      <c r="B458" t="s">
        <v>554</v>
      </c>
      <c r="C458" t="str">
        <f t="shared" ref="C458:C521" si="21">LEFT(A458,2)</f>
        <v>56</v>
      </c>
      <c r="D458" t="str">
        <f t="shared" ref="D458:D521" si="22">IF(C458="70","NYC","ROS")</f>
        <v>ROS</v>
      </c>
      <c r="E458" s="10">
        <v>422636.62</v>
      </c>
      <c r="F458" s="11">
        <f t="shared" ref="F458:F521" si="23">E458/1000</f>
        <v>422.63661999999999</v>
      </c>
    </row>
    <row r="459" spans="1:6" x14ac:dyDescent="0.25">
      <c r="A459" t="s">
        <v>942</v>
      </c>
      <c r="B459" t="s">
        <v>169</v>
      </c>
      <c r="C459" t="str">
        <f t="shared" si="21"/>
        <v>57</v>
      </c>
      <c r="D459" t="str">
        <f t="shared" si="22"/>
        <v>ROS</v>
      </c>
      <c r="E459" s="10">
        <v>16181.565247811573</v>
      </c>
      <c r="F459" s="11">
        <f t="shared" si="23"/>
        <v>16.181565247811573</v>
      </c>
    </row>
    <row r="460" spans="1:6" x14ac:dyDescent="0.25">
      <c r="A460" t="s">
        <v>942</v>
      </c>
      <c r="B460" t="s">
        <v>169</v>
      </c>
      <c r="C460" t="str">
        <f t="shared" si="21"/>
        <v>57</v>
      </c>
      <c r="D460" t="str">
        <f t="shared" si="22"/>
        <v>ROS</v>
      </c>
      <c r="E460" s="10">
        <v>1030235.25</v>
      </c>
      <c r="F460" s="11">
        <f t="shared" si="23"/>
        <v>1030.23525</v>
      </c>
    </row>
    <row r="461" spans="1:6" x14ac:dyDescent="0.25">
      <c r="A461" t="s">
        <v>820</v>
      </c>
      <c r="B461" t="s">
        <v>440</v>
      </c>
      <c r="C461" t="str">
        <f t="shared" si="21"/>
        <v>57</v>
      </c>
      <c r="D461" t="str">
        <f t="shared" si="22"/>
        <v>ROS</v>
      </c>
      <c r="E461" s="10">
        <v>504453.95999999996</v>
      </c>
      <c r="F461" s="11">
        <f t="shared" si="23"/>
        <v>504.45395999999994</v>
      </c>
    </row>
    <row r="462" spans="1:6" x14ac:dyDescent="0.25">
      <c r="A462" t="s">
        <v>1010</v>
      </c>
      <c r="B462" t="s">
        <v>195</v>
      </c>
      <c r="C462" t="str">
        <f t="shared" si="21"/>
        <v>57</v>
      </c>
      <c r="D462" t="str">
        <f t="shared" si="22"/>
        <v>ROS</v>
      </c>
      <c r="E462" s="10">
        <v>473449.6</v>
      </c>
      <c r="F462" s="11">
        <f t="shared" si="23"/>
        <v>473.44959999999998</v>
      </c>
    </row>
    <row r="463" spans="1:6" x14ac:dyDescent="0.25">
      <c r="A463" t="s">
        <v>1707</v>
      </c>
      <c r="B463" t="s">
        <v>555</v>
      </c>
      <c r="C463" t="str">
        <f t="shared" si="21"/>
        <v>57</v>
      </c>
      <c r="D463" t="str">
        <f t="shared" si="22"/>
        <v>ROS</v>
      </c>
      <c r="E463" s="10">
        <v>5245.0401951397389</v>
      </c>
      <c r="F463" s="11">
        <f t="shared" si="23"/>
        <v>5.2450401951397385</v>
      </c>
    </row>
    <row r="464" spans="1:6" x14ac:dyDescent="0.25">
      <c r="A464" t="s">
        <v>1707</v>
      </c>
      <c r="B464" t="s">
        <v>555</v>
      </c>
      <c r="C464" t="str">
        <f t="shared" si="21"/>
        <v>57</v>
      </c>
      <c r="D464" t="str">
        <f t="shared" si="22"/>
        <v>ROS</v>
      </c>
      <c r="E464" s="10">
        <v>861874.39999999991</v>
      </c>
      <c r="F464" s="11">
        <f t="shared" si="23"/>
        <v>861.87439999999992</v>
      </c>
    </row>
    <row r="465" spans="1:6" x14ac:dyDescent="0.25">
      <c r="A465" t="s">
        <v>1719</v>
      </c>
      <c r="B465" t="s">
        <v>562</v>
      </c>
      <c r="C465" t="str">
        <f t="shared" si="21"/>
        <v>58</v>
      </c>
      <c r="D465" t="str">
        <f t="shared" si="22"/>
        <v>ROS</v>
      </c>
      <c r="E465" s="10">
        <v>20229.722302825176</v>
      </c>
      <c r="F465" s="11">
        <f t="shared" si="23"/>
        <v>20.229722302825177</v>
      </c>
    </row>
    <row r="466" spans="1:6" x14ac:dyDescent="0.25">
      <c r="A466" t="s">
        <v>1719</v>
      </c>
      <c r="B466" t="s">
        <v>562</v>
      </c>
      <c r="C466" t="str">
        <f t="shared" si="21"/>
        <v>58</v>
      </c>
      <c r="D466" t="str">
        <f t="shared" si="22"/>
        <v>ROS</v>
      </c>
      <c r="E466" s="10">
        <v>189673.4</v>
      </c>
      <c r="F466" s="11">
        <f t="shared" si="23"/>
        <v>189.67339999999999</v>
      </c>
    </row>
    <row r="467" spans="1:6" x14ac:dyDescent="0.25">
      <c r="A467" t="s">
        <v>1719</v>
      </c>
      <c r="B467" t="s">
        <v>562</v>
      </c>
      <c r="C467" t="str">
        <f t="shared" si="21"/>
        <v>58</v>
      </c>
      <c r="D467" t="str">
        <f t="shared" si="22"/>
        <v>ROS</v>
      </c>
      <c r="E467" s="10">
        <v>889380</v>
      </c>
      <c r="F467" s="11">
        <f t="shared" si="23"/>
        <v>889.38</v>
      </c>
    </row>
    <row r="468" spans="1:6" x14ac:dyDescent="0.25">
      <c r="A468" t="s">
        <v>1259</v>
      </c>
      <c r="B468" t="s">
        <v>321</v>
      </c>
      <c r="C468" t="str">
        <f t="shared" si="21"/>
        <v>58</v>
      </c>
      <c r="D468" t="str">
        <f t="shared" si="22"/>
        <v>ROS</v>
      </c>
      <c r="E468" s="10">
        <v>320624</v>
      </c>
      <c r="F468" s="11">
        <f t="shared" si="23"/>
        <v>320.62400000000002</v>
      </c>
    </row>
    <row r="469" spans="1:6" x14ac:dyDescent="0.25">
      <c r="A469" t="s">
        <v>1717</v>
      </c>
      <c r="B469" t="s">
        <v>561</v>
      </c>
      <c r="C469" t="str">
        <f t="shared" si="21"/>
        <v>58</v>
      </c>
      <c r="D469" t="str">
        <f t="shared" si="22"/>
        <v>ROS</v>
      </c>
      <c r="E469" s="10">
        <v>803158.02</v>
      </c>
      <c r="F469" s="11">
        <f t="shared" si="23"/>
        <v>803.15801999999996</v>
      </c>
    </row>
    <row r="470" spans="1:6" x14ac:dyDescent="0.25">
      <c r="A470" t="s">
        <v>756</v>
      </c>
      <c r="B470" t="s">
        <v>442</v>
      </c>
      <c r="C470" t="str">
        <f t="shared" si="21"/>
        <v>58</v>
      </c>
      <c r="D470" t="str">
        <f t="shared" si="22"/>
        <v>ROS</v>
      </c>
      <c r="E470" s="10">
        <v>744409.12</v>
      </c>
      <c r="F470" s="11">
        <f t="shared" si="23"/>
        <v>744.40912000000003</v>
      </c>
    </row>
    <row r="471" spans="1:6" x14ac:dyDescent="0.25">
      <c r="A471" t="s">
        <v>846</v>
      </c>
      <c r="B471" t="s">
        <v>101</v>
      </c>
      <c r="C471" t="str">
        <f t="shared" si="21"/>
        <v>59</v>
      </c>
      <c r="D471" t="str">
        <f t="shared" si="22"/>
        <v>ROS</v>
      </c>
      <c r="E471" s="10">
        <v>664125.1</v>
      </c>
      <c r="F471" s="11">
        <f t="shared" si="23"/>
        <v>664.12509999999997</v>
      </c>
    </row>
    <row r="472" spans="1:6" x14ac:dyDescent="0.25">
      <c r="A472" t="s">
        <v>910</v>
      </c>
      <c r="B472" t="s">
        <v>492</v>
      </c>
      <c r="C472" t="str">
        <f t="shared" si="21"/>
        <v>59</v>
      </c>
      <c r="D472" t="str">
        <f t="shared" si="22"/>
        <v>ROS</v>
      </c>
      <c r="E472" s="10">
        <v>661069.76</v>
      </c>
      <c r="F472" s="11">
        <f t="shared" si="23"/>
        <v>661.06975999999997</v>
      </c>
    </row>
    <row r="473" spans="1:6" x14ac:dyDescent="0.25">
      <c r="A473" t="s">
        <v>1503</v>
      </c>
      <c r="B473" t="s">
        <v>281</v>
      </c>
      <c r="C473" t="str">
        <f t="shared" si="21"/>
        <v>59</v>
      </c>
      <c r="D473" t="str">
        <f t="shared" si="22"/>
        <v>ROS</v>
      </c>
      <c r="E473" s="10">
        <v>1415320.88</v>
      </c>
      <c r="F473" s="11">
        <f t="shared" si="23"/>
        <v>1415.32088</v>
      </c>
    </row>
    <row r="474" spans="1:6" x14ac:dyDescent="0.25">
      <c r="A474" t="s">
        <v>1735</v>
      </c>
      <c r="B474" t="s">
        <v>573</v>
      </c>
      <c r="C474" t="str">
        <f t="shared" si="21"/>
        <v>59</v>
      </c>
      <c r="D474" t="str">
        <f t="shared" si="22"/>
        <v>ROS</v>
      </c>
      <c r="E474" s="10">
        <v>589287.6</v>
      </c>
      <c r="F474" s="11">
        <f t="shared" si="23"/>
        <v>589.2876</v>
      </c>
    </row>
    <row r="475" spans="1:6" x14ac:dyDescent="0.25">
      <c r="A475" t="s">
        <v>1042</v>
      </c>
      <c r="B475" t="s">
        <v>118</v>
      </c>
      <c r="C475" t="str">
        <f t="shared" si="21"/>
        <v>59</v>
      </c>
      <c r="D475" t="str">
        <f t="shared" si="22"/>
        <v>ROS</v>
      </c>
      <c r="E475" s="10">
        <v>761297.6</v>
      </c>
      <c r="F475" s="11">
        <f t="shared" si="23"/>
        <v>761.29759999999999</v>
      </c>
    </row>
    <row r="476" spans="1:6" x14ac:dyDescent="0.25">
      <c r="A476" t="s">
        <v>1705</v>
      </c>
      <c r="B476" t="s">
        <v>535</v>
      </c>
      <c r="C476" t="str">
        <f t="shared" si="21"/>
        <v>59</v>
      </c>
      <c r="D476" t="str">
        <f t="shared" si="22"/>
        <v>ROS</v>
      </c>
      <c r="E476" s="10">
        <v>20607.783509289475</v>
      </c>
      <c r="F476" s="11">
        <f t="shared" si="23"/>
        <v>20.607783509289476</v>
      </c>
    </row>
    <row r="477" spans="1:6" x14ac:dyDescent="0.25">
      <c r="A477" t="s">
        <v>1705</v>
      </c>
      <c r="B477" t="s">
        <v>535</v>
      </c>
      <c r="C477" t="str">
        <f t="shared" si="21"/>
        <v>59</v>
      </c>
      <c r="D477" t="str">
        <f t="shared" si="22"/>
        <v>ROS</v>
      </c>
      <c r="E477" s="10">
        <v>705849.6</v>
      </c>
      <c r="F477" s="11">
        <f t="shared" si="23"/>
        <v>705.84960000000001</v>
      </c>
    </row>
    <row r="478" spans="1:6" x14ac:dyDescent="0.25">
      <c r="A478" t="s">
        <v>1361</v>
      </c>
      <c r="B478" t="s">
        <v>569</v>
      </c>
      <c r="C478" t="str">
        <f t="shared" si="21"/>
        <v>59</v>
      </c>
      <c r="D478" t="str">
        <f t="shared" si="22"/>
        <v>ROS</v>
      </c>
      <c r="E478" s="10">
        <v>1904773.2000000002</v>
      </c>
      <c r="F478" s="11">
        <f t="shared" si="23"/>
        <v>1904.7732000000001</v>
      </c>
    </row>
    <row r="479" spans="1:6" x14ac:dyDescent="0.25">
      <c r="A479" t="s">
        <v>1675</v>
      </c>
      <c r="B479" t="s">
        <v>543</v>
      </c>
      <c r="C479" t="str">
        <f t="shared" si="21"/>
        <v>59</v>
      </c>
      <c r="D479" t="str">
        <f t="shared" si="22"/>
        <v>ROS</v>
      </c>
      <c r="E479" s="10">
        <v>1682746.4000000001</v>
      </c>
      <c r="F479" s="11">
        <f t="shared" si="23"/>
        <v>1682.7464000000002</v>
      </c>
    </row>
    <row r="480" spans="1:6" x14ac:dyDescent="0.25">
      <c r="A480" t="s">
        <v>695</v>
      </c>
      <c r="B480" t="s">
        <v>24</v>
      </c>
      <c r="C480" t="str">
        <f t="shared" si="21"/>
        <v>59</v>
      </c>
      <c r="D480" t="str">
        <f t="shared" si="22"/>
        <v>ROS</v>
      </c>
      <c r="E480" s="10">
        <v>192222.59999999998</v>
      </c>
      <c r="F480" s="11">
        <f t="shared" si="23"/>
        <v>192.22259999999997</v>
      </c>
    </row>
    <row r="481" spans="1:6" x14ac:dyDescent="0.25">
      <c r="A481" t="s">
        <v>972</v>
      </c>
      <c r="B481" t="s">
        <v>182</v>
      </c>
      <c r="C481" t="str">
        <f t="shared" si="21"/>
        <v>59</v>
      </c>
      <c r="D481" t="str">
        <f t="shared" si="22"/>
        <v>ROS</v>
      </c>
      <c r="E481" s="10">
        <v>1193032.72</v>
      </c>
      <c r="F481" s="11">
        <f t="shared" si="23"/>
        <v>1193.0327199999999</v>
      </c>
    </row>
    <row r="482" spans="1:6" x14ac:dyDescent="0.25">
      <c r="A482" t="s">
        <v>1613</v>
      </c>
      <c r="B482" t="s">
        <v>475</v>
      </c>
      <c r="C482" t="str">
        <f t="shared" si="21"/>
        <v>59</v>
      </c>
      <c r="D482" t="str">
        <f t="shared" si="22"/>
        <v>ROS</v>
      </c>
      <c r="E482" s="10">
        <v>1051621.8599999999</v>
      </c>
      <c r="F482" s="11">
        <f t="shared" si="23"/>
        <v>1051.62186</v>
      </c>
    </row>
    <row r="483" spans="1:6" x14ac:dyDescent="0.25">
      <c r="A483" t="s">
        <v>879</v>
      </c>
      <c r="B483" t="s">
        <v>116</v>
      </c>
      <c r="C483" t="str">
        <f t="shared" si="21"/>
        <v>59</v>
      </c>
      <c r="D483" t="str">
        <f t="shared" si="22"/>
        <v>ROS</v>
      </c>
      <c r="E483" s="10">
        <v>387972.67</v>
      </c>
      <c r="F483" s="11">
        <f t="shared" si="23"/>
        <v>387.97266999999999</v>
      </c>
    </row>
    <row r="484" spans="1:6" x14ac:dyDescent="0.25">
      <c r="A484" t="s">
        <v>879</v>
      </c>
      <c r="B484" t="s">
        <v>116</v>
      </c>
      <c r="C484" t="str">
        <f t="shared" si="21"/>
        <v>59</v>
      </c>
      <c r="D484" t="str">
        <f t="shared" si="22"/>
        <v>ROS</v>
      </c>
      <c r="E484" s="10">
        <v>1568091.0299999998</v>
      </c>
      <c r="F484" s="11">
        <f t="shared" si="23"/>
        <v>1568.0910299999998</v>
      </c>
    </row>
    <row r="485" spans="1:6" x14ac:dyDescent="0.25">
      <c r="A485" t="s">
        <v>1497</v>
      </c>
      <c r="B485" t="s">
        <v>419</v>
      </c>
      <c r="C485" t="str">
        <f t="shared" si="21"/>
        <v>59</v>
      </c>
      <c r="D485" t="str">
        <f t="shared" si="22"/>
        <v>ROS</v>
      </c>
      <c r="E485" s="10">
        <v>914966.40000000014</v>
      </c>
      <c r="F485" s="11">
        <f t="shared" si="23"/>
        <v>914.96640000000014</v>
      </c>
    </row>
    <row r="486" spans="1:6" x14ac:dyDescent="0.25">
      <c r="A486" t="s">
        <v>716</v>
      </c>
      <c r="B486" t="s">
        <v>38</v>
      </c>
      <c r="C486" t="str">
        <f t="shared" si="21"/>
        <v>59</v>
      </c>
      <c r="D486" t="str">
        <f t="shared" si="22"/>
        <v>ROS</v>
      </c>
      <c r="E486" s="10">
        <v>191363.63</v>
      </c>
      <c r="F486" s="11">
        <f t="shared" si="23"/>
        <v>191.36363</v>
      </c>
    </row>
    <row r="487" spans="1:6" x14ac:dyDescent="0.25">
      <c r="A487" t="s">
        <v>778</v>
      </c>
      <c r="B487" t="s">
        <v>73</v>
      </c>
      <c r="C487" t="str">
        <f t="shared" si="21"/>
        <v>59</v>
      </c>
      <c r="D487" t="str">
        <f t="shared" si="22"/>
        <v>ROS</v>
      </c>
      <c r="E487" s="10">
        <v>670330.43000000005</v>
      </c>
      <c r="F487" s="11">
        <f t="shared" si="23"/>
        <v>670.33043000000009</v>
      </c>
    </row>
    <row r="488" spans="1:6" x14ac:dyDescent="0.25">
      <c r="A488" t="s">
        <v>1133</v>
      </c>
      <c r="B488" t="s">
        <v>248</v>
      </c>
      <c r="C488" t="str">
        <f t="shared" si="21"/>
        <v>59</v>
      </c>
      <c r="D488" t="str">
        <f t="shared" si="22"/>
        <v>ROS</v>
      </c>
      <c r="E488" s="10">
        <v>8114.88</v>
      </c>
      <c r="F488" s="11">
        <f t="shared" si="23"/>
        <v>8.1148799999999994</v>
      </c>
    </row>
    <row r="489" spans="1:6" x14ac:dyDescent="0.25">
      <c r="A489" t="s">
        <v>1390</v>
      </c>
      <c r="B489" t="s">
        <v>493</v>
      </c>
      <c r="C489" t="str">
        <f t="shared" si="21"/>
        <v>59</v>
      </c>
      <c r="D489" t="str">
        <f t="shared" si="22"/>
        <v>ROS</v>
      </c>
      <c r="E489" s="10">
        <v>906576.7</v>
      </c>
      <c r="F489" s="11">
        <f t="shared" si="23"/>
        <v>906.57669999999996</v>
      </c>
    </row>
    <row r="490" spans="1:6" x14ac:dyDescent="0.25">
      <c r="A490" t="s">
        <v>1422</v>
      </c>
      <c r="B490" t="s">
        <v>387</v>
      </c>
      <c r="C490" t="str">
        <f t="shared" si="21"/>
        <v>59</v>
      </c>
      <c r="D490" t="str">
        <f t="shared" si="22"/>
        <v>ROS</v>
      </c>
      <c r="E490" s="10">
        <v>1961930.0999999999</v>
      </c>
      <c r="F490" s="11">
        <f t="shared" si="23"/>
        <v>1961.9300999999998</v>
      </c>
    </row>
    <row r="491" spans="1:6" x14ac:dyDescent="0.25">
      <c r="A491" t="s">
        <v>1485</v>
      </c>
      <c r="B491" t="s">
        <v>414</v>
      </c>
      <c r="C491" t="str">
        <f t="shared" si="21"/>
        <v>59</v>
      </c>
      <c r="D491" t="str">
        <f t="shared" si="22"/>
        <v>ROS</v>
      </c>
      <c r="E491" s="10">
        <v>600321.72</v>
      </c>
      <c r="F491" s="11">
        <f t="shared" si="23"/>
        <v>600.32172000000003</v>
      </c>
    </row>
    <row r="492" spans="1:6" x14ac:dyDescent="0.25">
      <c r="A492" t="s">
        <v>1143</v>
      </c>
      <c r="B492" t="s">
        <v>10</v>
      </c>
      <c r="C492" t="str">
        <f t="shared" si="21"/>
        <v>59</v>
      </c>
      <c r="D492" t="str">
        <f t="shared" si="22"/>
        <v>ROS</v>
      </c>
      <c r="E492" s="10">
        <v>144684.96</v>
      </c>
      <c r="F492" s="11">
        <f t="shared" si="23"/>
        <v>144.68495999999999</v>
      </c>
    </row>
    <row r="493" spans="1:6" x14ac:dyDescent="0.25">
      <c r="A493" t="s">
        <v>1143</v>
      </c>
      <c r="B493" t="s">
        <v>10</v>
      </c>
      <c r="C493" t="str">
        <f t="shared" si="21"/>
        <v>59</v>
      </c>
      <c r="D493" t="str">
        <f t="shared" si="22"/>
        <v>ROS</v>
      </c>
      <c r="E493" s="10">
        <v>878097.48</v>
      </c>
      <c r="F493" s="11">
        <f t="shared" si="23"/>
        <v>878.09748000000002</v>
      </c>
    </row>
    <row r="494" spans="1:6" x14ac:dyDescent="0.25">
      <c r="A494" t="s">
        <v>1771</v>
      </c>
      <c r="B494" t="s">
        <v>588</v>
      </c>
      <c r="C494" t="str">
        <f t="shared" si="21"/>
        <v>59</v>
      </c>
      <c r="D494" t="str">
        <f t="shared" si="22"/>
        <v>ROS</v>
      </c>
      <c r="E494" s="10">
        <v>60067.291592247711</v>
      </c>
      <c r="F494" s="11">
        <f t="shared" si="23"/>
        <v>60.067291592247713</v>
      </c>
    </row>
    <row r="495" spans="1:6" x14ac:dyDescent="0.25">
      <c r="A495" t="s">
        <v>1771</v>
      </c>
      <c r="B495" t="s">
        <v>588</v>
      </c>
      <c r="C495" t="str">
        <f t="shared" si="21"/>
        <v>59</v>
      </c>
      <c r="D495" t="str">
        <f t="shared" si="22"/>
        <v>ROS</v>
      </c>
      <c r="E495" s="10">
        <v>970424.64000000013</v>
      </c>
      <c r="F495" s="11">
        <f t="shared" si="23"/>
        <v>970.42464000000018</v>
      </c>
    </row>
    <row r="496" spans="1:6" x14ac:dyDescent="0.25">
      <c r="A496" t="s">
        <v>1493</v>
      </c>
      <c r="B496" t="s">
        <v>519</v>
      </c>
      <c r="C496" t="str">
        <f t="shared" si="21"/>
        <v>59</v>
      </c>
      <c r="D496" t="str">
        <f t="shared" si="22"/>
        <v>ROS</v>
      </c>
      <c r="E496" s="10">
        <v>7229.0381142404331</v>
      </c>
      <c r="F496" s="11">
        <f t="shared" si="23"/>
        <v>7.2290381142404332</v>
      </c>
    </row>
    <row r="497" spans="1:6" x14ac:dyDescent="0.25">
      <c r="A497" t="s">
        <v>1493</v>
      </c>
      <c r="B497" t="s">
        <v>519</v>
      </c>
      <c r="C497" t="str">
        <f t="shared" si="21"/>
        <v>59</v>
      </c>
      <c r="D497" t="str">
        <f t="shared" si="22"/>
        <v>ROS</v>
      </c>
      <c r="E497" s="10">
        <v>2211282.36</v>
      </c>
      <c r="F497" s="11">
        <f t="shared" si="23"/>
        <v>2211.2823599999997</v>
      </c>
    </row>
    <row r="498" spans="1:6" x14ac:dyDescent="0.25">
      <c r="A498" t="s">
        <v>1551</v>
      </c>
      <c r="B498" t="s">
        <v>446</v>
      </c>
      <c r="C498" t="str">
        <f t="shared" si="21"/>
        <v>59</v>
      </c>
      <c r="D498" t="str">
        <f t="shared" si="22"/>
        <v>ROS</v>
      </c>
      <c r="E498" s="10">
        <v>653449.88000000012</v>
      </c>
      <c r="F498" s="11">
        <f t="shared" si="23"/>
        <v>653.44988000000012</v>
      </c>
    </row>
    <row r="499" spans="1:6" x14ac:dyDescent="0.25">
      <c r="A499" t="s">
        <v>1617</v>
      </c>
      <c r="B499" t="s">
        <v>477</v>
      </c>
      <c r="C499" t="str">
        <f t="shared" si="21"/>
        <v>59</v>
      </c>
      <c r="D499" t="str">
        <f t="shared" si="22"/>
        <v>ROS</v>
      </c>
      <c r="E499" s="10">
        <v>527785.87</v>
      </c>
      <c r="F499" s="11">
        <f t="shared" si="23"/>
        <v>527.78587000000005</v>
      </c>
    </row>
    <row r="500" spans="1:6" x14ac:dyDescent="0.25">
      <c r="A500" t="s">
        <v>715</v>
      </c>
      <c r="B500" t="s">
        <v>39</v>
      </c>
      <c r="C500" t="str">
        <f t="shared" si="21"/>
        <v>59</v>
      </c>
      <c r="D500" t="str">
        <f t="shared" si="22"/>
        <v>ROS</v>
      </c>
      <c r="E500" s="10">
        <v>40680.248710240397</v>
      </c>
      <c r="F500" s="11">
        <f t="shared" si="23"/>
        <v>40.680248710240399</v>
      </c>
    </row>
    <row r="501" spans="1:6" x14ac:dyDescent="0.25">
      <c r="A501" t="s">
        <v>1539</v>
      </c>
      <c r="B501" t="s">
        <v>439</v>
      </c>
      <c r="C501" t="str">
        <f t="shared" si="21"/>
        <v>59</v>
      </c>
      <c r="D501" t="str">
        <f t="shared" si="22"/>
        <v>ROS</v>
      </c>
      <c r="E501" s="10">
        <v>881126.2</v>
      </c>
      <c r="F501" s="11">
        <f t="shared" si="23"/>
        <v>881.12619999999993</v>
      </c>
    </row>
    <row r="502" spans="1:6" x14ac:dyDescent="0.25">
      <c r="A502" t="s">
        <v>1908</v>
      </c>
      <c r="B502" t="s">
        <v>39</v>
      </c>
      <c r="C502" t="str">
        <f t="shared" si="21"/>
        <v>59</v>
      </c>
      <c r="D502" t="str">
        <f t="shared" si="22"/>
        <v>ROS</v>
      </c>
      <c r="E502" s="10">
        <v>701550.6</v>
      </c>
      <c r="F502" s="11">
        <f t="shared" si="23"/>
        <v>701.55060000000003</v>
      </c>
    </row>
    <row r="503" spans="1:6" x14ac:dyDescent="0.25">
      <c r="A503" t="s">
        <v>1559</v>
      </c>
      <c r="B503" t="s">
        <v>450</v>
      </c>
      <c r="C503" t="str">
        <f t="shared" si="21"/>
        <v>59</v>
      </c>
      <c r="D503" t="str">
        <f t="shared" si="22"/>
        <v>ROS</v>
      </c>
      <c r="E503" s="10">
        <v>2082510.4200000002</v>
      </c>
      <c r="F503" s="11">
        <f t="shared" si="23"/>
        <v>2082.5104200000001</v>
      </c>
    </row>
    <row r="504" spans="1:6" x14ac:dyDescent="0.25">
      <c r="A504" t="s">
        <v>1121</v>
      </c>
      <c r="B504" t="s">
        <v>15</v>
      </c>
      <c r="C504" t="str">
        <f t="shared" si="21"/>
        <v>59</v>
      </c>
      <c r="D504" t="str">
        <f t="shared" si="22"/>
        <v>ROS</v>
      </c>
      <c r="E504" s="10">
        <v>1353777.44</v>
      </c>
      <c r="F504" s="11">
        <f t="shared" si="23"/>
        <v>1353.7774399999998</v>
      </c>
    </row>
    <row r="505" spans="1:6" x14ac:dyDescent="0.25">
      <c r="A505" t="s">
        <v>1489</v>
      </c>
      <c r="B505" t="s">
        <v>45</v>
      </c>
      <c r="C505" t="str">
        <f t="shared" si="21"/>
        <v>59</v>
      </c>
      <c r="D505" t="str">
        <f t="shared" si="22"/>
        <v>ROS</v>
      </c>
      <c r="E505" s="10">
        <v>759399.26</v>
      </c>
      <c r="F505" s="11">
        <f t="shared" si="23"/>
        <v>759.39926000000003</v>
      </c>
    </row>
    <row r="506" spans="1:6" x14ac:dyDescent="0.25">
      <c r="A506" t="s">
        <v>1299</v>
      </c>
      <c r="B506" t="s">
        <v>308</v>
      </c>
      <c r="C506" t="str">
        <f t="shared" si="21"/>
        <v>59</v>
      </c>
      <c r="D506" t="str">
        <f t="shared" si="22"/>
        <v>ROS</v>
      </c>
      <c r="E506" s="10">
        <v>779712.9800000001</v>
      </c>
      <c r="F506" s="11">
        <f t="shared" si="23"/>
        <v>779.71298000000013</v>
      </c>
    </row>
    <row r="507" spans="1:6" x14ac:dyDescent="0.25">
      <c r="A507" t="s">
        <v>1773</v>
      </c>
      <c r="B507" t="s">
        <v>589</v>
      </c>
      <c r="C507" t="str">
        <f t="shared" si="21"/>
        <v>59</v>
      </c>
      <c r="D507" t="str">
        <f t="shared" si="22"/>
        <v>ROS</v>
      </c>
      <c r="E507" s="10">
        <v>684220.59000000008</v>
      </c>
      <c r="F507" s="11">
        <f t="shared" si="23"/>
        <v>684.22059000000013</v>
      </c>
    </row>
    <row r="508" spans="1:6" x14ac:dyDescent="0.25">
      <c r="A508" t="s">
        <v>1633</v>
      </c>
      <c r="B508" t="s">
        <v>510</v>
      </c>
      <c r="C508" t="str">
        <f t="shared" si="21"/>
        <v>59</v>
      </c>
      <c r="D508" t="str">
        <f t="shared" si="22"/>
        <v>ROS</v>
      </c>
      <c r="E508" s="10">
        <v>716069.20000000007</v>
      </c>
      <c r="F508" s="11">
        <f t="shared" si="23"/>
        <v>716.06920000000002</v>
      </c>
    </row>
    <row r="509" spans="1:6" x14ac:dyDescent="0.25">
      <c r="A509" t="s">
        <v>1886</v>
      </c>
      <c r="B509" t="s">
        <v>599</v>
      </c>
      <c r="C509" t="str">
        <f t="shared" si="21"/>
        <v>59</v>
      </c>
      <c r="D509" t="str">
        <f t="shared" si="22"/>
        <v>ROS</v>
      </c>
      <c r="E509" s="10">
        <v>1588413.84</v>
      </c>
      <c r="F509" s="11">
        <f t="shared" si="23"/>
        <v>1588.4138400000002</v>
      </c>
    </row>
    <row r="510" spans="1:6" x14ac:dyDescent="0.25">
      <c r="A510" t="s">
        <v>1711</v>
      </c>
      <c r="B510" t="s">
        <v>557</v>
      </c>
      <c r="C510" t="str">
        <f t="shared" si="21"/>
        <v>59</v>
      </c>
      <c r="D510" t="str">
        <f t="shared" si="22"/>
        <v>ROS</v>
      </c>
      <c r="E510" s="10">
        <v>608621.6</v>
      </c>
      <c r="F510" s="11">
        <f t="shared" si="23"/>
        <v>608.62159999999994</v>
      </c>
    </row>
    <row r="511" spans="1:6" x14ac:dyDescent="0.25">
      <c r="A511" t="s">
        <v>1477</v>
      </c>
      <c r="B511" t="s">
        <v>409</v>
      </c>
      <c r="C511" t="str">
        <f t="shared" si="21"/>
        <v>59</v>
      </c>
      <c r="D511" t="str">
        <f t="shared" si="22"/>
        <v>ROS</v>
      </c>
      <c r="E511" s="10">
        <v>728624.33</v>
      </c>
      <c r="F511" s="11">
        <f t="shared" si="23"/>
        <v>728.62432999999999</v>
      </c>
    </row>
    <row r="512" spans="1:6" x14ac:dyDescent="0.25">
      <c r="A512" t="s">
        <v>1883</v>
      </c>
      <c r="B512" t="s">
        <v>598</v>
      </c>
      <c r="C512" t="str">
        <f t="shared" si="21"/>
        <v>59</v>
      </c>
      <c r="D512" t="str">
        <f t="shared" si="22"/>
        <v>ROS</v>
      </c>
      <c r="E512" s="10">
        <v>3388615.23</v>
      </c>
      <c r="F512" s="11">
        <f t="shared" si="23"/>
        <v>3388.6152299999999</v>
      </c>
    </row>
    <row r="513" spans="1:6" x14ac:dyDescent="0.25">
      <c r="A513" t="s">
        <v>1545</v>
      </c>
      <c r="B513" t="s">
        <v>520</v>
      </c>
      <c r="C513" t="str">
        <f t="shared" si="21"/>
        <v>59</v>
      </c>
      <c r="D513" t="str">
        <f t="shared" si="22"/>
        <v>ROS</v>
      </c>
      <c r="E513" s="10">
        <v>2220254.0099999998</v>
      </c>
      <c r="F513" s="11">
        <f t="shared" si="23"/>
        <v>2220.2540099999997</v>
      </c>
    </row>
    <row r="514" spans="1:6" x14ac:dyDescent="0.25">
      <c r="A514" t="s">
        <v>1275</v>
      </c>
      <c r="B514" t="s">
        <v>326</v>
      </c>
      <c r="C514" t="str">
        <f t="shared" si="21"/>
        <v>59</v>
      </c>
      <c r="D514" t="str">
        <f t="shared" si="22"/>
        <v>ROS</v>
      </c>
      <c r="E514" s="10">
        <v>328337.45999999996</v>
      </c>
      <c r="F514" s="11">
        <f t="shared" si="23"/>
        <v>328.33745999999996</v>
      </c>
    </row>
    <row r="515" spans="1:6" x14ac:dyDescent="0.25">
      <c r="A515" t="s">
        <v>1767</v>
      </c>
      <c r="B515" t="s">
        <v>587</v>
      </c>
      <c r="C515" t="str">
        <f t="shared" si="21"/>
        <v>60</v>
      </c>
      <c r="D515" t="str">
        <f t="shared" si="22"/>
        <v>ROS</v>
      </c>
      <c r="E515" s="10">
        <v>844694.46000000008</v>
      </c>
      <c r="F515" s="11">
        <f t="shared" si="23"/>
        <v>844.69446000000005</v>
      </c>
    </row>
    <row r="516" spans="1:6" x14ac:dyDescent="0.25">
      <c r="A516" t="s">
        <v>889</v>
      </c>
      <c r="B516" t="s">
        <v>121</v>
      </c>
      <c r="C516" t="str">
        <f t="shared" si="21"/>
        <v>60</v>
      </c>
      <c r="D516" t="str">
        <f t="shared" si="22"/>
        <v>ROS</v>
      </c>
      <c r="E516" s="10">
        <v>330588.72000000003</v>
      </c>
      <c r="F516" s="11">
        <f t="shared" si="23"/>
        <v>330.58872000000002</v>
      </c>
    </row>
    <row r="517" spans="1:6" x14ac:dyDescent="0.25">
      <c r="A517" t="s">
        <v>1543</v>
      </c>
      <c r="B517" t="s">
        <v>443</v>
      </c>
      <c r="C517" t="str">
        <f t="shared" si="21"/>
        <v>61</v>
      </c>
      <c r="D517" t="str">
        <f t="shared" si="22"/>
        <v>ROS</v>
      </c>
      <c r="E517" s="10">
        <v>211615.93999999997</v>
      </c>
      <c r="F517" s="11">
        <f t="shared" si="23"/>
        <v>211.61593999999997</v>
      </c>
    </row>
    <row r="518" spans="1:6" x14ac:dyDescent="0.25">
      <c r="A518" t="s">
        <v>1543</v>
      </c>
      <c r="B518" t="s">
        <v>443</v>
      </c>
      <c r="C518" t="str">
        <f t="shared" si="21"/>
        <v>61</v>
      </c>
      <c r="D518" t="str">
        <f t="shared" si="22"/>
        <v>ROS</v>
      </c>
      <c r="E518" s="10">
        <v>512623.19999999995</v>
      </c>
      <c r="F518" s="11">
        <f t="shared" si="23"/>
        <v>512.6232</v>
      </c>
    </row>
    <row r="519" spans="1:6" x14ac:dyDescent="0.25">
      <c r="A519" t="s">
        <v>1374</v>
      </c>
      <c r="B519" t="s">
        <v>368</v>
      </c>
      <c r="C519" t="str">
        <f t="shared" si="21"/>
        <v>61</v>
      </c>
      <c r="D519" t="str">
        <f t="shared" si="22"/>
        <v>ROS</v>
      </c>
      <c r="E519" s="10">
        <v>173419.95</v>
      </c>
      <c r="F519" s="11">
        <f t="shared" si="23"/>
        <v>173.41995</v>
      </c>
    </row>
    <row r="520" spans="1:6" x14ac:dyDescent="0.25">
      <c r="A520" t="s">
        <v>1619</v>
      </c>
      <c r="B520" t="s">
        <v>316</v>
      </c>
      <c r="C520" t="str">
        <f t="shared" si="21"/>
        <v>70</v>
      </c>
      <c r="D520" t="str">
        <f t="shared" si="22"/>
        <v>NYC</v>
      </c>
      <c r="E520" s="10">
        <v>1073643.51</v>
      </c>
      <c r="F520" s="11">
        <f t="shared" si="23"/>
        <v>1073.6435100000001</v>
      </c>
    </row>
    <row r="521" spans="1:6" x14ac:dyDescent="0.25">
      <c r="A521" t="s">
        <v>1044</v>
      </c>
      <c r="B521" t="s">
        <v>206</v>
      </c>
      <c r="C521" t="str">
        <f t="shared" si="21"/>
        <v>70</v>
      </c>
      <c r="D521" t="str">
        <f t="shared" si="22"/>
        <v>NYC</v>
      </c>
      <c r="E521" s="10">
        <v>4676917.2</v>
      </c>
      <c r="F521" s="11">
        <f t="shared" si="23"/>
        <v>4676.9171999999999</v>
      </c>
    </row>
    <row r="522" spans="1:6" x14ac:dyDescent="0.25">
      <c r="A522" t="s">
        <v>1402</v>
      </c>
      <c r="B522" t="s">
        <v>377</v>
      </c>
      <c r="C522" t="str">
        <f t="shared" ref="C522:C585" si="24">LEFT(A522,2)</f>
        <v>70</v>
      </c>
      <c r="D522" t="str">
        <f t="shared" ref="D522:D585" si="25">IF(C522="70","NYC","ROS")</f>
        <v>NYC</v>
      </c>
      <c r="E522" s="10">
        <v>1303482.1200000001</v>
      </c>
      <c r="F522" s="11">
        <f t="shared" ref="F522:F585" si="26">E522/1000</f>
        <v>1303.4821200000001</v>
      </c>
    </row>
    <row r="523" spans="1:6" x14ac:dyDescent="0.25">
      <c r="A523" t="s">
        <v>1591</v>
      </c>
      <c r="B523" t="s">
        <v>463</v>
      </c>
      <c r="C523" t="str">
        <f t="shared" si="24"/>
        <v>70</v>
      </c>
      <c r="D523" t="str">
        <f t="shared" si="25"/>
        <v>NYC</v>
      </c>
      <c r="E523" s="10">
        <v>1345173.5699999998</v>
      </c>
      <c r="F523" s="11">
        <f t="shared" si="26"/>
        <v>1345.1735699999999</v>
      </c>
    </row>
    <row r="524" spans="1:6" x14ac:dyDescent="0.25">
      <c r="A524" t="s">
        <v>1209</v>
      </c>
      <c r="B524" t="s">
        <v>296</v>
      </c>
      <c r="C524" t="str">
        <f t="shared" si="24"/>
        <v>70</v>
      </c>
      <c r="D524" t="str">
        <f t="shared" si="25"/>
        <v>NYC</v>
      </c>
      <c r="E524" s="10">
        <v>415398.40000000002</v>
      </c>
      <c r="F524" s="11">
        <f t="shared" si="26"/>
        <v>415.39840000000004</v>
      </c>
    </row>
    <row r="525" spans="1:6" x14ac:dyDescent="0.25">
      <c r="A525" t="s">
        <v>1677</v>
      </c>
      <c r="B525" t="s">
        <v>384</v>
      </c>
      <c r="C525" t="str">
        <f t="shared" si="24"/>
        <v>70</v>
      </c>
      <c r="D525" t="str">
        <f t="shared" si="25"/>
        <v>NYC</v>
      </c>
      <c r="E525" s="10">
        <v>1456022.8800000001</v>
      </c>
      <c r="F525" s="11">
        <f t="shared" si="26"/>
        <v>1456.0228800000002</v>
      </c>
    </row>
    <row r="526" spans="1:6" x14ac:dyDescent="0.25">
      <c r="A526" t="s">
        <v>685</v>
      </c>
      <c r="B526" t="s">
        <v>22</v>
      </c>
      <c r="C526" t="str">
        <f t="shared" si="24"/>
        <v>70</v>
      </c>
      <c r="D526" t="str">
        <f t="shared" si="25"/>
        <v>NYC</v>
      </c>
      <c r="E526" s="10">
        <v>132754.04426331009</v>
      </c>
      <c r="F526" s="11">
        <f t="shared" si="26"/>
        <v>132.75404426331008</v>
      </c>
    </row>
    <row r="527" spans="1:6" x14ac:dyDescent="0.25">
      <c r="A527" t="s">
        <v>685</v>
      </c>
      <c r="B527" t="s">
        <v>22</v>
      </c>
      <c r="C527" t="str">
        <f t="shared" si="24"/>
        <v>70</v>
      </c>
      <c r="D527" t="str">
        <f t="shared" si="25"/>
        <v>NYC</v>
      </c>
      <c r="E527" s="10">
        <v>1315864.24</v>
      </c>
      <c r="F527" s="11">
        <f t="shared" si="26"/>
        <v>1315.8642399999999</v>
      </c>
    </row>
    <row r="528" spans="1:6" x14ac:dyDescent="0.25">
      <c r="A528" t="s">
        <v>1233</v>
      </c>
      <c r="B528" t="s">
        <v>305</v>
      </c>
      <c r="C528" t="str">
        <f t="shared" si="24"/>
        <v>70</v>
      </c>
      <c r="D528" t="str">
        <f t="shared" si="25"/>
        <v>NYC</v>
      </c>
      <c r="E528" s="10">
        <v>784161.04</v>
      </c>
      <c r="F528" s="11">
        <f t="shared" si="26"/>
        <v>784.16104000000007</v>
      </c>
    </row>
    <row r="529" spans="1:6" x14ac:dyDescent="0.25">
      <c r="A529" t="s">
        <v>1681</v>
      </c>
      <c r="B529" t="s">
        <v>545</v>
      </c>
      <c r="C529" t="str">
        <f t="shared" si="24"/>
        <v>70</v>
      </c>
      <c r="D529" t="str">
        <f t="shared" si="25"/>
        <v>NYC</v>
      </c>
      <c r="E529" s="10">
        <v>252714.71999999997</v>
      </c>
      <c r="F529" s="11">
        <f t="shared" si="26"/>
        <v>252.71471999999997</v>
      </c>
    </row>
    <row r="530" spans="1:6" x14ac:dyDescent="0.25">
      <c r="A530" t="s">
        <v>1368</v>
      </c>
      <c r="B530" t="s">
        <v>365</v>
      </c>
      <c r="C530" t="str">
        <f t="shared" si="24"/>
        <v>70</v>
      </c>
      <c r="D530" t="str">
        <f t="shared" si="25"/>
        <v>NYC</v>
      </c>
      <c r="E530" s="10">
        <v>1251738.25</v>
      </c>
      <c r="F530" s="11">
        <f t="shared" si="26"/>
        <v>1251.7382500000001</v>
      </c>
    </row>
    <row r="531" spans="1:6" x14ac:dyDescent="0.25">
      <c r="A531" t="s">
        <v>1715</v>
      </c>
      <c r="B531" t="s">
        <v>560</v>
      </c>
      <c r="C531" t="str">
        <f t="shared" si="24"/>
        <v>70</v>
      </c>
      <c r="D531" t="str">
        <f t="shared" si="25"/>
        <v>NYC</v>
      </c>
      <c r="E531" s="10">
        <v>565934.64</v>
      </c>
      <c r="F531" s="11">
        <f t="shared" si="26"/>
        <v>565.93464000000006</v>
      </c>
    </row>
    <row r="532" spans="1:6" x14ac:dyDescent="0.25">
      <c r="A532" t="s">
        <v>1715</v>
      </c>
      <c r="B532" t="s">
        <v>560</v>
      </c>
      <c r="C532" t="str">
        <f t="shared" si="24"/>
        <v>70</v>
      </c>
      <c r="D532" t="str">
        <f t="shared" si="25"/>
        <v>NYC</v>
      </c>
      <c r="E532" s="10">
        <v>1254609.8</v>
      </c>
      <c r="F532" s="11">
        <f t="shared" si="26"/>
        <v>1254.6098</v>
      </c>
    </row>
    <row r="533" spans="1:6" x14ac:dyDescent="0.25">
      <c r="A533" t="s">
        <v>1420</v>
      </c>
      <c r="B533" t="s">
        <v>386</v>
      </c>
      <c r="C533" t="str">
        <f t="shared" si="24"/>
        <v>70</v>
      </c>
      <c r="D533" t="str">
        <f t="shared" si="25"/>
        <v>NYC</v>
      </c>
      <c r="E533" s="10">
        <v>1936170.5</v>
      </c>
      <c r="F533" s="11">
        <f t="shared" si="26"/>
        <v>1936.1704999999999</v>
      </c>
    </row>
    <row r="534" spans="1:6" x14ac:dyDescent="0.25">
      <c r="A534" t="s">
        <v>885</v>
      </c>
      <c r="B534" t="s">
        <v>119</v>
      </c>
      <c r="C534" t="str">
        <f t="shared" si="24"/>
        <v>70</v>
      </c>
      <c r="D534" t="str">
        <f t="shared" si="25"/>
        <v>NYC</v>
      </c>
      <c r="E534" s="10">
        <v>1263890.1000000001</v>
      </c>
      <c r="F534" s="11">
        <f t="shared" si="26"/>
        <v>1263.8901000000001</v>
      </c>
    </row>
    <row r="535" spans="1:6" x14ac:dyDescent="0.25">
      <c r="A535" t="s">
        <v>1002</v>
      </c>
      <c r="B535" t="s">
        <v>193</v>
      </c>
      <c r="C535" t="str">
        <f t="shared" si="24"/>
        <v>70</v>
      </c>
      <c r="D535" t="str">
        <f t="shared" si="25"/>
        <v>NYC</v>
      </c>
      <c r="E535" s="10">
        <v>1307129.3200000003</v>
      </c>
      <c r="F535" s="11">
        <f t="shared" si="26"/>
        <v>1307.1293200000002</v>
      </c>
    </row>
    <row r="536" spans="1:6" x14ac:dyDescent="0.25">
      <c r="A536" t="s">
        <v>736</v>
      </c>
      <c r="B536" t="s">
        <v>52</v>
      </c>
      <c r="C536" t="str">
        <f t="shared" si="24"/>
        <v>70</v>
      </c>
      <c r="D536" t="str">
        <f t="shared" si="25"/>
        <v>NYC</v>
      </c>
      <c r="E536" s="10">
        <v>846676.0199999999</v>
      </c>
      <c r="F536" s="11">
        <f t="shared" si="26"/>
        <v>846.67601999999988</v>
      </c>
    </row>
    <row r="537" spans="1:6" x14ac:dyDescent="0.25">
      <c r="A537" t="s">
        <v>736</v>
      </c>
      <c r="B537" t="s">
        <v>52</v>
      </c>
      <c r="C537" t="str">
        <f t="shared" si="24"/>
        <v>70</v>
      </c>
      <c r="D537" t="str">
        <f t="shared" si="25"/>
        <v>NYC</v>
      </c>
      <c r="E537" s="10">
        <v>975083.91999999993</v>
      </c>
      <c r="F537" s="11">
        <f t="shared" si="26"/>
        <v>975.08391999999992</v>
      </c>
    </row>
    <row r="538" spans="1:6" x14ac:dyDescent="0.25">
      <c r="A538" t="s">
        <v>1593</v>
      </c>
      <c r="B538" t="s">
        <v>465</v>
      </c>
      <c r="C538" t="str">
        <f t="shared" si="24"/>
        <v>70</v>
      </c>
      <c r="D538" t="str">
        <f t="shared" si="25"/>
        <v>NYC</v>
      </c>
      <c r="E538" s="10">
        <v>750756.41999999993</v>
      </c>
      <c r="F538" s="11">
        <f t="shared" si="26"/>
        <v>750.75641999999993</v>
      </c>
    </row>
    <row r="539" spans="1:6" x14ac:dyDescent="0.25">
      <c r="A539" t="s">
        <v>1147</v>
      </c>
      <c r="B539" t="s">
        <v>252</v>
      </c>
      <c r="C539" t="str">
        <f t="shared" si="24"/>
        <v>70</v>
      </c>
      <c r="D539" t="str">
        <f t="shared" si="25"/>
        <v>NYC</v>
      </c>
      <c r="E539" s="10">
        <v>2104860.9</v>
      </c>
      <c r="F539" s="11">
        <f t="shared" si="26"/>
        <v>2104.8609000000001</v>
      </c>
    </row>
    <row r="540" spans="1:6" x14ac:dyDescent="0.25">
      <c r="A540" t="s">
        <v>1135</v>
      </c>
      <c r="B540" t="s">
        <v>249</v>
      </c>
      <c r="C540" t="str">
        <f t="shared" si="24"/>
        <v>70</v>
      </c>
      <c r="D540" t="str">
        <f t="shared" si="25"/>
        <v>NYC</v>
      </c>
      <c r="E540" s="10">
        <v>4237584.6899999995</v>
      </c>
      <c r="F540" s="11">
        <f t="shared" si="26"/>
        <v>4237.5846899999997</v>
      </c>
    </row>
    <row r="541" spans="1:6" x14ac:dyDescent="0.25">
      <c r="A541" t="s">
        <v>1888</v>
      </c>
      <c r="B541" t="s">
        <v>590</v>
      </c>
      <c r="C541" t="str">
        <f t="shared" si="24"/>
        <v>70</v>
      </c>
      <c r="D541" t="str">
        <f t="shared" si="25"/>
        <v>NYC</v>
      </c>
      <c r="E541" s="10">
        <v>748617.24000000011</v>
      </c>
      <c r="F541" s="11">
        <f t="shared" si="26"/>
        <v>748.61724000000015</v>
      </c>
    </row>
    <row r="542" spans="1:6" x14ac:dyDescent="0.25">
      <c r="A542" t="s">
        <v>836</v>
      </c>
      <c r="B542" t="s">
        <v>95</v>
      </c>
      <c r="C542" t="str">
        <f t="shared" si="24"/>
        <v>70</v>
      </c>
      <c r="D542" t="str">
        <f t="shared" si="25"/>
        <v>NYC</v>
      </c>
      <c r="E542" s="10">
        <v>614335.68000000005</v>
      </c>
      <c r="F542" s="11">
        <f t="shared" si="26"/>
        <v>614.33568000000002</v>
      </c>
    </row>
    <row r="543" spans="1:6" x14ac:dyDescent="0.25">
      <c r="A543" t="s">
        <v>836</v>
      </c>
      <c r="B543" t="s">
        <v>95</v>
      </c>
      <c r="C543" t="str">
        <f t="shared" si="24"/>
        <v>70</v>
      </c>
      <c r="D543" t="str">
        <f t="shared" si="25"/>
        <v>NYC</v>
      </c>
      <c r="E543" s="10">
        <v>1361534.29</v>
      </c>
      <c r="F543" s="11">
        <f t="shared" si="26"/>
        <v>1361.5342900000001</v>
      </c>
    </row>
    <row r="544" spans="1:6" x14ac:dyDescent="0.25">
      <c r="A544" t="s">
        <v>980</v>
      </c>
      <c r="B544" t="s">
        <v>186</v>
      </c>
      <c r="C544" t="str">
        <f t="shared" si="24"/>
        <v>70</v>
      </c>
      <c r="D544" t="str">
        <f t="shared" si="25"/>
        <v>NYC</v>
      </c>
      <c r="E544" s="10">
        <v>1265481.3600000001</v>
      </c>
      <c r="F544" s="11">
        <f t="shared" si="26"/>
        <v>1265.48136</v>
      </c>
    </row>
    <row r="545" spans="1:6" x14ac:dyDescent="0.25">
      <c r="A545" t="s">
        <v>1739</v>
      </c>
      <c r="B545" t="s">
        <v>575</v>
      </c>
      <c r="C545" t="str">
        <f t="shared" si="24"/>
        <v>70</v>
      </c>
      <c r="D545" t="str">
        <f t="shared" si="25"/>
        <v>NYC</v>
      </c>
      <c r="E545" s="10">
        <v>616911.55000000005</v>
      </c>
      <c r="F545" s="11">
        <f t="shared" si="26"/>
        <v>616.91155000000003</v>
      </c>
    </row>
    <row r="546" spans="1:6" x14ac:dyDescent="0.25">
      <c r="A546" t="s">
        <v>734</v>
      </c>
      <c r="B546" t="s">
        <v>51</v>
      </c>
      <c r="C546" t="str">
        <f t="shared" si="24"/>
        <v>70</v>
      </c>
      <c r="D546" t="str">
        <f t="shared" si="25"/>
        <v>NYC</v>
      </c>
      <c r="E546" s="10">
        <v>1992514.37</v>
      </c>
      <c r="F546" s="11">
        <f t="shared" si="26"/>
        <v>1992.5143700000001</v>
      </c>
    </row>
    <row r="547" spans="1:6" x14ac:dyDescent="0.25">
      <c r="A547" t="s">
        <v>732</v>
      </c>
      <c r="B547" t="s">
        <v>49</v>
      </c>
      <c r="C547" t="str">
        <f t="shared" si="24"/>
        <v>70</v>
      </c>
      <c r="D547" t="str">
        <f t="shared" si="25"/>
        <v>NYC</v>
      </c>
      <c r="E547" s="10">
        <v>1418563.86</v>
      </c>
      <c r="F547" s="11">
        <f t="shared" si="26"/>
        <v>1418.5638600000002</v>
      </c>
    </row>
    <row r="548" spans="1:6" x14ac:dyDescent="0.25">
      <c r="A548" t="s">
        <v>1349</v>
      </c>
      <c r="B548" t="s">
        <v>356</v>
      </c>
      <c r="C548" t="str">
        <f t="shared" si="24"/>
        <v>70</v>
      </c>
      <c r="D548" t="str">
        <f t="shared" si="25"/>
        <v>NYC</v>
      </c>
      <c r="E548" s="10">
        <v>2071768.81</v>
      </c>
      <c r="F548" s="11">
        <f t="shared" si="26"/>
        <v>2071.76881</v>
      </c>
    </row>
    <row r="549" spans="1:6" x14ac:dyDescent="0.25">
      <c r="A549" t="s">
        <v>890</v>
      </c>
      <c r="B549" t="s">
        <v>122</v>
      </c>
      <c r="C549" t="str">
        <f t="shared" si="24"/>
        <v>70</v>
      </c>
      <c r="D549" t="str">
        <f t="shared" si="25"/>
        <v>NYC</v>
      </c>
      <c r="E549" s="10">
        <v>526057.04</v>
      </c>
      <c r="F549" s="11">
        <f t="shared" si="26"/>
        <v>526.05704000000003</v>
      </c>
    </row>
    <row r="550" spans="1:6" x14ac:dyDescent="0.25">
      <c r="A550" t="s">
        <v>890</v>
      </c>
      <c r="B550" t="s">
        <v>122</v>
      </c>
      <c r="C550" t="str">
        <f t="shared" si="24"/>
        <v>70</v>
      </c>
      <c r="D550" t="str">
        <f t="shared" si="25"/>
        <v>NYC</v>
      </c>
      <c r="E550" s="10">
        <v>1189938.8699999999</v>
      </c>
      <c r="F550" s="11">
        <f t="shared" si="26"/>
        <v>1189.93887</v>
      </c>
    </row>
    <row r="551" spans="1:6" x14ac:dyDescent="0.25">
      <c r="A551" t="s">
        <v>1549</v>
      </c>
      <c r="B551" t="s">
        <v>445</v>
      </c>
      <c r="C551" t="str">
        <f t="shared" si="24"/>
        <v>70</v>
      </c>
      <c r="D551" t="str">
        <f t="shared" si="25"/>
        <v>NYC</v>
      </c>
      <c r="E551" s="10">
        <v>369641.99000000005</v>
      </c>
      <c r="F551" s="11">
        <f t="shared" si="26"/>
        <v>369.64199000000002</v>
      </c>
    </row>
    <row r="552" spans="1:6" x14ac:dyDescent="0.25">
      <c r="A552" t="s">
        <v>1549</v>
      </c>
      <c r="B552" t="s">
        <v>445</v>
      </c>
      <c r="C552" t="str">
        <f t="shared" si="24"/>
        <v>70</v>
      </c>
      <c r="D552" t="str">
        <f t="shared" si="25"/>
        <v>NYC</v>
      </c>
      <c r="E552" s="10">
        <v>1543719.07</v>
      </c>
      <c r="F552" s="11">
        <f t="shared" si="26"/>
        <v>1543.7190700000001</v>
      </c>
    </row>
    <row r="553" spans="1:6" x14ac:dyDescent="0.25">
      <c r="A553" t="s">
        <v>932</v>
      </c>
      <c r="B553" t="s">
        <v>162</v>
      </c>
      <c r="C553" t="str">
        <f t="shared" si="24"/>
        <v>70</v>
      </c>
      <c r="D553" t="str">
        <f t="shared" si="25"/>
        <v>NYC</v>
      </c>
      <c r="E553" s="10">
        <v>184528.32</v>
      </c>
      <c r="F553" s="11">
        <f t="shared" si="26"/>
        <v>184.52832000000001</v>
      </c>
    </row>
    <row r="554" spans="1:6" x14ac:dyDescent="0.25">
      <c r="A554" t="s">
        <v>932</v>
      </c>
      <c r="B554" t="s">
        <v>162</v>
      </c>
      <c r="C554" t="str">
        <f t="shared" si="24"/>
        <v>70</v>
      </c>
      <c r="D554" t="str">
        <f t="shared" si="25"/>
        <v>NYC</v>
      </c>
      <c r="E554" s="10">
        <v>1533022.56</v>
      </c>
      <c r="F554" s="11">
        <f t="shared" si="26"/>
        <v>1533.0225600000001</v>
      </c>
    </row>
    <row r="555" spans="1:6" x14ac:dyDescent="0.25">
      <c r="A555" t="s">
        <v>1655</v>
      </c>
      <c r="B555" t="s">
        <v>537</v>
      </c>
      <c r="C555" t="str">
        <f t="shared" si="24"/>
        <v>70</v>
      </c>
      <c r="D555" t="str">
        <f t="shared" si="25"/>
        <v>NYC</v>
      </c>
      <c r="E555" s="10">
        <v>1533131.08</v>
      </c>
      <c r="F555" s="11">
        <f t="shared" si="26"/>
        <v>1533.1310800000001</v>
      </c>
    </row>
    <row r="556" spans="1:6" x14ac:dyDescent="0.25">
      <c r="A556" t="s">
        <v>1180</v>
      </c>
      <c r="B556" t="s">
        <v>276</v>
      </c>
      <c r="C556" t="str">
        <f t="shared" si="24"/>
        <v>70</v>
      </c>
      <c r="D556" t="str">
        <f t="shared" si="25"/>
        <v>NYC</v>
      </c>
      <c r="E556" s="10">
        <v>1299419.3</v>
      </c>
      <c r="F556" s="11">
        <f t="shared" si="26"/>
        <v>1299.4193</v>
      </c>
    </row>
    <row r="557" spans="1:6" x14ac:dyDescent="0.25">
      <c r="A557" t="s">
        <v>693</v>
      </c>
      <c r="B557" t="s">
        <v>371</v>
      </c>
      <c r="C557" t="str">
        <f t="shared" si="24"/>
        <v>70</v>
      </c>
      <c r="D557" t="str">
        <f t="shared" si="25"/>
        <v>NYC</v>
      </c>
      <c r="E557" s="10">
        <v>3645699.2</v>
      </c>
      <c r="F557" s="11">
        <f t="shared" si="26"/>
        <v>3645.6992</v>
      </c>
    </row>
    <row r="558" spans="1:6" x14ac:dyDescent="0.25">
      <c r="A558" t="s">
        <v>1765</v>
      </c>
      <c r="B558" t="s">
        <v>586</v>
      </c>
      <c r="C558" t="str">
        <f t="shared" si="24"/>
        <v>70</v>
      </c>
      <c r="D558" t="str">
        <f t="shared" si="25"/>
        <v>NYC</v>
      </c>
      <c r="E558" s="10">
        <v>3217663.2</v>
      </c>
      <c r="F558" s="11">
        <f t="shared" si="26"/>
        <v>3217.6632</v>
      </c>
    </row>
    <row r="559" spans="1:6" x14ac:dyDescent="0.25">
      <c r="A559" t="s">
        <v>1227</v>
      </c>
      <c r="B559" t="s">
        <v>302</v>
      </c>
      <c r="C559" t="str">
        <f t="shared" si="24"/>
        <v>70</v>
      </c>
      <c r="D559" t="str">
        <f t="shared" si="25"/>
        <v>NYC</v>
      </c>
      <c r="E559" s="10">
        <v>2315550.2400000002</v>
      </c>
      <c r="F559" s="11">
        <f t="shared" si="26"/>
        <v>2315.55024</v>
      </c>
    </row>
    <row r="560" spans="1:6" x14ac:dyDescent="0.25">
      <c r="A560" t="s">
        <v>1078</v>
      </c>
      <c r="B560" t="s">
        <v>593</v>
      </c>
      <c r="C560" t="str">
        <f t="shared" si="24"/>
        <v>70</v>
      </c>
      <c r="D560" t="str">
        <f t="shared" si="25"/>
        <v>NYC</v>
      </c>
      <c r="E560" s="10">
        <v>405992.88000000006</v>
      </c>
      <c r="F560" s="11">
        <f t="shared" si="26"/>
        <v>405.99288000000007</v>
      </c>
    </row>
    <row r="561" spans="1:6" x14ac:dyDescent="0.25">
      <c r="A561" t="s">
        <v>808</v>
      </c>
      <c r="B561" t="s">
        <v>488</v>
      </c>
      <c r="C561" t="str">
        <f t="shared" si="24"/>
        <v>70</v>
      </c>
      <c r="D561" t="str">
        <f t="shared" si="25"/>
        <v>NYC</v>
      </c>
      <c r="E561" s="10">
        <v>3227989.12</v>
      </c>
      <c r="F561" s="11">
        <f t="shared" si="26"/>
        <v>3227.9891200000002</v>
      </c>
    </row>
    <row r="562" spans="1:6" x14ac:dyDescent="0.25">
      <c r="A562" t="s">
        <v>1089</v>
      </c>
      <c r="B562" t="s">
        <v>228</v>
      </c>
      <c r="C562" t="str">
        <f t="shared" si="24"/>
        <v>70</v>
      </c>
      <c r="D562" t="str">
        <f t="shared" si="25"/>
        <v>NYC</v>
      </c>
      <c r="E562" s="10">
        <v>1093707.8999999999</v>
      </c>
      <c r="F562" s="11">
        <f t="shared" si="26"/>
        <v>1093.7078999999999</v>
      </c>
    </row>
    <row r="563" spans="1:6" x14ac:dyDescent="0.25">
      <c r="A563" t="s">
        <v>1627</v>
      </c>
      <c r="B563" t="s">
        <v>166</v>
      </c>
      <c r="C563" t="str">
        <f t="shared" si="24"/>
        <v>70</v>
      </c>
      <c r="D563" t="str">
        <f t="shared" si="25"/>
        <v>NYC</v>
      </c>
      <c r="E563" s="10">
        <v>1442636.6600000001</v>
      </c>
      <c r="F563" s="11">
        <f t="shared" si="26"/>
        <v>1442.6366600000001</v>
      </c>
    </row>
    <row r="564" spans="1:6" x14ac:dyDescent="0.25">
      <c r="A564" t="s">
        <v>1621</v>
      </c>
      <c r="B564" t="s">
        <v>530</v>
      </c>
      <c r="C564" t="str">
        <f t="shared" si="24"/>
        <v>70</v>
      </c>
      <c r="D564" t="str">
        <f t="shared" si="25"/>
        <v>NYC</v>
      </c>
      <c r="E564" s="10">
        <v>5913418.9399999995</v>
      </c>
      <c r="F564" s="11">
        <f t="shared" si="26"/>
        <v>5913.4189399999996</v>
      </c>
    </row>
    <row r="565" spans="1:6" x14ac:dyDescent="0.25">
      <c r="A565" t="s">
        <v>1495</v>
      </c>
      <c r="B565" t="s">
        <v>50</v>
      </c>
      <c r="C565" t="str">
        <f t="shared" si="24"/>
        <v>70</v>
      </c>
      <c r="D565" t="str">
        <f t="shared" si="25"/>
        <v>NYC</v>
      </c>
      <c r="E565" s="10">
        <v>213867.72000000003</v>
      </c>
      <c r="F565" s="11">
        <f t="shared" si="26"/>
        <v>213.86772000000002</v>
      </c>
    </row>
    <row r="566" spans="1:6" x14ac:dyDescent="0.25">
      <c r="A566" t="s">
        <v>1495</v>
      </c>
      <c r="B566" t="s">
        <v>50</v>
      </c>
      <c r="C566" t="str">
        <f t="shared" si="24"/>
        <v>70</v>
      </c>
      <c r="D566" t="str">
        <f t="shared" si="25"/>
        <v>NYC</v>
      </c>
      <c r="E566" s="10">
        <v>253084.91999999998</v>
      </c>
      <c r="F566" s="11">
        <f t="shared" si="26"/>
        <v>253.08491999999998</v>
      </c>
    </row>
    <row r="567" spans="1:6" x14ac:dyDescent="0.25">
      <c r="A567" t="s">
        <v>1495</v>
      </c>
      <c r="B567" t="s">
        <v>50</v>
      </c>
      <c r="C567" t="str">
        <f t="shared" si="24"/>
        <v>70</v>
      </c>
      <c r="D567" t="str">
        <f t="shared" si="25"/>
        <v>NYC</v>
      </c>
      <c r="E567" s="10">
        <v>1079004.3799999999</v>
      </c>
      <c r="F567" s="11">
        <f t="shared" si="26"/>
        <v>1079.0043799999999</v>
      </c>
    </row>
    <row r="568" spans="1:6" x14ac:dyDescent="0.25">
      <c r="A568" t="s">
        <v>871</v>
      </c>
      <c r="B568" t="s">
        <v>540</v>
      </c>
      <c r="C568" t="str">
        <f t="shared" si="24"/>
        <v>70</v>
      </c>
      <c r="D568" t="str">
        <f t="shared" si="25"/>
        <v>NYC</v>
      </c>
      <c r="E568" s="10">
        <v>326067.5</v>
      </c>
      <c r="F568" s="11">
        <f t="shared" si="26"/>
        <v>326.0675</v>
      </c>
    </row>
    <row r="569" spans="1:6" x14ac:dyDescent="0.25">
      <c r="A569" t="s">
        <v>871</v>
      </c>
      <c r="B569" t="s">
        <v>540</v>
      </c>
      <c r="C569" t="str">
        <f t="shared" si="24"/>
        <v>70</v>
      </c>
      <c r="D569" t="str">
        <f t="shared" si="25"/>
        <v>NYC</v>
      </c>
      <c r="E569" s="10">
        <v>3386024.58</v>
      </c>
      <c r="F569" s="11">
        <f t="shared" si="26"/>
        <v>3386.0245800000002</v>
      </c>
    </row>
    <row r="570" spans="1:6" x14ac:dyDescent="0.25">
      <c r="A570" t="s">
        <v>709</v>
      </c>
      <c r="B570" t="s">
        <v>35</v>
      </c>
      <c r="C570" t="str">
        <f t="shared" si="24"/>
        <v>70</v>
      </c>
      <c r="D570" t="str">
        <f t="shared" si="25"/>
        <v>NYC</v>
      </c>
      <c r="E570" s="10">
        <v>3646956.53</v>
      </c>
      <c r="F570" s="11">
        <f t="shared" si="26"/>
        <v>3646.9565299999999</v>
      </c>
    </row>
    <row r="571" spans="1:6" x14ac:dyDescent="0.25">
      <c r="A571" t="s">
        <v>1438</v>
      </c>
      <c r="B571" t="s">
        <v>421</v>
      </c>
      <c r="C571" t="str">
        <f t="shared" si="24"/>
        <v>70</v>
      </c>
      <c r="D571" t="str">
        <f t="shared" si="25"/>
        <v>NYC</v>
      </c>
      <c r="E571" s="10">
        <v>3397165.8</v>
      </c>
      <c r="F571" s="11">
        <f t="shared" si="26"/>
        <v>3397.1657999999998</v>
      </c>
    </row>
    <row r="572" spans="1:6" x14ac:dyDescent="0.25">
      <c r="A572" t="s">
        <v>1060</v>
      </c>
      <c r="B572" t="s">
        <v>592</v>
      </c>
      <c r="C572" t="str">
        <f t="shared" si="24"/>
        <v>70</v>
      </c>
      <c r="D572" t="str">
        <f t="shared" si="25"/>
        <v>NYC</v>
      </c>
      <c r="E572" s="10">
        <v>834300</v>
      </c>
      <c r="F572" s="11">
        <f t="shared" si="26"/>
        <v>834.3</v>
      </c>
    </row>
    <row r="573" spans="1:6" x14ac:dyDescent="0.25">
      <c r="A573" t="s">
        <v>1231</v>
      </c>
      <c r="B573" t="s">
        <v>304</v>
      </c>
      <c r="C573" t="str">
        <f t="shared" si="24"/>
        <v>70</v>
      </c>
      <c r="D573" t="str">
        <f t="shared" si="25"/>
        <v>NYC</v>
      </c>
      <c r="E573" s="10">
        <v>1373024</v>
      </c>
      <c r="F573" s="11">
        <f t="shared" si="26"/>
        <v>1373.0239999999999</v>
      </c>
    </row>
    <row r="574" spans="1:6" x14ac:dyDescent="0.25">
      <c r="A574" t="s">
        <v>1467</v>
      </c>
      <c r="B574" t="s">
        <v>404</v>
      </c>
      <c r="C574" t="str">
        <f t="shared" si="24"/>
        <v>70</v>
      </c>
      <c r="D574" t="str">
        <f t="shared" si="25"/>
        <v>NYC</v>
      </c>
      <c r="E574" s="10">
        <v>441531</v>
      </c>
      <c r="F574" s="11">
        <f t="shared" si="26"/>
        <v>441.53100000000001</v>
      </c>
    </row>
    <row r="575" spans="1:6" x14ac:dyDescent="0.25">
      <c r="A575" t="s">
        <v>1467</v>
      </c>
      <c r="B575" t="s">
        <v>404</v>
      </c>
      <c r="C575" t="str">
        <f t="shared" si="24"/>
        <v>70</v>
      </c>
      <c r="D575" t="str">
        <f t="shared" si="25"/>
        <v>NYC</v>
      </c>
      <c r="E575" s="10">
        <v>1954249.4400000002</v>
      </c>
      <c r="F575" s="11">
        <f t="shared" si="26"/>
        <v>1954.2494400000003</v>
      </c>
    </row>
    <row r="576" spans="1:6" x14ac:dyDescent="0.25">
      <c r="A576" t="s">
        <v>1467</v>
      </c>
      <c r="B576" t="s">
        <v>404</v>
      </c>
      <c r="C576" t="str">
        <f t="shared" si="24"/>
        <v>70</v>
      </c>
      <c r="D576" t="str">
        <f t="shared" si="25"/>
        <v>NYC</v>
      </c>
      <c r="E576" s="10">
        <v>2951601.48</v>
      </c>
      <c r="F576" s="11">
        <f t="shared" si="26"/>
        <v>2951.6014799999998</v>
      </c>
    </row>
    <row r="577" spans="1:6" x14ac:dyDescent="0.25">
      <c r="A577" t="s">
        <v>1026</v>
      </c>
      <c r="B577" t="s">
        <v>201</v>
      </c>
      <c r="C577" t="str">
        <f t="shared" si="24"/>
        <v>70</v>
      </c>
      <c r="D577" t="str">
        <f t="shared" si="25"/>
        <v>NYC</v>
      </c>
      <c r="E577" s="10">
        <v>1257697.5</v>
      </c>
      <c r="F577" s="11">
        <f t="shared" si="26"/>
        <v>1257.6975</v>
      </c>
    </row>
    <row r="578" spans="1:6" x14ac:dyDescent="0.25">
      <c r="A578" t="s">
        <v>752</v>
      </c>
      <c r="B578" t="s">
        <v>61</v>
      </c>
      <c r="C578" t="str">
        <f t="shared" si="24"/>
        <v>70</v>
      </c>
      <c r="D578" t="str">
        <f t="shared" si="25"/>
        <v>NYC</v>
      </c>
      <c r="E578" s="10">
        <v>1836260.4100000001</v>
      </c>
      <c r="F578" s="11">
        <f t="shared" si="26"/>
        <v>1836.2604100000001</v>
      </c>
    </row>
    <row r="579" spans="1:6" x14ac:dyDescent="0.25">
      <c r="A579" t="s">
        <v>746</v>
      </c>
      <c r="B579" t="s">
        <v>57</v>
      </c>
      <c r="C579" t="str">
        <f t="shared" si="24"/>
        <v>70</v>
      </c>
      <c r="D579" t="str">
        <f t="shared" si="25"/>
        <v>NYC</v>
      </c>
      <c r="E579" s="10">
        <v>809877.12000000011</v>
      </c>
      <c r="F579" s="11">
        <f t="shared" si="26"/>
        <v>809.8771200000001</v>
      </c>
    </row>
    <row r="580" spans="1:6" x14ac:dyDescent="0.25">
      <c r="A580" t="s">
        <v>1289</v>
      </c>
      <c r="B580" t="s">
        <v>335</v>
      </c>
      <c r="C580" t="str">
        <f t="shared" si="24"/>
        <v>70</v>
      </c>
      <c r="D580" t="str">
        <f t="shared" si="25"/>
        <v>NYC</v>
      </c>
      <c r="E580" s="10">
        <v>796353.48</v>
      </c>
      <c r="F580" s="11">
        <f t="shared" si="26"/>
        <v>796.35347999999999</v>
      </c>
    </row>
    <row r="581" spans="1:6" x14ac:dyDescent="0.25">
      <c r="A581" t="s">
        <v>1509</v>
      </c>
      <c r="B581" t="s">
        <v>425</v>
      </c>
      <c r="C581" t="str">
        <f t="shared" si="24"/>
        <v>70</v>
      </c>
      <c r="D581" t="str">
        <f t="shared" si="25"/>
        <v>NYC</v>
      </c>
      <c r="E581" s="10">
        <v>439225.60000000003</v>
      </c>
      <c r="F581" s="11">
        <f t="shared" si="26"/>
        <v>439.22560000000004</v>
      </c>
    </row>
    <row r="582" spans="1:6" x14ac:dyDescent="0.25">
      <c r="A582" t="s">
        <v>1509</v>
      </c>
      <c r="B582" t="s">
        <v>425</v>
      </c>
      <c r="C582" t="str">
        <f t="shared" si="24"/>
        <v>70</v>
      </c>
      <c r="D582" t="str">
        <f t="shared" si="25"/>
        <v>NYC</v>
      </c>
      <c r="E582" s="10">
        <v>1239312.3</v>
      </c>
      <c r="F582" s="11">
        <f t="shared" si="26"/>
        <v>1239.3123000000001</v>
      </c>
    </row>
    <row r="583" spans="1:6" x14ac:dyDescent="0.25">
      <c r="A583" t="s">
        <v>1509</v>
      </c>
      <c r="B583" t="s">
        <v>425</v>
      </c>
      <c r="C583" t="str">
        <f t="shared" si="24"/>
        <v>70</v>
      </c>
      <c r="D583" t="str">
        <f t="shared" si="25"/>
        <v>NYC</v>
      </c>
      <c r="E583" s="10">
        <v>2158956.7200000002</v>
      </c>
      <c r="F583" s="11">
        <f t="shared" si="26"/>
        <v>2158.9567200000001</v>
      </c>
    </row>
    <row r="584" spans="1:6" x14ac:dyDescent="0.25">
      <c r="A584" t="s">
        <v>824</v>
      </c>
      <c r="B584" t="s">
        <v>89</v>
      </c>
      <c r="C584" t="str">
        <f t="shared" si="24"/>
        <v>70</v>
      </c>
      <c r="D584" t="str">
        <f t="shared" si="25"/>
        <v>NYC</v>
      </c>
      <c r="E584" s="10">
        <v>2832473</v>
      </c>
      <c r="F584" s="11">
        <f t="shared" si="26"/>
        <v>2832.473</v>
      </c>
    </row>
    <row r="585" spans="1:6" x14ac:dyDescent="0.25">
      <c r="A585" t="s">
        <v>834</v>
      </c>
      <c r="B585" t="s">
        <v>94</v>
      </c>
      <c r="C585" t="str">
        <f t="shared" si="24"/>
        <v>70</v>
      </c>
      <c r="D585" t="str">
        <f t="shared" si="25"/>
        <v>NYC</v>
      </c>
      <c r="E585" s="10">
        <v>182335.23</v>
      </c>
      <c r="F585" s="11">
        <f t="shared" si="26"/>
        <v>182.33523000000002</v>
      </c>
    </row>
    <row r="586" spans="1:6" x14ac:dyDescent="0.25">
      <c r="A586" t="s">
        <v>834</v>
      </c>
      <c r="B586" t="s">
        <v>94</v>
      </c>
      <c r="C586" t="str">
        <f t="shared" ref="C586:C649" si="27">LEFT(A586,2)</f>
        <v>70</v>
      </c>
      <c r="D586" t="str">
        <f t="shared" ref="D586:D649" si="28">IF(C586="70","NYC","ROS")</f>
        <v>NYC</v>
      </c>
      <c r="E586" s="10">
        <v>984286.38</v>
      </c>
      <c r="F586" s="11">
        <f t="shared" ref="F586:F649" si="29">E586/1000</f>
        <v>984.28638000000001</v>
      </c>
    </row>
    <row r="587" spans="1:6" x14ac:dyDescent="0.25">
      <c r="A587" t="s">
        <v>1529</v>
      </c>
      <c r="B587" t="s">
        <v>435</v>
      </c>
      <c r="C587" t="str">
        <f t="shared" si="27"/>
        <v>70</v>
      </c>
      <c r="D587" t="str">
        <f t="shared" si="28"/>
        <v>NYC</v>
      </c>
      <c r="E587" s="10">
        <v>1148070</v>
      </c>
      <c r="F587" s="11">
        <f t="shared" si="29"/>
        <v>1148.07</v>
      </c>
    </row>
    <row r="588" spans="1:6" x14ac:dyDescent="0.25">
      <c r="A588" t="s">
        <v>754</v>
      </c>
      <c r="B588" t="s">
        <v>63</v>
      </c>
      <c r="C588" t="str">
        <f t="shared" si="27"/>
        <v>70</v>
      </c>
      <c r="D588" t="str">
        <f t="shared" si="28"/>
        <v>NYC</v>
      </c>
      <c r="E588" s="10">
        <v>1700104.6199999999</v>
      </c>
      <c r="F588" s="11">
        <f t="shared" si="29"/>
        <v>1700.1046199999998</v>
      </c>
    </row>
    <row r="589" spans="1:6" x14ac:dyDescent="0.25">
      <c r="A589" t="s">
        <v>770</v>
      </c>
      <c r="B589" t="s">
        <v>71</v>
      </c>
      <c r="C589" t="str">
        <f t="shared" si="27"/>
        <v>70</v>
      </c>
      <c r="D589" t="str">
        <f t="shared" si="28"/>
        <v>NYC</v>
      </c>
      <c r="E589" s="10">
        <v>742450.14</v>
      </c>
      <c r="F589" s="11">
        <f t="shared" si="29"/>
        <v>742.45014000000003</v>
      </c>
    </row>
    <row r="590" spans="1:6" x14ac:dyDescent="0.25">
      <c r="A590" t="s">
        <v>1040</v>
      </c>
      <c r="B590" t="s">
        <v>205</v>
      </c>
      <c r="C590" t="str">
        <f t="shared" si="27"/>
        <v>70</v>
      </c>
      <c r="D590" t="str">
        <f t="shared" si="28"/>
        <v>NYC</v>
      </c>
      <c r="E590" s="10">
        <v>1080756.6800000002</v>
      </c>
      <c r="F590" s="11">
        <f t="shared" si="29"/>
        <v>1080.7566800000002</v>
      </c>
    </row>
    <row r="591" spans="1:6" x14ac:dyDescent="0.25">
      <c r="A591" t="s">
        <v>1475</v>
      </c>
      <c r="B591" t="s">
        <v>407</v>
      </c>
      <c r="C591" t="str">
        <f t="shared" si="27"/>
        <v>70</v>
      </c>
      <c r="D591" t="str">
        <f t="shared" si="28"/>
        <v>NYC</v>
      </c>
      <c r="E591" s="10">
        <v>1013940.51</v>
      </c>
      <c r="F591" s="11">
        <f t="shared" si="29"/>
        <v>1013.94051</v>
      </c>
    </row>
    <row r="592" spans="1:6" x14ac:dyDescent="0.25">
      <c r="A592" t="s">
        <v>1205</v>
      </c>
      <c r="B592" t="s">
        <v>293</v>
      </c>
      <c r="C592" t="str">
        <f t="shared" si="27"/>
        <v>70</v>
      </c>
      <c r="D592" t="str">
        <f t="shared" si="28"/>
        <v>NYC</v>
      </c>
      <c r="E592" s="10">
        <v>2822134.27</v>
      </c>
      <c r="F592" s="11">
        <f t="shared" si="29"/>
        <v>2822.13427</v>
      </c>
    </row>
    <row r="593" spans="1:6" x14ac:dyDescent="0.25">
      <c r="A593" t="s">
        <v>1339</v>
      </c>
      <c r="B593" t="s">
        <v>351</v>
      </c>
      <c r="C593" t="str">
        <f t="shared" si="27"/>
        <v>70</v>
      </c>
      <c r="D593" t="str">
        <f t="shared" si="28"/>
        <v>NYC</v>
      </c>
      <c r="E593" s="10">
        <v>1784497.05</v>
      </c>
      <c r="F593" s="11">
        <f t="shared" si="29"/>
        <v>1784.4970499999999</v>
      </c>
    </row>
    <row r="594" spans="1:6" x14ac:dyDescent="0.25">
      <c r="A594" t="s">
        <v>1432</v>
      </c>
      <c r="B594" t="s">
        <v>17</v>
      </c>
      <c r="C594" t="str">
        <f t="shared" si="27"/>
        <v>70</v>
      </c>
      <c r="D594" t="str">
        <f t="shared" si="28"/>
        <v>NYC</v>
      </c>
      <c r="E594" s="10">
        <v>2798476.92</v>
      </c>
      <c r="F594" s="11">
        <f t="shared" si="29"/>
        <v>2798.4769200000001</v>
      </c>
    </row>
    <row r="595" spans="1:6" x14ac:dyDescent="0.25">
      <c r="A595" t="s">
        <v>873</v>
      </c>
      <c r="B595" t="s">
        <v>114</v>
      </c>
      <c r="C595" t="str">
        <f t="shared" si="27"/>
        <v>70</v>
      </c>
      <c r="D595" t="str">
        <f t="shared" si="28"/>
        <v>NYC</v>
      </c>
      <c r="E595" s="10">
        <v>2279578.8499999996</v>
      </c>
      <c r="F595" s="11">
        <f t="shared" si="29"/>
        <v>2279.5788499999994</v>
      </c>
    </row>
    <row r="596" spans="1:6" x14ac:dyDescent="0.25">
      <c r="A596" t="s">
        <v>744</v>
      </c>
      <c r="B596" t="s">
        <v>58</v>
      </c>
      <c r="C596" t="str">
        <f t="shared" si="27"/>
        <v>70</v>
      </c>
      <c r="D596" t="str">
        <f t="shared" si="28"/>
        <v>NYC</v>
      </c>
      <c r="E596" s="10">
        <v>1104120.25</v>
      </c>
      <c r="F596" s="11">
        <f t="shared" si="29"/>
        <v>1104.1202499999999</v>
      </c>
    </row>
    <row r="597" spans="1:6" x14ac:dyDescent="0.25">
      <c r="A597" t="s">
        <v>1553</v>
      </c>
      <c r="B597" t="s">
        <v>447</v>
      </c>
      <c r="C597" t="str">
        <f t="shared" si="27"/>
        <v>70</v>
      </c>
      <c r="D597" t="str">
        <f t="shared" si="28"/>
        <v>NYC</v>
      </c>
      <c r="E597" s="10">
        <v>1289356.9500000002</v>
      </c>
      <c r="F597" s="11">
        <f t="shared" si="29"/>
        <v>1289.3569500000001</v>
      </c>
    </row>
    <row r="598" spans="1:6" x14ac:dyDescent="0.25">
      <c r="A598" t="s">
        <v>1245</v>
      </c>
      <c r="B598" t="s">
        <v>311</v>
      </c>
      <c r="C598" t="str">
        <f t="shared" si="27"/>
        <v>70</v>
      </c>
      <c r="D598" t="str">
        <f t="shared" si="28"/>
        <v>NYC</v>
      </c>
      <c r="E598" s="10">
        <v>1223780.1499999999</v>
      </c>
      <c r="F598" s="11">
        <f t="shared" si="29"/>
        <v>1223.7801499999998</v>
      </c>
    </row>
    <row r="599" spans="1:6" x14ac:dyDescent="0.25">
      <c r="A599" t="s">
        <v>742</v>
      </c>
      <c r="B599" t="s">
        <v>55</v>
      </c>
      <c r="C599" t="str">
        <f t="shared" si="27"/>
        <v>70</v>
      </c>
      <c r="D599" t="str">
        <f t="shared" si="28"/>
        <v>NYC</v>
      </c>
      <c r="E599" s="10">
        <v>1663440.22</v>
      </c>
      <c r="F599" s="11">
        <f t="shared" si="29"/>
        <v>1663.44022</v>
      </c>
    </row>
    <row r="600" spans="1:6" x14ac:dyDescent="0.25">
      <c r="A600" t="s">
        <v>1343</v>
      </c>
      <c r="B600" t="s">
        <v>354</v>
      </c>
      <c r="C600" t="str">
        <f t="shared" si="27"/>
        <v>70</v>
      </c>
      <c r="D600" t="str">
        <f t="shared" si="28"/>
        <v>NYC</v>
      </c>
      <c r="E600" s="10">
        <v>21002.957944192091</v>
      </c>
      <c r="F600" s="11">
        <f t="shared" si="29"/>
        <v>21.00295794419209</v>
      </c>
    </row>
    <row r="601" spans="1:6" x14ac:dyDescent="0.25">
      <c r="A601" t="s">
        <v>1343</v>
      </c>
      <c r="B601" t="s">
        <v>354</v>
      </c>
      <c r="C601" t="str">
        <f t="shared" si="27"/>
        <v>70</v>
      </c>
      <c r="D601" t="str">
        <f t="shared" si="28"/>
        <v>NYC</v>
      </c>
      <c r="E601" s="10">
        <v>982194.12</v>
      </c>
      <c r="F601" s="11">
        <f t="shared" si="29"/>
        <v>982.19412</v>
      </c>
    </row>
    <row r="602" spans="1:6" x14ac:dyDescent="0.25">
      <c r="A602" t="s">
        <v>1343</v>
      </c>
      <c r="B602" t="s">
        <v>354</v>
      </c>
      <c r="C602" t="str">
        <f t="shared" si="27"/>
        <v>70</v>
      </c>
      <c r="D602" t="str">
        <f t="shared" si="28"/>
        <v>NYC</v>
      </c>
      <c r="E602" s="10">
        <v>1122086.8799999999</v>
      </c>
      <c r="F602" s="11">
        <f t="shared" si="29"/>
        <v>1122.0868799999998</v>
      </c>
    </row>
    <row r="603" spans="1:6" x14ac:dyDescent="0.25">
      <c r="A603" t="s">
        <v>1345</v>
      </c>
      <c r="B603" t="s">
        <v>513</v>
      </c>
      <c r="C603" t="str">
        <f t="shared" si="27"/>
        <v>70</v>
      </c>
      <c r="D603" t="str">
        <f t="shared" si="28"/>
        <v>NYC</v>
      </c>
      <c r="E603" s="10">
        <v>387151.19999999995</v>
      </c>
      <c r="F603" s="11">
        <f t="shared" si="29"/>
        <v>387.15119999999996</v>
      </c>
    </row>
    <row r="604" spans="1:6" x14ac:dyDescent="0.25">
      <c r="A604" t="s">
        <v>869</v>
      </c>
      <c r="B604" t="s">
        <v>112</v>
      </c>
      <c r="C604" t="str">
        <f t="shared" si="27"/>
        <v>70</v>
      </c>
      <c r="D604" t="str">
        <f t="shared" si="28"/>
        <v>NYC</v>
      </c>
      <c r="E604" s="10">
        <v>478535.04</v>
      </c>
      <c r="F604" s="11">
        <f t="shared" si="29"/>
        <v>478.53503999999998</v>
      </c>
    </row>
    <row r="605" spans="1:6" x14ac:dyDescent="0.25">
      <c r="A605" t="s">
        <v>869</v>
      </c>
      <c r="B605" t="s">
        <v>112</v>
      </c>
      <c r="C605" t="str">
        <f t="shared" si="27"/>
        <v>70</v>
      </c>
      <c r="D605" t="str">
        <f t="shared" si="28"/>
        <v>NYC</v>
      </c>
      <c r="E605" s="10">
        <v>569837.4</v>
      </c>
      <c r="F605" s="11">
        <f t="shared" si="29"/>
        <v>569.8374</v>
      </c>
    </row>
    <row r="606" spans="1:6" x14ac:dyDescent="0.25">
      <c r="A606" t="s">
        <v>869</v>
      </c>
      <c r="B606" t="s">
        <v>112</v>
      </c>
      <c r="C606" t="str">
        <f t="shared" si="27"/>
        <v>70</v>
      </c>
      <c r="D606" t="str">
        <f t="shared" si="28"/>
        <v>NYC</v>
      </c>
      <c r="E606" s="10">
        <v>898332.32000000007</v>
      </c>
      <c r="F606" s="11">
        <f t="shared" si="29"/>
        <v>898.3323200000001</v>
      </c>
    </row>
    <row r="607" spans="1:6" x14ac:dyDescent="0.25">
      <c r="A607" t="s">
        <v>724</v>
      </c>
      <c r="B607" t="s">
        <v>44</v>
      </c>
      <c r="C607" t="str">
        <f t="shared" si="27"/>
        <v>70</v>
      </c>
      <c r="D607" t="str">
        <f t="shared" si="28"/>
        <v>NYC</v>
      </c>
      <c r="E607" s="10">
        <v>3518496.5000000005</v>
      </c>
      <c r="F607" s="11">
        <f t="shared" si="29"/>
        <v>3518.4965000000007</v>
      </c>
    </row>
    <row r="608" spans="1:6" x14ac:dyDescent="0.25">
      <c r="A608" t="s">
        <v>1079</v>
      </c>
      <c r="B608" t="s">
        <v>223</v>
      </c>
      <c r="C608" t="str">
        <f t="shared" si="27"/>
        <v>70</v>
      </c>
      <c r="D608" t="str">
        <f t="shared" si="28"/>
        <v>NYC</v>
      </c>
      <c r="E608" s="10">
        <v>2359094.13</v>
      </c>
      <c r="F608" s="11">
        <f t="shared" si="29"/>
        <v>2359.09413</v>
      </c>
    </row>
    <row r="609" spans="1:6" x14ac:dyDescent="0.25">
      <c r="A609" t="s">
        <v>1131</v>
      </c>
      <c r="B609" t="s">
        <v>33</v>
      </c>
      <c r="C609" t="str">
        <f t="shared" si="27"/>
        <v>70</v>
      </c>
      <c r="D609" t="str">
        <f t="shared" si="28"/>
        <v>NYC</v>
      </c>
      <c r="E609" s="10">
        <v>1068582</v>
      </c>
      <c r="F609" s="11">
        <f t="shared" si="29"/>
        <v>1068.5820000000001</v>
      </c>
    </row>
    <row r="610" spans="1:6" x14ac:dyDescent="0.25">
      <c r="A610" t="s">
        <v>665</v>
      </c>
      <c r="B610" t="s">
        <v>258</v>
      </c>
      <c r="C610" t="str">
        <f t="shared" si="27"/>
        <v>70</v>
      </c>
      <c r="D610" t="str">
        <f t="shared" si="28"/>
        <v>NYC</v>
      </c>
      <c r="E610" s="10">
        <v>1996058.2399999998</v>
      </c>
      <c r="F610" s="11">
        <f t="shared" si="29"/>
        <v>1996.0582399999998</v>
      </c>
    </row>
    <row r="611" spans="1:6" x14ac:dyDescent="0.25">
      <c r="A611" t="s">
        <v>1589</v>
      </c>
      <c r="B611" t="s">
        <v>104</v>
      </c>
      <c r="C611" t="str">
        <f t="shared" si="27"/>
        <v>70</v>
      </c>
      <c r="D611" t="str">
        <f t="shared" si="28"/>
        <v>NYC</v>
      </c>
      <c r="E611" s="10">
        <v>2138711.86</v>
      </c>
      <c r="F611" s="11">
        <f t="shared" si="29"/>
        <v>2138.7118599999999</v>
      </c>
    </row>
    <row r="612" spans="1:6" x14ac:dyDescent="0.25">
      <c r="A612" t="s">
        <v>1531</v>
      </c>
      <c r="B612" t="s">
        <v>436</v>
      </c>
      <c r="C612" t="str">
        <f t="shared" si="27"/>
        <v>70</v>
      </c>
      <c r="D612" t="str">
        <f t="shared" si="28"/>
        <v>NYC</v>
      </c>
      <c r="E612" s="10">
        <v>1616269.8</v>
      </c>
      <c r="F612" s="11">
        <f t="shared" si="29"/>
        <v>1616.2698</v>
      </c>
    </row>
    <row r="613" spans="1:6" x14ac:dyDescent="0.25">
      <c r="A613" t="s">
        <v>1400</v>
      </c>
      <c r="B613" t="s">
        <v>56</v>
      </c>
      <c r="C613" t="str">
        <f t="shared" si="27"/>
        <v>70</v>
      </c>
      <c r="D613" t="str">
        <f t="shared" si="28"/>
        <v>NYC</v>
      </c>
      <c r="E613" s="10">
        <v>1364441.7</v>
      </c>
      <c r="F613" s="11">
        <f t="shared" si="29"/>
        <v>1364.4416999999999</v>
      </c>
    </row>
    <row r="614" spans="1:6" x14ac:dyDescent="0.25">
      <c r="A614" t="s">
        <v>1533</v>
      </c>
      <c r="B614" t="s">
        <v>429</v>
      </c>
      <c r="C614" t="str">
        <f t="shared" si="27"/>
        <v>70</v>
      </c>
      <c r="D614" t="str">
        <f t="shared" si="28"/>
        <v>NYC</v>
      </c>
      <c r="E614" s="10">
        <v>3327882.8000000003</v>
      </c>
      <c r="F614" s="11">
        <f t="shared" si="29"/>
        <v>3327.8828000000003</v>
      </c>
    </row>
    <row r="615" spans="1:6" x14ac:dyDescent="0.25">
      <c r="A615" t="s">
        <v>673</v>
      </c>
      <c r="B615" t="s">
        <v>523</v>
      </c>
      <c r="C615" t="str">
        <f t="shared" si="27"/>
        <v>70</v>
      </c>
      <c r="D615" t="str">
        <f t="shared" si="28"/>
        <v>NYC</v>
      </c>
      <c r="E615" s="10">
        <v>2728017.5999999996</v>
      </c>
      <c r="F615" s="11">
        <f t="shared" si="29"/>
        <v>2728.0175999999997</v>
      </c>
    </row>
    <row r="616" spans="1:6" x14ac:dyDescent="0.25">
      <c r="A616" t="s">
        <v>1525</v>
      </c>
      <c r="B616" t="s">
        <v>247</v>
      </c>
      <c r="C616" t="str">
        <f t="shared" si="27"/>
        <v>70</v>
      </c>
      <c r="D616" t="str">
        <f t="shared" si="28"/>
        <v>NYC</v>
      </c>
      <c r="E616" s="10">
        <v>2184355.3199999998</v>
      </c>
      <c r="F616" s="11">
        <f t="shared" si="29"/>
        <v>2184.3553199999997</v>
      </c>
    </row>
    <row r="617" spans="1:6" x14ac:dyDescent="0.25">
      <c r="A617" t="s">
        <v>1741</v>
      </c>
      <c r="B617" t="s">
        <v>28</v>
      </c>
      <c r="C617" t="str">
        <f t="shared" si="27"/>
        <v>70</v>
      </c>
      <c r="D617" t="str">
        <f t="shared" si="28"/>
        <v>NYC</v>
      </c>
      <c r="E617" s="10">
        <v>1461151.1800000002</v>
      </c>
      <c r="F617" s="11">
        <f t="shared" si="29"/>
        <v>1461.1511800000001</v>
      </c>
    </row>
    <row r="618" spans="1:6" x14ac:dyDescent="0.25">
      <c r="A618" t="s">
        <v>1513</v>
      </c>
      <c r="B618" t="s">
        <v>427</v>
      </c>
      <c r="C618" t="str">
        <f t="shared" si="27"/>
        <v>70</v>
      </c>
      <c r="D618" t="str">
        <f t="shared" si="28"/>
        <v>NYC</v>
      </c>
      <c r="E618" s="10">
        <v>1711789.4</v>
      </c>
      <c r="F618" s="11">
        <f t="shared" si="29"/>
        <v>1711.7893999999999</v>
      </c>
    </row>
    <row r="619" spans="1:6" x14ac:dyDescent="0.25">
      <c r="A619" t="s">
        <v>798</v>
      </c>
      <c r="B619" t="s">
        <v>487</v>
      </c>
      <c r="C619" t="str">
        <f t="shared" si="27"/>
        <v>70</v>
      </c>
      <c r="D619" t="str">
        <f t="shared" si="28"/>
        <v>NYC</v>
      </c>
      <c r="E619" s="10">
        <v>1105895.7000000002</v>
      </c>
      <c r="F619" s="11">
        <f t="shared" si="29"/>
        <v>1105.8957000000003</v>
      </c>
    </row>
    <row r="620" spans="1:6" x14ac:dyDescent="0.25">
      <c r="A620" t="s">
        <v>952</v>
      </c>
      <c r="B620" t="s">
        <v>171</v>
      </c>
      <c r="C620" t="str">
        <f t="shared" si="27"/>
        <v>70</v>
      </c>
      <c r="D620" t="str">
        <f t="shared" si="28"/>
        <v>NYC</v>
      </c>
      <c r="E620" s="10">
        <v>202384.01005119449</v>
      </c>
      <c r="F620" s="11">
        <f t="shared" si="29"/>
        <v>202.38401005119448</v>
      </c>
    </row>
    <row r="621" spans="1:6" x14ac:dyDescent="0.25">
      <c r="A621" t="s">
        <v>952</v>
      </c>
      <c r="B621" t="s">
        <v>171</v>
      </c>
      <c r="C621" t="str">
        <f t="shared" si="27"/>
        <v>70</v>
      </c>
      <c r="D621" t="str">
        <f t="shared" si="28"/>
        <v>NYC</v>
      </c>
      <c r="E621" s="10">
        <v>218380.72258522286</v>
      </c>
      <c r="F621" s="11">
        <f t="shared" si="29"/>
        <v>218.38072258522286</v>
      </c>
    </row>
    <row r="622" spans="1:6" x14ac:dyDescent="0.25">
      <c r="A622" t="s">
        <v>952</v>
      </c>
      <c r="B622" t="s">
        <v>171</v>
      </c>
      <c r="C622" t="str">
        <f t="shared" si="27"/>
        <v>70</v>
      </c>
      <c r="D622" t="str">
        <f t="shared" si="28"/>
        <v>NYC</v>
      </c>
      <c r="E622" s="10">
        <v>286082.28000000003</v>
      </c>
      <c r="F622" s="11">
        <f t="shared" si="29"/>
        <v>286.08228000000003</v>
      </c>
    </row>
    <row r="623" spans="1:6" x14ac:dyDescent="0.25">
      <c r="A623" t="s">
        <v>952</v>
      </c>
      <c r="B623" t="s">
        <v>171</v>
      </c>
      <c r="C623" t="str">
        <f t="shared" si="27"/>
        <v>70</v>
      </c>
      <c r="D623" t="str">
        <f t="shared" si="28"/>
        <v>NYC</v>
      </c>
      <c r="E623" s="10">
        <v>1641934.32</v>
      </c>
      <c r="F623" s="11">
        <f t="shared" si="29"/>
        <v>1641.9343200000001</v>
      </c>
    </row>
    <row r="624" spans="1:6" x14ac:dyDescent="0.25">
      <c r="A624" t="s">
        <v>1398</v>
      </c>
      <c r="B624" t="s">
        <v>113</v>
      </c>
      <c r="C624" t="str">
        <f t="shared" si="27"/>
        <v>70</v>
      </c>
      <c r="D624" t="str">
        <f t="shared" si="28"/>
        <v>NYC</v>
      </c>
      <c r="E624" s="10">
        <v>2201101.5499999998</v>
      </c>
      <c r="F624" s="11">
        <f t="shared" si="29"/>
        <v>2201.1015499999999</v>
      </c>
    </row>
    <row r="625" spans="1:6" x14ac:dyDescent="0.25">
      <c r="A625" t="s">
        <v>840</v>
      </c>
      <c r="B625" t="s">
        <v>319</v>
      </c>
      <c r="C625" t="str">
        <f t="shared" si="27"/>
        <v>70</v>
      </c>
      <c r="D625" t="str">
        <f t="shared" si="28"/>
        <v>NYC</v>
      </c>
      <c r="E625" s="10">
        <v>1314891.6000000001</v>
      </c>
      <c r="F625" s="11">
        <f t="shared" si="29"/>
        <v>1314.8916000000002</v>
      </c>
    </row>
    <row r="626" spans="1:6" x14ac:dyDescent="0.25">
      <c r="A626" t="s">
        <v>1189</v>
      </c>
      <c r="B626" t="s">
        <v>282</v>
      </c>
      <c r="C626" t="str">
        <f t="shared" si="27"/>
        <v>70</v>
      </c>
      <c r="D626" t="str">
        <f t="shared" si="28"/>
        <v>NYC</v>
      </c>
      <c r="E626" s="10">
        <v>1853396.9</v>
      </c>
      <c r="F626" s="11">
        <f t="shared" si="29"/>
        <v>1853.3969</v>
      </c>
    </row>
    <row r="627" spans="1:6" x14ac:dyDescent="0.25">
      <c r="A627" t="s">
        <v>828</v>
      </c>
      <c r="B627" t="s">
        <v>91</v>
      </c>
      <c r="C627" t="str">
        <f t="shared" si="27"/>
        <v>70</v>
      </c>
      <c r="D627" t="str">
        <f t="shared" si="28"/>
        <v>NYC</v>
      </c>
      <c r="E627" s="10">
        <v>3071423</v>
      </c>
      <c r="F627" s="11">
        <f t="shared" si="29"/>
        <v>3071.4229999999998</v>
      </c>
    </row>
    <row r="628" spans="1:6" x14ac:dyDescent="0.25">
      <c r="A628" t="s">
        <v>1050</v>
      </c>
      <c r="B628" t="s">
        <v>209</v>
      </c>
      <c r="C628" t="str">
        <f t="shared" si="27"/>
        <v>70</v>
      </c>
      <c r="D628" t="str">
        <f t="shared" si="28"/>
        <v>NYC</v>
      </c>
      <c r="E628" s="10">
        <v>1109312.8</v>
      </c>
      <c r="F628" s="11">
        <f t="shared" si="29"/>
        <v>1109.3128000000002</v>
      </c>
    </row>
    <row r="629" spans="1:6" x14ac:dyDescent="0.25">
      <c r="A629" t="s">
        <v>1050</v>
      </c>
      <c r="B629" t="s">
        <v>209</v>
      </c>
      <c r="C629" t="str">
        <f t="shared" si="27"/>
        <v>70</v>
      </c>
      <c r="D629" t="str">
        <f t="shared" si="28"/>
        <v>NYC</v>
      </c>
      <c r="E629" s="10">
        <v>1272979.3999999999</v>
      </c>
      <c r="F629" s="11">
        <f t="shared" si="29"/>
        <v>1272.9793999999999</v>
      </c>
    </row>
    <row r="630" spans="1:6" x14ac:dyDescent="0.25">
      <c r="A630" t="s">
        <v>1639</v>
      </c>
      <c r="B630" t="s">
        <v>518</v>
      </c>
      <c r="C630" t="str">
        <f t="shared" si="27"/>
        <v>70</v>
      </c>
      <c r="D630" t="str">
        <f t="shared" si="28"/>
        <v>NYC</v>
      </c>
      <c r="E630" s="10">
        <v>47570.432663629392</v>
      </c>
      <c r="F630" s="11">
        <f t="shared" si="29"/>
        <v>47.57043266362939</v>
      </c>
    </row>
    <row r="631" spans="1:6" x14ac:dyDescent="0.25">
      <c r="A631" t="s">
        <v>1639</v>
      </c>
      <c r="B631" t="s">
        <v>518</v>
      </c>
      <c r="C631" t="str">
        <f t="shared" si="27"/>
        <v>70</v>
      </c>
      <c r="D631" t="str">
        <f t="shared" si="28"/>
        <v>NYC</v>
      </c>
      <c r="E631" s="10">
        <v>3453271.3</v>
      </c>
      <c r="F631" s="11">
        <f t="shared" si="29"/>
        <v>3453.2712999999999</v>
      </c>
    </row>
    <row r="632" spans="1:6" x14ac:dyDescent="0.25">
      <c r="A632" t="s">
        <v>1251</v>
      </c>
      <c r="B632" t="s">
        <v>314</v>
      </c>
      <c r="C632" t="str">
        <f t="shared" si="27"/>
        <v>70</v>
      </c>
      <c r="D632" t="str">
        <f t="shared" si="28"/>
        <v>NYC</v>
      </c>
      <c r="E632" s="10">
        <v>1620685.8</v>
      </c>
      <c r="F632" s="11">
        <f t="shared" si="29"/>
        <v>1620.6858</v>
      </c>
    </row>
    <row r="633" spans="1:6" x14ac:dyDescent="0.25">
      <c r="A633" t="s">
        <v>1623</v>
      </c>
      <c r="B633" t="s">
        <v>479</v>
      </c>
      <c r="C633" t="str">
        <f t="shared" si="27"/>
        <v>70</v>
      </c>
      <c r="D633" t="str">
        <f t="shared" si="28"/>
        <v>NYC</v>
      </c>
      <c r="E633" s="10">
        <v>758460.78</v>
      </c>
      <c r="F633" s="11">
        <f t="shared" si="29"/>
        <v>758.46078</v>
      </c>
    </row>
    <row r="634" spans="1:6" x14ac:dyDescent="0.25">
      <c r="A634" t="s">
        <v>1623</v>
      </c>
      <c r="B634" t="s">
        <v>479</v>
      </c>
      <c r="C634" t="str">
        <f t="shared" si="27"/>
        <v>70</v>
      </c>
      <c r="D634" t="str">
        <f t="shared" si="28"/>
        <v>NYC</v>
      </c>
      <c r="E634" s="10">
        <v>1208694.28</v>
      </c>
      <c r="F634" s="11">
        <f t="shared" si="29"/>
        <v>1208.6942799999999</v>
      </c>
    </row>
    <row r="635" spans="1:6" x14ac:dyDescent="0.25">
      <c r="A635" t="s">
        <v>1623</v>
      </c>
      <c r="B635" t="s">
        <v>479</v>
      </c>
      <c r="C635" t="str">
        <f t="shared" si="27"/>
        <v>70</v>
      </c>
      <c r="D635" t="str">
        <f t="shared" si="28"/>
        <v>NYC</v>
      </c>
      <c r="E635" s="10">
        <v>2810165.88</v>
      </c>
      <c r="F635" s="11">
        <f t="shared" si="29"/>
        <v>2810.16588</v>
      </c>
    </row>
    <row r="636" spans="1:6" x14ac:dyDescent="0.25">
      <c r="A636" t="s">
        <v>1885</v>
      </c>
      <c r="B636" t="s">
        <v>591</v>
      </c>
      <c r="C636" t="str">
        <f t="shared" si="27"/>
        <v>70</v>
      </c>
      <c r="D636" t="str">
        <f t="shared" si="28"/>
        <v>NYC</v>
      </c>
      <c r="E636" s="10">
        <v>11683259.860000001</v>
      </c>
      <c r="F636" s="11">
        <f t="shared" si="29"/>
        <v>11683.259860000002</v>
      </c>
    </row>
    <row r="637" spans="1:6" x14ac:dyDescent="0.25">
      <c r="A637" t="s">
        <v>867</v>
      </c>
      <c r="B637" t="s">
        <v>546</v>
      </c>
      <c r="C637" t="str">
        <f t="shared" si="27"/>
        <v>70</v>
      </c>
      <c r="D637" t="str">
        <f t="shared" si="28"/>
        <v>NYC</v>
      </c>
      <c r="E637" s="10">
        <v>2578696.0999999996</v>
      </c>
      <c r="F637" s="11">
        <f t="shared" si="29"/>
        <v>2578.6960999999997</v>
      </c>
    </row>
    <row r="638" spans="1:6" x14ac:dyDescent="0.25">
      <c r="A638" t="s">
        <v>1887</v>
      </c>
      <c r="B638" t="s">
        <v>596</v>
      </c>
      <c r="C638" t="str">
        <f t="shared" si="27"/>
        <v>70</v>
      </c>
      <c r="D638" t="str">
        <f t="shared" si="28"/>
        <v>NYC</v>
      </c>
      <c r="E638" s="10">
        <v>412242.47999999992</v>
      </c>
      <c r="F638" s="11">
        <f t="shared" si="29"/>
        <v>412.24247999999994</v>
      </c>
    </row>
    <row r="639" spans="1:6" x14ac:dyDescent="0.25">
      <c r="A639" t="s">
        <v>1105</v>
      </c>
      <c r="B639" t="s">
        <v>236</v>
      </c>
      <c r="C639" t="str">
        <f t="shared" si="27"/>
        <v>70</v>
      </c>
      <c r="D639" t="str">
        <f t="shared" si="28"/>
        <v>NYC</v>
      </c>
      <c r="E639" s="10">
        <v>329093.27999999997</v>
      </c>
      <c r="F639" s="11">
        <f t="shared" si="29"/>
        <v>329.09327999999999</v>
      </c>
    </row>
    <row r="640" spans="1:6" x14ac:dyDescent="0.25">
      <c r="A640" t="s">
        <v>1105</v>
      </c>
      <c r="B640" t="s">
        <v>236</v>
      </c>
      <c r="C640" t="str">
        <f t="shared" si="27"/>
        <v>70</v>
      </c>
      <c r="D640" t="str">
        <f t="shared" si="28"/>
        <v>NYC</v>
      </c>
      <c r="E640" s="10">
        <v>4709351.9000000004</v>
      </c>
      <c r="F640" s="11">
        <f t="shared" si="29"/>
        <v>4709.3519000000006</v>
      </c>
    </row>
    <row r="641" spans="1:6" x14ac:dyDescent="0.25">
      <c r="A641" t="s">
        <v>1279</v>
      </c>
      <c r="B641" t="s">
        <v>329</v>
      </c>
      <c r="C641" t="str">
        <f t="shared" si="27"/>
        <v>70</v>
      </c>
      <c r="D641" t="str">
        <f t="shared" si="28"/>
        <v>NYC</v>
      </c>
      <c r="E641" s="10">
        <v>2534391.35</v>
      </c>
      <c r="F641" s="11">
        <f t="shared" si="29"/>
        <v>2534.3913499999999</v>
      </c>
    </row>
    <row r="642" spans="1:6" x14ac:dyDescent="0.25">
      <c r="A642" t="s">
        <v>669</v>
      </c>
      <c r="B642" t="s">
        <v>14</v>
      </c>
      <c r="C642" t="str">
        <f t="shared" si="27"/>
        <v>70</v>
      </c>
      <c r="D642" t="str">
        <f t="shared" si="28"/>
        <v>NYC</v>
      </c>
      <c r="E642" s="10">
        <v>2965.8552472767392</v>
      </c>
      <c r="F642" s="11">
        <f t="shared" si="29"/>
        <v>2.965855247276739</v>
      </c>
    </row>
    <row r="643" spans="1:6" x14ac:dyDescent="0.25">
      <c r="A643" t="s">
        <v>669</v>
      </c>
      <c r="B643" t="s">
        <v>14</v>
      </c>
      <c r="C643" t="str">
        <f t="shared" si="27"/>
        <v>70</v>
      </c>
      <c r="D643" t="str">
        <f t="shared" si="28"/>
        <v>NYC</v>
      </c>
      <c r="E643" s="10">
        <v>2885228.04</v>
      </c>
      <c r="F643" s="11">
        <f t="shared" si="29"/>
        <v>2885.22804</v>
      </c>
    </row>
    <row r="644" spans="1:6" x14ac:dyDescent="0.25">
      <c r="A644" t="s">
        <v>1247</v>
      </c>
      <c r="B644" t="s">
        <v>312</v>
      </c>
      <c r="C644" t="str">
        <f t="shared" si="27"/>
        <v>70</v>
      </c>
      <c r="D644" t="str">
        <f t="shared" si="28"/>
        <v>NYC</v>
      </c>
      <c r="E644" s="10">
        <v>372916.80000000005</v>
      </c>
      <c r="F644" s="11">
        <f t="shared" si="29"/>
        <v>372.91680000000002</v>
      </c>
    </row>
    <row r="645" spans="1:6" x14ac:dyDescent="0.25">
      <c r="A645" t="s">
        <v>944</v>
      </c>
      <c r="B645" t="s">
        <v>170</v>
      </c>
      <c r="C645" t="str">
        <f t="shared" si="27"/>
        <v>70</v>
      </c>
      <c r="D645" t="str">
        <f t="shared" si="28"/>
        <v>NYC</v>
      </c>
      <c r="E645" s="10">
        <v>1474607.55</v>
      </c>
      <c r="F645" s="11">
        <f t="shared" si="29"/>
        <v>1474.6075499999999</v>
      </c>
    </row>
    <row r="646" spans="1:6" x14ac:dyDescent="0.25">
      <c r="A646" t="s">
        <v>1649</v>
      </c>
      <c r="B646" t="s">
        <v>531</v>
      </c>
      <c r="C646" t="str">
        <f t="shared" si="27"/>
        <v>70</v>
      </c>
      <c r="D646" t="str">
        <f t="shared" si="28"/>
        <v>NYC</v>
      </c>
      <c r="E646" s="10">
        <v>4050657.36</v>
      </c>
      <c r="F646" s="11">
        <f t="shared" si="29"/>
        <v>4050.6573599999997</v>
      </c>
    </row>
    <row r="647" spans="1:6" x14ac:dyDescent="0.25">
      <c r="A647" t="s">
        <v>1034</v>
      </c>
      <c r="B647" t="s">
        <v>202</v>
      </c>
      <c r="C647" t="str">
        <f t="shared" si="27"/>
        <v>70</v>
      </c>
      <c r="D647" t="str">
        <f t="shared" si="28"/>
        <v>NYC</v>
      </c>
      <c r="E647" s="10">
        <v>1533253.2800000003</v>
      </c>
      <c r="F647" s="11">
        <f t="shared" si="29"/>
        <v>1533.2532800000004</v>
      </c>
    </row>
    <row r="648" spans="1:6" x14ac:dyDescent="0.25">
      <c r="A648" t="s">
        <v>1884</v>
      </c>
      <c r="B648" t="s">
        <v>597</v>
      </c>
      <c r="C648" t="str">
        <f t="shared" si="27"/>
        <v>70</v>
      </c>
      <c r="D648" t="str">
        <f t="shared" si="28"/>
        <v>NYC</v>
      </c>
      <c r="E648" s="10">
        <v>248887.74051487155</v>
      </c>
      <c r="F648" s="11">
        <f t="shared" si="29"/>
        <v>248.88774051487155</v>
      </c>
    </row>
    <row r="649" spans="1:6" x14ac:dyDescent="0.25">
      <c r="A649" t="s">
        <v>1884</v>
      </c>
      <c r="B649" t="s">
        <v>597</v>
      </c>
      <c r="C649" t="str">
        <f t="shared" si="27"/>
        <v>70</v>
      </c>
      <c r="D649" t="str">
        <f t="shared" si="28"/>
        <v>NYC</v>
      </c>
      <c r="E649" s="10">
        <v>7830095.3200000003</v>
      </c>
      <c r="F649" s="11">
        <f t="shared" si="29"/>
        <v>7830.0953200000004</v>
      </c>
    </row>
    <row r="650" spans="1:6" x14ac:dyDescent="0.25">
      <c r="A650" t="s">
        <v>1410</v>
      </c>
      <c r="B650" t="s">
        <v>381</v>
      </c>
      <c r="C650" t="str">
        <f t="shared" ref="C650:C713" si="30">LEFT(A650,2)</f>
        <v>70</v>
      </c>
      <c r="D650" t="str">
        <f t="shared" ref="D650:D713" si="31">IF(C650="70","NYC","ROS")</f>
        <v>NYC</v>
      </c>
      <c r="E650" s="10">
        <v>354297.33999999997</v>
      </c>
      <c r="F650" s="11">
        <f t="shared" ref="F650:F713" si="32">E650/1000</f>
        <v>354.29733999999996</v>
      </c>
    </row>
    <row r="651" spans="1:6" x14ac:dyDescent="0.25">
      <c r="A651" t="s">
        <v>1341</v>
      </c>
      <c r="B651" t="s">
        <v>352</v>
      </c>
      <c r="C651" t="str">
        <f t="shared" si="30"/>
        <v>70</v>
      </c>
      <c r="D651" t="str">
        <f t="shared" si="31"/>
        <v>NYC</v>
      </c>
      <c r="E651" s="10">
        <v>2531769.5</v>
      </c>
      <c r="F651" s="11">
        <f t="shared" si="32"/>
        <v>2531.7694999999999</v>
      </c>
    </row>
    <row r="652" spans="1:6" x14ac:dyDescent="0.25">
      <c r="A652" t="s">
        <v>1357</v>
      </c>
      <c r="B652" t="s">
        <v>360</v>
      </c>
      <c r="C652" t="str">
        <f t="shared" si="30"/>
        <v>70</v>
      </c>
      <c r="D652" t="str">
        <f t="shared" si="31"/>
        <v>NYC</v>
      </c>
      <c r="E652" s="10">
        <v>2980902.75</v>
      </c>
      <c r="F652" s="11">
        <f t="shared" si="32"/>
        <v>2980.9027500000002</v>
      </c>
    </row>
    <row r="653" spans="1:6" x14ac:dyDescent="0.25">
      <c r="A653" t="s">
        <v>726</v>
      </c>
      <c r="B653" t="s">
        <v>46</v>
      </c>
      <c r="C653" t="str">
        <f t="shared" si="30"/>
        <v>70</v>
      </c>
      <c r="D653" t="str">
        <f t="shared" si="31"/>
        <v>NYC</v>
      </c>
      <c r="E653" s="10">
        <v>1380487.9</v>
      </c>
      <c r="F653" s="11">
        <f t="shared" si="32"/>
        <v>1380.4878999999999</v>
      </c>
    </row>
    <row r="654" spans="1:6" x14ac:dyDescent="0.25">
      <c r="A654" t="s">
        <v>1428</v>
      </c>
      <c r="B654" t="s">
        <v>390</v>
      </c>
      <c r="C654" t="str">
        <f t="shared" si="30"/>
        <v>70</v>
      </c>
      <c r="D654" t="str">
        <f t="shared" si="31"/>
        <v>NYC</v>
      </c>
      <c r="E654" s="10">
        <v>176605.44</v>
      </c>
      <c r="F654" s="11">
        <f t="shared" si="32"/>
        <v>176.60544000000002</v>
      </c>
    </row>
    <row r="655" spans="1:6" x14ac:dyDescent="0.25">
      <c r="A655" t="s">
        <v>1428</v>
      </c>
      <c r="B655" t="s">
        <v>390</v>
      </c>
      <c r="C655" t="str">
        <f t="shared" si="30"/>
        <v>70</v>
      </c>
      <c r="D655" t="str">
        <f t="shared" si="31"/>
        <v>NYC</v>
      </c>
      <c r="E655" s="10">
        <v>1110853.5899999999</v>
      </c>
      <c r="F655" s="11">
        <f t="shared" si="32"/>
        <v>1110.8535899999999</v>
      </c>
    </row>
    <row r="656" spans="1:6" x14ac:dyDescent="0.25">
      <c r="A656" t="s">
        <v>1757</v>
      </c>
      <c r="B656" t="s">
        <v>582</v>
      </c>
      <c r="C656" t="str">
        <f t="shared" si="30"/>
        <v>70</v>
      </c>
      <c r="D656" t="str">
        <f t="shared" si="31"/>
        <v>NYC</v>
      </c>
      <c r="E656" s="10">
        <v>1131177.6000000001</v>
      </c>
      <c r="F656" s="11">
        <f t="shared" si="32"/>
        <v>1131.1776</v>
      </c>
    </row>
    <row r="657" spans="1:6" x14ac:dyDescent="0.25">
      <c r="A657" t="s">
        <v>1213</v>
      </c>
      <c r="B657" t="s">
        <v>298</v>
      </c>
      <c r="C657" t="str">
        <f t="shared" si="30"/>
        <v>70</v>
      </c>
      <c r="D657" t="str">
        <f t="shared" si="31"/>
        <v>NYC</v>
      </c>
      <c r="E657" s="10">
        <v>1448252.64</v>
      </c>
      <c r="F657" s="11">
        <f t="shared" si="32"/>
        <v>1448.2526399999999</v>
      </c>
    </row>
    <row r="658" spans="1:6" x14ac:dyDescent="0.25">
      <c r="A658" t="s">
        <v>1111</v>
      </c>
      <c r="B658" t="s">
        <v>238</v>
      </c>
      <c r="C658" t="str">
        <f t="shared" si="30"/>
        <v>70</v>
      </c>
      <c r="D658" t="str">
        <f t="shared" si="31"/>
        <v>NYC</v>
      </c>
      <c r="E658" s="10">
        <v>1393247.79</v>
      </c>
      <c r="F658" s="11">
        <f t="shared" si="32"/>
        <v>1393.2477900000001</v>
      </c>
    </row>
    <row r="659" spans="1:6" x14ac:dyDescent="0.25">
      <c r="A659" t="s">
        <v>1072</v>
      </c>
      <c r="B659" t="s">
        <v>220</v>
      </c>
      <c r="C659" t="str">
        <f t="shared" si="30"/>
        <v>70</v>
      </c>
      <c r="D659" t="str">
        <f t="shared" si="31"/>
        <v>NYC</v>
      </c>
      <c r="E659" s="10">
        <v>2446934.94</v>
      </c>
      <c r="F659" s="11">
        <f t="shared" si="32"/>
        <v>2446.9349400000001</v>
      </c>
    </row>
    <row r="660" spans="1:6" x14ac:dyDescent="0.25">
      <c r="A660" t="s">
        <v>792</v>
      </c>
      <c r="B660" t="s">
        <v>77</v>
      </c>
      <c r="C660" t="str">
        <f t="shared" si="30"/>
        <v>70</v>
      </c>
      <c r="D660" t="str">
        <f t="shared" si="31"/>
        <v>NYC</v>
      </c>
      <c r="E660" s="10">
        <v>856070.79999999993</v>
      </c>
      <c r="F660" s="11">
        <f t="shared" si="32"/>
        <v>856.07079999999996</v>
      </c>
    </row>
    <row r="661" spans="1:6" x14ac:dyDescent="0.25">
      <c r="A661" t="s">
        <v>720</v>
      </c>
      <c r="B661" t="s">
        <v>42</v>
      </c>
      <c r="C661" t="str">
        <f t="shared" si="30"/>
        <v>70</v>
      </c>
      <c r="D661" t="str">
        <f t="shared" si="31"/>
        <v>NYC</v>
      </c>
      <c r="E661" s="10">
        <v>783367.8</v>
      </c>
      <c r="F661" s="11">
        <f t="shared" si="32"/>
        <v>783.3678000000001</v>
      </c>
    </row>
    <row r="662" spans="1:6" x14ac:dyDescent="0.25">
      <c r="A662" t="s">
        <v>1311</v>
      </c>
      <c r="B662" t="s">
        <v>342</v>
      </c>
      <c r="C662" t="str">
        <f t="shared" si="30"/>
        <v>70</v>
      </c>
      <c r="D662" t="str">
        <f t="shared" si="31"/>
        <v>NYC</v>
      </c>
      <c r="E662" s="10">
        <v>598018.48</v>
      </c>
      <c r="F662" s="11">
        <f t="shared" si="32"/>
        <v>598.01847999999995</v>
      </c>
    </row>
    <row r="663" spans="1:6" x14ac:dyDescent="0.25">
      <c r="A663" t="s">
        <v>1747</v>
      </c>
      <c r="B663" t="s">
        <v>578</v>
      </c>
      <c r="C663" t="str">
        <f t="shared" si="30"/>
        <v>70</v>
      </c>
      <c r="D663" t="str">
        <f t="shared" si="31"/>
        <v>NYC</v>
      </c>
      <c r="E663" s="10">
        <v>406997.68</v>
      </c>
      <c r="F663" s="11">
        <f t="shared" si="32"/>
        <v>406.99768</v>
      </c>
    </row>
    <row r="664" spans="1:6" x14ac:dyDescent="0.25">
      <c r="A664" t="s">
        <v>877</v>
      </c>
      <c r="B664" t="s">
        <v>115</v>
      </c>
      <c r="C664" t="str">
        <f t="shared" si="30"/>
        <v>70</v>
      </c>
      <c r="D664" t="str">
        <f t="shared" si="31"/>
        <v>NYC</v>
      </c>
      <c r="E664" s="10">
        <v>2013438.03</v>
      </c>
      <c r="F664" s="11">
        <f t="shared" si="32"/>
        <v>2013.43803</v>
      </c>
    </row>
    <row r="665" spans="1:6" x14ac:dyDescent="0.25">
      <c r="A665" t="s">
        <v>1416</v>
      </c>
      <c r="B665" t="s">
        <v>383</v>
      </c>
      <c r="C665" t="str">
        <f t="shared" si="30"/>
        <v>70</v>
      </c>
      <c r="D665" t="str">
        <f t="shared" si="31"/>
        <v>NYC</v>
      </c>
      <c r="E665" s="10">
        <v>196468.38999999998</v>
      </c>
      <c r="F665" s="11">
        <f t="shared" si="32"/>
        <v>196.46838999999997</v>
      </c>
    </row>
    <row r="666" spans="1:6" x14ac:dyDescent="0.25">
      <c r="A666" t="s">
        <v>1416</v>
      </c>
      <c r="B666" t="s">
        <v>383</v>
      </c>
      <c r="C666" t="str">
        <f t="shared" si="30"/>
        <v>70</v>
      </c>
      <c r="D666" t="str">
        <f t="shared" si="31"/>
        <v>NYC</v>
      </c>
      <c r="E666" s="10">
        <v>1473917.5999999999</v>
      </c>
      <c r="F666" s="11">
        <f t="shared" si="32"/>
        <v>1473.9175999999998</v>
      </c>
    </row>
    <row r="667" spans="1:6" x14ac:dyDescent="0.25">
      <c r="A667" t="s">
        <v>1444</v>
      </c>
      <c r="B667" t="s">
        <v>397</v>
      </c>
      <c r="C667" t="str">
        <f t="shared" si="30"/>
        <v>70</v>
      </c>
      <c r="D667" t="str">
        <f t="shared" si="31"/>
        <v>NYC</v>
      </c>
      <c r="E667" s="10">
        <v>170734.75</v>
      </c>
      <c r="F667" s="11">
        <f t="shared" si="32"/>
        <v>170.73474999999999</v>
      </c>
    </row>
    <row r="668" spans="1:6" x14ac:dyDescent="0.25">
      <c r="A668" t="s">
        <v>1444</v>
      </c>
      <c r="B668" t="s">
        <v>397</v>
      </c>
      <c r="C668" t="str">
        <f t="shared" si="30"/>
        <v>70</v>
      </c>
      <c r="D668" t="str">
        <f t="shared" si="31"/>
        <v>NYC</v>
      </c>
      <c r="E668" s="10">
        <v>1230672.32</v>
      </c>
      <c r="F668" s="11">
        <f t="shared" si="32"/>
        <v>1230.6723200000001</v>
      </c>
    </row>
    <row r="669" spans="1:6" x14ac:dyDescent="0.25">
      <c r="A669" t="s">
        <v>1063</v>
      </c>
      <c r="B669" t="s">
        <v>214</v>
      </c>
      <c r="C669" t="str">
        <f t="shared" si="30"/>
        <v>70</v>
      </c>
      <c r="D669" t="str">
        <f t="shared" si="31"/>
        <v>NYC</v>
      </c>
      <c r="E669" s="10">
        <v>2546141.9299999997</v>
      </c>
      <c r="F669" s="11">
        <f t="shared" si="32"/>
        <v>2546.1419299999998</v>
      </c>
    </row>
    <row r="670" spans="1:6" x14ac:dyDescent="0.25">
      <c r="A670" t="s">
        <v>1351</v>
      </c>
      <c r="B670" t="s">
        <v>357</v>
      </c>
      <c r="C670" t="str">
        <f t="shared" si="30"/>
        <v>70</v>
      </c>
      <c r="D670" t="str">
        <f t="shared" si="31"/>
        <v>NYC</v>
      </c>
      <c r="E670" s="10">
        <v>1437346.08</v>
      </c>
      <c r="F670" s="11">
        <f t="shared" si="32"/>
        <v>1437.34608</v>
      </c>
    </row>
    <row r="671" spans="1:6" x14ac:dyDescent="0.25">
      <c r="A671" t="s">
        <v>1713</v>
      </c>
      <c r="B671" t="s">
        <v>558</v>
      </c>
      <c r="C671" t="str">
        <f t="shared" si="30"/>
        <v>70</v>
      </c>
      <c r="D671" t="str">
        <f t="shared" si="31"/>
        <v>NYC</v>
      </c>
      <c r="E671" s="10">
        <v>985377.26</v>
      </c>
      <c r="F671" s="11">
        <f t="shared" si="32"/>
        <v>985.37725999999998</v>
      </c>
    </row>
    <row r="672" spans="1:6" x14ac:dyDescent="0.25">
      <c r="A672" t="s">
        <v>1537</v>
      </c>
      <c r="B672" t="s">
        <v>438</v>
      </c>
      <c r="C672" t="str">
        <f t="shared" si="30"/>
        <v>70</v>
      </c>
      <c r="D672" t="str">
        <f t="shared" si="31"/>
        <v>NYC</v>
      </c>
      <c r="E672" s="10">
        <v>1217923.56</v>
      </c>
      <c r="F672" s="11">
        <f t="shared" si="32"/>
        <v>1217.92356</v>
      </c>
    </row>
    <row r="673" spans="1:6" x14ac:dyDescent="0.25">
      <c r="A673" t="s">
        <v>1537</v>
      </c>
      <c r="B673" t="s">
        <v>438</v>
      </c>
      <c r="C673" t="str">
        <f t="shared" si="30"/>
        <v>70</v>
      </c>
      <c r="D673" t="str">
        <f t="shared" si="31"/>
        <v>NYC</v>
      </c>
      <c r="E673" s="10">
        <v>1594719.28</v>
      </c>
      <c r="F673" s="11">
        <f t="shared" si="32"/>
        <v>1594.71928</v>
      </c>
    </row>
    <row r="674" spans="1:6" x14ac:dyDescent="0.25">
      <c r="A674" t="s">
        <v>1253</v>
      </c>
      <c r="B674" t="s">
        <v>68</v>
      </c>
      <c r="C674" t="str">
        <f t="shared" si="30"/>
        <v>70</v>
      </c>
      <c r="D674" t="str">
        <f t="shared" si="31"/>
        <v>NYC</v>
      </c>
      <c r="E674" s="10">
        <v>1263682.83</v>
      </c>
      <c r="F674" s="11">
        <f t="shared" si="32"/>
        <v>1263.68283</v>
      </c>
    </row>
    <row r="675" spans="1:6" x14ac:dyDescent="0.25">
      <c r="A675" t="s">
        <v>1355</v>
      </c>
      <c r="B675" t="s">
        <v>359</v>
      </c>
      <c r="C675" t="str">
        <f t="shared" si="30"/>
        <v>70</v>
      </c>
      <c r="D675" t="str">
        <f t="shared" si="31"/>
        <v>NYC</v>
      </c>
      <c r="E675" s="10">
        <v>410426.83999999997</v>
      </c>
      <c r="F675" s="11">
        <f t="shared" si="32"/>
        <v>410.42683999999997</v>
      </c>
    </row>
    <row r="676" spans="1:6" x14ac:dyDescent="0.25">
      <c r="A676" t="s">
        <v>1355</v>
      </c>
      <c r="B676" t="s">
        <v>359</v>
      </c>
      <c r="C676" t="str">
        <f t="shared" si="30"/>
        <v>70</v>
      </c>
      <c r="D676" t="str">
        <f t="shared" si="31"/>
        <v>NYC</v>
      </c>
      <c r="E676" s="10">
        <v>1398880.0599999998</v>
      </c>
      <c r="F676" s="11">
        <f t="shared" si="32"/>
        <v>1398.8800599999997</v>
      </c>
    </row>
    <row r="677" spans="1:6" x14ac:dyDescent="0.25">
      <c r="A677" t="s">
        <v>924</v>
      </c>
      <c r="B677" t="s">
        <v>157</v>
      </c>
      <c r="C677" t="str">
        <f t="shared" si="30"/>
        <v>70</v>
      </c>
      <c r="D677" t="str">
        <f t="shared" si="31"/>
        <v>NYC</v>
      </c>
      <c r="E677" s="10">
        <v>7173.5386094587138</v>
      </c>
      <c r="F677" s="11">
        <f t="shared" si="32"/>
        <v>7.1735386094587135</v>
      </c>
    </row>
    <row r="678" spans="1:6" x14ac:dyDescent="0.25">
      <c r="A678" t="s">
        <v>924</v>
      </c>
      <c r="B678" t="s">
        <v>157</v>
      </c>
      <c r="C678" t="str">
        <f t="shared" si="30"/>
        <v>70</v>
      </c>
      <c r="D678" t="str">
        <f t="shared" si="31"/>
        <v>NYC</v>
      </c>
      <c r="E678" s="10">
        <v>835497.25</v>
      </c>
      <c r="F678" s="11">
        <f t="shared" si="32"/>
        <v>835.49725000000001</v>
      </c>
    </row>
    <row r="679" spans="1:6" x14ac:dyDescent="0.25">
      <c r="A679" t="s">
        <v>1168</v>
      </c>
      <c r="B679" t="s">
        <v>266</v>
      </c>
      <c r="C679" t="str">
        <f t="shared" si="30"/>
        <v>70</v>
      </c>
      <c r="D679" t="str">
        <f t="shared" si="31"/>
        <v>NYC</v>
      </c>
      <c r="E679" s="10">
        <v>252784.08000000002</v>
      </c>
      <c r="F679" s="11">
        <f t="shared" si="32"/>
        <v>252.78408000000002</v>
      </c>
    </row>
    <row r="680" spans="1:6" x14ac:dyDescent="0.25">
      <c r="A680" t="s">
        <v>1168</v>
      </c>
      <c r="B680" t="s">
        <v>266</v>
      </c>
      <c r="C680" t="str">
        <f t="shared" si="30"/>
        <v>70</v>
      </c>
      <c r="D680" t="str">
        <f t="shared" si="31"/>
        <v>NYC</v>
      </c>
      <c r="E680" s="10">
        <v>1021470.96</v>
      </c>
      <c r="F680" s="11">
        <f t="shared" si="32"/>
        <v>1021.47096</v>
      </c>
    </row>
    <row r="681" spans="1:6" x14ac:dyDescent="0.25">
      <c r="A681" t="s">
        <v>1038</v>
      </c>
      <c r="B681" t="s">
        <v>204</v>
      </c>
      <c r="C681" t="str">
        <f t="shared" si="30"/>
        <v>70</v>
      </c>
      <c r="D681" t="str">
        <f t="shared" si="31"/>
        <v>NYC</v>
      </c>
      <c r="E681" s="10">
        <v>1602256.8</v>
      </c>
      <c r="F681" s="11">
        <f t="shared" si="32"/>
        <v>1602.2568000000001</v>
      </c>
    </row>
    <row r="682" spans="1:6" x14ac:dyDescent="0.25">
      <c r="A682" t="s">
        <v>810</v>
      </c>
      <c r="B682" t="s">
        <v>85</v>
      </c>
      <c r="C682" t="str">
        <f t="shared" si="30"/>
        <v>70</v>
      </c>
      <c r="D682" t="str">
        <f t="shared" si="31"/>
        <v>NYC</v>
      </c>
      <c r="E682" s="10">
        <v>348133.5</v>
      </c>
      <c r="F682" s="11">
        <f t="shared" si="32"/>
        <v>348.13350000000003</v>
      </c>
    </row>
    <row r="683" spans="1:6" x14ac:dyDescent="0.25">
      <c r="A683" t="s">
        <v>810</v>
      </c>
      <c r="B683" t="s">
        <v>85</v>
      </c>
      <c r="C683" t="str">
        <f t="shared" si="30"/>
        <v>70</v>
      </c>
      <c r="D683" t="str">
        <f t="shared" si="31"/>
        <v>NYC</v>
      </c>
      <c r="E683" s="10">
        <v>852752.88</v>
      </c>
      <c r="F683" s="11">
        <f t="shared" si="32"/>
        <v>852.75288</v>
      </c>
    </row>
    <row r="684" spans="1:6" x14ac:dyDescent="0.25">
      <c r="A684" t="s">
        <v>1076</v>
      </c>
      <c r="B684" t="s">
        <v>221</v>
      </c>
      <c r="C684" t="str">
        <f t="shared" si="30"/>
        <v>70</v>
      </c>
      <c r="D684" t="str">
        <f t="shared" si="31"/>
        <v>NYC</v>
      </c>
      <c r="E684" s="10">
        <v>681104.9</v>
      </c>
      <c r="F684" s="11">
        <f t="shared" si="32"/>
        <v>681.10490000000004</v>
      </c>
    </row>
    <row r="685" spans="1:6" x14ac:dyDescent="0.25">
      <c r="A685" t="s">
        <v>1301</v>
      </c>
      <c r="B685" t="s">
        <v>320</v>
      </c>
      <c r="C685" t="str">
        <f t="shared" si="30"/>
        <v>70</v>
      </c>
      <c r="D685" t="str">
        <f t="shared" si="31"/>
        <v>NYC</v>
      </c>
      <c r="E685" s="10">
        <v>526600.41</v>
      </c>
      <c r="F685" s="11">
        <f t="shared" si="32"/>
        <v>526.60041000000001</v>
      </c>
    </row>
    <row r="686" spans="1:6" x14ac:dyDescent="0.25">
      <c r="A686" t="s">
        <v>1153</v>
      </c>
      <c r="B686" t="s">
        <v>255</v>
      </c>
      <c r="C686" t="str">
        <f t="shared" si="30"/>
        <v>70</v>
      </c>
      <c r="D686" t="str">
        <f t="shared" si="31"/>
        <v>NYC</v>
      </c>
      <c r="E686" s="10">
        <v>1385050.7999999998</v>
      </c>
      <c r="F686" s="11">
        <f t="shared" si="32"/>
        <v>1385.0507999999998</v>
      </c>
    </row>
    <row r="687" spans="1:6" x14ac:dyDescent="0.25">
      <c r="A687" t="s">
        <v>1396</v>
      </c>
      <c r="B687" t="s">
        <v>376</v>
      </c>
      <c r="C687" t="str">
        <f t="shared" si="30"/>
        <v>70</v>
      </c>
      <c r="D687" t="str">
        <f t="shared" si="31"/>
        <v>NYC</v>
      </c>
      <c r="E687" s="10">
        <v>201497.52</v>
      </c>
      <c r="F687" s="11">
        <f t="shared" si="32"/>
        <v>201.49751999999998</v>
      </c>
    </row>
    <row r="688" spans="1:6" x14ac:dyDescent="0.25">
      <c r="A688" t="s">
        <v>1396</v>
      </c>
      <c r="B688" t="s">
        <v>376</v>
      </c>
      <c r="C688" t="str">
        <f t="shared" si="30"/>
        <v>70</v>
      </c>
      <c r="D688" t="str">
        <f t="shared" si="31"/>
        <v>NYC</v>
      </c>
      <c r="E688" s="10">
        <v>1249000.56</v>
      </c>
      <c r="F688" s="11">
        <f t="shared" si="32"/>
        <v>1249.00056</v>
      </c>
    </row>
    <row r="689" spans="1:6" x14ac:dyDescent="0.25">
      <c r="A689" t="s">
        <v>940</v>
      </c>
      <c r="B689" t="s">
        <v>168</v>
      </c>
      <c r="C689" t="str">
        <f t="shared" si="30"/>
        <v>70</v>
      </c>
      <c r="D689" t="str">
        <f t="shared" si="31"/>
        <v>NYC</v>
      </c>
      <c r="E689" s="10">
        <v>673478.63000000012</v>
      </c>
      <c r="F689" s="11">
        <f t="shared" si="32"/>
        <v>673.47863000000007</v>
      </c>
    </row>
    <row r="690" spans="1:6" x14ac:dyDescent="0.25">
      <c r="A690" t="s">
        <v>1307</v>
      </c>
      <c r="B690" t="s">
        <v>224</v>
      </c>
      <c r="C690" t="str">
        <f t="shared" si="30"/>
        <v>70</v>
      </c>
      <c r="D690" t="str">
        <f t="shared" si="31"/>
        <v>NYC</v>
      </c>
      <c r="E690" s="10">
        <v>1634099.53</v>
      </c>
      <c r="F690" s="11">
        <f t="shared" si="32"/>
        <v>1634.09953</v>
      </c>
    </row>
    <row r="691" spans="1:6" x14ac:dyDescent="0.25">
      <c r="A691" t="s">
        <v>1249</v>
      </c>
      <c r="B691" t="s">
        <v>313</v>
      </c>
      <c r="C691" t="str">
        <f t="shared" si="30"/>
        <v>70</v>
      </c>
      <c r="D691" t="str">
        <f t="shared" si="31"/>
        <v>NYC</v>
      </c>
      <c r="E691" s="10">
        <v>312635.39999999997</v>
      </c>
      <c r="F691" s="11">
        <f t="shared" si="32"/>
        <v>312.63539999999995</v>
      </c>
    </row>
    <row r="692" spans="1:6" x14ac:dyDescent="0.25">
      <c r="A692" t="s">
        <v>1424</v>
      </c>
      <c r="B692" t="s">
        <v>388</v>
      </c>
      <c r="C692" t="str">
        <f t="shared" si="30"/>
        <v>70</v>
      </c>
      <c r="D692" t="str">
        <f t="shared" si="31"/>
        <v>NYC</v>
      </c>
      <c r="E692" s="10">
        <v>1157457.8700000001</v>
      </c>
      <c r="F692" s="11">
        <f t="shared" si="32"/>
        <v>1157.4578700000002</v>
      </c>
    </row>
    <row r="693" spans="1:6" x14ac:dyDescent="0.25">
      <c r="A693" t="s">
        <v>1673</v>
      </c>
      <c r="B693" t="s">
        <v>542</v>
      </c>
      <c r="C693" t="str">
        <f t="shared" si="30"/>
        <v>70</v>
      </c>
      <c r="D693" t="str">
        <f t="shared" si="31"/>
        <v>NYC</v>
      </c>
      <c r="E693" s="10">
        <v>1666758.24</v>
      </c>
      <c r="F693" s="11">
        <f t="shared" si="32"/>
        <v>1666.7582399999999</v>
      </c>
    </row>
    <row r="694" spans="1:6" x14ac:dyDescent="0.25">
      <c r="A694" t="s">
        <v>938</v>
      </c>
      <c r="B694" t="s">
        <v>167</v>
      </c>
      <c r="C694" t="str">
        <f t="shared" si="30"/>
        <v>70</v>
      </c>
      <c r="D694" t="str">
        <f t="shared" si="31"/>
        <v>NYC</v>
      </c>
      <c r="E694" s="10">
        <v>652037.24</v>
      </c>
      <c r="F694" s="11">
        <f t="shared" si="32"/>
        <v>652.03724</v>
      </c>
    </row>
    <row r="695" spans="1:6" x14ac:dyDescent="0.25">
      <c r="A695" t="s">
        <v>908</v>
      </c>
      <c r="B695" t="s">
        <v>151</v>
      </c>
      <c r="C695" t="str">
        <f t="shared" si="30"/>
        <v>70</v>
      </c>
      <c r="D695" t="str">
        <f t="shared" si="31"/>
        <v>NYC</v>
      </c>
      <c r="E695" s="10">
        <v>1549652.4000000001</v>
      </c>
      <c r="F695" s="11">
        <f t="shared" si="32"/>
        <v>1549.6524000000002</v>
      </c>
    </row>
    <row r="696" spans="1:6" x14ac:dyDescent="0.25">
      <c r="A696" t="s">
        <v>1109</v>
      </c>
      <c r="B696" t="s">
        <v>385</v>
      </c>
      <c r="C696" t="str">
        <f t="shared" si="30"/>
        <v>70</v>
      </c>
      <c r="D696" t="str">
        <f t="shared" si="31"/>
        <v>NYC</v>
      </c>
      <c r="E696" s="10">
        <v>1947632.28</v>
      </c>
      <c r="F696" s="11">
        <f t="shared" si="32"/>
        <v>1947.63228</v>
      </c>
    </row>
    <row r="697" spans="1:6" x14ac:dyDescent="0.25">
      <c r="A697" t="s">
        <v>1199</v>
      </c>
      <c r="B697" t="s">
        <v>288</v>
      </c>
      <c r="C697" t="str">
        <f t="shared" si="30"/>
        <v>70</v>
      </c>
      <c r="D697" t="str">
        <f t="shared" si="31"/>
        <v>NYC</v>
      </c>
      <c r="E697" s="10">
        <v>854817.94</v>
      </c>
      <c r="F697" s="11">
        <f t="shared" si="32"/>
        <v>854.81793999999991</v>
      </c>
    </row>
    <row r="698" spans="1:6" x14ac:dyDescent="0.25">
      <c r="A698" t="s">
        <v>740</v>
      </c>
      <c r="B698" t="s">
        <v>54</v>
      </c>
      <c r="C698" t="str">
        <f t="shared" si="30"/>
        <v>70</v>
      </c>
      <c r="D698" t="str">
        <f t="shared" si="31"/>
        <v>NYC</v>
      </c>
      <c r="E698" s="10">
        <v>1928997.21</v>
      </c>
      <c r="F698" s="11">
        <f t="shared" si="32"/>
        <v>1928.99721</v>
      </c>
    </row>
    <row r="699" spans="1:6" x14ac:dyDescent="0.25">
      <c r="A699" t="s">
        <v>699</v>
      </c>
      <c r="B699" t="s">
        <v>27</v>
      </c>
      <c r="C699" t="str">
        <f t="shared" si="30"/>
        <v>70</v>
      </c>
      <c r="D699" t="str">
        <f t="shared" si="31"/>
        <v>NYC</v>
      </c>
      <c r="E699" s="10">
        <v>909014.39999999991</v>
      </c>
      <c r="F699" s="11">
        <f t="shared" si="32"/>
        <v>909.01439999999991</v>
      </c>
    </row>
    <row r="700" spans="1:6" x14ac:dyDescent="0.25">
      <c r="A700" t="s">
        <v>948</v>
      </c>
      <c r="B700" t="s">
        <v>173</v>
      </c>
      <c r="C700" t="str">
        <f t="shared" si="30"/>
        <v>70</v>
      </c>
      <c r="D700" t="str">
        <f t="shared" si="31"/>
        <v>NYC</v>
      </c>
      <c r="E700" s="10">
        <v>192215.62995483316</v>
      </c>
      <c r="F700" s="11">
        <f t="shared" si="32"/>
        <v>192.21562995483316</v>
      </c>
    </row>
    <row r="701" spans="1:6" x14ac:dyDescent="0.25">
      <c r="A701" t="s">
        <v>948</v>
      </c>
      <c r="B701" t="s">
        <v>173</v>
      </c>
      <c r="C701" t="str">
        <f t="shared" si="30"/>
        <v>70</v>
      </c>
      <c r="D701" t="str">
        <f t="shared" si="31"/>
        <v>NYC</v>
      </c>
      <c r="E701" s="10">
        <v>288400.90000000002</v>
      </c>
      <c r="F701" s="11">
        <f t="shared" si="32"/>
        <v>288.40090000000004</v>
      </c>
    </row>
    <row r="702" spans="1:6" x14ac:dyDescent="0.25">
      <c r="A702" t="s">
        <v>948</v>
      </c>
      <c r="B702" t="s">
        <v>173</v>
      </c>
      <c r="C702" t="str">
        <f t="shared" si="30"/>
        <v>70</v>
      </c>
      <c r="D702" t="str">
        <f t="shared" si="31"/>
        <v>NYC</v>
      </c>
      <c r="E702" s="10">
        <v>2620053.3600000003</v>
      </c>
      <c r="F702" s="11">
        <f t="shared" si="32"/>
        <v>2620.0533600000003</v>
      </c>
    </row>
    <row r="703" spans="1:6" x14ac:dyDescent="0.25">
      <c r="A703" t="s">
        <v>1729</v>
      </c>
      <c r="B703" t="s">
        <v>568</v>
      </c>
      <c r="C703" t="str">
        <f t="shared" si="30"/>
        <v>70</v>
      </c>
      <c r="D703" t="str">
        <f t="shared" si="31"/>
        <v>NYC</v>
      </c>
      <c r="E703" s="10">
        <v>1554718.0899999999</v>
      </c>
      <c r="F703" s="11">
        <f t="shared" si="32"/>
        <v>1554.7180899999998</v>
      </c>
    </row>
    <row r="704" spans="1:6" x14ac:dyDescent="0.25">
      <c r="A704" t="s">
        <v>1414</v>
      </c>
      <c r="B704" t="s">
        <v>505</v>
      </c>
      <c r="C704" t="str">
        <f t="shared" si="30"/>
        <v>70</v>
      </c>
      <c r="D704" t="str">
        <f t="shared" si="31"/>
        <v>NYC</v>
      </c>
      <c r="E704" s="10">
        <v>739206.6</v>
      </c>
      <c r="F704" s="11">
        <f t="shared" si="32"/>
        <v>739.20659999999998</v>
      </c>
    </row>
    <row r="705" spans="1:6" x14ac:dyDescent="0.25">
      <c r="A705" t="s">
        <v>1257</v>
      </c>
      <c r="B705" t="s">
        <v>318</v>
      </c>
      <c r="C705" t="str">
        <f t="shared" si="30"/>
        <v>70</v>
      </c>
      <c r="D705" t="str">
        <f t="shared" si="31"/>
        <v>NYC</v>
      </c>
      <c r="E705" s="10">
        <v>2051326.14</v>
      </c>
      <c r="F705" s="11">
        <f t="shared" si="32"/>
        <v>2051.3261400000001</v>
      </c>
    </row>
    <row r="706" spans="1:6" x14ac:dyDescent="0.25">
      <c r="A706" t="s">
        <v>1074</v>
      </c>
      <c r="B706" t="s">
        <v>222</v>
      </c>
      <c r="C706" t="str">
        <f t="shared" si="30"/>
        <v>70</v>
      </c>
      <c r="D706" t="str">
        <f t="shared" si="31"/>
        <v>NYC</v>
      </c>
      <c r="E706" s="10">
        <v>2905844.4</v>
      </c>
      <c r="F706" s="11">
        <f t="shared" si="32"/>
        <v>2905.8444</v>
      </c>
    </row>
    <row r="707" spans="1:6" x14ac:dyDescent="0.25">
      <c r="A707" t="s">
        <v>1412</v>
      </c>
      <c r="B707" t="s">
        <v>382</v>
      </c>
      <c r="C707" t="str">
        <f t="shared" si="30"/>
        <v>70</v>
      </c>
      <c r="D707" t="str">
        <f t="shared" si="31"/>
        <v>NYC</v>
      </c>
      <c r="E707" s="10">
        <v>1339136.8199999998</v>
      </c>
      <c r="F707" s="11">
        <f t="shared" si="32"/>
        <v>1339.1368199999999</v>
      </c>
    </row>
    <row r="708" spans="1:6" x14ac:dyDescent="0.25">
      <c r="A708" t="s">
        <v>1372</v>
      </c>
      <c r="B708" t="s">
        <v>367</v>
      </c>
      <c r="C708" t="str">
        <f t="shared" si="30"/>
        <v>70</v>
      </c>
      <c r="D708" t="str">
        <f t="shared" si="31"/>
        <v>NYC</v>
      </c>
      <c r="E708" s="10">
        <v>1463905.2</v>
      </c>
      <c r="F708" s="11">
        <f t="shared" si="32"/>
        <v>1463.9051999999999</v>
      </c>
    </row>
    <row r="709" spans="1:6" x14ac:dyDescent="0.25">
      <c r="A709" t="s">
        <v>1048</v>
      </c>
      <c r="B709" t="s">
        <v>25</v>
      </c>
      <c r="C709" t="str">
        <f t="shared" si="30"/>
        <v>70</v>
      </c>
      <c r="D709" t="str">
        <f t="shared" si="31"/>
        <v>NYC</v>
      </c>
      <c r="E709" s="10">
        <v>683677.79999999993</v>
      </c>
      <c r="F709" s="11">
        <f t="shared" si="32"/>
        <v>683.67779999999993</v>
      </c>
    </row>
    <row r="710" spans="1:6" x14ac:dyDescent="0.25">
      <c r="A710" t="s">
        <v>1141</v>
      </c>
      <c r="B710" t="s">
        <v>107</v>
      </c>
      <c r="C710" t="str">
        <f t="shared" si="30"/>
        <v>70</v>
      </c>
      <c r="D710" t="str">
        <f t="shared" si="31"/>
        <v>NYC</v>
      </c>
      <c r="E710" s="10">
        <v>1904346.78</v>
      </c>
      <c r="F710" s="11">
        <f t="shared" si="32"/>
        <v>1904.3467800000001</v>
      </c>
    </row>
    <row r="711" spans="1:6" x14ac:dyDescent="0.25">
      <c r="A711" t="s">
        <v>1487</v>
      </c>
      <c r="B711" t="s">
        <v>415</v>
      </c>
      <c r="C711" t="str">
        <f t="shared" si="30"/>
        <v>70</v>
      </c>
      <c r="D711" t="str">
        <f t="shared" si="31"/>
        <v>NYC</v>
      </c>
      <c r="E711" s="10">
        <v>1417642.56</v>
      </c>
      <c r="F711" s="11">
        <f t="shared" si="32"/>
        <v>1417.64256</v>
      </c>
    </row>
    <row r="712" spans="1:6" x14ac:dyDescent="0.25">
      <c r="A712" t="s">
        <v>926</v>
      </c>
      <c r="B712" t="s">
        <v>158</v>
      </c>
      <c r="C712" t="str">
        <f t="shared" si="30"/>
        <v>70</v>
      </c>
      <c r="D712" t="str">
        <f t="shared" si="31"/>
        <v>NYC</v>
      </c>
      <c r="E712" s="10">
        <v>692093.8</v>
      </c>
      <c r="F712" s="11">
        <f t="shared" si="32"/>
        <v>692.0938000000001</v>
      </c>
    </row>
    <row r="713" spans="1:6" x14ac:dyDescent="0.25">
      <c r="A713" t="s">
        <v>1129</v>
      </c>
      <c r="B713" t="s">
        <v>521</v>
      </c>
      <c r="C713" t="str">
        <f t="shared" si="30"/>
        <v>70</v>
      </c>
      <c r="D713" t="str">
        <f t="shared" si="31"/>
        <v>NYC</v>
      </c>
      <c r="E713" s="10">
        <v>614138.3600000001</v>
      </c>
      <c r="F713" s="11">
        <f t="shared" si="32"/>
        <v>614.13836000000015</v>
      </c>
    </row>
    <row r="714" spans="1:6" x14ac:dyDescent="0.25">
      <c r="A714" t="s">
        <v>1129</v>
      </c>
      <c r="B714" t="s">
        <v>521</v>
      </c>
      <c r="C714" t="str">
        <f t="shared" ref="C714:C731" si="33">LEFT(A714,2)</f>
        <v>70</v>
      </c>
      <c r="D714" t="str">
        <f t="shared" ref="D714:D731" si="34">IF(C714="70","NYC","ROS")</f>
        <v>NYC</v>
      </c>
      <c r="E714" s="10">
        <v>2062624.2</v>
      </c>
      <c r="F714" s="11">
        <f t="shared" ref="F714:F731" si="35">E714/1000</f>
        <v>2062.6241999999997</v>
      </c>
    </row>
    <row r="715" spans="1:6" x14ac:dyDescent="0.25">
      <c r="A715" t="s">
        <v>1321</v>
      </c>
      <c r="B715" t="s">
        <v>259</v>
      </c>
      <c r="C715" t="str">
        <f t="shared" si="33"/>
        <v>70</v>
      </c>
      <c r="D715" t="str">
        <f t="shared" si="34"/>
        <v>NYC</v>
      </c>
      <c r="E715" s="10">
        <v>593879.59</v>
      </c>
      <c r="F715" s="11">
        <f t="shared" si="35"/>
        <v>593.87959000000001</v>
      </c>
    </row>
    <row r="716" spans="1:6" x14ac:dyDescent="0.25">
      <c r="A716" t="s">
        <v>790</v>
      </c>
      <c r="B716" t="s">
        <v>279</v>
      </c>
      <c r="C716" t="str">
        <f t="shared" si="33"/>
        <v>70</v>
      </c>
      <c r="D716" t="str">
        <f t="shared" si="34"/>
        <v>NYC</v>
      </c>
      <c r="E716" s="10">
        <v>1141345.6599999999</v>
      </c>
      <c r="F716" s="11">
        <f t="shared" si="35"/>
        <v>1141.34566</v>
      </c>
    </row>
    <row r="717" spans="1:6" x14ac:dyDescent="0.25">
      <c r="A717" t="s">
        <v>896</v>
      </c>
      <c r="B717" t="s">
        <v>130</v>
      </c>
      <c r="C717" t="str">
        <f t="shared" si="33"/>
        <v>70</v>
      </c>
      <c r="D717" t="str">
        <f t="shared" si="34"/>
        <v>NYC</v>
      </c>
      <c r="E717" s="10">
        <v>2211778.0299999998</v>
      </c>
      <c r="F717" s="11">
        <f t="shared" si="35"/>
        <v>2211.7780299999999</v>
      </c>
    </row>
    <row r="718" spans="1:6" x14ac:dyDescent="0.25">
      <c r="A718" t="s">
        <v>1515</v>
      </c>
      <c r="B718" t="s">
        <v>428</v>
      </c>
      <c r="C718" t="str">
        <f t="shared" si="33"/>
        <v>70</v>
      </c>
      <c r="D718" t="str">
        <f t="shared" si="34"/>
        <v>NYC</v>
      </c>
      <c r="E718" s="10">
        <v>2177822.85</v>
      </c>
      <c r="F718" s="11">
        <f t="shared" si="35"/>
        <v>2177.82285</v>
      </c>
    </row>
    <row r="719" spans="1:6" x14ac:dyDescent="0.25">
      <c r="A719" t="s">
        <v>766</v>
      </c>
      <c r="B719" t="s">
        <v>69</v>
      </c>
      <c r="C719" t="str">
        <f t="shared" si="33"/>
        <v>70</v>
      </c>
      <c r="D719" t="str">
        <f t="shared" si="34"/>
        <v>NYC</v>
      </c>
      <c r="E719" s="10">
        <v>2236266.85</v>
      </c>
      <c r="F719" s="11">
        <f t="shared" si="35"/>
        <v>2236.26685</v>
      </c>
    </row>
    <row r="720" spans="1:6" x14ac:dyDescent="0.25">
      <c r="A720" t="s">
        <v>1595</v>
      </c>
      <c r="B720" t="s">
        <v>466</v>
      </c>
      <c r="C720" t="str">
        <f t="shared" si="33"/>
        <v>70</v>
      </c>
      <c r="D720" t="str">
        <f t="shared" si="34"/>
        <v>NYC</v>
      </c>
      <c r="E720" s="10">
        <v>2243344.4</v>
      </c>
      <c r="F720" s="11">
        <f t="shared" si="35"/>
        <v>2243.3444</v>
      </c>
    </row>
    <row r="721" spans="1:6" x14ac:dyDescent="0.25">
      <c r="A721" t="s">
        <v>1255</v>
      </c>
      <c r="B721" t="s">
        <v>317</v>
      </c>
      <c r="C721" t="str">
        <f t="shared" si="33"/>
        <v>70</v>
      </c>
      <c r="D721" t="str">
        <f t="shared" si="34"/>
        <v>NYC</v>
      </c>
      <c r="E721" s="10">
        <v>433609.2</v>
      </c>
      <c r="F721" s="11">
        <f t="shared" si="35"/>
        <v>433.60919999999999</v>
      </c>
    </row>
    <row r="722" spans="1:6" x14ac:dyDescent="0.25">
      <c r="A722" t="s">
        <v>1255</v>
      </c>
      <c r="B722" t="s">
        <v>317</v>
      </c>
      <c r="C722" t="str">
        <f t="shared" si="33"/>
        <v>70</v>
      </c>
      <c r="D722" t="str">
        <f t="shared" si="34"/>
        <v>NYC</v>
      </c>
      <c r="E722" s="10">
        <v>1843607.2200000002</v>
      </c>
      <c r="F722" s="11">
        <f t="shared" si="35"/>
        <v>1843.6072200000001</v>
      </c>
    </row>
    <row r="723" spans="1:6" x14ac:dyDescent="0.25">
      <c r="A723" t="s">
        <v>1693</v>
      </c>
      <c r="B723" t="s">
        <v>552</v>
      </c>
      <c r="C723" t="str">
        <f t="shared" si="33"/>
        <v>70</v>
      </c>
      <c r="D723" t="str">
        <f t="shared" si="34"/>
        <v>NYC</v>
      </c>
      <c r="E723" s="10">
        <v>842458.17</v>
      </c>
      <c r="F723" s="11">
        <f t="shared" si="35"/>
        <v>842.45817</v>
      </c>
    </row>
    <row r="724" spans="1:6" x14ac:dyDescent="0.25">
      <c r="A724" t="s">
        <v>818</v>
      </c>
      <c r="B724" t="s">
        <v>88</v>
      </c>
      <c r="C724" t="str">
        <f t="shared" si="33"/>
        <v>70</v>
      </c>
      <c r="D724" t="str">
        <f t="shared" si="34"/>
        <v>NYC</v>
      </c>
      <c r="E724" s="10">
        <v>2352236.0699999998</v>
      </c>
      <c r="F724" s="11">
        <f t="shared" si="35"/>
        <v>2352.2360699999999</v>
      </c>
    </row>
    <row r="725" spans="1:6" x14ac:dyDescent="0.25">
      <c r="A725" t="s">
        <v>982</v>
      </c>
      <c r="B725" t="s">
        <v>187</v>
      </c>
      <c r="C725" t="str">
        <f t="shared" si="33"/>
        <v>70</v>
      </c>
      <c r="D725" t="str">
        <f t="shared" si="34"/>
        <v>NYC</v>
      </c>
      <c r="E725" s="10">
        <v>1370712.78</v>
      </c>
      <c r="F725" s="11">
        <f t="shared" si="35"/>
        <v>1370.7127800000001</v>
      </c>
    </row>
    <row r="726" spans="1:6" x14ac:dyDescent="0.25">
      <c r="A726" t="s">
        <v>1535</v>
      </c>
      <c r="B726" t="s">
        <v>437</v>
      </c>
      <c r="C726" t="str">
        <f t="shared" si="33"/>
        <v>70</v>
      </c>
      <c r="D726" t="str">
        <f t="shared" si="34"/>
        <v>NYC</v>
      </c>
      <c r="E726" s="10">
        <v>448426.44000000006</v>
      </c>
      <c r="F726" s="11">
        <f t="shared" si="35"/>
        <v>448.42644000000007</v>
      </c>
    </row>
    <row r="727" spans="1:6" x14ac:dyDescent="0.25">
      <c r="A727" t="s">
        <v>1535</v>
      </c>
      <c r="B727" t="s">
        <v>437</v>
      </c>
      <c r="C727" t="str">
        <f t="shared" si="33"/>
        <v>70</v>
      </c>
      <c r="D727" t="str">
        <f t="shared" si="34"/>
        <v>NYC</v>
      </c>
      <c r="E727" s="10">
        <v>1190741.31</v>
      </c>
      <c r="F727" s="11">
        <f t="shared" si="35"/>
        <v>1190.7413100000001</v>
      </c>
    </row>
    <row r="728" spans="1:6" x14ac:dyDescent="0.25">
      <c r="A728" t="s">
        <v>1430</v>
      </c>
      <c r="B728" t="s">
        <v>391</v>
      </c>
      <c r="C728" t="str">
        <f t="shared" si="33"/>
        <v>70</v>
      </c>
      <c r="D728" t="str">
        <f t="shared" si="34"/>
        <v>NYC</v>
      </c>
      <c r="E728" s="10">
        <v>442622.25</v>
      </c>
      <c r="F728" s="11">
        <f t="shared" si="35"/>
        <v>442.62225000000001</v>
      </c>
    </row>
    <row r="729" spans="1:6" x14ac:dyDescent="0.25">
      <c r="A729" t="s">
        <v>1430</v>
      </c>
      <c r="B729" t="s">
        <v>391</v>
      </c>
      <c r="C729" t="str">
        <f t="shared" si="33"/>
        <v>70</v>
      </c>
      <c r="D729" t="str">
        <f t="shared" si="34"/>
        <v>NYC</v>
      </c>
      <c r="E729" s="10">
        <v>455665.27999999997</v>
      </c>
      <c r="F729" s="11">
        <f t="shared" si="35"/>
        <v>455.66528</v>
      </c>
    </row>
    <row r="730" spans="1:6" x14ac:dyDescent="0.25">
      <c r="A730" t="s">
        <v>1430</v>
      </c>
      <c r="B730" t="s">
        <v>391</v>
      </c>
      <c r="C730" t="str">
        <f t="shared" si="33"/>
        <v>70</v>
      </c>
      <c r="D730" t="str">
        <f t="shared" si="34"/>
        <v>NYC</v>
      </c>
      <c r="E730" s="10">
        <v>1090736.19</v>
      </c>
      <c r="F730" s="11">
        <f t="shared" si="35"/>
        <v>1090.7361899999999</v>
      </c>
    </row>
    <row r="731" spans="1:6" x14ac:dyDescent="0.25">
      <c r="A731" t="s">
        <v>1430</v>
      </c>
      <c r="B731" t="s">
        <v>391</v>
      </c>
      <c r="C731" t="str">
        <f t="shared" si="33"/>
        <v>70</v>
      </c>
      <c r="D731" t="str">
        <f t="shared" si="34"/>
        <v>NYC</v>
      </c>
      <c r="E731" s="10">
        <v>2175902.8199999998</v>
      </c>
      <c r="F731" s="11">
        <f t="shared" si="35"/>
        <v>2175.9028199999998</v>
      </c>
    </row>
  </sheetData>
  <sortState xmlns:xlrd2="http://schemas.microsoft.com/office/spreadsheetml/2017/richdata2" ref="A10:F731">
    <sortCondition ref="A10:A731"/>
  </sortState>
  <pageMargins left="0.7" right="0.7" top="0.75" bottom="0.75" header="0.3" footer="0.3"/>
  <pageSetup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1255-1A71-4D6D-A355-4EE3144D6EFE}">
  <sheetPr filterMode="1"/>
  <dimension ref="A4:K40"/>
  <sheetViews>
    <sheetView workbookViewId="0">
      <selection activeCell="O35" sqref="O35"/>
    </sheetView>
  </sheetViews>
  <sheetFormatPr defaultRowHeight="15" x14ac:dyDescent="0.25"/>
  <cols>
    <col min="7" max="8" width="10.85546875" bestFit="1" customWidth="1"/>
    <col min="9" max="9" width="10" bestFit="1" customWidth="1"/>
    <col min="10" max="11" width="10.85546875" bestFit="1" customWidth="1"/>
    <col min="14" max="14" width="10" bestFit="1" customWidth="1"/>
  </cols>
  <sheetData>
    <row r="4" spans="1:11" x14ac:dyDescent="0.25">
      <c r="G4" s="9"/>
      <c r="H4" s="9"/>
      <c r="K4" s="9">
        <f>SUM(K6:K39)</f>
        <v>113598277.17439997</v>
      </c>
    </row>
    <row r="5" spans="1:11" ht="15.75" thickBot="1" x14ac:dyDescent="0.3">
      <c r="A5" t="s">
        <v>1949</v>
      </c>
      <c r="B5" t="s">
        <v>1950</v>
      </c>
      <c r="C5" t="s">
        <v>1776</v>
      </c>
      <c r="D5" t="s">
        <v>1948</v>
      </c>
      <c r="E5" t="s">
        <v>1989</v>
      </c>
      <c r="F5" s="12" t="s">
        <v>1876</v>
      </c>
      <c r="G5" s="12" t="s">
        <v>1988</v>
      </c>
      <c r="H5" s="13" t="s">
        <v>1987</v>
      </c>
      <c r="K5" s="12" t="s">
        <v>1988</v>
      </c>
    </row>
    <row r="6" spans="1:11" ht="15.75" hidden="1" thickTop="1" x14ac:dyDescent="0.25">
      <c r="A6">
        <v>955739</v>
      </c>
      <c r="B6" t="s">
        <v>1951</v>
      </c>
      <c r="C6" t="s">
        <v>1952</v>
      </c>
      <c r="D6">
        <v>836</v>
      </c>
      <c r="E6" t="e">
        <v>#N/A</v>
      </c>
      <c r="F6" s="9" t="e">
        <f>E6*'Summary '!$D$10</f>
        <v>#N/A</v>
      </c>
      <c r="G6" s="9" t="e">
        <f>F6*D6</f>
        <v>#N/A</v>
      </c>
      <c r="H6" s="9">
        <f>D6*'Summary '!$E$10</f>
        <v>0</v>
      </c>
      <c r="I6">
        <v>206886.91</v>
      </c>
      <c r="J6" s="9">
        <f>I6*'Summary '!$D$10</f>
        <v>3008135.6713999999</v>
      </c>
      <c r="K6" s="9">
        <f>J6</f>
        <v>3008135.6713999999</v>
      </c>
    </row>
    <row r="7" spans="1:11" ht="15.75" hidden="1" thickTop="1" x14ac:dyDescent="0.25">
      <c r="A7">
        <v>955775</v>
      </c>
      <c r="B7" t="s">
        <v>1953</v>
      </c>
      <c r="C7" t="s">
        <v>1954</v>
      </c>
      <c r="D7">
        <v>194</v>
      </c>
      <c r="E7" t="e">
        <v>#N/A</v>
      </c>
      <c r="F7" s="9" t="e">
        <f>E7*'Summary '!$D$10</f>
        <v>#N/A</v>
      </c>
      <c r="G7" s="9" t="e">
        <f t="shared" ref="G7:G39" si="0">F7*D7</f>
        <v>#N/A</v>
      </c>
      <c r="H7" s="9">
        <f>D7*'Summary '!$E$10</f>
        <v>0</v>
      </c>
      <c r="I7">
        <v>9920.42</v>
      </c>
      <c r="J7" s="9">
        <f>I7*'Summary '!$D$10</f>
        <v>144242.9068</v>
      </c>
      <c r="K7" s="9">
        <f t="shared" ref="K7:K18" si="1">J7</f>
        <v>144242.9068</v>
      </c>
    </row>
    <row r="8" spans="1:11" ht="15.75" hidden="1" thickTop="1" x14ac:dyDescent="0.25">
      <c r="A8">
        <v>955720</v>
      </c>
      <c r="B8" t="s">
        <v>1955</v>
      </c>
      <c r="C8" t="s">
        <v>1952</v>
      </c>
      <c r="D8">
        <v>613</v>
      </c>
      <c r="E8" t="e">
        <v>#N/A</v>
      </c>
      <c r="F8" s="9" t="e">
        <f>E8*'Summary '!$D$10</f>
        <v>#N/A</v>
      </c>
      <c r="G8" s="9" t="e">
        <f t="shared" si="0"/>
        <v>#N/A</v>
      </c>
      <c r="H8" s="9">
        <f>D8*'Summary '!$E$10</f>
        <v>0</v>
      </c>
      <c r="I8">
        <v>102113.51</v>
      </c>
      <c r="J8" s="9">
        <f>I8*'Summary '!$D$10</f>
        <v>1484730.4353999998</v>
      </c>
      <c r="K8" s="9">
        <f t="shared" si="1"/>
        <v>1484730.4353999998</v>
      </c>
    </row>
    <row r="9" spans="1:11" ht="15.75" hidden="1" thickTop="1" x14ac:dyDescent="0.25">
      <c r="A9">
        <v>1143186</v>
      </c>
      <c r="B9" t="s">
        <v>1956</v>
      </c>
      <c r="C9" t="s">
        <v>1952</v>
      </c>
      <c r="D9">
        <v>29</v>
      </c>
      <c r="E9" t="e">
        <v>#N/A</v>
      </c>
      <c r="F9" s="9" t="e">
        <f>E9*'Summary '!$D$10</f>
        <v>#N/A</v>
      </c>
      <c r="G9" s="9" t="e">
        <f t="shared" si="0"/>
        <v>#N/A</v>
      </c>
      <c r="H9" s="9">
        <f>D9*'Summary '!$E$10</f>
        <v>0</v>
      </c>
      <c r="I9">
        <v>7422.6600000000008</v>
      </c>
      <c r="J9" s="9">
        <f>I9*'Summary '!$D$10</f>
        <v>107925.4764</v>
      </c>
      <c r="K9" s="9">
        <f t="shared" si="1"/>
        <v>107925.4764</v>
      </c>
    </row>
    <row r="10" spans="1:11" ht="15.75" hidden="1" thickTop="1" x14ac:dyDescent="0.25">
      <c r="A10">
        <v>1268437</v>
      </c>
      <c r="B10" t="s">
        <v>1957</v>
      </c>
      <c r="C10" t="s">
        <v>1952</v>
      </c>
      <c r="D10">
        <v>162</v>
      </c>
      <c r="E10" t="e">
        <v>#N/A</v>
      </c>
      <c r="F10" s="9" t="e">
        <f>E10*'Summary '!$D$10</f>
        <v>#N/A</v>
      </c>
      <c r="G10" s="9" t="e">
        <f t="shared" si="0"/>
        <v>#N/A</v>
      </c>
      <c r="H10" s="9">
        <f>D10*'Summary '!$E$10</f>
        <v>0</v>
      </c>
      <c r="I10">
        <v>50842.26</v>
      </c>
      <c r="J10" s="9">
        <f>I10*'Summary '!$D$10</f>
        <v>739246.46039999998</v>
      </c>
      <c r="K10" s="9">
        <f t="shared" si="1"/>
        <v>739246.46039999998</v>
      </c>
    </row>
    <row r="11" spans="1:11" ht="15.75" hidden="1" thickTop="1" x14ac:dyDescent="0.25">
      <c r="A11">
        <v>1243585</v>
      </c>
      <c r="B11" t="s">
        <v>1958</v>
      </c>
      <c r="C11" t="s">
        <v>1952</v>
      </c>
      <c r="D11">
        <v>793</v>
      </c>
      <c r="E11" t="e">
        <v>#N/A</v>
      </c>
      <c r="F11" s="9" t="e">
        <f>E11*'Summary '!$D$10</f>
        <v>#N/A</v>
      </c>
      <c r="G11" s="9" t="e">
        <f t="shared" si="0"/>
        <v>#N/A</v>
      </c>
      <c r="H11" s="9">
        <f>D11*'Summary '!$E$10</f>
        <v>0</v>
      </c>
      <c r="I11">
        <v>106301.61</v>
      </c>
      <c r="J11" s="9">
        <f>I11*'Summary '!$D$10</f>
        <v>1545625.4094</v>
      </c>
      <c r="K11" s="9">
        <f t="shared" si="1"/>
        <v>1545625.4094</v>
      </c>
    </row>
    <row r="12" spans="1:11" ht="15.75" hidden="1" thickTop="1" x14ac:dyDescent="0.25">
      <c r="A12">
        <v>1093549</v>
      </c>
      <c r="B12" t="s">
        <v>1959</v>
      </c>
      <c r="C12" t="s">
        <v>1952</v>
      </c>
      <c r="D12">
        <v>1429</v>
      </c>
      <c r="E12" t="e">
        <v>#N/A</v>
      </c>
      <c r="F12" s="9" t="e">
        <f>E12*'Summary '!$D$10</f>
        <v>#N/A</v>
      </c>
      <c r="G12" s="9" t="e">
        <f t="shared" si="0"/>
        <v>#N/A</v>
      </c>
      <c r="H12" s="9">
        <f>D12*'Summary '!$E$10</f>
        <v>0</v>
      </c>
      <c r="I12">
        <v>668959.49999999988</v>
      </c>
      <c r="J12" s="9">
        <f>I12*'Summary '!$D$10</f>
        <v>9726671.1299999971</v>
      </c>
      <c r="K12" s="9">
        <f t="shared" si="1"/>
        <v>9726671.1299999971</v>
      </c>
    </row>
    <row r="13" spans="1:11" ht="15.75" hidden="1" thickTop="1" x14ac:dyDescent="0.25">
      <c r="A13">
        <v>1122701</v>
      </c>
      <c r="B13" t="s">
        <v>1960</v>
      </c>
      <c r="C13" t="s">
        <v>1952</v>
      </c>
      <c r="D13">
        <v>4</v>
      </c>
      <c r="E13" t="e">
        <v>#N/A</v>
      </c>
      <c r="F13" s="9" t="e">
        <f>E13*'Summary '!$D$10</f>
        <v>#N/A</v>
      </c>
      <c r="G13" s="9" t="e">
        <f t="shared" si="0"/>
        <v>#N/A</v>
      </c>
      <c r="H13" s="9">
        <f>D13*'Summary '!$E$10</f>
        <v>0</v>
      </c>
      <c r="I13">
        <v>6379.4699999999993</v>
      </c>
      <c r="J13" s="9">
        <f>I13*'Summary '!$D$10</f>
        <v>92757.493799999982</v>
      </c>
      <c r="K13" s="9">
        <f t="shared" si="1"/>
        <v>92757.493799999982</v>
      </c>
    </row>
    <row r="14" spans="1:11" ht="15.75" hidden="1" thickTop="1" x14ac:dyDescent="0.25">
      <c r="A14">
        <v>2023403</v>
      </c>
      <c r="B14" t="s">
        <v>1961</v>
      </c>
      <c r="C14" t="s">
        <v>1952</v>
      </c>
      <c r="D14">
        <v>529</v>
      </c>
      <c r="E14" t="e">
        <v>#N/A</v>
      </c>
      <c r="F14" s="9" t="e">
        <f>E14*'Summary '!$D$10</f>
        <v>#N/A</v>
      </c>
      <c r="G14" s="9" t="e">
        <f t="shared" si="0"/>
        <v>#N/A</v>
      </c>
      <c r="H14" s="9">
        <f>D14*'Summary '!$E$10</f>
        <v>0</v>
      </c>
      <c r="I14">
        <v>204706.83000000002</v>
      </c>
      <c r="J14" s="9">
        <f>I14*'Summary '!$D$10</f>
        <v>2976437.3081999999</v>
      </c>
      <c r="K14" s="9">
        <f t="shared" si="1"/>
        <v>2976437.3081999999</v>
      </c>
    </row>
    <row r="15" spans="1:11" ht="15.75" hidden="1" thickTop="1" x14ac:dyDescent="0.25">
      <c r="A15">
        <v>2395980</v>
      </c>
      <c r="B15" t="s">
        <v>1962</v>
      </c>
      <c r="C15" t="s">
        <v>1952</v>
      </c>
      <c r="D15">
        <v>663</v>
      </c>
      <c r="E15" t="e">
        <v>#N/A</v>
      </c>
      <c r="F15" s="9" t="e">
        <f>E15*'Summary '!$D$10</f>
        <v>#N/A</v>
      </c>
      <c r="G15" s="9" t="e">
        <f t="shared" si="0"/>
        <v>#N/A</v>
      </c>
      <c r="H15" s="9">
        <f>D15*'Summary '!$E$10</f>
        <v>0</v>
      </c>
      <c r="I15">
        <v>325518.26</v>
      </c>
      <c r="J15" s="9">
        <f>I15*'Summary '!$D$10</f>
        <v>4733035.5004000003</v>
      </c>
      <c r="K15" s="9">
        <f t="shared" si="1"/>
        <v>4733035.5004000003</v>
      </c>
    </row>
    <row r="16" spans="1:11" ht="15.75" hidden="1" thickTop="1" x14ac:dyDescent="0.25">
      <c r="A16">
        <v>1792052</v>
      </c>
      <c r="B16" t="s">
        <v>1963</v>
      </c>
      <c r="C16" t="s">
        <v>1952</v>
      </c>
      <c r="D16">
        <v>4384</v>
      </c>
      <c r="E16" t="e">
        <v>#N/A</v>
      </c>
      <c r="F16" s="9" t="e">
        <f>E16*'Summary '!$D$10</f>
        <v>#N/A</v>
      </c>
      <c r="G16" s="9" t="e">
        <f t="shared" si="0"/>
        <v>#N/A</v>
      </c>
      <c r="H16" s="9">
        <f>D16*'Summary '!$E$10</f>
        <v>0</v>
      </c>
      <c r="I16">
        <v>1121059.3899999999</v>
      </c>
      <c r="J16" s="9">
        <f>I16*'Summary '!$D$10</f>
        <v>16300203.530599998</v>
      </c>
      <c r="K16" s="9">
        <f t="shared" si="1"/>
        <v>16300203.530599998</v>
      </c>
    </row>
    <row r="17" spans="1:11" ht="15.75" hidden="1" thickTop="1" x14ac:dyDescent="0.25">
      <c r="A17">
        <v>1084573</v>
      </c>
      <c r="B17" t="s">
        <v>1964</v>
      </c>
      <c r="C17" t="s">
        <v>1952</v>
      </c>
      <c r="D17">
        <v>6383</v>
      </c>
      <c r="E17" t="e">
        <v>#N/A</v>
      </c>
      <c r="F17" s="9" t="e">
        <f>E17*'Summary '!$D$10</f>
        <v>#N/A</v>
      </c>
      <c r="G17" s="9" t="e">
        <f t="shared" si="0"/>
        <v>#N/A</v>
      </c>
      <c r="H17" s="9">
        <f>D17*'Summary '!$E$10</f>
        <v>0</v>
      </c>
      <c r="I17">
        <v>1488981.6099999999</v>
      </c>
      <c r="J17" s="9">
        <f>I17*'Summary '!$D$10</f>
        <v>21649792.609399997</v>
      </c>
      <c r="K17" s="9">
        <f t="shared" si="1"/>
        <v>21649792.609399997</v>
      </c>
    </row>
    <row r="18" spans="1:11" ht="15.75" hidden="1" thickTop="1" x14ac:dyDescent="0.25">
      <c r="A18">
        <v>1068226</v>
      </c>
      <c r="B18" t="s">
        <v>1965</v>
      </c>
      <c r="C18" t="s">
        <v>1952</v>
      </c>
      <c r="D18">
        <v>1</v>
      </c>
      <c r="E18" t="e">
        <v>#N/A</v>
      </c>
      <c r="F18" s="9" t="e">
        <f>E18*'Summary '!$D$10</f>
        <v>#N/A</v>
      </c>
      <c r="G18" s="9" t="e">
        <f t="shared" si="0"/>
        <v>#N/A</v>
      </c>
      <c r="H18" s="9">
        <f>D18*'Summary '!$E$10</f>
        <v>0</v>
      </c>
      <c r="I18">
        <v>8401.0499999999993</v>
      </c>
      <c r="J18" s="9">
        <f>I18*'Summary '!$D$10</f>
        <v>122151.26699999998</v>
      </c>
      <c r="K18" s="9">
        <f t="shared" si="1"/>
        <v>122151.26699999998</v>
      </c>
    </row>
    <row r="19" spans="1:11" ht="15.75" hidden="1" thickTop="1" x14ac:dyDescent="0.25">
      <c r="A19">
        <v>1865296</v>
      </c>
      <c r="B19" t="s">
        <v>1966</v>
      </c>
      <c r="C19" t="s">
        <v>1952</v>
      </c>
      <c r="D19">
        <v>5</v>
      </c>
      <c r="E19" t="e">
        <v>#N/A</v>
      </c>
      <c r="F19" s="9" t="e">
        <f>E19*'Summary '!$D$10</f>
        <v>#N/A</v>
      </c>
      <c r="G19" s="9" t="e">
        <f t="shared" si="0"/>
        <v>#N/A</v>
      </c>
      <c r="H19" s="9">
        <f>D19*'Summary '!$E$10</f>
        <v>0</v>
      </c>
      <c r="I19">
        <v>0</v>
      </c>
      <c r="J19" s="9">
        <f>I19*'Summary '!$D$10</f>
        <v>0</v>
      </c>
      <c r="K19" s="9">
        <f>0</f>
        <v>0</v>
      </c>
    </row>
    <row r="20" spans="1:11" ht="15.75" thickTop="1" x14ac:dyDescent="0.25">
      <c r="A20">
        <v>1352230</v>
      </c>
      <c r="B20" t="s">
        <v>1967</v>
      </c>
      <c r="C20" t="s">
        <v>1952</v>
      </c>
      <c r="D20">
        <v>264</v>
      </c>
      <c r="E20">
        <v>360.84</v>
      </c>
      <c r="F20" s="9">
        <f>E20*'Summary '!$D$10</f>
        <v>5246.6135999999997</v>
      </c>
      <c r="G20" s="9">
        <f t="shared" si="0"/>
        <v>1385105.9904</v>
      </c>
      <c r="H20" s="9">
        <f>D20*'Summary '!$E$10</f>
        <v>0</v>
      </c>
      <c r="J20" s="9">
        <f>I20*'Summary '!$D$10</f>
        <v>0</v>
      </c>
      <c r="K20" s="9">
        <f>G20</f>
        <v>1385105.9904</v>
      </c>
    </row>
    <row r="21" spans="1:11" x14ac:dyDescent="0.25">
      <c r="A21">
        <v>1051101</v>
      </c>
      <c r="B21" t="s">
        <v>1968</v>
      </c>
      <c r="C21" t="s">
        <v>1952</v>
      </c>
      <c r="D21">
        <v>294</v>
      </c>
      <c r="E21">
        <v>360.84</v>
      </c>
      <c r="F21" s="9">
        <f>E21*'Summary '!$D$10</f>
        <v>5246.6135999999997</v>
      </c>
      <c r="G21" s="9">
        <f t="shared" si="0"/>
        <v>1542504.3983999998</v>
      </c>
      <c r="H21" s="9">
        <f>D21*'Summary '!$E$10</f>
        <v>0</v>
      </c>
      <c r="J21" s="9">
        <f>I21*'Summary '!$D$10</f>
        <v>0</v>
      </c>
      <c r="K21" s="9">
        <f t="shared" ref="K21:K26" si="2">G21</f>
        <v>1542504.3983999998</v>
      </c>
    </row>
    <row r="22" spans="1:11" x14ac:dyDescent="0.25">
      <c r="A22">
        <v>1049476</v>
      </c>
      <c r="B22" t="s">
        <v>1969</v>
      </c>
      <c r="C22" t="s">
        <v>1952</v>
      </c>
      <c r="D22">
        <v>7142</v>
      </c>
      <c r="E22">
        <v>360.84</v>
      </c>
      <c r="F22" s="9">
        <f>E22*'Summary '!$D$10</f>
        <v>5246.6135999999997</v>
      </c>
      <c r="G22" s="9">
        <f t="shared" si="0"/>
        <v>37471314.331199996</v>
      </c>
      <c r="H22" s="9">
        <f>D22*'Summary '!$E$10</f>
        <v>0</v>
      </c>
      <c r="J22" s="9">
        <f>I22*'Summary '!$D$10</f>
        <v>0</v>
      </c>
      <c r="K22" s="9">
        <f t="shared" si="2"/>
        <v>37471314.331199996</v>
      </c>
    </row>
    <row r="23" spans="1:11" x14ac:dyDescent="0.25">
      <c r="A23">
        <v>1078477</v>
      </c>
      <c r="B23" t="s">
        <v>1970</v>
      </c>
      <c r="C23" t="s">
        <v>1952</v>
      </c>
      <c r="D23">
        <v>93</v>
      </c>
      <c r="E23">
        <v>263.12</v>
      </c>
      <c r="F23" s="9">
        <f>E23*'Summary '!$D$10</f>
        <v>3825.7647999999999</v>
      </c>
      <c r="G23" s="9">
        <f t="shared" si="0"/>
        <v>355796.12640000001</v>
      </c>
      <c r="H23" s="9">
        <f>D23*'Summary '!$E$10</f>
        <v>0</v>
      </c>
      <c r="J23" s="9">
        <f>I23*'Summary '!$D$10</f>
        <v>0</v>
      </c>
      <c r="K23" s="9">
        <f t="shared" si="2"/>
        <v>355796.12640000001</v>
      </c>
    </row>
    <row r="24" spans="1:11" x14ac:dyDescent="0.25">
      <c r="A24">
        <v>1078468</v>
      </c>
      <c r="B24" t="s">
        <v>1971</v>
      </c>
      <c r="C24" t="s">
        <v>1952</v>
      </c>
      <c r="D24">
        <v>670</v>
      </c>
      <c r="E24">
        <v>294.14</v>
      </c>
      <c r="F24" s="9">
        <f>E24*'Summary '!$D$10</f>
        <v>4276.7955999999995</v>
      </c>
      <c r="G24" s="9">
        <f t="shared" si="0"/>
        <v>2865453.0519999997</v>
      </c>
      <c r="H24" s="9">
        <f>D24*'Summary '!$E$10</f>
        <v>0</v>
      </c>
      <c r="J24" s="9">
        <f>I24*'Summary '!$D$10</f>
        <v>0</v>
      </c>
      <c r="K24" s="9">
        <f t="shared" si="2"/>
        <v>2865453.0519999997</v>
      </c>
    </row>
    <row r="25" spans="1:11" x14ac:dyDescent="0.25">
      <c r="A25">
        <v>1049669</v>
      </c>
      <c r="B25" t="s">
        <v>1972</v>
      </c>
      <c r="C25" t="s">
        <v>1952</v>
      </c>
      <c r="D25">
        <v>944</v>
      </c>
      <c r="E25">
        <v>267.11</v>
      </c>
      <c r="F25" s="9">
        <f>E25*'Summary '!$D$10</f>
        <v>3883.7793999999999</v>
      </c>
      <c r="G25" s="9">
        <f t="shared" si="0"/>
        <v>3666287.7535999999</v>
      </c>
      <c r="H25" s="9">
        <f>D25*'Summary '!$E$10</f>
        <v>0</v>
      </c>
      <c r="J25" s="9">
        <f>I25*'Summary '!$D$10</f>
        <v>0</v>
      </c>
      <c r="K25" s="9">
        <f t="shared" si="2"/>
        <v>3666287.7535999999</v>
      </c>
    </row>
    <row r="26" spans="1:11" x14ac:dyDescent="0.25">
      <c r="A26">
        <v>955835</v>
      </c>
      <c r="B26" t="s">
        <v>1973</v>
      </c>
      <c r="C26" t="s">
        <v>1952</v>
      </c>
      <c r="D26">
        <v>144</v>
      </c>
      <c r="E26">
        <v>258.26</v>
      </c>
      <c r="F26" s="9">
        <f>E26*'Summary '!$D$10</f>
        <v>3755.1003999999998</v>
      </c>
      <c r="G26" s="9">
        <f t="shared" si="0"/>
        <v>540734.45759999997</v>
      </c>
      <c r="H26" s="9">
        <f>D26*'Summary '!$E$10</f>
        <v>0</v>
      </c>
      <c r="J26" s="9">
        <f>I26*'Summary '!$D$10</f>
        <v>0</v>
      </c>
      <c r="K26" s="9">
        <f t="shared" si="2"/>
        <v>540734.45759999997</v>
      </c>
    </row>
    <row r="27" spans="1:11" hidden="1" x14ac:dyDescent="0.25">
      <c r="A27">
        <v>1381240</v>
      </c>
      <c r="B27" t="s">
        <v>1974</v>
      </c>
      <c r="C27" t="s">
        <v>1952</v>
      </c>
      <c r="D27">
        <v>51</v>
      </c>
      <c r="E27" t="e">
        <v>#N/A</v>
      </c>
      <c r="F27" s="9" t="e">
        <f>E27*'Summary '!$D$10</f>
        <v>#N/A</v>
      </c>
      <c r="G27" s="9" t="e">
        <f t="shared" si="0"/>
        <v>#N/A</v>
      </c>
      <c r="H27" s="9">
        <f>D27*'Summary '!$E$10</f>
        <v>0</v>
      </c>
      <c r="I27">
        <v>424.98</v>
      </c>
      <c r="J27" s="9">
        <f>I27*'Summary '!$D$10</f>
        <v>6179.2092000000002</v>
      </c>
      <c r="K27" s="9">
        <f>J27</f>
        <v>6179.2092000000002</v>
      </c>
    </row>
    <row r="28" spans="1:11" hidden="1" x14ac:dyDescent="0.25">
      <c r="A28">
        <v>1353951</v>
      </c>
      <c r="B28" t="s">
        <v>1975</v>
      </c>
      <c r="C28" t="s">
        <v>1952</v>
      </c>
      <c r="D28">
        <v>368</v>
      </c>
      <c r="E28" t="e">
        <v>#N/A</v>
      </c>
      <c r="F28" s="9" t="e">
        <f>E28*'Summary '!$D$10</f>
        <v>#N/A</v>
      </c>
      <c r="G28" s="9" t="e">
        <f t="shared" si="0"/>
        <v>#N/A</v>
      </c>
      <c r="H28" s="9">
        <f>D28*'Summary '!$E$10</f>
        <v>0</v>
      </c>
      <c r="I28">
        <v>10427.6</v>
      </c>
      <c r="J28" s="9">
        <f>I28*'Summary '!$D$10</f>
        <v>151617.304</v>
      </c>
      <c r="K28" s="9">
        <f>J28</f>
        <v>151617.304</v>
      </c>
    </row>
    <row r="29" spans="1:11" hidden="1" x14ac:dyDescent="0.25">
      <c r="A29">
        <v>955826</v>
      </c>
      <c r="B29" t="s">
        <v>1976</v>
      </c>
      <c r="C29" t="s">
        <v>1952</v>
      </c>
      <c r="D29">
        <v>63</v>
      </c>
      <c r="E29" t="e">
        <v>#N/A</v>
      </c>
      <c r="F29" s="9" t="e">
        <f>E29*'Summary '!$D$10</f>
        <v>#N/A</v>
      </c>
      <c r="G29" s="9" t="e">
        <f t="shared" si="0"/>
        <v>#N/A</v>
      </c>
      <c r="H29" s="9">
        <f>D29*'Summary '!$E$10</f>
        <v>0</v>
      </c>
      <c r="I29">
        <v>22917.85</v>
      </c>
      <c r="J29" s="9">
        <f>I29*'Summary '!$D$10</f>
        <v>333225.53899999993</v>
      </c>
      <c r="K29" s="9">
        <f>J29</f>
        <v>333225.53899999993</v>
      </c>
    </row>
    <row r="30" spans="1:11" hidden="1" x14ac:dyDescent="0.25">
      <c r="A30">
        <v>1067674</v>
      </c>
      <c r="B30" t="s">
        <v>1977</v>
      </c>
      <c r="C30" t="s">
        <v>1952</v>
      </c>
      <c r="D30">
        <v>21</v>
      </c>
      <c r="E30" t="e">
        <v>#N/A</v>
      </c>
      <c r="F30" s="9" t="e">
        <f>E30*'Summary '!$D$10</f>
        <v>#N/A</v>
      </c>
      <c r="G30" s="9" t="e">
        <f t="shared" si="0"/>
        <v>#N/A</v>
      </c>
      <c r="H30" s="9">
        <f>D30*'Summary '!$E$10</f>
        <v>0</v>
      </c>
      <c r="I30">
        <v>1715.52</v>
      </c>
      <c r="J30" s="9">
        <f>I30*'Summary '!$D$10</f>
        <v>24943.660799999998</v>
      </c>
      <c r="K30" s="9">
        <f>J30</f>
        <v>24943.660799999998</v>
      </c>
    </row>
    <row r="31" spans="1:11" hidden="1" x14ac:dyDescent="0.25">
      <c r="A31">
        <v>1098517</v>
      </c>
      <c r="B31" t="s">
        <v>1978</v>
      </c>
      <c r="C31" t="s">
        <v>1952</v>
      </c>
      <c r="D31">
        <v>302</v>
      </c>
      <c r="E31" t="e">
        <v>#N/A</v>
      </c>
      <c r="F31" s="9" t="e">
        <f>E31*'Summary '!$D$10</f>
        <v>#N/A</v>
      </c>
      <c r="G31" s="9" t="e">
        <f t="shared" si="0"/>
        <v>#N/A</v>
      </c>
      <c r="H31" s="9">
        <f>D31*'Summary '!$E$10</f>
        <v>0</v>
      </c>
      <c r="I31">
        <v>11594.55</v>
      </c>
      <c r="J31" s="9">
        <f>I31*'Summary '!$D$10</f>
        <v>168584.75699999998</v>
      </c>
      <c r="K31" s="9">
        <f>J31</f>
        <v>168584.75699999998</v>
      </c>
    </row>
    <row r="32" spans="1:11" x14ac:dyDescent="0.25">
      <c r="A32">
        <v>955817</v>
      </c>
      <c r="B32" t="s">
        <v>1979</v>
      </c>
      <c r="C32" t="s">
        <v>1952</v>
      </c>
      <c r="D32">
        <v>177</v>
      </c>
      <c r="E32">
        <v>238.18</v>
      </c>
      <c r="F32" s="9">
        <f>E32*'Summary '!$D$10</f>
        <v>3463.1372000000001</v>
      </c>
      <c r="G32" s="9">
        <f t="shared" si="0"/>
        <v>612975.2844</v>
      </c>
      <c r="H32" s="9">
        <f>D32*'Summary '!$E$10</f>
        <v>0</v>
      </c>
      <c r="J32" s="9">
        <f>I32*'Summary '!$D$10</f>
        <v>0</v>
      </c>
      <c r="K32" s="9">
        <f>G32</f>
        <v>612975.2844</v>
      </c>
    </row>
    <row r="33" spans="1:11" x14ac:dyDescent="0.25">
      <c r="A33">
        <v>1406284</v>
      </c>
      <c r="B33" t="s">
        <v>1980</v>
      </c>
      <c r="C33" t="s">
        <v>1952</v>
      </c>
      <c r="D33">
        <v>119</v>
      </c>
      <c r="E33">
        <v>263.12</v>
      </c>
      <c r="F33" s="9">
        <f>E33*'Summary '!$D$10</f>
        <v>3825.7647999999999</v>
      </c>
      <c r="G33" s="9">
        <f t="shared" si="0"/>
        <v>455266.01120000001</v>
      </c>
      <c r="H33" s="9">
        <f>D33*'Summary '!$E$10</f>
        <v>0</v>
      </c>
      <c r="J33" s="9">
        <f>I33*'Summary '!$D$10</f>
        <v>0</v>
      </c>
      <c r="K33" s="9">
        <f>G33</f>
        <v>455266.01120000001</v>
      </c>
    </row>
    <row r="34" spans="1:11" hidden="1" x14ac:dyDescent="0.25">
      <c r="A34">
        <v>1268400</v>
      </c>
      <c r="B34" t="s">
        <v>1981</v>
      </c>
      <c r="C34" t="s">
        <v>1952</v>
      </c>
      <c r="D34">
        <v>49</v>
      </c>
      <c r="E34" t="e">
        <v>#N/A</v>
      </c>
      <c r="F34" s="9" t="e">
        <f>E34*'Summary '!$D$10</f>
        <v>#N/A</v>
      </c>
      <c r="G34" s="9" t="e">
        <f t="shared" si="0"/>
        <v>#N/A</v>
      </c>
      <c r="H34" s="9">
        <f>D34*'Summary '!$E$10</f>
        <v>0</v>
      </c>
      <c r="I34">
        <v>3304.08</v>
      </c>
      <c r="J34" s="9">
        <f>I34*'Summary '!$D$10</f>
        <v>48041.323199999999</v>
      </c>
      <c r="K34" s="9">
        <f>J34</f>
        <v>48041.323199999999</v>
      </c>
    </row>
    <row r="35" spans="1:11" x14ac:dyDescent="0.25">
      <c r="A35">
        <v>987279</v>
      </c>
      <c r="B35" t="s">
        <v>1982</v>
      </c>
      <c r="C35" t="s">
        <v>1952</v>
      </c>
      <c r="D35">
        <v>44</v>
      </c>
      <c r="E35">
        <v>245.78</v>
      </c>
      <c r="F35" s="9">
        <f>E35*'Summary '!$D$10</f>
        <v>3573.6412</v>
      </c>
      <c r="G35" s="9">
        <f t="shared" si="0"/>
        <v>157240.21280000001</v>
      </c>
      <c r="H35" s="9">
        <f>D35*'Summary '!$E$10</f>
        <v>0</v>
      </c>
      <c r="J35" s="9">
        <f>I35*'Summary '!$D$10</f>
        <v>0</v>
      </c>
      <c r="K35" s="9">
        <f>G35</f>
        <v>157240.21280000001</v>
      </c>
    </row>
    <row r="36" spans="1:11" hidden="1" x14ac:dyDescent="0.25">
      <c r="A36">
        <v>1081745</v>
      </c>
      <c r="B36" t="s">
        <v>1983</v>
      </c>
      <c r="C36" t="s">
        <v>1952</v>
      </c>
      <c r="D36">
        <v>35</v>
      </c>
      <c r="E36" t="e">
        <v>#N/A</v>
      </c>
      <c r="F36" s="9" t="e">
        <f>E36*'Summary '!$D$10</f>
        <v>#N/A</v>
      </c>
      <c r="G36" s="9" t="e">
        <f t="shared" si="0"/>
        <v>#N/A</v>
      </c>
      <c r="H36" s="9">
        <f>D36*'Summary '!$E$10</f>
        <v>0</v>
      </c>
      <c r="I36">
        <v>14707.26</v>
      </c>
      <c r="J36" s="9">
        <f>I36*'Summary '!$D$10</f>
        <v>213843.56039999999</v>
      </c>
      <c r="K36" s="9">
        <f>J36</f>
        <v>213843.56039999999</v>
      </c>
    </row>
    <row r="37" spans="1:11" hidden="1" x14ac:dyDescent="0.25">
      <c r="A37">
        <v>977028</v>
      </c>
      <c r="B37" t="s">
        <v>1984</v>
      </c>
      <c r="C37" t="s">
        <v>1952</v>
      </c>
      <c r="D37">
        <v>12</v>
      </c>
      <c r="E37" t="e">
        <v>#N/A</v>
      </c>
      <c r="F37" s="9" t="e">
        <f>E37*'Summary '!$D$10</f>
        <v>#N/A</v>
      </c>
      <c r="G37" s="9" t="e">
        <f t="shared" si="0"/>
        <v>#N/A</v>
      </c>
      <c r="H37" s="9">
        <f>D37*'Summary '!$E$10</f>
        <v>0</v>
      </c>
      <c r="I37">
        <v>34592.28</v>
      </c>
      <c r="J37" s="9">
        <f>I37*'Summary '!$D$10</f>
        <v>502971.75119999994</v>
      </c>
      <c r="K37" s="9">
        <f>J37</f>
        <v>502971.75119999994</v>
      </c>
    </row>
    <row r="38" spans="1:11" x14ac:dyDescent="0.25">
      <c r="A38">
        <v>1062317</v>
      </c>
      <c r="B38" t="s">
        <v>1985</v>
      </c>
      <c r="C38" t="s">
        <v>1952</v>
      </c>
      <c r="D38">
        <v>113</v>
      </c>
      <c r="E38">
        <v>268.54000000000002</v>
      </c>
      <c r="F38" s="9">
        <f>E38*'Summary '!$D$10</f>
        <v>3904.5716000000002</v>
      </c>
      <c r="G38" s="9">
        <f>F38*D38</f>
        <v>441216.59080000001</v>
      </c>
      <c r="H38" s="9">
        <f>D38*'Summary '!$E$10</f>
        <v>0</v>
      </c>
      <c r="J38" s="9">
        <f>I38*'Summary '!$D$10</f>
        <v>0</v>
      </c>
      <c r="K38" s="9">
        <f>G38</f>
        <v>441216.59080000001</v>
      </c>
    </row>
    <row r="39" spans="1:11" hidden="1" x14ac:dyDescent="0.25">
      <c r="A39">
        <v>973982</v>
      </c>
      <c r="B39" t="s">
        <v>1986</v>
      </c>
      <c r="C39" t="s">
        <v>1952</v>
      </c>
      <c r="D39">
        <v>70</v>
      </c>
      <c r="E39" t="e">
        <v>#N/A</v>
      </c>
      <c r="F39" s="9" t="e">
        <f>E39*'Summary '!$D$10</f>
        <v>#N/A</v>
      </c>
      <c r="G39" s="9" t="e">
        <f t="shared" si="0"/>
        <v>#N/A</v>
      </c>
      <c r="H39" s="9">
        <f>D39*'Summary '!$E$10</f>
        <v>0</v>
      </c>
      <c r="I39">
        <v>1652.04</v>
      </c>
      <c r="J39" s="9">
        <f>I39*'Summary '!$D$10</f>
        <v>24020.661599999999</v>
      </c>
      <c r="K39" s="9">
        <f>J39</f>
        <v>24020.661599999999</v>
      </c>
    </row>
    <row r="40" spans="1:11" x14ac:dyDescent="0.25">
      <c r="G40" s="9">
        <f>SUBTOTAL(9,G20:G39)</f>
        <v>49493894.20880001</v>
      </c>
      <c r="H40" s="9">
        <f>SUBTOTAL(9,H20:H39)</f>
        <v>0</v>
      </c>
    </row>
  </sheetData>
  <autoFilter ref="A5:N39" xr:uid="{56351255-1A71-4D6D-A355-4EE3144D6EFE}">
    <filterColumn colId="6">
      <filters>
        <filter val="$1,060.87"/>
        <filter val="$1,970.74"/>
        <filter val="$108.14"/>
        <filter val="$2,521.52"/>
        <filter val="$244.70"/>
        <filter val="$25,771.19"/>
        <filter val="$303.45"/>
        <filter val="$313.11"/>
        <filter val="$371.89"/>
        <filter val="$421.58"/>
        <filter val="$952.62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97"/>
  <sheetViews>
    <sheetView topLeftCell="A414" workbookViewId="0">
      <selection activeCell="B580" sqref="B580"/>
    </sheetView>
  </sheetViews>
  <sheetFormatPr defaultRowHeight="15" x14ac:dyDescent="0.25"/>
  <cols>
    <col min="2" max="2" width="78.7109375" bestFit="1" customWidth="1"/>
    <col min="4" max="4" width="11.28515625" bestFit="1" customWidth="1"/>
    <col min="5" max="5" width="28.7109375" customWidth="1"/>
    <col min="6" max="6" width="51.7109375" customWidth="1"/>
    <col min="13" max="13" width="14.140625" bestFit="1" customWidth="1"/>
    <col min="14" max="14" width="10.7109375" bestFit="1" customWidth="1"/>
    <col min="15" max="15" width="11.85546875" customWidth="1"/>
  </cols>
  <sheetData>
    <row r="1" spans="1:15" x14ac:dyDescent="0.25">
      <c r="E1" t="s">
        <v>1924</v>
      </c>
    </row>
    <row r="2" spans="1:15" x14ac:dyDescent="0.25">
      <c r="E2" t="s">
        <v>600</v>
      </c>
    </row>
    <row r="3" spans="1:15" x14ac:dyDescent="0.25">
      <c r="E3" t="s">
        <v>601</v>
      </c>
    </row>
    <row r="4" spans="1:15" x14ac:dyDescent="0.25">
      <c r="E4" t="s">
        <v>602</v>
      </c>
    </row>
    <row r="5" spans="1:15" x14ac:dyDescent="0.25">
      <c r="E5" t="s">
        <v>603</v>
      </c>
    </row>
    <row r="6" spans="1:15" x14ac:dyDescent="0.25">
      <c r="E6" t="s">
        <v>604</v>
      </c>
    </row>
    <row r="7" spans="1:15" x14ac:dyDescent="0.25">
      <c r="E7" t="s">
        <v>605</v>
      </c>
    </row>
    <row r="8" spans="1:15" x14ac:dyDescent="0.25">
      <c r="E8" t="s">
        <v>606</v>
      </c>
    </row>
    <row r="9" spans="1:15" x14ac:dyDescent="0.25">
      <c r="C9" s="50" t="s">
        <v>1946</v>
      </c>
      <c r="D9" s="50" t="s">
        <v>1947</v>
      </c>
      <c r="E9" s="50" t="s">
        <v>1893</v>
      </c>
      <c r="G9" s="2"/>
      <c r="H9" s="2"/>
      <c r="I9" s="18"/>
      <c r="J9" s="2"/>
      <c r="K9" s="2"/>
      <c r="L9" s="18"/>
    </row>
    <row r="10" spans="1:15" x14ac:dyDescent="0.25">
      <c r="A10" t="s">
        <v>632</v>
      </c>
      <c r="B10" t="s">
        <v>0</v>
      </c>
      <c r="C10" s="50">
        <v>36001</v>
      </c>
      <c r="D10" s="50">
        <v>80865</v>
      </c>
      <c r="E10" s="50">
        <v>116866</v>
      </c>
      <c r="F10" s="3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t="s">
        <v>634</v>
      </c>
      <c r="B11" t="s">
        <v>1</v>
      </c>
      <c r="C11" s="50">
        <v>563</v>
      </c>
      <c r="D11" s="50">
        <v>27092</v>
      </c>
      <c r="E11" s="50">
        <v>27655</v>
      </c>
      <c r="F11" s="3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25">
      <c r="A12" t="s">
        <v>642</v>
      </c>
      <c r="B12" t="s">
        <v>2</v>
      </c>
      <c r="C12" s="50">
        <v>0</v>
      </c>
      <c r="D12" s="50">
        <v>7501</v>
      </c>
      <c r="E12" s="50">
        <v>7501</v>
      </c>
      <c r="F12" s="3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t="s">
        <v>649</v>
      </c>
      <c r="B13" t="s">
        <v>3</v>
      </c>
      <c r="C13" s="50">
        <v>225</v>
      </c>
      <c r="D13" s="50">
        <v>40482</v>
      </c>
      <c r="E13" s="50">
        <v>40707</v>
      </c>
      <c r="F13" s="5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t="s">
        <v>636</v>
      </c>
      <c r="B14" t="s">
        <v>4</v>
      </c>
      <c r="C14" s="50">
        <v>1615</v>
      </c>
      <c r="D14" s="50">
        <v>40470</v>
      </c>
      <c r="E14" s="50">
        <v>42085</v>
      </c>
      <c r="F14" s="5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t="s">
        <v>645</v>
      </c>
      <c r="B15" t="s">
        <v>5</v>
      </c>
      <c r="C15" s="50">
        <v>0</v>
      </c>
      <c r="D15" s="50">
        <v>17751</v>
      </c>
      <c r="E15" s="50">
        <v>17751</v>
      </c>
      <c r="F15" s="3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t="s">
        <v>638</v>
      </c>
      <c r="B16" t="s">
        <v>6</v>
      </c>
      <c r="C16" s="50">
        <v>0</v>
      </c>
      <c r="D16" s="50">
        <v>27783</v>
      </c>
      <c r="E16" s="50">
        <v>27783</v>
      </c>
      <c r="F16" s="3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t="s">
        <v>647</v>
      </c>
      <c r="B17" t="s">
        <v>7</v>
      </c>
      <c r="C17" s="50">
        <v>0</v>
      </c>
      <c r="D17" s="50">
        <v>28840</v>
      </c>
      <c r="E17" s="50">
        <v>28840</v>
      </c>
      <c r="F17" s="3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A18" t="s">
        <v>1441</v>
      </c>
      <c r="B18" t="s">
        <v>8</v>
      </c>
      <c r="C18" s="50">
        <v>376</v>
      </c>
      <c r="D18" s="50">
        <v>24146</v>
      </c>
      <c r="E18" s="50">
        <v>24522</v>
      </c>
      <c r="F18" s="3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25">
      <c r="A19" t="s">
        <v>652</v>
      </c>
      <c r="B19" t="s">
        <v>9</v>
      </c>
      <c r="C19" s="50">
        <v>0</v>
      </c>
      <c r="D19" s="50">
        <v>24697</v>
      </c>
      <c r="E19" s="50">
        <v>24697</v>
      </c>
      <c r="F19" s="5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25">
      <c r="A20" t="s">
        <v>1144</v>
      </c>
      <c r="B20" t="s">
        <v>10</v>
      </c>
      <c r="C20" s="50">
        <v>330</v>
      </c>
      <c r="D20" s="50">
        <v>17019</v>
      </c>
      <c r="E20" s="50">
        <v>17349</v>
      </c>
      <c r="F20" s="5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t="s">
        <v>658</v>
      </c>
      <c r="B21" t="s">
        <v>11</v>
      </c>
      <c r="C21" s="50">
        <v>2300</v>
      </c>
      <c r="D21" s="50">
        <v>45324</v>
      </c>
      <c r="E21" s="50">
        <v>47624</v>
      </c>
      <c r="F21" s="5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t="s">
        <v>664</v>
      </c>
      <c r="B22" t="s">
        <v>12</v>
      </c>
      <c r="C22" s="50">
        <v>31</v>
      </c>
      <c r="D22" s="50">
        <v>35006</v>
      </c>
      <c r="E22" s="50">
        <v>35037</v>
      </c>
      <c r="F22" s="5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t="s">
        <v>668</v>
      </c>
      <c r="B23" t="s">
        <v>13</v>
      </c>
      <c r="C23" s="50">
        <v>398</v>
      </c>
      <c r="D23" s="50">
        <v>19753</v>
      </c>
      <c r="E23" s="50">
        <v>20151</v>
      </c>
      <c r="F23" s="5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25">
      <c r="A24" t="s">
        <v>670</v>
      </c>
      <c r="B24" t="s">
        <v>14</v>
      </c>
      <c r="C24" s="50">
        <v>1449</v>
      </c>
      <c r="D24" s="50">
        <v>69944</v>
      </c>
      <c r="E24" s="50">
        <v>71393</v>
      </c>
      <c r="F24" s="3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A25" t="s">
        <v>1122</v>
      </c>
      <c r="B25" t="s">
        <v>15</v>
      </c>
      <c r="C25" s="50">
        <v>355</v>
      </c>
      <c r="D25" s="50">
        <v>50819</v>
      </c>
      <c r="E25" s="50">
        <v>51174</v>
      </c>
      <c r="F25" s="5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t="s">
        <v>672</v>
      </c>
      <c r="B26" t="s">
        <v>16</v>
      </c>
      <c r="C26" s="50">
        <v>3784</v>
      </c>
      <c r="D26" s="50">
        <v>35244</v>
      </c>
      <c r="E26" s="50">
        <v>39028</v>
      </c>
      <c r="F26" s="5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t="s">
        <v>1433</v>
      </c>
      <c r="B27" t="s">
        <v>17</v>
      </c>
      <c r="C27" s="50">
        <v>3939</v>
      </c>
      <c r="D27" s="50">
        <v>80043</v>
      </c>
      <c r="E27" s="50">
        <v>83982</v>
      </c>
      <c r="F27" s="3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25">
      <c r="A28" t="s">
        <v>680</v>
      </c>
      <c r="B28" t="s">
        <v>18</v>
      </c>
      <c r="C28" s="50">
        <v>1431</v>
      </c>
      <c r="D28" s="50">
        <v>18047</v>
      </c>
      <c r="E28" s="50">
        <v>19478</v>
      </c>
      <c r="F28" s="3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25">
      <c r="A29" t="s">
        <v>678</v>
      </c>
      <c r="B29" t="s">
        <v>19</v>
      </c>
      <c r="C29" s="50">
        <v>0</v>
      </c>
      <c r="D29" s="50">
        <v>22552</v>
      </c>
      <c r="E29" s="50">
        <v>22552</v>
      </c>
      <c r="F29" s="5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25">
      <c r="A30" t="s">
        <v>682</v>
      </c>
      <c r="B30" t="s">
        <v>20</v>
      </c>
      <c r="C30" s="50">
        <v>303</v>
      </c>
      <c r="D30" s="50">
        <v>37421</v>
      </c>
      <c r="E30" s="50">
        <v>37724</v>
      </c>
      <c r="F30" s="5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t="s">
        <v>684</v>
      </c>
      <c r="B31" t="s">
        <v>21</v>
      </c>
      <c r="C31" s="50">
        <v>0</v>
      </c>
      <c r="D31" s="50">
        <v>10736</v>
      </c>
      <c r="E31" s="50">
        <v>10736</v>
      </c>
      <c r="F31" s="5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5">
      <c r="A32" t="s">
        <v>686</v>
      </c>
      <c r="B32" t="s">
        <v>22</v>
      </c>
      <c r="C32" s="50">
        <v>12798</v>
      </c>
      <c r="D32" s="50">
        <v>31195</v>
      </c>
      <c r="E32" s="50">
        <v>43993</v>
      </c>
      <c r="F32" s="3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t="s">
        <v>688</v>
      </c>
      <c r="B33" t="s">
        <v>23</v>
      </c>
      <c r="C33" s="50">
        <v>0</v>
      </c>
      <c r="D33" s="50">
        <v>42320</v>
      </c>
      <c r="E33" s="50">
        <v>42320</v>
      </c>
      <c r="F33" s="3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t="s">
        <v>696</v>
      </c>
      <c r="B34" t="s">
        <v>24</v>
      </c>
      <c r="C34" s="50">
        <v>0</v>
      </c>
      <c r="D34" s="50">
        <v>7237</v>
      </c>
      <c r="E34" s="50">
        <v>7237</v>
      </c>
      <c r="F34" s="5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25">
      <c r="A35" t="s">
        <v>1049</v>
      </c>
      <c r="B35" t="s">
        <v>25</v>
      </c>
      <c r="C35" s="50">
        <v>9561</v>
      </c>
      <c r="D35" s="50">
        <v>16803</v>
      </c>
      <c r="E35" s="50">
        <v>26364</v>
      </c>
      <c r="F35" s="5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25">
      <c r="A36" t="s">
        <v>698</v>
      </c>
      <c r="B36" t="s">
        <v>26</v>
      </c>
      <c r="C36" s="50">
        <v>12133</v>
      </c>
      <c r="D36" s="50">
        <v>33859</v>
      </c>
      <c r="E36" s="50">
        <v>45992</v>
      </c>
      <c r="F36" s="5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25">
      <c r="A37" t="s">
        <v>700</v>
      </c>
      <c r="B37" t="s">
        <v>27</v>
      </c>
      <c r="C37" s="50">
        <v>358</v>
      </c>
      <c r="D37" s="50">
        <v>28848</v>
      </c>
      <c r="E37" s="50">
        <v>29206</v>
      </c>
      <c r="F37" s="5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t="s">
        <v>1742</v>
      </c>
      <c r="B38" t="s">
        <v>28</v>
      </c>
      <c r="C38" s="50">
        <v>2397</v>
      </c>
      <c r="D38" s="50">
        <v>42332</v>
      </c>
      <c r="E38" s="50">
        <v>44729</v>
      </c>
      <c r="F38" s="3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t="s">
        <v>751</v>
      </c>
      <c r="B39" t="s">
        <v>29</v>
      </c>
      <c r="C39" s="50">
        <v>638</v>
      </c>
      <c r="D39" s="50">
        <v>26995</v>
      </c>
      <c r="E39" s="50">
        <v>27633</v>
      </c>
      <c r="F39" s="5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25">
      <c r="A40" t="s">
        <v>702</v>
      </c>
      <c r="B40" t="s">
        <v>30</v>
      </c>
      <c r="C40" s="50">
        <v>25</v>
      </c>
      <c r="D40" s="50">
        <v>35286</v>
      </c>
      <c r="E40" s="50">
        <v>35311</v>
      </c>
      <c r="F40" s="3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t="s">
        <v>704</v>
      </c>
      <c r="B41" t="s">
        <v>31</v>
      </c>
      <c r="C41" s="50">
        <v>0</v>
      </c>
      <c r="D41" s="50">
        <v>4887</v>
      </c>
      <c r="E41" s="50">
        <v>4887</v>
      </c>
      <c r="F41" s="3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t="s">
        <v>706</v>
      </c>
      <c r="B42" t="s">
        <v>32</v>
      </c>
      <c r="C42" s="50">
        <v>1244</v>
      </c>
      <c r="D42" s="50">
        <v>58719</v>
      </c>
      <c r="E42" s="50">
        <v>59963</v>
      </c>
      <c r="F42" s="3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t="s">
        <v>1132</v>
      </c>
      <c r="B43" t="s">
        <v>33</v>
      </c>
      <c r="C43" s="50">
        <v>870</v>
      </c>
      <c r="D43" s="50">
        <v>29639</v>
      </c>
      <c r="E43" s="50">
        <v>30509</v>
      </c>
      <c r="F43" s="5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t="s">
        <v>708</v>
      </c>
      <c r="B44" t="s">
        <v>34</v>
      </c>
      <c r="C44" s="50">
        <v>758</v>
      </c>
      <c r="D44" s="50">
        <v>32727</v>
      </c>
      <c r="E44" s="50">
        <v>33485</v>
      </c>
      <c r="F44" s="5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t="s">
        <v>710</v>
      </c>
      <c r="B45" t="s">
        <v>35</v>
      </c>
      <c r="C45" s="50">
        <v>18122</v>
      </c>
      <c r="D45" s="50">
        <v>79459</v>
      </c>
      <c r="E45" s="50">
        <v>97581</v>
      </c>
      <c r="F45" s="3"/>
      <c r="G45" s="4"/>
      <c r="H45" s="4"/>
      <c r="I45" s="4"/>
      <c r="J45" s="4"/>
      <c r="K45" s="4"/>
      <c r="L45" s="4"/>
      <c r="M45" s="4"/>
      <c r="N45" s="4"/>
      <c r="O45" s="4"/>
    </row>
    <row r="46" spans="1:15" x14ac:dyDescent="0.25">
      <c r="A46" t="s">
        <v>712</v>
      </c>
      <c r="B46" t="s">
        <v>36</v>
      </c>
      <c r="C46" s="50">
        <v>580</v>
      </c>
      <c r="D46" s="50">
        <v>23667</v>
      </c>
      <c r="E46" s="50">
        <v>24247</v>
      </c>
      <c r="F46" s="3"/>
      <c r="G46" s="4"/>
      <c r="H46" s="4"/>
      <c r="I46" s="4"/>
      <c r="J46" s="4"/>
      <c r="K46" s="4"/>
      <c r="L46" s="4"/>
      <c r="M46" s="4"/>
      <c r="N46" s="4"/>
      <c r="O46" s="4"/>
    </row>
    <row r="47" spans="1:15" x14ac:dyDescent="0.25">
      <c r="A47" t="s">
        <v>714</v>
      </c>
      <c r="B47" t="s">
        <v>37</v>
      </c>
      <c r="C47" s="50">
        <v>153</v>
      </c>
      <c r="D47" s="50">
        <v>23081</v>
      </c>
      <c r="E47" s="50">
        <v>23234</v>
      </c>
      <c r="F47" s="5"/>
      <c r="G47" s="4"/>
      <c r="H47" s="4"/>
      <c r="I47" s="4"/>
      <c r="J47" s="4"/>
      <c r="K47" s="4"/>
      <c r="L47" s="4"/>
      <c r="M47" s="4"/>
      <c r="N47" s="4"/>
      <c r="O47" s="4"/>
    </row>
    <row r="48" spans="1:15" x14ac:dyDescent="0.25">
      <c r="A48" t="s">
        <v>717</v>
      </c>
      <c r="B48" t="s">
        <v>38</v>
      </c>
      <c r="C48" s="50">
        <v>0</v>
      </c>
      <c r="D48" s="50">
        <v>7543</v>
      </c>
      <c r="E48" s="50">
        <v>7543</v>
      </c>
      <c r="F48" s="5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25">
      <c r="A49" t="s">
        <v>989</v>
      </c>
      <c r="B49" t="s">
        <v>40</v>
      </c>
      <c r="C49" s="50">
        <v>1695</v>
      </c>
      <c r="D49" s="50">
        <v>19741</v>
      </c>
      <c r="E49" s="50">
        <v>21436</v>
      </c>
      <c r="F49" s="5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25">
      <c r="A50" t="s">
        <v>719</v>
      </c>
      <c r="B50" t="s">
        <v>41</v>
      </c>
      <c r="C50" s="50">
        <v>609</v>
      </c>
      <c r="D50" s="50">
        <v>20369</v>
      </c>
      <c r="E50" s="50">
        <v>20978</v>
      </c>
      <c r="F50" s="3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t="s">
        <v>721</v>
      </c>
      <c r="B51" t="s">
        <v>42</v>
      </c>
      <c r="C51" s="50">
        <v>2936</v>
      </c>
      <c r="D51" s="50">
        <v>26889</v>
      </c>
      <c r="E51" s="50">
        <v>29825</v>
      </c>
      <c r="F51" s="5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t="s">
        <v>817</v>
      </c>
      <c r="B52" t="s">
        <v>43</v>
      </c>
      <c r="C52" s="50">
        <v>9154</v>
      </c>
      <c r="D52" s="50">
        <v>58448</v>
      </c>
      <c r="E52" s="50">
        <v>67602</v>
      </c>
      <c r="F52" s="5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t="s">
        <v>725</v>
      </c>
      <c r="B53" t="s">
        <v>44</v>
      </c>
      <c r="C53" s="50">
        <v>4751</v>
      </c>
      <c r="D53" s="50">
        <v>84506</v>
      </c>
      <c r="E53" s="50">
        <v>89257</v>
      </c>
      <c r="F53" s="5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25">
      <c r="A54" t="s">
        <v>1490</v>
      </c>
      <c r="B54" t="s">
        <v>45</v>
      </c>
      <c r="C54" s="50">
        <v>1952</v>
      </c>
      <c r="D54" s="50">
        <v>20386</v>
      </c>
      <c r="E54" s="50">
        <v>22338</v>
      </c>
      <c r="F54" s="3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t="s">
        <v>727</v>
      </c>
      <c r="B55" t="s">
        <v>46</v>
      </c>
      <c r="C55" s="50">
        <v>406</v>
      </c>
      <c r="D55" s="50">
        <v>53295</v>
      </c>
      <c r="E55" s="50">
        <v>53701</v>
      </c>
      <c r="F55" s="3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25">
      <c r="A56" t="s">
        <v>729</v>
      </c>
      <c r="B56" t="s">
        <v>47</v>
      </c>
      <c r="C56" s="50">
        <v>7345</v>
      </c>
      <c r="D56" s="50">
        <v>72551</v>
      </c>
      <c r="E56" s="50">
        <v>79896</v>
      </c>
      <c r="F56" s="3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t="s">
        <v>723</v>
      </c>
      <c r="B57" t="s">
        <v>48</v>
      </c>
      <c r="C57" s="50">
        <v>182</v>
      </c>
      <c r="D57" s="50">
        <v>16166</v>
      </c>
      <c r="E57" s="50">
        <v>16348</v>
      </c>
      <c r="F57" s="5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25">
      <c r="A58" t="s">
        <v>733</v>
      </c>
      <c r="B58" t="s">
        <v>49</v>
      </c>
      <c r="C58" s="50">
        <v>3190</v>
      </c>
      <c r="D58" s="50">
        <v>42525</v>
      </c>
      <c r="E58" s="50">
        <v>45715</v>
      </c>
      <c r="F58" s="5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t="s">
        <v>1496</v>
      </c>
      <c r="B59" t="s">
        <v>50</v>
      </c>
      <c r="C59" s="50">
        <v>4453</v>
      </c>
      <c r="D59" s="50">
        <v>26963</v>
      </c>
      <c r="E59" s="50">
        <v>31416</v>
      </c>
      <c r="F59" s="3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25">
      <c r="A60" t="s">
        <v>735</v>
      </c>
      <c r="B60" t="s">
        <v>51</v>
      </c>
      <c r="C60" s="50">
        <v>11409</v>
      </c>
      <c r="D60" s="50">
        <v>43247</v>
      </c>
      <c r="E60" s="50">
        <v>54656</v>
      </c>
      <c r="F60" s="3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5">
      <c r="A61" t="s">
        <v>737</v>
      </c>
      <c r="B61" t="s">
        <v>52</v>
      </c>
      <c r="C61" s="50">
        <v>5240</v>
      </c>
      <c r="D61" s="50">
        <v>20184</v>
      </c>
      <c r="E61" s="50">
        <v>25424</v>
      </c>
      <c r="F61" s="5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t="s">
        <v>739</v>
      </c>
      <c r="B62" t="s">
        <v>53</v>
      </c>
      <c r="C62" s="50">
        <v>0</v>
      </c>
      <c r="D62" s="50">
        <v>17641</v>
      </c>
      <c r="E62" s="50">
        <v>17641</v>
      </c>
      <c r="F62" s="5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25">
      <c r="A63" t="s">
        <v>741</v>
      </c>
      <c r="B63" t="s">
        <v>54</v>
      </c>
      <c r="C63" s="50">
        <v>17444</v>
      </c>
      <c r="D63" s="50">
        <v>46901</v>
      </c>
      <c r="E63" s="50">
        <v>64345</v>
      </c>
      <c r="F63" s="5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25">
      <c r="A64" t="s">
        <v>743</v>
      </c>
      <c r="B64" t="s">
        <v>55</v>
      </c>
      <c r="C64" s="50">
        <v>6994</v>
      </c>
      <c r="D64" s="50">
        <v>44980</v>
      </c>
      <c r="E64" s="50">
        <v>51974</v>
      </c>
      <c r="F64" s="5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5">
      <c r="A65" t="s">
        <v>1401</v>
      </c>
      <c r="B65" t="s">
        <v>56</v>
      </c>
      <c r="C65" s="50">
        <v>13212</v>
      </c>
      <c r="D65" s="50">
        <v>33457</v>
      </c>
      <c r="E65" s="50">
        <v>46669</v>
      </c>
      <c r="F65" s="5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25">
      <c r="A66" t="s">
        <v>747</v>
      </c>
      <c r="B66" t="s">
        <v>57</v>
      </c>
      <c r="C66" s="50">
        <v>7398</v>
      </c>
      <c r="D66" s="50">
        <v>25722</v>
      </c>
      <c r="E66" s="50">
        <v>33120</v>
      </c>
      <c r="F66" s="3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5">
      <c r="A67" t="s">
        <v>745</v>
      </c>
      <c r="B67" t="s">
        <v>58</v>
      </c>
      <c r="C67" s="50">
        <v>4016</v>
      </c>
      <c r="D67" s="50">
        <v>23735</v>
      </c>
      <c r="E67" s="50">
        <v>27751</v>
      </c>
      <c r="F67" s="3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25">
      <c r="A68" t="s">
        <v>1324</v>
      </c>
      <c r="B68" t="s">
        <v>59</v>
      </c>
      <c r="C68" s="50">
        <v>12000</v>
      </c>
      <c r="D68" s="50">
        <v>60270</v>
      </c>
      <c r="E68" s="50">
        <v>72270</v>
      </c>
      <c r="F68" s="5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25">
      <c r="A69" t="s">
        <v>749</v>
      </c>
      <c r="B69" t="s">
        <v>60</v>
      </c>
      <c r="C69" s="50">
        <v>554</v>
      </c>
      <c r="D69" s="50">
        <v>31152</v>
      </c>
      <c r="E69" s="50">
        <v>31706</v>
      </c>
      <c r="F69" s="5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25">
      <c r="A70" t="s">
        <v>753</v>
      </c>
      <c r="B70" t="s">
        <v>61</v>
      </c>
      <c r="C70" s="50">
        <v>1036</v>
      </c>
      <c r="D70" s="50">
        <v>46895</v>
      </c>
      <c r="E70" s="50">
        <v>47931</v>
      </c>
      <c r="F70" s="3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25">
      <c r="A71" t="s">
        <v>866</v>
      </c>
      <c r="B71" t="s">
        <v>62</v>
      </c>
      <c r="C71" s="50">
        <v>5108</v>
      </c>
      <c r="D71" s="50">
        <v>38259</v>
      </c>
      <c r="E71" s="50">
        <v>43367</v>
      </c>
      <c r="F71" s="3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25">
      <c r="A72" t="s">
        <v>755</v>
      </c>
      <c r="B72" t="s">
        <v>63</v>
      </c>
      <c r="C72" s="50">
        <v>9119</v>
      </c>
      <c r="D72" s="50">
        <v>44582</v>
      </c>
      <c r="E72" s="50">
        <v>53701</v>
      </c>
      <c r="F72" s="5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25">
      <c r="A73" t="s">
        <v>759</v>
      </c>
      <c r="B73" t="s">
        <v>64</v>
      </c>
      <c r="C73" s="50">
        <v>1962</v>
      </c>
      <c r="D73" s="50">
        <v>27536</v>
      </c>
      <c r="E73" s="50">
        <v>29498</v>
      </c>
      <c r="F73" s="5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25">
      <c r="A74" t="s">
        <v>761</v>
      </c>
      <c r="B74" t="s">
        <v>65</v>
      </c>
      <c r="C74" s="50">
        <v>0</v>
      </c>
      <c r="D74" s="50">
        <v>0</v>
      </c>
      <c r="E74" s="50">
        <v>0</v>
      </c>
      <c r="F74" s="5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25">
      <c r="A75" t="s">
        <v>856</v>
      </c>
      <c r="B75" t="s">
        <v>66</v>
      </c>
      <c r="C75" s="50">
        <v>2413</v>
      </c>
      <c r="D75" s="50">
        <v>30939</v>
      </c>
      <c r="E75" s="50">
        <v>33352</v>
      </c>
      <c r="F75" s="7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25">
      <c r="A76" t="s">
        <v>765</v>
      </c>
      <c r="B76" t="s">
        <v>67</v>
      </c>
      <c r="C76" s="50">
        <v>0</v>
      </c>
      <c r="D76" s="50">
        <v>55096</v>
      </c>
      <c r="E76" s="50">
        <v>55096</v>
      </c>
      <c r="F76" s="3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25">
      <c r="A77" t="s">
        <v>1254</v>
      </c>
      <c r="B77" t="s">
        <v>68</v>
      </c>
      <c r="C77" s="50">
        <v>10870</v>
      </c>
      <c r="D77" s="50">
        <v>36889</v>
      </c>
      <c r="E77" s="50">
        <v>47759</v>
      </c>
      <c r="F77" s="3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25">
      <c r="A78" t="s">
        <v>767</v>
      </c>
      <c r="B78" t="s">
        <v>69</v>
      </c>
      <c r="C78" s="50">
        <v>336</v>
      </c>
      <c r="D78" s="50">
        <v>67193</v>
      </c>
      <c r="E78" s="50">
        <v>67529</v>
      </c>
      <c r="F78" s="3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25">
      <c r="A79" t="s">
        <v>769</v>
      </c>
      <c r="B79" t="s">
        <v>70</v>
      </c>
      <c r="C79" s="50">
        <v>177</v>
      </c>
      <c r="D79" s="50">
        <v>19184</v>
      </c>
      <c r="E79" s="50">
        <v>19361</v>
      </c>
      <c r="F79" s="5"/>
      <c r="G79" s="4"/>
      <c r="H79" s="4"/>
      <c r="I79" s="4"/>
      <c r="J79" s="4"/>
      <c r="K79" s="4"/>
      <c r="L79" s="4"/>
      <c r="M79" s="4"/>
      <c r="N79" s="4"/>
      <c r="O79" s="4"/>
    </row>
    <row r="80" spans="1:15" x14ac:dyDescent="0.25">
      <c r="A80" t="s">
        <v>771</v>
      </c>
      <c r="B80" t="s">
        <v>71</v>
      </c>
      <c r="C80" s="50">
        <v>4629</v>
      </c>
      <c r="D80" s="50">
        <v>19352</v>
      </c>
      <c r="E80" s="50">
        <v>23981</v>
      </c>
      <c r="F80" s="5"/>
      <c r="G80" s="4"/>
      <c r="H80" s="4"/>
      <c r="I80" s="4"/>
      <c r="J80" s="4"/>
      <c r="K80" s="4"/>
      <c r="L80" s="4"/>
      <c r="M80" s="4"/>
      <c r="N80" s="4"/>
      <c r="O80" s="4"/>
    </row>
    <row r="81" spans="1:15" x14ac:dyDescent="0.25">
      <c r="A81" t="s">
        <v>775</v>
      </c>
      <c r="B81" t="s">
        <v>72</v>
      </c>
      <c r="C81" s="50">
        <v>34</v>
      </c>
      <c r="D81" s="50">
        <v>26844</v>
      </c>
      <c r="E81" s="50">
        <v>26878</v>
      </c>
      <c r="F81" s="5"/>
      <c r="G81" s="4"/>
      <c r="H81" s="4"/>
      <c r="I81" s="4"/>
      <c r="J81" s="4"/>
      <c r="K81" s="4"/>
      <c r="L81" s="4"/>
      <c r="M81" s="4"/>
      <c r="N81" s="4"/>
      <c r="O81" s="4"/>
    </row>
    <row r="82" spans="1:15" x14ac:dyDescent="0.25">
      <c r="A82" t="s">
        <v>779</v>
      </c>
      <c r="B82" t="s">
        <v>73</v>
      </c>
      <c r="C82" s="50">
        <v>0</v>
      </c>
      <c r="D82" s="50">
        <v>25643</v>
      </c>
      <c r="E82" s="50">
        <v>25643</v>
      </c>
      <c r="F82" s="5"/>
      <c r="G82" s="4"/>
      <c r="H82" s="4"/>
      <c r="I82" s="4"/>
      <c r="J82" s="4"/>
      <c r="K82" s="4"/>
      <c r="L82" s="4"/>
      <c r="M82" s="4"/>
      <c r="N82" s="4"/>
      <c r="O82" s="4"/>
    </row>
    <row r="83" spans="1:15" x14ac:dyDescent="0.25">
      <c r="A83" t="s">
        <v>783</v>
      </c>
      <c r="B83" t="s">
        <v>74</v>
      </c>
      <c r="C83" s="50">
        <v>50</v>
      </c>
      <c r="D83" s="50">
        <v>33541</v>
      </c>
      <c r="E83" s="50">
        <v>33591</v>
      </c>
      <c r="F83" s="3"/>
      <c r="G83" s="4"/>
      <c r="H83" s="4"/>
      <c r="I83" s="4"/>
      <c r="J83" s="4"/>
      <c r="K83" s="4"/>
      <c r="L83" s="4"/>
      <c r="M83" s="4"/>
      <c r="N83" s="4"/>
      <c r="O83" s="4"/>
    </row>
    <row r="84" spans="1:15" x14ac:dyDescent="0.25">
      <c r="A84" t="s">
        <v>785</v>
      </c>
      <c r="B84" t="s">
        <v>75</v>
      </c>
      <c r="C84" s="50">
        <v>2632</v>
      </c>
      <c r="D84" s="50">
        <v>35354</v>
      </c>
      <c r="E84" s="50">
        <v>37986</v>
      </c>
      <c r="F84" s="3"/>
      <c r="G84" s="4"/>
      <c r="H84" s="4"/>
      <c r="I84" s="4"/>
      <c r="J84" s="4"/>
      <c r="K84" s="4"/>
      <c r="L84" s="4"/>
      <c r="M84" s="4"/>
      <c r="N84" s="4"/>
      <c r="O84" s="4"/>
    </row>
    <row r="85" spans="1:15" x14ac:dyDescent="0.25">
      <c r="A85" t="s">
        <v>789</v>
      </c>
      <c r="B85" t="s">
        <v>76</v>
      </c>
      <c r="C85" s="50">
        <v>0</v>
      </c>
      <c r="D85" s="50">
        <v>5559</v>
      </c>
      <c r="E85" s="50">
        <v>5559</v>
      </c>
      <c r="F85" s="3"/>
      <c r="G85" s="4"/>
      <c r="H85" s="4"/>
      <c r="I85" s="4"/>
      <c r="J85" s="4"/>
      <c r="K85" s="4"/>
      <c r="L85" s="4"/>
      <c r="M85" s="4"/>
      <c r="N85" s="4"/>
      <c r="O85" s="4"/>
    </row>
    <row r="86" spans="1:15" x14ac:dyDescent="0.25">
      <c r="A86" t="s">
        <v>793</v>
      </c>
      <c r="B86" t="s">
        <v>77</v>
      </c>
      <c r="C86" s="50">
        <v>4255</v>
      </c>
      <c r="D86" s="50">
        <v>37080</v>
      </c>
      <c r="E86" s="50">
        <v>41335</v>
      </c>
      <c r="F86" s="3"/>
      <c r="G86" s="4"/>
      <c r="H86" s="4"/>
      <c r="I86" s="4"/>
      <c r="J86" s="4"/>
      <c r="K86" s="4"/>
      <c r="L86" s="4"/>
      <c r="M86" s="4"/>
      <c r="N86" s="4"/>
      <c r="O86" s="4"/>
    </row>
    <row r="87" spans="1:15" x14ac:dyDescent="0.25">
      <c r="A87" t="s">
        <v>795</v>
      </c>
      <c r="B87" t="s">
        <v>78</v>
      </c>
      <c r="C87" s="50">
        <v>366</v>
      </c>
      <c r="D87" s="50">
        <v>30852</v>
      </c>
      <c r="E87" s="50">
        <v>31218</v>
      </c>
      <c r="F87" s="3"/>
      <c r="G87" s="4"/>
      <c r="H87" s="4"/>
      <c r="I87" s="4"/>
      <c r="J87" s="4"/>
      <c r="K87" s="4"/>
      <c r="L87" s="4"/>
      <c r="M87" s="4"/>
      <c r="N87" s="4"/>
      <c r="O87" s="4"/>
    </row>
    <row r="88" spans="1:15" x14ac:dyDescent="0.25">
      <c r="A88" t="s">
        <v>797</v>
      </c>
      <c r="B88" t="s">
        <v>79</v>
      </c>
      <c r="C88" s="50">
        <v>0</v>
      </c>
      <c r="D88" s="50">
        <v>20835</v>
      </c>
      <c r="E88" s="50">
        <v>20835</v>
      </c>
      <c r="F88" s="3"/>
      <c r="G88" s="4"/>
      <c r="H88" s="4"/>
      <c r="I88" s="4"/>
      <c r="J88" s="4"/>
      <c r="K88" s="4"/>
      <c r="L88" s="4"/>
      <c r="M88" s="4"/>
      <c r="N88" s="4"/>
      <c r="O88" s="4"/>
    </row>
    <row r="89" spans="1:15" x14ac:dyDescent="0.25">
      <c r="A89" t="s">
        <v>882</v>
      </c>
      <c r="B89" t="s">
        <v>80</v>
      </c>
      <c r="C89" s="50">
        <v>733</v>
      </c>
      <c r="D89" s="50">
        <v>49425</v>
      </c>
      <c r="E89" s="50">
        <v>50158</v>
      </c>
      <c r="F89" s="3"/>
      <c r="G89" s="4"/>
      <c r="H89" s="4"/>
      <c r="I89" s="4"/>
      <c r="J89" s="4"/>
      <c r="K89" s="4"/>
      <c r="L89" s="4"/>
      <c r="M89" s="4"/>
      <c r="N89" s="4"/>
      <c r="O89" s="4"/>
    </row>
    <row r="90" spans="1:15" x14ac:dyDescent="0.25">
      <c r="A90" t="s">
        <v>801</v>
      </c>
      <c r="B90" t="s">
        <v>81</v>
      </c>
      <c r="C90" s="50">
        <v>0</v>
      </c>
      <c r="D90" s="50">
        <v>29800</v>
      </c>
      <c r="E90" s="50">
        <v>29800</v>
      </c>
      <c r="F90" s="5"/>
      <c r="G90" s="4"/>
      <c r="H90" s="4"/>
      <c r="I90" s="4"/>
      <c r="J90" s="4"/>
      <c r="K90" s="4"/>
      <c r="L90" s="4"/>
      <c r="M90" s="4"/>
      <c r="N90" s="4"/>
      <c r="O90" s="4"/>
    </row>
    <row r="91" spans="1:15" x14ac:dyDescent="0.25">
      <c r="A91" t="s">
        <v>803</v>
      </c>
      <c r="B91" t="s">
        <v>82</v>
      </c>
      <c r="C91" s="50">
        <v>0</v>
      </c>
      <c r="D91" s="50">
        <v>0</v>
      </c>
      <c r="E91" s="50">
        <v>0</v>
      </c>
      <c r="F91" s="3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25">
      <c r="A92" t="s">
        <v>1328</v>
      </c>
      <c r="B92" t="s">
        <v>83</v>
      </c>
      <c r="C92" s="50">
        <v>63</v>
      </c>
      <c r="D92" s="50">
        <v>14449</v>
      </c>
      <c r="E92" s="50">
        <v>14512</v>
      </c>
      <c r="F92" s="3"/>
      <c r="G92" s="4"/>
      <c r="H92" s="4"/>
      <c r="I92" s="4"/>
      <c r="J92" s="4"/>
      <c r="K92" s="4"/>
      <c r="L92" s="4"/>
      <c r="M92" s="4"/>
      <c r="N92" s="4"/>
      <c r="O92" s="4"/>
    </row>
    <row r="93" spans="1:15" x14ac:dyDescent="0.25">
      <c r="A93" t="s">
        <v>807</v>
      </c>
      <c r="B93" t="s">
        <v>84</v>
      </c>
      <c r="C93" s="50">
        <v>0</v>
      </c>
      <c r="D93" s="50">
        <v>22546</v>
      </c>
      <c r="E93" s="50">
        <v>22546</v>
      </c>
      <c r="F93" s="3"/>
      <c r="G93" s="4"/>
      <c r="H93" s="4"/>
      <c r="I93" s="4"/>
      <c r="J93" s="4"/>
      <c r="K93" s="4"/>
      <c r="L93" s="4"/>
      <c r="M93" s="4"/>
      <c r="N93" s="4"/>
      <c r="O93" s="4"/>
    </row>
    <row r="94" spans="1:15" x14ac:dyDescent="0.25">
      <c r="A94" t="s">
        <v>811</v>
      </c>
      <c r="B94" t="s">
        <v>85</v>
      </c>
      <c r="C94" s="50">
        <v>5870</v>
      </c>
      <c r="D94" s="50">
        <v>32219</v>
      </c>
      <c r="E94" s="50">
        <v>38089</v>
      </c>
      <c r="F94" s="5"/>
      <c r="G94" s="4"/>
      <c r="H94" s="4"/>
      <c r="I94" s="4"/>
      <c r="J94" s="4"/>
      <c r="K94" s="4"/>
      <c r="L94" s="4"/>
      <c r="M94" s="4"/>
      <c r="N94" s="4"/>
      <c r="O94" s="4"/>
    </row>
    <row r="95" spans="1:15" x14ac:dyDescent="0.25">
      <c r="A95" t="s">
        <v>813</v>
      </c>
      <c r="B95" t="s">
        <v>86</v>
      </c>
      <c r="C95" s="50">
        <v>1749</v>
      </c>
      <c r="D95" s="50">
        <v>18620</v>
      </c>
      <c r="E95" s="50">
        <v>20369</v>
      </c>
      <c r="F95" s="3"/>
      <c r="G95" s="4"/>
      <c r="H95" s="4"/>
      <c r="I95" s="4"/>
      <c r="J95" s="4"/>
      <c r="K95" s="4"/>
      <c r="L95" s="4"/>
      <c r="M95" s="4"/>
      <c r="N95" s="4"/>
      <c r="O95" s="4"/>
    </row>
    <row r="96" spans="1:15" x14ac:dyDescent="0.25">
      <c r="A96" t="s">
        <v>815</v>
      </c>
      <c r="B96" t="s">
        <v>87</v>
      </c>
      <c r="C96" s="50">
        <v>732</v>
      </c>
      <c r="D96" s="50">
        <v>11299</v>
      </c>
      <c r="E96" s="50">
        <v>12031</v>
      </c>
      <c r="F96" s="3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t="s">
        <v>819</v>
      </c>
      <c r="B97" t="s">
        <v>88</v>
      </c>
      <c r="C97" s="50">
        <v>4483</v>
      </c>
      <c r="D97" s="50">
        <v>72374</v>
      </c>
      <c r="E97" s="50">
        <v>76857</v>
      </c>
      <c r="F97" s="5"/>
      <c r="G97" s="4"/>
      <c r="H97" s="4"/>
      <c r="I97" s="4"/>
      <c r="J97" s="4"/>
      <c r="K97" s="4"/>
      <c r="L97" s="4"/>
      <c r="M97" s="4"/>
      <c r="N97" s="4"/>
      <c r="O97" s="4"/>
    </row>
    <row r="98" spans="1:15" x14ac:dyDescent="0.25">
      <c r="A98" t="s">
        <v>825</v>
      </c>
      <c r="B98" t="s">
        <v>89</v>
      </c>
      <c r="C98" s="50">
        <v>3767</v>
      </c>
      <c r="D98" s="50">
        <v>76536</v>
      </c>
      <c r="E98" s="50">
        <v>80303</v>
      </c>
      <c r="F98" s="5"/>
      <c r="G98" s="4"/>
      <c r="H98" s="4"/>
      <c r="I98" s="4"/>
      <c r="J98" s="4"/>
      <c r="K98" s="4"/>
      <c r="L98" s="4"/>
      <c r="M98" s="4"/>
      <c r="N98" s="4"/>
      <c r="O98" s="4"/>
    </row>
    <row r="99" spans="1:15" x14ac:dyDescent="0.25">
      <c r="A99" t="s">
        <v>827</v>
      </c>
      <c r="B99" t="s">
        <v>90</v>
      </c>
      <c r="C99" s="50">
        <v>12441</v>
      </c>
      <c r="D99" s="50">
        <v>91226</v>
      </c>
      <c r="E99" s="50">
        <v>103667</v>
      </c>
      <c r="F99" s="5"/>
      <c r="G99" s="4"/>
      <c r="H99" s="4"/>
      <c r="I99" s="4"/>
      <c r="J99" s="4"/>
      <c r="K99" s="4"/>
      <c r="L99" s="4"/>
      <c r="M99" s="4"/>
      <c r="N99" s="4"/>
      <c r="O99" s="4"/>
    </row>
    <row r="100" spans="1:15" x14ac:dyDescent="0.25">
      <c r="A100" t="s">
        <v>829</v>
      </c>
      <c r="B100" t="s">
        <v>91</v>
      </c>
      <c r="C100" s="50">
        <v>37481</v>
      </c>
      <c r="D100" s="50">
        <v>40158</v>
      </c>
      <c r="E100" s="50">
        <v>77639</v>
      </c>
      <c r="F100" s="3"/>
      <c r="G100" s="4"/>
      <c r="H100" s="4"/>
      <c r="I100" s="4"/>
      <c r="J100" s="4"/>
      <c r="K100" s="4"/>
      <c r="L100" s="4"/>
      <c r="M100" s="4"/>
      <c r="N100" s="4"/>
      <c r="O100" s="4"/>
    </row>
    <row r="101" spans="1:15" x14ac:dyDescent="0.25">
      <c r="A101" t="s">
        <v>1462</v>
      </c>
      <c r="B101" t="s">
        <v>92</v>
      </c>
      <c r="C101" s="50">
        <v>1470</v>
      </c>
      <c r="D101" s="50">
        <v>16502</v>
      </c>
      <c r="E101" s="50">
        <v>17972</v>
      </c>
      <c r="F101" s="3"/>
      <c r="G101" s="4"/>
      <c r="H101" s="4"/>
      <c r="I101" s="4"/>
      <c r="J101" s="4"/>
      <c r="K101" s="4"/>
      <c r="L101" s="4"/>
      <c r="M101" s="4"/>
      <c r="N101" s="4"/>
      <c r="O101" s="4"/>
    </row>
    <row r="102" spans="1:15" x14ac:dyDescent="0.25">
      <c r="A102" t="s">
        <v>833</v>
      </c>
      <c r="B102" t="s">
        <v>93</v>
      </c>
      <c r="C102" s="50">
        <v>4329</v>
      </c>
      <c r="D102" s="50">
        <v>21726</v>
      </c>
      <c r="E102" s="50">
        <v>26055</v>
      </c>
      <c r="F102" s="3"/>
      <c r="G102" s="4"/>
      <c r="H102" s="4"/>
      <c r="I102" s="4"/>
      <c r="J102" s="4"/>
      <c r="K102" s="4"/>
      <c r="L102" s="4"/>
      <c r="M102" s="4"/>
      <c r="N102" s="4"/>
      <c r="O102" s="4"/>
    </row>
    <row r="103" spans="1:15" x14ac:dyDescent="0.25">
      <c r="A103" t="s">
        <v>835</v>
      </c>
      <c r="B103" t="s">
        <v>94</v>
      </c>
      <c r="C103" s="50">
        <v>10313</v>
      </c>
      <c r="D103" s="50">
        <v>22464</v>
      </c>
      <c r="E103" s="50">
        <v>32777</v>
      </c>
      <c r="F103" s="3"/>
      <c r="G103" s="4"/>
      <c r="H103" s="4"/>
      <c r="I103" s="4"/>
      <c r="J103" s="4"/>
      <c r="K103" s="4"/>
      <c r="L103" s="4"/>
      <c r="M103" s="4"/>
      <c r="N103" s="4"/>
      <c r="O103" s="4"/>
    </row>
    <row r="104" spans="1:15" x14ac:dyDescent="0.25">
      <c r="A104" t="s">
        <v>837</v>
      </c>
      <c r="B104" t="s">
        <v>95</v>
      </c>
      <c r="C104" s="50">
        <v>3904</v>
      </c>
      <c r="D104" s="50">
        <v>40870</v>
      </c>
      <c r="E104" s="50">
        <v>44774</v>
      </c>
      <c r="F104" s="3"/>
      <c r="G104" s="4"/>
      <c r="H104" s="4"/>
      <c r="I104" s="4"/>
      <c r="J104" s="4"/>
      <c r="K104" s="4"/>
      <c r="L104" s="4"/>
      <c r="M104" s="4"/>
      <c r="N104" s="4"/>
      <c r="O104" s="4"/>
    </row>
    <row r="105" spans="1:15" x14ac:dyDescent="0.25">
      <c r="A105" t="s">
        <v>839</v>
      </c>
      <c r="B105" t="s">
        <v>96</v>
      </c>
      <c r="C105" s="50">
        <v>0</v>
      </c>
      <c r="D105" s="50">
        <v>10579</v>
      </c>
      <c r="E105" s="50">
        <v>10579</v>
      </c>
      <c r="F105" s="5"/>
      <c r="G105" s="4"/>
      <c r="H105" s="4"/>
      <c r="I105" s="4"/>
      <c r="J105" s="4"/>
      <c r="K105" s="4"/>
      <c r="L105" s="4"/>
      <c r="M105" s="4"/>
      <c r="N105" s="4"/>
      <c r="O105" s="4"/>
    </row>
    <row r="106" spans="1:15" x14ac:dyDescent="0.25">
      <c r="A106" t="s">
        <v>843</v>
      </c>
      <c r="B106" t="s">
        <v>97</v>
      </c>
      <c r="C106" s="50">
        <v>122</v>
      </c>
      <c r="D106" s="50">
        <v>39144</v>
      </c>
      <c r="E106" s="50">
        <v>39266</v>
      </c>
      <c r="F106" s="5"/>
      <c r="G106" s="4"/>
      <c r="H106" s="4"/>
      <c r="I106" s="4"/>
      <c r="J106" s="4"/>
      <c r="K106" s="4"/>
      <c r="L106" s="4"/>
      <c r="M106" s="4"/>
      <c r="N106" s="4"/>
      <c r="O106" s="4"/>
    </row>
    <row r="107" spans="1:15" x14ac:dyDescent="0.25">
      <c r="A107" t="s">
        <v>845</v>
      </c>
      <c r="B107" t="s">
        <v>98</v>
      </c>
      <c r="C107" s="50">
        <v>1073</v>
      </c>
      <c r="D107" s="50">
        <v>30392</v>
      </c>
      <c r="E107" s="50">
        <v>31465</v>
      </c>
      <c r="F107" s="5"/>
      <c r="G107" s="4"/>
      <c r="H107" s="4"/>
      <c r="I107" s="4"/>
      <c r="J107" s="4"/>
      <c r="K107" s="4"/>
      <c r="L107" s="4"/>
      <c r="M107" s="4"/>
      <c r="N107" s="4"/>
      <c r="O107" s="4"/>
    </row>
    <row r="108" spans="1:15" x14ac:dyDescent="0.25">
      <c r="A108" t="s">
        <v>852</v>
      </c>
      <c r="B108" t="s">
        <v>99</v>
      </c>
      <c r="C108" s="50">
        <v>1295</v>
      </c>
      <c r="D108" s="50">
        <v>28795</v>
      </c>
      <c r="E108" s="50">
        <v>30090</v>
      </c>
      <c r="F108" s="5"/>
      <c r="G108" s="4"/>
      <c r="H108" s="4"/>
      <c r="I108" s="4"/>
      <c r="J108" s="4"/>
      <c r="K108" s="4"/>
      <c r="L108" s="4"/>
      <c r="M108" s="4"/>
      <c r="N108" s="4"/>
      <c r="O108" s="4"/>
    </row>
    <row r="109" spans="1:15" x14ac:dyDescent="0.25">
      <c r="A109" t="s">
        <v>1023</v>
      </c>
      <c r="B109" t="s">
        <v>100</v>
      </c>
      <c r="C109" s="50">
        <v>0</v>
      </c>
      <c r="D109" s="50">
        <v>12691</v>
      </c>
      <c r="E109" s="50">
        <v>12691</v>
      </c>
      <c r="F109" s="5"/>
      <c r="G109" s="4"/>
      <c r="H109" s="4"/>
      <c r="I109" s="4"/>
      <c r="J109" s="4"/>
      <c r="K109" s="4"/>
      <c r="L109" s="4"/>
      <c r="M109" s="4"/>
      <c r="N109" s="4"/>
      <c r="O109" s="4"/>
    </row>
    <row r="110" spans="1:15" x14ac:dyDescent="0.25">
      <c r="A110" t="s">
        <v>847</v>
      </c>
      <c r="B110" t="s">
        <v>101</v>
      </c>
      <c r="C110" s="50">
        <v>0</v>
      </c>
      <c r="D110" s="50">
        <v>23058</v>
      </c>
      <c r="E110" s="50">
        <v>23058</v>
      </c>
      <c r="F110" s="5"/>
      <c r="G110" s="4"/>
      <c r="H110" s="4"/>
      <c r="I110" s="4"/>
      <c r="J110" s="4"/>
      <c r="K110" s="4"/>
      <c r="L110" s="4"/>
      <c r="M110" s="4"/>
      <c r="N110" s="4"/>
      <c r="O110" s="4"/>
    </row>
    <row r="111" spans="1:15" x14ac:dyDescent="0.25">
      <c r="A111" t="s">
        <v>1925</v>
      </c>
      <c r="B111" t="s">
        <v>102</v>
      </c>
      <c r="C111" s="50">
        <v>48</v>
      </c>
      <c r="D111" s="50">
        <v>14288</v>
      </c>
      <c r="E111" s="50">
        <v>14336</v>
      </c>
      <c r="F111" s="5"/>
      <c r="G111" s="4"/>
      <c r="H111" s="4"/>
      <c r="I111" s="4"/>
      <c r="J111" s="4"/>
      <c r="K111" s="4"/>
      <c r="L111" s="4"/>
      <c r="M111" s="4"/>
      <c r="N111" s="4"/>
      <c r="O111" s="4"/>
    </row>
    <row r="112" spans="1:15" x14ac:dyDescent="0.25">
      <c r="A112" t="s">
        <v>854</v>
      </c>
      <c r="B112" t="s">
        <v>103</v>
      </c>
      <c r="C112" s="50">
        <v>0</v>
      </c>
      <c r="D112" s="50">
        <v>21870</v>
      </c>
      <c r="E112" s="50">
        <v>21870</v>
      </c>
      <c r="F112" s="5"/>
      <c r="G112" s="4"/>
      <c r="H112" s="4"/>
      <c r="I112" s="4"/>
      <c r="J112" s="4"/>
      <c r="K112" s="4"/>
      <c r="L112" s="4"/>
      <c r="M112" s="4"/>
      <c r="N112" s="4"/>
      <c r="O112" s="4"/>
    </row>
    <row r="113" spans="1:15" x14ac:dyDescent="0.25">
      <c r="A113" t="s">
        <v>1590</v>
      </c>
      <c r="B113" t="s">
        <v>104</v>
      </c>
      <c r="C113" s="50">
        <v>9460</v>
      </c>
      <c r="D113" s="50">
        <v>62856</v>
      </c>
      <c r="E113" s="50">
        <v>72316</v>
      </c>
      <c r="F113" s="5"/>
      <c r="G113" s="4"/>
      <c r="H113" s="4"/>
      <c r="I113" s="4"/>
      <c r="J113" s="4"/>
      <c r="K113" s="4"/>
      <c r="L113" s="4"/>
      <c r="M113" s="4"/>
      <c r="N113" s="4"/>
      <c r="O113" s="4"/>
    </row>
    <row r="114" spans="1:15" x14ac:dyDescent="0.25">
      <c r="A114" t="s">
        <v>777</v>
      </c>
      <c r="B114" t="s">
        <v>105</v>
      </c>
      <c r="C114" s="50">
        <v>2695</v>
      </c>
      <c r="D114" s="50">
        <v>45886</v>
      </c>
      <c r="E114" s="50">
        <v>48581</v>
      </c>
      <c r="F114" s="3"/>
      <c r="G114" s="4"/>
      <c r="H114" s="4"/>
      <c r="I114" s="4"/>
      <c r="J114" s="4"/>
      <c r="K114" s="4"/>
      <c r="L114" s="4"/>
      <c r="M114" s="4"/>
      <c r="N114" s="4"/>
      <c r="O114" s="4"/>
    </row>
    <row r="115" spans="1:15" x14ac:dyDescent="0.25">
      <c r="A115" t="s">
        <v>858</v>
      </c>
      <c r="B115" t="s">
        <v>106</v>
      </c>
      <c r="C115" s="50">
        <v>0</v>
      </c>
      <c r="D115" s="50">
        <v>13424</v>
      </c>
      <c r="E115" s="50">
        <v>13424</v>
      </c>
      <c r="F115" s="3"/>
      <c r="G115" s="4"/>
      <c r="H115" s="4"/>
      <c r="I115" s="4"/>
      <c r="J115" s="4"/>
      <c r="K115" s="4"/>
      <c r="L115" s="4"/>
      <c r="M115" s="4"/>
      <c r="N115" s="4"/>
      <c r="O115" s="4"/>
    </row>
    <row r="116" spans="1:15" x14ac:dyDescent="0.25">
      <c r="A116" t="s">
        <v>1142</v>
      </c>
      <c r="B116" t="s">
        <v>107</v>
      </c>
      <c r="C116" s="50">
        <v>2422</v>
      </c>
      <c r="D116" s="50">
        <v>53153</v>
      </c>
      <c r="E116" s="50">
        <v>55575</v>
      </c>
      <c r="F116" s="3"/>
      <c r="G116" s="4"/>
      <c r="H116" s="4"/>
      <c r="I116" s="4"/>
      <c r="J116" s="4"/>
      <c r="K116" s="4"/>
      <c r="L116" s="4"/>
      <c r="M116" s="4"/>
      <c r="N116" s="4"/>
      <c r="O116" s="4"/>
    </row>
    <row r="117" spans="1:15" x14ac:dyDescent="0.25">
      <c r="A117" t="s">
        <v>860</v>
      </c>
      <c r="B117" t="s">
        <v>108</v>
      </c>
      <c r="C117" s="50">
        <v>0</v>
      </c>
      <c r="D117" s="50">
        <v>27984</v>
      </c>
      <c r="E117" s="50">
        <v>27984</v>
      </c>
      <c r="F117" s="3"/>
      <c r="G117" s="4"/>
      <c r="H117" s="4"/>
      <c r="I117" s="4"/>
      <c r="J117" s="4"/>
      <c r="K117" s="4"/>
      <c r="L117" s="4"/>
      <c r="M117" s="4"/>
      <c r="N117" s="4"/>
      <c r="O117" s="4"/>
    </row>
    <row r="118" spans="1:15" x14ac:dyDescent="0.25">
      <c r="A118" t="s">
        <v>862</v>
      </c>
      <c r="B118" t="s">
        <v>1926</v>
      </c>
      <c r="C118" s="50">
        <v>366</v>
      </c>
      <c r="D118" s="50">
        <v>35792</v>
      </c>
      <c r="E118" s="50">
        <v>36158</v>
      </c>
      <c r="F118" s="3"/>
      <c r="G118" s="4"/>
      <c r="H118" s="4"/>
      <c r="I118" s="4"/>
      <c r="J118" s="4"/>
      <c r="K118" s="4"/>
      <c r="L118" s="4"/>
      <c r="M118" s="4"/>
      <c r="N118" s="4"/>
      <c r="O118" s="4"/>
    </row>
    <row r="119" spans="1:15" x14ac:dyDescent="0.25">
      <c r="A119" t="s">
        <v>864</v>
      </c>
      <c r="B119" t="s">
        <v>109</v>
      </c>
      <c r="C119" s="50">
        <v>366</v>
      </c>
      <c r="D119" s="50">
        <v>17961</v>
      </c>
      <c r="E119" s="50">
        <v>18327</v>
      </c>
      <c r="F119" s="5"/>
      <c r="G119" s="4"/>
      <c r="H119" s="4"/>
      <c r="I119" s="4"/>
      <c r="J119" s="4"/>
      <c r="K119" s="4"/>
      <c r="L119" s="4"/>
      <c r="M119" s="4"/>
      <c r="N119" s="4"/>
      <c r="O119" s="4"/>
    </row>
    <row r="120" spans="1:15" x14ac:dyDescent="0.25">
      <c r="A120" t="s">
        <v>876</v>
      </c>
      <c r="B120" t="s">
        <v>110</v>
      </c>
      <c r="C120" s="50">
        <v>3495</v>
      </c>
      <c r="D120" s="50">
        <v>42340</v>
      </c>
      <c r="E120" s="50">
        <v>45835</v>
      </c>
      <c r="F120" s="5"/>
      <c r="G120" s="4"/>
      <c r="H120" s="4"/>
      <c r="I120" s="4"/>
      <c r="J120" s="4"/>
      <c r="K120" s="4"/>
      <c r="L120" s="4"/>
      <c r="M120" s="4"/>
      <c r="N120" s="4"/>
      <c r="O120" s="4"/>
    </row>
    <row r="121" spans="1:15" x14ac:dyDescent="0.25">
      <c r="A121" t="s">
        <v>1664</v>
      </c>
      <c r="B121" t="s">
        <v>111</v>
      </c>
      <c r="C121" s="50">
        <v>1638</v>
      </c>
      <c r="D121" s="50">
        <v>26383</v>
      </c>
      <c r="E121" s="50">
        <v>28021</v>
      </c>
      <c r="F121" s="5"/>
      <c r="G121" s="4"/>
      <c r="H121" s="4"/>
      <c r="I121" s="4"/>
      <c r="J121" s="4"/>
      <c r="K121" s="4"/>
      <c r="L121" s="4"/>
      <c r="M121" s="4"/>
      <c r="N121" s="4"/>
      <c r="O121" s="4"/>
    </row>
    <row r="122" spans="1:15" x14ac:dyDescent="0.25">
      <c r="A122" t="s">
        <v>870</v>
      </c>
      <c r="B122" t="s">
        <v>112</v>
      </c>
      <c r="C122" s="50">
        <v>0</v>
      </c>
      <c r="D122" s="50">
        <v>18674</v>
      </c>
      <c r="E122" s="50">
        <v>18674</v>
      </c>
      <c r="F122" s="3"/>
      <c r="G122" s="4"/>
      <c r="H122" s="4"/>
      <c r="I122" s="4"/>
      <c r="J122" s="4"/>
      <c r="K122" s="4"/>
      <c r="L122" s="4"/>
      <c r="M122" s="4"/>
      <c r="N122" s="4"/>
      <c r="O122" s="4"/>
    </row>
    <row r="123" spans="1:15" x14ac:dyDescent="0.25">
      <c r="A123" t="s">
        <v>1399</v>
      </c>
      <c r="B123" t="s">
        <v>113</v>
      </c>
      <c r="C123" s="50">
        <v>1</v>
      </c>
      <c r="D123" s="50">
        <v>65869</v>
      </c>
      <c r="E123" s="50">
        <v>65870</v>
      </c>
      <c r="F123" s="5"/>
      <c r="G123" s="4"/>
      <c r="H123" s="4"/>
      <c r="I123" s="4"/>
      <c r="J123" s="4"/>
      <c r="K123" s="4"/>
      <c r="L123" s="4"/>
      <c r="M123" s="4"/>
      <c r="N123" s="4"/>
      <c r="O123" s="4"/>
    </row>
    <row r="124" spans="1:15" x14ac:dyDescent="0.25">
      <c r="A124" t="s">
        <v>874</v>
      </c>
      <c r="B124" t="s">
        <v>114</v>
      </c>
      <c r="C124" s="50">
        <v>18369</v>
      </c>
      <c r="D124" s="50">
        <v>44252</v>
      </c>
      <c r="E124" s="50">
        <v>62621</v>
      </c>
      <c r="F124" s="3"/>
      <c r="G124" s="4"/>
      <c r="H124" s="4"/>
      <c r="I124" s="4"/>
      <c r="J124" s="4"/>
      <c r="K124" s="4"/>
      <c r="L124" s="4"/>
      <c r="M124" s="4"/>
      <c r="N124" s="4"/>
      <c r="O124" s="4"/>
    </row>
    <row r="125" spans="1:15" x14ac:dyDescent="0.25">
      <c r="A125" t="s">
        <v>878</v>
      </c>
      <c r="B125" t="s">
        <v>115</v>
      </c>
      <c r="C125" s="50">
        <v>1505</v>
      </c>
      <c r="D125" s="50">
        <v>66056</v>
      </c>
      <c r="E125" s="50">
        <v>67561</v>
      </c>
      <c r="F125" s="5"/>
      <c r="G125" s="4"/>
      <c r="H125" s="4"/>
      <c r="I125" s="4"/>
      <c r="J125" s="4"/>
      <c r="K125" s="4"/>
      <c r="L125" s="4"/>
      <c r="M125" s="4"/>
      <c r="N125" s="4"/>
      <c r="O125" s="4"/>
    </row>
    <row r="126" spans="1:15" x14ac:dyDescent="0.25">
      <c r="A126" t="s">
        <v>880</v>
      </c>
      <c r="B126" t="s">
        <v>116</v>
      </c>
      <c r="C126" s="50">
        <v>1118</v>
      </c>
      <c r="D126" s="50">
        <v>30595</v>
      </c>
      <c r="E126" s="50">
        <v>31713</v>
      </c>
      <c r="F126" s="5"/>
      <c r="G126" s="4"/>
      <c r="H126" s="4"/>
      <c r="I126" s="4"/>
      <c r="J126" s="4"/>
      <c r="K126" s="4"/>
      <c r="L126" s="4"/>
      <c r="M126" s="4"/>
      <c r="N126" s="4"/>
      <c r="O126" s="4"/>
    </row>
    <row r="127" spans="1:15" x14ac:dyDescent="0.25">
      <c r="A127" t="s">
        <v>1927</v>
      </c>
      <c r="B127" t="s">
        <v>117</v>
      </c>
      <c r="C127" s="50">
        <v>711</v>
      </c>
      <c r="D127" s="50">
        <v>9661</v>
      </c>
      <c r="E127" s="50">
        <v>10372</v>
      </c>
      <c r="F127" s="5"/>
      <c r="G127" s="4"/>
      <c r="H127" s="4"/>
      <c r="I127" s="4"/>
      <c r="J127" s="4"/>
      <c r="K127" s="4"/>
      <c r="L127" s="4"/>
      <c r="M127" s="4"/>
      <c r="N127" s="4"/>
      <c r="O127" s="4"/>
    </row>
    <row r="128" spans="1:15" x14ac:dyDescent="0.25">
      <c r="A128" t="s">
        <v>1043</v>
      </c>
      <c r="B128" t="s">
        <v>118</v>
      </c>
      <c r="C128" s="50">
        <v>0</v>
      </c>
      <c r="D128" s="50">
        <v>25710</v>
      </c>
      <c r="E128" s="50">
        <v>25710</v>
      </c>
      <c r="F128" s="5"/>
      <c r="G128" s="4"/>
      <c r="H128" s="4"/>
      <c r="I128" s="4"/>
      <c r="J128" s="4"/>
      <c r="K128" s="4"/>
      <c r="L128" s="4"/>
      <c r="M128" s="4"/>
      <c r="N128" s="4"/>
      <c r="O128" s="4"/>
    </row>
    <row r="129" spans="1:15" x14ac:dyDescent="0.25">
      <c r="A129" t="s">
        <v>886</v>
      </c>
      <c r="B129" t="s">
        <v>119</v>
      </c>
      <c r="C129" s="50">
        <v>13510</v>
      </c>
      <c r="D129" s="50">
        <v>37084</v>
      </c>
      <c r="E129" s="50">
        <v>50594</v>
      </c>
      <c r="F129" s="3"/>
      <c r="G129" s="4"/>
      <c r="H129" s="4"/>
      <c r="I129" s="4"/>
      <c r="J129" s="4"/>
      <c r="K129" s="4"/>
      <c r="L129" s="4"/>
      <c r="M129" s="4"/>
      <c r="N129" s="4"/>
      <c r="O129" s="4"/>
    </row>
    <row r="130" spans="1:15" x14ac:dyDescent="0.25">
      <c r="A130" t="s">
        <v>888</v>
      </c>
      <c r="B130" t="s">
        <v>120</v>
      </c>
      <c r="C130" s="50">
        <v>0</v>
      </c>
      <c r="D130" s="50">
        <v>51951</v>
      </c>
      <c r="E130" s="50">
        <v>51951</v>
      </c>
      <c r="F130" s="3"/>
      <c r="G130" s="4"/>
      <c r="H130" s="4"/>
      <c r="I130" s="4"/>
      <c r="J130" s="4"/>
      <c r="K130" s="4"/>
      <c r="L130" s="4"/>
      <c r="M130" s="4"/>
      <c r="N130" s="4"/>
      <c r="O130" s="4"/>
    </row>
    <row r="131" spans="1:15" x14ac:dyDescent="0.25">
      <c r="A131" t="s">
        <v>1928</v>
      </c>
      <c r="B131" t="s">
        <v>121</v>
      </c>
      <c r="C131" s="50">
        <v>372</v>
      </c>
      <c r="D131" s="50">
        <v>18160</v>
      </c>
      <c r="E131" s="50">
        <v>18532</v>
      </c>
      <c r="F131" s="5"/>
      <c r="G131" s="4"/>
      <c r="H131" s="4"/>
      <c r="I131" s="4"/>
      <c r="J131" s="4"/>
      <c r="K131" s="4"/>
      <c r="L131" s="4"/>
      <c r="M131" s="4"/>
      <c r="N131" s="4"/>
      <c r="O131" s="4"/>
    </row>
    <row r="132" spans="1:15" x14ac:dyDescent="0.25">
      <c r="A132" t="s">
        <v>891</v>
      </c>
      <c r="B132" t="s">
        <v>122</v>
      </c>
      <c r="C132" s="50">
        <v>5744</v>
      </c>
      <c r="D132" s="50">
        <v>25693</v>
      </c>
      <c r="E132" s="50">
        <v>31437</v>
      </c>
      <c r="F132" s="5"/>
      <c r="G132" s="4"/>
      <c r="H132" s="4"/>
      <c r="I132" s="4"/>
      <c r="J132" s="4"/>
      <c r="K132" s="4"/>
      <c r="L132" s="4"/>
      <c r="M132" s="4"/>
      <c r="N132" s="4"/>
      <c r="O132" s="4"/>
    </row>
    <row r="133" spans="1:15" x14ac:dyDescent="0.25">
      <c r="A133" t="s">
        <v>1666</v>
      </c>
      <c r="B133" t="s">
        <v>123</v>
      </c>
      <c r="C133" s="50">
        <v>0</v>
      </c>
      <c r="D133" s="50">
        <v>9861</v>
      </c>
      <c r="E133" s="50">
        <v>9861</v>
      </c>
      <c r="F133" s="3"/>
      <c r="G133" s="4"/>
      <c r="H133" s="4"/>
      <c r="I133" s="4"/>
      <c r="J133" s="4"/>
      <c r="K133" s="4"/>
      <c r="L133" s="4"/>
      <c r="M133" s="4"/>
      <c r="N133" s="4"/>
      <c r="O133" s="4"/>
    </row>
    <row r="134" spans="1:15" x14ac:dyDescent="0.25">
      <c r="A134" t="s">
        <v>893</v>
      </c>
      <c r="B134" t="s">
        <v>124</v>
      </c>
      <c r="C134" s="50">
        <v>946</v>
      </c>
      <c r="D134" s="50">
        <v>17058</v>
      </c>
      <c r="E134" s="50">
        <v>18004</v>
      </c>
      <c r="F134" s="5"/>
      <c r="G134" s="4"/>
      <c r="H134" s="4"/>
      <c r="I134" s="4"/>
      <c r="J134" s="4"/>
      <c r="K134" s="4"/>
      <c r="L134" s="4"/>
      <c r="M134" s="4"/>
      <c r="N134" s="4"/>
      <c r="O134" s="4"/>
    </row>
    <row r="135" spans="1:15" x14ac:dyDescent="0.25">
      <c r="A135" t="s">
        <v>1114</v>
      </c>
      <c r="B135" t="s">
        <v>125</v>
      </c>
      <c r="C135" s="50">
        <v>576</v>
      </c>
      <c r="D135" s="50">
        <v>16724</v>
      </c>
      <c r="E135" s="50">
        <v>17300</v>
      </c>
      <c r="F135" s="3"/>
      <c r="G135" s="4"/>
      <c r="H135" s="4"/>
      <c r="I135" s="4"/>
      <c r="J135" s="4"/>
      <c r="K135" s="4"/>
      <c r="L135" s="4"/>
      <c r="M135" s="4"/>
      <c r="N135" s="4"/>
      <c r="O135" s="4"/>
    </row>
    <row r="136" spans="1:15" x14ac:dyDescent="0.25">
      <c r="A136" t="s">
        <v>763</v>
      </c>
      <c r="B136" t="s">
        <v>126</v>
      </c>
      <c r="C136" s="50">
        <v>1476</v>
      </c>
      <c r="D136" s="50">
        <v>32523</v>
      </c>
      <c r="E136" s="50">
        <v>33999</v>
      </c>
      <c r="F136" s="5"/>
      <c r="G136" s="4"/>
      <c r="H136" s="4"/>
      <c r="I136" s="4"/>
      <c r="J136" s="4"/>
      <c r="K136" s="4"/>
      <c r="L136" s="4"/>
      <c r="M136" s="4"/>
      <c r="N136" s="4"/>
      <c r="O136" s="4"/>
    </row>
    <row r="137" spans="1:15" x14ac:dyDescent="0.25">
      <c r="A137" t="s">
        <v>895</v>
      </c>
      <c r="B137" t="s">
        <v>127</v>
      </c>
      <c r="C137" s="50">
        <v>0</v>
      </c>
      <c r="D137" s="50">
        <v>3086</v>
      </c>
      <c r="E137" s="50">
        <v>3086</v>
      </c>
      <c r="F137" s="3"/>
      <c r="G137" s="4"/>
      <c r="H137" s="4"/>
      <c r="I137" s="4"/>
      <c r="J137" s="4"/>
      <c r="K137" s="4"/>
      <c r="L137" s="4"/>
      <c r="M137" s="4"/>
      <c r="N137" s="4"/>
      <c r="O137" s="4"/>
    </row>
    <row r="138" spans="1:15" x14ac:dyDescent="0.25">
      <c r="A138" t="s">
        <v>1929</v>
      </c>
      <c r="B138" t="s">
        <v>128</v>
      </c>
      <c r="C138" s="50">
        <v>360</v>
      </c>
      <c r="D138" s="50">
        <v>9045</v>
      </c>
      <c r="E138" s="50">
        <v>9405</v>
      </c>
      <c r="F138" s="5"/>
      <c r="G138" s="4"/>
      <c r="H138" s="4"/>
      <c r="I138" s="4"/>
      <c r="J138" s="4"/>
      <c r="K138" s="4"/>
      <c r="L138" s="4"/>
      <c r="M138" s="4"/>
      <c r="N138" s="4"/>
      <c r="O138" s="4"/>
    </row>
    <row r="139" spans="1:15" x14ac:dyDescent="0.25">
      <c r="A139" t="s">
        <v>1274</v>
      </c>
      <c r="B139" t="s">
        <v>129</v>
      </c>
      <c r="C139" s="50">
        <v>720</v>
      </c>
      <c r="D139" s="50">
        <v>27845</v>
      </c>
      <c r="E139" s="50">
        <v>28565</v>
      </c>
      <c r="F139" s="5"/>
      <c r="G139" s="4"/>
      <c r="H139" s="4"/>
      <c r="I139" s="4"/>
      <c r="J139" s="4"/>
      <c r="K139" s="4"/>
      <c r="L139" s="4"/>
      <c r="M139" s="4"/>
      <c r="N139" s="4"/>
      <c r="O139" s="4"/>
    </row>
    <row r="140" spans="1:15" x14ac:dyDescent="0.25">
      <c r="A140" t="s">
        <v>897</v>
      </c>
      <c r="B140" t="s">
        <v>130</v>
      </c>
      <c r="C140" s="50">
        <v>1611</v>
      </c>
      <c r="D140" s="50">
        <v>60605</v>
      </c>
      <c r="E140" s="50">
        <v>62216</v>
      </c>
      <c r="F140" s="5"/>
      <c r="G140" s="4"/>
      <c r="H140" s="4"/>
      <c r="I140" s="4"/>
      <c r="J140" s="4"/>
      <c r="K140" s="4"/>
      <c r="L140" s="4"/>
      <c r="M140" s="4"/>
      <c r="N140" s="4"/>
      <c r="O140" s="4"/>
    </row>
    <row r="141" spans="1:15" x14ac:dyDescent="0.25">
      <c r="A141" t="s">
        <v>899</v>
      </c>
      <c r="B141" t="s">
        <v>131</v>
      </c>
      <c r="C141" s="50">
        <v>5612</v>
      </c>
      <c r="D141" s="50">
        <v>69799</v>
      </c>
      <c r="E141" s="50">
        <v>75411</v>
      </c>
      <c r="F141" s="5"/>
      <c r="G141" s="4"/>
      <c r="H141" s="4"/>
      <c r="I141" s="4"/>
      <c r="J141" s="4"/>
      <c r="K141" s="4"/>
      <c r="L141" s="4"/>
      <c r="M141" s="4"/>
      <c r="N141" s="4"/>
      <c r="O141" s="4"/>
    </row>
    <row r="142" spans="1:15" x14ac:dyDescent="0.25">
      <c r="A142" t="s">
        <v>626</v>
      </c>
      <c r="B142" t="s">
        <v>132</v>
      </c>
      <c r="C142" s="50">
        <v>0</v>
      </c>
      <c r="D142" s="50">
        <v>16078</v>
      </c>
      <c r="E142" s="50">
        <v>16078</v>
      </c>
      <c r="F142" s="5"/>
      <c r="G142" s="4"/>
      <c r="H142" s="4"/>
      <c r="I142" s="4"/>
      <c r="J142" s="4"/>
      <c r="K142" s="4"/>
      <c r="L142" s="4"/>
      <c r="M142" s="4"/>
      <c r="N142" s="4"/>
      <c r="O142" s="4"/>
    </row>
    <row r="143" spans="1:15" x14ac:dyDescent="0.25">
      <c r="A143" t="s">
        <v>618</v>
      </c>
      <c r="B143" t="s">
        <v>133</v>
      </c>
      <c r="C143" s="50">
        <v>366</v>
      </c>
      <c r="D143" s="50">
        <v>33345</v>
      </c>
      <c r="E143" s="50">
        <v>33711</v>
      </c>
      <c r="F143" s="5"/>
      <c r="G143" s="4"/>
      <c r="H143" s="4"/>
      <c r="I143" s="4"/>
      <c r="J143" s="4"/>
      <c r="K143" s="4"/>
      <c r="L143" s="4"/>
      <c r="M143" s="4"/>
      <c r="N143" s="4"/>
      <c r="O143" s="4"/>
    </row>
    <row r="144" spans="1:15" x14ac:dyDescent="0.25">
      <c r="A144" t="s">
        <v>622</v>
      </c>
      <c r="B144" t="s">
        <v>134</v>
      </c>
      <c r="C144" s="50">
        <v>189</v>
      </c>
      <c r="D144" s="50">
        <v>12980</v>
      </c>
      <c r="E144" s="50">
        <v>13169</v>
      </c>
      <c r="F144" s="3"/>
      <c r="G144" s="4"/>
      <c r="H144" s="4"/>
      <c r="I144" s="4"/>
      <c r="J144" s="4"/>
      <c r="K144" s="4"/>
      <c r="L144" s="4"/>
      <c r="M144" s="4"/>
      <c r="N144" s="4"/>
      <c r="O144" s="4"/>
    </row>
    <row r="145" spans="1:15" x14ac:dyDescent="0.25">
      <c r="A145" t="s">
        <v>630</v>
      </c>
      <c r="B145" t="s">
        <v>135</v>
      </c>
      <c r="C145" s="50">
        <v>0</v>
      </c>
      <c r="D145" s="50">
        <v>27315</v>
      </c>
      <c r="E145" s="50">
        <v>27315</v>
      </c>
      <c r="F145" s="3"/>
      <c r="G145" s="4"/>
      <c r="H145" s="4"/>
      <c r="I145" s="4"/>
      <c r="J145" s="4"/>
      <c r="K145" s="4"/>
      <c r="L145" s="4"/>
      <c r="M145" s="4"/>
      <c r="N145" s="4"/>
      <c r="O145" s="4"/>
    </row>
    <row r="146" spans="1:15" x14ac:dyDescent="0.25">
      <c r="A146" t="s">
        <v>901</v>
      </c>
      <c r="B146" t="s">
        <v>136</v>
      </c>
      <c r="C146" s="50">
        <v>0</v>
      </c>
      <c r="D146" s="50">
        <v>19977</v>
      </c>
      <c r="E146" s="50">
        <v>19977</v>
      </c>
      <c r="F146" s="3"/>
      <c r="G146" s="4"/>
      <c r="H146" s="4"/>
      <c r="I146" s="4"/>
      <c r="J146" s="4"/>
      <c r="K146" s="4"/>
      <c r="L146" s="4"/>
      <c r="M146" s="4"/>
      <c r="N146" s="4"/>
      <c r="O146" s="4"/>
    </row>
    <row r="147" spans="1:15" x14ac:dyDescent="0.25">
      <c r="A147" t="s">
        <v>614</v>
      </c>
      <c r="B147" t="s">
        <v>137</v>
      </c>
      <c r="C147" s="50">
        <v>0</v>
      </c>
      <c r="D147" s="50">
        <v>12587</v>
      </c>
      <c r="E147" s="50">
        <v>12587</v>
      </c>
      <c r="F147" s="5"/>
      <c r="G147" s="4"/>
      <c r="H147" s="4"/>
      <c r="I147" s="4"/>
      <c r="J147" s="4"/>
      <c r="K147" s="4"/>
      <c r="L147" s="4"/>
      <c r="M147" s="4"/>
      <c r="N147" s="4"/>
      <c r="O147" s="4"/>
    </row>
    <row r="148" spans="1:15" x14ac:dyDescent="0.25">
      <c r="A148" t="s">
        <v>628</v>
      </c>
      <c r="B148" t="s">
        <v>138</v>
      </c>
      <c r="C148" s="50">
        <v>0</v>
      </c>
      <c r="D148" s="50">
        <v>18109</v>
      </c>
      <c r="E148" s="50">
        <v>18109</v>
      </c>
      <c r="F148" s="5"/>
      <c r="G148" s="4"/>
      <c r="H148" s="4"/>
      <c r="I148" s="4"/>
      <c r="J148" s="4"/>
      <c r="K148" s="4"/>
      <c r="L148" s="4"/>
      <c r="M148" s="4"/>
      <c r="N148" s="4"/>
      <c r="O148" s="4"/>
    </row>
    <row r="149" spans="1:15" x14ac:dyDescent="0.25">
      <c r="A149" t="s">
        <v>610</v>
      </c>
      <c r="B149" t="s">
        <v>139</v>
      </c>
      <c r="C149" s="50">
        <v>0</v>
      </c>
      <c r="D149" s="50">
        <v>22766</v>
      </c>
      <c r="E149" s="50">
        <v>22766</v>
      </c>
      <c r="F149" s="3"/>
      <c r="G149" s="4"/>
      <c r="H149" s="4"/>
      <c r="I149" s="4"/>
      <c r="J149" s="4"/>
      <c r="K149" s="4"/>
      <c r="L149" s="4"/>
      <c r="M149" s="4"/>
      <c r="N149" s="4"/>
      <c r="O149" s="4"/>
    </row>
    <row r="150" spans="1:15" x14ac:dyDescent="0.25">
      <c r="A150" t="s">
        <v>612</v>
      </c>
      <c r="B150" t="s">
        <v>140</v>
      </c>
      <c r="C150" s="50">
        <v>0</v>
      </c>
      <c r="D150" s="50">
        <v>16791</v>
      </c>
      <c r="E150" s="50">
        <v>16791</v>
      </c>
      <c r="F150" s="3"/>
      <c r="G150" s="4"/>
      <c r="H150" s="4"/>
      <c r="I150" s="4"/>
      <c r="J150" s="4"/>
      <c r="K150" s="4"/>
      <c r="L150" s="4"/>
      <c r="M150" s="4"/>
      <c r="N150" s="4"/>
      <c r="O150" s="4"/>
    </row>
    <row r="151" spans="1:15" x14ac:dyDescent="0.25">
      <c r="A151" t="s">
        <v>608</v>
      </c>
      <c r="B151" t="s">
        <v>141</v>
      </c>
      <c r="C151" s="50">
        <v>0</v>
      </c>
      <c r="D151" s="50">
        <v>20497</v>
      </c>
      <c r="E151" s="50">
        <v>20497</v>
      </c>
      <c r="F151" s="5"/>
      <c r="G151" s="4"/>
      <c r="H151" s="4"/>
      <c r="I151" s="4"/>
      <c r="J151" s="4"/>
      <c r="K151" s="4"/>
      <c r="L151" s="4"/>
      <c r="M151" s="4"/>
      <c r="N151" s="4"/>
      <c r="O151" s="4"/>
    </row>
    <row r="152" spans="1:15" x14ac:dyDescent="0.25">
      <c r="A152" t="s">
        <v>624</v>
      </c>
      <c r="B152" t="s">
        <v>142</v>
      </c>
      <c r="C152" s="50">
        <v>0</v>
      </c>
      <c r="D152" s="50">
        <v>43531</v>
      </c>
      <c r="E152" s="50">
        <v>43531</v>
      </c>
      <c r="F152" s="3"/>
      <c r="G152" s="4"/>
      <c r="H152" s="4"/>
      <c r="I152" s="4"/>
      <c r="J152" s="4"/>
      <c r="K152" s="4"/>
      <c r="L152" s="4"/>
      <c r="M152" s="4"/>
      <c r="N152" s="4"/>
      <c r="O152" s="4"/>
    </row>
    <row r="153" spans="1:15" x14ac:dyDescent="0.25">
      <c r="A153" t="s">
        <v>620</v>
      </c>
      <c r="B153" t="s">
        <v>143</v>
      </c>
      <c r="C153" s="50">
        <v>0</v>
      </c>
      <c r="D153" s="50">
        <v>21013</v>
      </c>
      <c r="E153" s="50">
        <v>21013</v>
      </c>
      <c r="F153" s="3"/>
      <c r="G153" s="4"/>
      <c r="H153" s="4"/>
      <c r="I153" s="4"/>
      <c r="J153" s="4"/>
      <c r="K153" s="4"/>
      <c r="L153" s="4"/>
      <c r="M153" s="4"/>
      <c r="N153" s="4"/>
      <c r="O153" s="4"/>
    </row>
    <row r="154" spans="1:15" x14ac:dyDescent="0.25">
      <c r="A154" t="s">
        <v>616</v>
      </c>
      <c r="B154" t="s">
        <v>144</v>
      </c>
      <c r="C154" s="50">
        <v>366</v>
      </c>
      <c r="D154" s="50">
        <v>28951</v>
      </c>
      <c r="E154" s="50">
        <v>29317</v>
      </c>
      <c r="F154" s="3"/>
      <c r="G154" s="4"/>
      <c r="H154" s="4"/>
      <c r="I154" s="4"/>
      <c r="J154" s="4"/>
      <c r="K154" s="4"/>
      <c r="L154" s="4"/>
      <c r="M154" s="4"/>
      <c r="N154" s="4"/>
      <c r="O154" s="4"/>
    </row>
    <row r="155" spans="1:15" x14ac:dyDescent="0.25">
      <c r="A155" t="s">
        <v>903</v>
      </c>
      <c r="B155" t="s">
        <v>145</v>
      </c>
      <c r="C155" s="50">
        <v>0</v>
      </c>
      <c r="D155" s="50">
        <v>22776</v>
      </c>
      <c r="E155" s="50">
        <v>22776</v>
      </c>
      <c r="F155" s="3"/>
      <c r="G155" s="4"/>
      <c r="H155" s="4"/>
      <c r="I155" s="4"/>
      <c r="J155" s="4"/>
      <c r="K155" s="4"/>
      <c r="L155" s="4"/>
      <c r="M155" s="4"/>
      <c r="N155" s="4"/>
      <c r="O155" s="4"/>
    </row>
    <row r="156" spans="1:15" x14ac:dyDescent="0.25">
      <c r="A156" t="s">
        <v>905</v>
      </c>
      <c r="B156" t="s">
        <v>146</v>
      </c>
      <c r="C156" s="50">
        <v>0</v>
      </c>
      <c r="D156" s="50">
        <v>33910</v>
      </c>
      <c r="E156" s="50">
        <v>33910</v>
      </c>
      <c r="F156" s="5"/>
      <c r="G156" s="4"/>
      <c r="H156" s="4"/>
      <c r="I156" s="4"/>
      <c r="J156" s="4"/>
      <c r="K156" s="4"/>
      <c r="L156" s="4"/>
      <c r="M156" s="4"/>
      <c r="N156" s="4"/>
      <c r="O156" s="4"/>
    </row>
    <row r="157" spans="1:15" x14ac:dyDescent="0.25">
      <c r="A157" t="s">
        <v>1670</v>
      </c>
      <c r="B157" t="s">
        <v>147</v>
      </c>
      <c r="C157" s="50">
        <v>329</v>
      </c>
      <c r="D157" s="50">
        <v>25559</v>
      </c>
      <c r="E157" s="50">
        <v>25888</v>
      </c>
      <c r="F157" s="3"/>
      <c r="G157" s="4"/>
      <c r="H157" s="4"/>
      <c r="I157" s="4"/>
      <c r="J157" s="4"/>
      <c r="K157" s="4"/>
      <c r="L157" s="4"/>
      <c r="M157" s="4"/>
      <c r="N157" s="4"/>
      <c r="O157" s="4"/>
    </row>
    <row r="158" spans="1:15" x14ac:dyDescent="0.25">
      <c r="A158" t="s">
        <v>1710</v>
      </c>
      <c r="B158" t="s">
        <v>148</v>
      </c>
      <c r="C158" s="50">
        <v>6605</v>
      </c>
      <c r="D158" s="50">
        <v>24981</v>
      </c>
      <c r="E158" s="50">
        <v>31586</v>
      </c>
      <c r="F158" s="5"/>
      <c r="G158" s="4"/>
      <c r="H158" s="4"/>
      <c r="I158" s="4"/>
      <c r="J158" s="4"/>
      <c r="K158" s="4"/>
      <c r="L158" s="4"/>
      <c r="M158" s="4"/>
      <c r="N158" s="4"/>
      <c r="O158" s="4"/>
    </row>
    <row r="159" spans="1:15" x14ac:dyDescent="0.25">
      <c r="A159" t="s">
        <v>907</v>
      </c>
      <c r="B159" t="s">
        <v>149</v>
      </c>
      <c r="C159" s="50">
        <v>0</v>
      </c>
      <c r="D159" s="50">
        <v>6442</v>
      </c>
      <c r="E159" s="50">
        <v>6442</v>
      </c>
      <c r="F159" s="5"/>
      <c r="G159" s="4"/>
      <c r="H159" s="4"/>
      <c r="I159" s="4"/>
      <c r="J159" s="4"/>
      <c r="K159" s="4"/>
      <c r="L159" s="4"/>
      <c r="M159" s="4"/>
      <c r="N159" s="4"/>
      <c r="O159" s="4"/>
    </row>
    <row r="160" spans="1:15" x14ac:dyDescent="0.25">
      <c r="A160" t="s">
        <v>1100</v>
      </c>
      <c r="B160" t="s">
        <v>150</v>
      </c>
      <c r="C160" s="50">
        <v>0</v>
      </c>
      <c r="D160" s="50">
        <v>8122</v>
      </c>
      <c r="E160" s="50">
        <v>8122</v>
      </c>
      <c r="F160" s="5"/>
      <c r="G160" s="4"/>
      <c r="H160" s="4"/>
      <c r="I160" s="4"/>
      <c r="J160" s="4"/>
      <c r="K160" s="4"/>
      <c r="L160" s="4"/>
      <c r="M160" s="4"/>
      <c r="N160" s="4"/>
      <c r="O160" s="4"/>
    </row>
    <row r="161" spans="1:15" x14ac:dyDescent="0.25">
      <c r="A161" t="s">
        <v>909</v>
      </c>
      <c r="B161" t="s">
        <v>151</v>
      </c>
      <c r="C161" s="50">
        <v>5598</v>
      </c>
      <c r="D161" s="50">
        <v>53750</v>
      </c>
      <c r="E161" s="50">
        <v>59348</v>
      </c>
      <c r="F161" s="3"/>
      <c r="G161" s="4"/>
      <c r="H161" s="4"/>
      <c r="I161" s="4"/>
      <c r="J161" s="4"/>
      <c r="K161" s="4"/>
      <c r="L161" s="4"/>
      <c r="M161" s="4"/>
      <c r="N161" s="4"/>
      <c r="O161" s="4"/>
    </row>
    <row r="162" spans="1:15" x14ac:dyDescent="0.25">
      <c r="A162" t="s">
        <v>1224</v>
      </c>
      <c r="B162" t="s">
        <v>152</v>
      </c>
      <c r="C162" s="50">
        <v>0</v>
      </c>
      <c r="D162" s="50">
        <v>12004</v>
      </c>
      <c r="E162" s="50">
        <v>12004</v>
      </c>
      <c r="F162" s="5"/>
      <c r="G162" s="4"/>
      <c r="H162" s="4"/>
      <c r="I162" s="4"/>
      <c r="J162" s="4"/>
      <c r="K162" s="4"/>
      <c r="L162" s="4"/>
      <c r="M162" s="4"/>
      <c r="N162" s="4"/>
      <c r="O162" s="4"/>
    </row>
    <row r="163" spans="1:15" x14ac:dyDescent="0.25">
      <c r="A163" t="s">
        <v>917</v>
      </c>
      <c r="B163" t="s">
        <v>153</v>
      </c>
      <c r="C163" s="50">
        <v>501</v>
      </c>
      <c r="D163" s="50">
        <v>22238</v>
      </c>
      <c r="E163" s="50">
        <v>22739</v>
      </c>
      <c r="F163" s="3"/>
      <c r="G163" s="4"/>
      <c r="H163" s="4"/>
      <c r="I163" s="4"/>
      <c r="J163" s="4"/>
      <c r="K163" s="4"/>
      <c r="L163" s="4"/>
      <c r="M163" s="4"/>
      <c r="N163" s="4"/>
      <c r="O163" s="4"/>
    </row>
    <row r="164" spans="1:15" x14ac:dyDescent="0.25">
      <c r="A164" t="s">
        <v>919</v>
      </c>
      <c r="B164" t="s">
        <v>154</v>
      </c>
      <c r="C164" s="50">
        <v>3559</v>
      </c>
      <c r="D164" s="50">
        <v>62402</v>
      </c>
      <c r="E164" s="50">
        <v>65961</v>
      </c>
      <c r="F164" s="3"/>
      <c r="G164" s="4"/>
      <c r="H164" s="4"/>
      <c r="I164" s="4"/>
      <c r="J164" s="4"/>
      <c r="K164" s="4"/>
      <c r="L164" s="4"/>
      <c r="M164" s="4"/>
      <c r="N164" s="4"/>
      <c r="O164" s="4"/>
    </row>
    <row r="165" spans="1:15" x14ac:dyDescent="0.25">
      <c r="A165" t="s">
        <v>921</v>
      </c>
      <c r="B165" t="s">
        <v>155</v>
      </c>
      <c r="C165" s="50">
        <v>232</v>
      </c>
      <c r="D165" s="50">
        <v>11959</v>
      </c>
      <c r="E165" s="50">
        <v>12191</v>
      </c>
      <c r="F165" s="3"/>
      <c r="G165" s="4"/>
      <c r="H165" s="4"/>
      <c r="I165" s="4"/>
      <c r="J165" s="4"/>
      <c r="K165" s="4"/>
      <c r="L165" s="4"/>
      <c r="M165" s="4"/>
      <c r="N165" s="4"/>
      <c r="O165" s="4"/>
    </row>
    <row r="166" spans="1:15" x14ac:dyDescent="0.25">
      <c r="A166" t="s">
        <v>923</v>
      </c>
      <c r="B166" t="s">
        <v>156</v>
      </c>
      <c r="C166" s="50">
        <v>0</v>
      </c>
      <c r="D166" s="50">
        <v>21708</v>
      </c>
      <c r="E166" s="50">
        <v>21708</v>
      </c>
      <c r="F166" s="5"/>
      <c r="G166" s="4"/>
      <c r="H166" s="4"/>
      <c r="I166" s="4"/>
      <c r="J166" s="4"/>
      <c r="K166" s="4"/>
      <c r="L166" s="4"/>
      <c r="M166" s="4"/>
      <c r="N166" s="4"/>
      <c r="O166" s="4"/>
    </row>
    <row r="167" spans="1:15" x14ac:dyDescent="0.25">
      <c r="A167" t="s">
        <v>925</v>
      </c>
      <c r="B167" t="s">
        <v>157</v>
      </c>
      <c r="C167" s="50">
        <v>1508</v>
      </c>
      <c r="D167" s="50">
        <v>21958</v>
      </c>
      <c r="E167" s="50">
        <v>23466</v>
      </c>
      <c r="F167" s="3"/>
      <c r="G167" s="4"/>
      <c r="H167" s="4"/>
      <c r="I167" s="4"/>
      <c r="J167" s="4"/>
      <c r="K167" s="4"/>
      <c r="L167" s="4"/>
      <c r="M167" s="4"/>
      <c r="N167" s="4"/>
      <c r="O167" s="4"/>
    </row>
    <row r="168" spans="1:15" x14ac:dyDescent="0.25">
      <c r="A168" t="s">
        <v>927</v>
      </c>
      <c r="B168" t="s">
        <v>158</v>
      </c>
      <c r="C168" s="50">
        <v>10162</v>
      </c>
      <c r="D168" s="50">
        <v>16866</v>
      </c>
      <c r="E168" s="50">
        <v>27028</v>
      </c>
      <c r="F168" s="3"/>
      <c r="G168" s="4"/>
      <c r="H168" s="4"/>
      <c r="I168" s="4"/>
      <c r="J168" s="4"/>
      <c r="K168" s="4"/>
      <c r="L168" s="4"/>
      <c r="M168" s="4"/>
      <c r="N168" s="4"/>
      <c r="O168" s="4"/>
    </row>
    <row r="169" spans="1:15" x14ac:dyDescent="0.25">
      <c r="A169" t="s">
        <v>929</v>
      </c>
      <c r="B169" t="s">
        <v>159</v>
      </c>
      <c r="C169" s="50">
        <v>0</v>
      </c>
      <c r="D169" s="50">
        <v>26767</v>
      </c>
      <c r="E169" s="50">
        <v>26767</v>
      </c>
      <c r="F169" s="3"/>
      <c r="G169" s="4"/>
      <c r="H169" s="4"/>
      <c r="I169" s="4"/>
      <c r="J169" s="4"/>
      <c r="K169" s="4"/>
      <c r="L169" s="4"/>
      <c r="M169" s="4"/>
      <c r="N169" s="4"/>
      <c r="O169" s="4"/>
    </row>
    <row r="170" spans="1:15" x14ac:dyDescent="0.25">
      <c r="A170" t="s">
        <v>931</v>
      </c>
      <c r="B170" t="s">
        <v>160</v>
      </c>
      <c r="C170" s="50">
        <v>1046</v>
      </c>
      <c r="D170" s="50">
        <v>48915</v>
      </c>
      <c r="E170" s="50">
        <v>49961</v>
      </c>
      <c r="F170" s="5"/>
      <c r="G170" s="4"/>
      <c r="H170" s="4"/>
      <c r="I170" s="4"/>
      <c r="J170" s="4"/>
      <c r="K170" s="4"/>
      <c r="L170" s="4"/>
      <c r="M170" s="4"/>
      <c r="N170" s="4"/>
      <c r="O170" s="4"/>
    </row>
    <row r="171" spans="1:15" x14ac:dyDescent="0.25">
      <c r="A171" t="s">
        <v>1124</v>
      </c>
      <c r="B171" t="s">
        <v>161</v>
      </c>
      <c r="C171" s="50">
        <v>701</v>
      </c>
      <c r="D171" s="50">
        <v>18667</v>
      </c>
      <c r="E171" s="50">
        <v>19368</v>
      </c>
      <c r="F171" s="5"/>
      <c r="G171" s="4"/>
      <c r="H171" s="4"/>
      <c r="I171" s="4"/>
      <c r="J171" s="4"/>
      <c r="K171" s="4"/>
      <c r="L171" s="4"/>
      <c r="M171" s="4"/>
      <c r="N171" s="4"/>
      <c r="O171" s="4"/>
    </row>
    <row r="172" spans="1:15" x14ac:dyDescent="0.25">
      <c r="A172" t="s">
        <v>933</v>
      </c>
      <c r="B172" t="s">
        <v>162</v>
      </c>
      <c r="C172" s="50">
        <v>12738</v>
      </c>
      <c r="D172" s="50">
        <v>29980</v>
      </c>
      <c r="E172" s="50">
        <v>42718</v>
      </c>
      <c r="F172" s="3"/>
      <c r="G172" s="4"/>
      <c r="H172" s="4"/>
      <c r="I172" s="4"/>
      <c r="J172" s="4"/>
      <c r="K172" s="4"/>
      <c r="L172" s="4"/>
      <c r="M172" s="4"/>
      <c r="N172" s="4"/>
      <c r="O172" s="4"/>
    </row>
    <row r="173" spans="1:15" x14ac:dyDescent="0.25">
      <c r="A173" t="s">
        <v>935</v>
      </c>
      <c r="B173" t="s">
        <v>163</v>
      </c>
      <c r="C173" s="50">
        <v>0</v>
      </c>
      <c r="D173" s="50">
        <v>13758</v>
      </c>
      <c r="E173" s="50">
        <v>13758</v>
      </c>
      <c r="F173" s="3"/>
      <c r="G173" s="4"/>
      <c r="H173" s="4"/>
      <c r="I173" s="4"/>
      <c r="J173" s="4"/>
      <c r="K173" s="4"/>
      <c r="L173" s="4"/>
      <c r="M173" s="4"/>
      <c r="N173" s="4"/>
      <c r="O173" s="4"/>
    </row>
    <row r="174" spans="1:15" x14ac:dyDescent="0.25">
      <c r="A174" t="s">
        <v>1770</v>
      </c>
      <c r="B174" t="s">
        <v>164</v>
      </c>
      <c r="C174" s="50">
        <v>1797</v>
      </c>
      <c r="D174" s="50">
        <v>34937</v>
      </c>
      <c r="E174" s="50">
        <v>36734</v>
      </c>
      <c r="F174" s="3"/>
      <c r="G174" s="4"/>
      <c r="H174" s="4"/>
      <c r="I174" s="4"/>
      <c r="J174" s="4"/>
      <c r="K174" s="4"/>
      <c r="L174" s="4"/>
      <c r="M174" s="4"/>
      <c r="N174" s="4"/>
      <c r="O174" s="4"/>
    </row>
    <row r="175" spans="1:15" x14ac:dyDescent="0.25">
      <c r="A175" t="s">
        <v>937</v>
      </c>
      <c r="B175" t="s">
        <v>165</v>
      </c>
      <c r="C175" s="50">
        <v>1502</v>
      </c>
      <c r="D175" s="50">
        <v>26437</v>
      </c>
      <c r="E175" s="50">
        <v>27939</v>
      </c>
      <c r="F175" s="5"/>
      <c r="G175" s="4"/>
      <c r="H175" s="4"/>
      <c r="I175" s="4"/>
      <c r="J175" s="4"/>
      <c r="K175" s="4"/>
      <c r="L175" s="4"/>
      <c r="M175" s="4"/>
      <c r="N175" s="4"/>
      <c r="O175" s="4"/>
    </row>
    <row r="176" spans="1:15" x14ac:dyDescent="0.25">
      <c r="A176" t="s">
        <v>1628</v>
      </c>
      <c r="B176" t="s">
        <v>166</v>
      </c>
      <c r="C176" s="50">
        <v>2133</v>
      </c>
      <c r="D176" s="50">
        <v>48124</v>
      </c>
      <c r="E176" s="50">
        <v>50257</v>
      </c>
      <c r="F176" s="5"/>
      <c r="G176" s="4"/>
      <c r="H176" s="4"/>
      <c r="I176" s="4"/>
      <c r="J176" s="4"/>
      <c r="K176" s="4"/>
      <c r="L176" s="4"/>
      <c r="M176" s="4"/>
      <c r="N176" s="4"/>
      <c r="O176" s="4"/>
    </row>
    <row r="177" spans="1:15" x14ac:dyDescent="0.25">
      <c r="A177" t="s">
        <v>939</v>
      </c>
      <c r="B177" t="s">
        <v>167</v>
      </c>
      <c r="C177" s="50">
        <v>621</v>
      </c>
      <c r="D177" s="50">
        <v>16517</v>
      </c>
      <c r="E177" s="50">
        <v>17138</v>
      </c>
      <c r="F177" s="5"/>
      <c r="G177" s="4"/>
      <c r="H177" s="4"/>
      <c r="I177" s="4"/>
      <c r="J177" s="4"/>
      <c r="K177" s="4"/>
      <c r="L177" s="4"/>
      <c r="M177" s="4"/>
      <c r="N177" s="4"/>
      <c r="O177" s="4"/>
    </row>
    <row r="178" spans="1:15" x14ac:dyDescent="0.25">
      <c r="A178" t="s">
        <v>941</v>
      </c>
      <c r="B178" t="s">
        <v>168</v>
      </c>
      <c r="C178" s="50">
        <v>1842</v>
      </c>
      <c r="D178" s="50">
        <v>28778</v>
      </c>
      <c r="E178" s="50">
        <v>30620</v>
      </c>
      <c r="F178" s="5"/>
      <c r="G178" s="4"/>
      <c r="H178" s="4"/>
      <c r="I178" s="4"/>
      <c r="J178" s="4"/>
      <c r="K178" s="4"/>
      <c r="L178" s="4"/>
      <c r="M178" s="4"/>
      <c r="N178" s="4"/>
      <c r="O178" s="4"/>
    </row>
    <row r="179" spans="1:15" x14ac:dyDescent="0.25">
      <c r="A179" t="s">
        <v>943</v>
      </c>
      <c r="B179" t="s">
        <v>169</v>
      </c>
      <c r="C179" s="50">
        <v>0</v>
      </c>
      <c r="D179" s="50">
        <v>41741</v>
      </c>
      <c r="E179" s="50">
        <v>41741</v>
      </c>
      <c r="F179" s="5"/>
      <c r="G179" s="4"/>
      <c r="H179" s="4"/>
      <c r="I179" s="4"/>
      <c r="J179" s="4"/>
      <c r="K179" s="4"/>
      <c r="L179" s="4"/>
      <c r="M179" s="4"/>
      <c r="N179" s="4"/>
      <c r="O179" s="4"/>
    </row>
    <row r="180" spans="1:15" x14ac:dyDescent="0.25">
      <c r="A180" t="s">
        <v>945</v>
      </c>
      <c r="B180" t="s">
        <v>170</v>
      </c>
      <c r="C180" s="50">
        <v>5321</v>
      </c>
      <c r="D180" s="50">
        <v>38211</v>
      </c>
      <c r="E180" s="50">
        <v>43532</v>
      </c>
      <c r="F180" s="3"/>
      <c r="G180" s="4"/>
      <c r="H180" s="4"/>
      <c r="I180" s="4"/>
      <c r="J180" s="4"/>
      <c r="K180" s="4"/>
      <c r="L180" s="4"/>
      <c r="M180" s="4"/>
      <c r="N180" s="4"/>
      <c r="O180" s="4"/>
    </row>
    <row r="181" spans="1:15" x14ac:dyDescent="0.25">
      <c r="A181" t="s">
        <v>953</v>
      </c>
      <c r="B181" t="s">
        <v>171</v>
      </c>
      <c r="C181" s="50">
        <v>4586</v>
      </c>
      <c r="D181" s="50">
        <v>46566</v>
      </c>
      <c r="E181" s="50">
        <v>51152</v>
      </c>
      <c r="F181" s="5"/>
      <c r="G181" s="4"/>
      <c r="H181" s="4"/>
      <c r="I181" s="4"/>
      <c r="J181" s="4"/>
      <c r="K181" s="4"/>
      <c r="L181" s="4"/>
      <c r="M181" s="4"/>
      <c r="N181" s="4"/>
      <c r="O181" s="4"/>
    </row>
    <row r="182" spans="1:15" x14ac:dyDescent="0.25">
      <c r="A182" t="s">
        <v>947</v>
      </c>
      <c r="B182" t="s">
        <v>172</v>
      </c>
      <c r="C182" s="50">
        <v>0</v>
      </c>
      <c r="D182" s="50">
        <v>2007</v>
      </c>
      <c r="E182" s="50">
        <v>2007</v>
      </c>
      <c r="F182" s="5"/>
      <c r="G182" s="4"/>
      <c r="H182" s="4"/>
      <c r="I182" s="4"/>
      <c r="J182" s="4"/>
      <c r="K182" s="4"/>
      <c r="L182" s="4"/>
      <c r="M182" s="4"/>
      <c r="N182" s="4"/>
      <c r="O182" s="4"/>
    </row>
    <row r="183" spans="1:15" x14ac:dyDescent="0.25">
      <c r="A183" t="s">
        <v>949</v>
      </c>
      <c r="B183" t="s">
        <v>173</v>
      </c>
      <c r="C183" s="50">
        <v>24482</v>
      </c>
      <c r="D183" s="50">
        <v>47975</v>
      </c>
      <c r="E183" s="50">
        <v>72457</v>
      </c>
      <c r="F183" s="5"/>
      <c r="G183" s="4"/>
      <c r="H183" s="4"/>
      <c r="I183" s="4"/>
      <c r="J183" s="4"/>
      <c r="K183" s="4"/>
      <c r="L183" s="4"/>
      <c r="M183" s="4"/>
      <c r="N183" s="4"/>
      <c r="O183" s="4"/>
    </row>
    <row r="184" spans="1:15" x14ac:dyDescent="0.25">
      <c r="A184" t="s">
        <v>951</v>
      </c>
      <c r="B184" t="s">
        <v>174</v>
      </c>
      <c r="C184" s="50">
        <v>2036</v>
      </c>
      <c r="D184" s="50">
        <v>21883</v>
      </c>
      <c r="E184" s="50">
        <v>23919</v>
      </c>
      <c r="F184" s="5"/>
      <c r="G184" s="4"/>
      <c r="H184" s="4"/>
      <c r="I184" s="4"/>
      <c r="J184" s="4"/>
      <c r="K184" s="4"/>
      <c r="L184" s="4"/>
      <c r="M184" s="4"/>
      <c r="N184" s="4"/>
      <c r="O184" s="4"/>
    </row>
    <row r="185" spans="1:15" x14ac:dyDescent="0.25">
      <c r="A185" t="s">
        <v>955</v>
      </c>
      <c r="B185" t="s">
        <v>175</v>
      </c>
      <c r="C185" s="50">
        <v>1598</v>
      </c>
      <c r="D185" s="50">
        <v>40530</v>
      </c>
      <c r="E185" s="50">
        <v>42128</v>
      </c>
      <c r="F185" s="5"/>
      <c r="G185" s="4"/>
      <c r="H185" s="4"/>
      <c r="I185" s="4"/>
      <c r="J185" s="4"/>
      <c r="K185" s="4"/>
      <c r="L185" s="4"/>
      <c r="M185" s="4"/>
      <c r="N185" s="4"/>
      <c r="O185" s="4"/>
    </row>
    <row r="186" spans="1:15" x14ac:dyDescent="0.25">
      <c r="A186" t="s">
        <v>957</v>
      </c>
      <c r="B186" t="s">
        <v>176</v>
      </c>
      <c r="C186" s="50">
        <v>1035</v>
      </c>
      <c r="D186" s="50">
        <v>57891</v>
      </c>
      <c r="E186" s="50">
        <v>58926</v>
      </c>
      <c r="F186" s="5"/>
      <c r="G186" s="4"/>
      <c r="H186" s="4"/>
      <c r="I186" s="4"/>
      <c r="J186" s="4"/>
      <c r="K186" s="4"/>
      <c r="L186" s="4"/>
      <c r="M186" s="4"/>
      <c r="N186" s="4"/>
      <c r="O186" s="4"/>
    </row>
    <row r="187" spans="1:15" x14ac:dyDescent="0.25">
      <c r="A187" t="s">
        <v>959</v>
      </c>
      <c r="B187" t="s">
        <v>177</v>
      </c>
      <c r="C187" s="50">
        <v>1681</v>
      </c>
      <c r="D187" s="50">
        <v>29867</v>
      </c>
      <c r="E187" s="50">
        <v>31548</v>
      </c>
      <c r="F187" s="5"/>
      <c r="G187" s="4"/>
      <c r="H187" s="4"/>
      <c r="I187" s="4"/>
      <c r="J187" s="4"/>
      <c r="K187" s="4"/>
      <c r="L187" s="4"/>
      <c r="M187" s="4"/>
      <c r="N187" s="4"/>
      <c r="O187" s="4"/>
    </row>
    <row r="188" spans="1:15" x14ac:dyDescent="0.25">
      <c r="A188" t="s">
        <v>961</v>
      </c>
      <c r="B188" t="s">
        <v>178</v>
      </c>
      <c r="C188" s="50">
        <v>0</v>
      </c>
      <c r="D188" s="50">
        <v>32342</v>
      </c>
      <c r="E188" s="50">
        <v>32342</v>
      </c>
      <c r="F188" s="3"/>
      <c r="G188" s="4"/>
      <c r="H188" s="4"/>
      <c r="I188" s="4"/>
      <c r="J188" s="4"/>
      <c r="K188" s="4"/>
      <c r="L188" s="4"/>
      <c r="M188" s="4"/>
      <c r="N188" s="4"/>
      <c r="O188" s="4"/>
    </row>
    <row r="189" spans="1:15" x14ac:dyDescent="0.25">
      <c r="A189" t="s">
        <v>967</v>
      </c>
      <c r="B189" t="s">
        <v>179</v>
      </c>
      <c r="C189" s="50">
        <v>443</v>
      </c>
      <c r="D189" s="50">
        <v>27267</v>
      </c>
      <c r="E189" s="50">
        <v>27710</v>
      </c>
      <c r="F189" s="3"/>
      <c r="G189" s="4"/>
      <c r="H189" s="4"/>
      <c r="I189" s="4"/>
      <c r="J189" s="4"/>
      <c r="K189" s="4"/>
      <c r="L189" s="4"/>
      <c r="M189" s="4"/>
      <c r="N189" s="4"/>
      <c r="O189" s="4"/>
    </row>
    <row r="190" spans="1:15" x14ac:dyDescent="0.25">
      <c r="A190" t="s">
        <v>969</v>
      </c>
      <c r="B190" t="s">
        <v>180</v>
      </c>
      <c r="C190" s="50">
        <v>0</v>
      </c>
      <c r="D190" s="50">
        <v>1086</v>
      </c>
      <c r="E190" s="50">
        <v>1086</v>
      </c>
      <c r="F190" s="3"/>
      <c r="G190" s="4"/>
      <c r="H190" s="4"/>
      <c r="I190" s="4"/>
      <c r="J190" s="4"/>
      <c r="K190" s="4"/>
      <c r="L190" s="4"/>
      <c r="M190" s="4"/>
      <c r="N190" s="4"/>
      <c r="O190" s="4"/>
    </row>
    <row r="191" spans="1:15" x14ac:dyDescent="0.25">
      <c r="A191" t="s">
        <v>971</v>
      </c>
      <c r="B191" t="s">
        <v>181</v>
      </c>
      <c r="C191" s="50">
        <v>122</v>
      </c>
      <c r="D191" s="50">
        <v>20130</v>
      </c>
      <c r="E191" s="50">
        <v>20252</v>
      </c>
      <c r="F191" s="5"/>
      <c r="G191" s="4"/>
      <c r="H191" s="4"/>
      <c r="I191" s="4"/>
      <c r="J191" s="4"/>
      <c r="K191" s="4"/>
      <c r="L191" s="4"/>
      <c r="M191" s="4"/>
      <c r="N191" s="4"/>
      <c r="O191" s="4"/>
    </row>
    <row r="192" spans="1:15" x14ac:dyDescent="0.25">
      <c r="A192" t="s">
        <v>973</v>
      </c>
      <c r="B192" t="s">
        <v>182</v>
      </c>
      <c r="C192" s="50">
        <v>2478</v>
      </c>
      <c r="D192" s="50">
        <v>34234</v>
      </c>
      <c r="E192" s="50">
        <v>36712</v>
      </c>
      <c r="F192" s="5"/>
      <c r="G192" s="4"/>
      <c r="H192" s="4"/>
      <c r="I192" s="4"/>
      <c r="J192" s="4"/>
      <c r="K192" s="4"/>
      <c r="L192" s="4"/>
      <c r="M192" s="4"/>
      <c r="N192" s="4"/>
      <c r="O192" s="4"/>
    </row>
    <row r="193" spans="1:15" x14ac:dyDescent="0.25">
      <c r="A193" t="s">
        <v>975</v>
      </c>
      <c r="B193" t="s">
        <v>183</v>
      </c>
      <c r="C193" s="50">
        <v>1136</v>
      </c>
      <c r="D193" s="50">
        <v>39110</v>
      </c>
      <c r="E193" s="50">
        <v>40246</v>
      </c>
      <c r="F193" s="3"/>
      <c r="G193" s="4"/>
      <c r="H193" s="4"/>
      <c r="I193" s="4"/>
      <c r="J193" s="4"/>
      <c r="K193" s="4"/>
      <c r="L193" s="4"/>
      <c r="M193" s="4"/>
      <c r="N193" s="4"/>
      <c r="O193" s="4"/>
    </row>
    <row r="194" spans="1:15" x14ac:dyDescent="0.25">
      <c r="A194" t="s">
        <v>977</v>
      </c>
      <c r="B194" t="s">
        <v>184</v>
      </c>
      <c r="C194" s="50">
        <v>2003</v>
      </c>
      <c r="D194" s="50">
        <v>42543</v>
      </c>
      <c r="E194" s="50">
        <v>44546</v>
      </c>
      <c r="F194" s="5"/>
      <c r="G194" s="4"/>
      <c r="H194" s="4"/>
      <c r="I194" s="4"/>
      <c r="J194" s="4"/>
      <c r="K194" s="4"/>
      <c r="L194" s="4"/>
      <c r="M194" s="4"/>
      <c r="N194" s="4"/>
      <c r="O194" s="4"/>
    </row>
    <row r="195" spans="1:15" x14ac:dyDescent="0.25">
      <c r="A195" t="s">
        <v>979</v>
      </c>
      <c r="B195" t="s">
        <v>185</v>
      </c>
      <c r="C195" s="50">
        <v>851</v>
      </c>
      <c r="D195" s="50">
        <v>24418</v>
      </c>
      <c r="E195" s="50">
        <v>25269</v>
      </c>
      <c r="F195" s="3"/>
      <c r="G195" s="4"/>
      <c r="H195" s="4"/>
      <c r="I195" s="4"/>
      <c r="J195" s="4"/>
      <c r="K195" s="4"/>
      <c r="L195" s="4"/>
      <c r="M195" s="4"/>
      <c r="N195" s="4"/>
      <c r="O195" s="4"/>
    </row>
    <row r="196" spans="1:15" x14ac:dyDescent="0.25">
      <c r="A196" t="s">
        <v>981</v>
      </c>
      <c r="B196" t="s">
        <v>186</v>
      </c>
      <c r="C196" s="50">
        <v>5630</v>
      </c>
      <c r="D196" s="50">
        <v>34213</v>
      </c>
      <c r="E196" s="50">
        <v>39843</v>
      </c>
      <c r="F196" s="5"/>
      <c r="G196" s="4"/>
      <c r="H196" s="4"/>
      <c r="I196" s="4"/>
      <c r="J196" s="4"/>
      <c r="K196" s="4"/>
      <c r="L196" s="4"/>
      <c r="M196" s="4"/>
      <c r="N196" s="4"/>
      <c r="O196" s="4"/>
    </row>
    <row r="197" spans="1:15" x14ac:dyDescent="0.25">
      <c r="A197" t="s">
        <v>983</v>
      </c>
      <c r="B197" t="s">
        <v>187</v>
      </c>
      <c r="C197" s="50">
        <v>4370</v>
      </c>
      <c r="D197" s="50">
        <v>47792</v>
      </c>
      <c r="E197" s="50">
        <v>52162</v>
      </c>
      <c r="F197" s="5"/>
      <c r="G197" s="4"/>
      <c r="H197" s="4"/>
      <c r="I197" s="4"/>
      <c r="J197" s="4"/>
      <c r="K197" s="4"/>
      <c r="L197" s="4"/>
      <c r="M197" s="4"/>
      <c r="N197" s="4"/>
      <c r="O197" s="4"/>
    </row>
    <row r="198" spans="1:15" x14ac:dyDescent="0.25">
      <c r="A198" t="s">
        <v>985</v>
      </c>
      <c r="B198" t="s">
        <v>188</v>
      </c>
      <c r="C198" s="50">
        <v>763</v>
      </c>
      <c r="D198" s="50">
        <v>56349</v>
      </c>
      <c r="E198" s="50">
        <v>57112</v>
      </c>
      <c r="F198" s="5"/>
      <c r="G198" s="4"/>
      <c r="H198" s="4"/>
      <c r="I198" s="4"/>
      <c r="J198" s="4"/>
      <c r="K198" s="4"/>
      <c r="L198" s="4"/>
      <c r="M198" s="4"/>
      <c r="N198" s="4"/>
      <c r="O198" s="4"/>
    </row>
    <row r="199" spans="1:15" x14ac:dyDescent="0.25">
      <c r="A199" t="s">
        <v>987</v>
      </c>
      <c r="B199" t="s">
        <v>189</v>
      </c>
      <c r="C199" s="50">
        <v>294</v>
      </c>
      <c r="D199" s="50">
        <v>16892</v>
      </c>
      <c r="E199" s="50">
        <v>17186</v>
      </c>
      <c r="F199" s="3"/>
      <c r="G199" s="4"/>
      <c r="H199" s="4"/>
      <c r="I199" s="4"/>
      <c r="J199" s="4"/>
      <c r="K199" s="4"/>
      <c r="L199" s="4"/>
      <c r="M199" s="4"/>
      <c r="N199" s="4"/>
      <c r="O199" s="4"/>
    </row>
    <row r="200" spans="1:15" x14ac:dyDescent="0.25">
      <c r="A200" t="s">
        <v>991</v>
      </c>
      <c r="B200" t="s">
        <v>190</v>
      </c>
      <c r="C200" s="50">
        <v>0</v>
      </c>
      <c r="D200" s="50">
        <v>2123</v>
      </c>
      <c r="E200" s="50">
        <v>2123</v>
      </c>
      <c r="F200" s="3"/>
      <c r="G200" s="4"/>
      <c r="H200" s="4"/>
      <c r="I200" s="4"/>
      <c r="J200" s="4"/>
      <c r="K200" s="4"/>
      <c r="L200" s="4"/>
      <c r="M200" s="4"/>
      <c r="N200" s="4"/>
      <c r="O200" s="4"/>
    </row>
    <row r="201" spans="1:15" x14ac:dyDescent="0.25">
      <c r="A201" t="s">
        <v>993</v>
      </c>
      <c r="B201" t="s">
        <v>191</v>
      </c>
      <c r="C201" s="50">
        <v>0</v>
      </c>
      <c r="D201" s="50">
        <v>6920</v>
      </c>
      <c r="E201" s="50">
        <v>6920</v>
      </c>
      <c r="F201" s="5"/>
      <c r="G201" s="4"/>
      <c r="H201" s="4"/>
      <c r="I201" s="4"/>
      <c r="J201" s="4"/>
      <c r="K201" s="4"/>
      <c r="L201" s="4"/>
      <c r="M201" s="4"/>
      <c r="N201" s="4"/>
      <c r="O201" s="4"/>
    </row>
    <row r="202" spans="1:15" x14ac:dyDescent="0.25">
      <c r="A202" t="s">
        <v>995</v>
      </c>
      <c r="B202" t="s">
        <v>192</v>
      </c>
      <c r="C202" s="50">
        <v>2972</v>
      </c>
      <c r="D202" s="50">
        <v>35366</v>
      </c>
      <c r="E202" s="50">
        <v>38338</v>
      </c>
      <c r="F202" s="3"/>
      <c r="G202" s="4"/>
      <c r="H202" s="4"/>
      <c r="I202" s="4"/>
      <c r="J202" s="4"/>
      <c r="K202" s="4"/>
      <c r="L202" s="4"/>
      <c r="M202" s="4"/>
      <c r="N202" s="4"/>
      <c r="O202" s="4"/>
    </row>
    <row r="203" spans="1:15" x14ac:dyDescent="0.25">
      <c r="A203" t="s">
        <v>1003</v>
      </c>
      <c r="B203" t="s">
        <v>193</v>
      </c>
      <c r="C203" s="50">
        <v>12246</v>
      </c>
      <c r="D203" s="50">
        <v>38122</v>
      </c>
      <c r="E203" s="50">
        <v>50368</v>
      </c>
      <c r="F203" s="3"/>
      <c r="G203" s="4"/>
      <c r="H203" s="4"/>
      <c r="I203" s="4"/>
      <c r="J203" s="4"/>
      <c r="K203" s="4"/>
      <c r="L203" s="4"/>
      <c r="M203" s="4"/>
      <c r="N203" s="4"/>
      <c r="O203" s="4"/>
    </row>
    <row r="204" spans="1:15" x14ac:dyDescent="0.25">
      <c r="A204" t="s">
        <v>1009</v>
      </c>
      <c r="B204" t="s">
        <v>194</v>
      </c>
      <c r="C204" s="50">
        <v>4117</v>
      </c>
      <c r="D204" s="50">
        <v>52717</v>
      </c>
      <c r="E204" s="50">
        <v>56834</v>
      </c>
      <c r="F204" s="5"/>
      <c r="G204" s="4"/>
      <c r="H204" s="4"/>
      <c r="I204" s="4"/>
      <c r="J204" s="4"/>
      <c r="K204" s="4"/>
      <c r="L204" s="4"/>
      <c r="M204" s="4"/>
      <c r="N204" s="4"/>
      <c r="O204" s="4"/>
    </row>
    <row r="205" spans="1:15" x14ac:dyDescent="0.25">
      <c r="A205" t="s">
        <v>1011</v>
      </c>
      <c r="B205" t="s">
        <v>195</v>
      </c>
      <c r="C205" s="50">
        <v>381</v>
      </c>
      <c r="D205" s="50">
        <v>17904</v>
      </c>
      <c r="E205" s="50">
        <v>18285</v>
      </c>
      <c r="F205" s="5"/>
      <c r="G205" s="4"/>
      <c r="H205" s="4"/>
      <c r="I205" s="4"/>
      <c r="J205" s="4"/>
      <c r="K205" s="4"/>
      <c r="L205" s="4"/>
      <c r="M205" s="4"/>
      <c r="N205" s="4"/>
      <c r="O205" s="4"/>
    </row>
    <row r="206" spans="1:15" x14ac:dyDescent="0.25">
      <c r="A206" t="s">
        <v>1013</v>
      </c>
      <c r="B206" t="s">
        <v>196</v>
      </c>
      <c r="C206" s="50">
        <v>1093</v>
      </c>
      <c r="D206" s="50">
        <v>22459</v>
      </c>
      <c r="E206" s="50">
        <v>23552</v>
      </c>
      <c r="F206" s="5"/>
      <c r="G206" s="4"/>
      <c r="H206" s="4"/>
      <c r="I206" s="4"/>
      <c r="J206" s="4"/>
      <c r="K206" s="4"/>
      <c r="L206" s="4"/>
      <c r="M206" s="4"/>
      <c r="N206" s="4"/>
      <c r="O206" s="4"/>
    </row>
    <row r="207" spans="1:15" x14ac:dyDescent="0.25">
      <c r="A207" t="s">
        <v>1015</v>
      </c>
      <c r="B207" t="s">
        <v>197</v>
      </c>
      <c r="C207" s="50">
        <v>623</v>
      </c>
      <c r="D207" s="50">
        <v>15430</v>
      </c>
      <c r="E207" s="50">
        <v>16053</v>
      </c>
      <c r="F207" s="5"/>
      <c r="G207" s="4"/>
      <c r="H207" s="4"/>
      <c r="I207" s="4"/>
      <c r="J207" s="4"/>
      <c r="K207" s="4"/>
      <c r="L207" s="4"/>
      <c r="M207" s="4"/>
      <c r="N207" s="4"/>
      <c r="O207" s="4"/>
    </row>
    <row r="208" spans="1:15" x14ac:dyDescent="0.25">
      <c r="A208" t="s">
        <v>1017</v>
      </c>
      <c r="B208" t="s">
        <v>198</v>
      </c>
      <c r="C208" s="50">
        <v>0</v>
      </c>
      <c r="D208" s="50">
        <v>14360</v>
      </c>
      <c r="E208" s="50">
        <v>14360</v>
      </c>
      <c r="F208" s="5"/>
      <c r="G208" s="4"/>
      <c r="H208" s="4"/>
      <c r="I208" s="4"/>
      <c r="J208" s="4"/>
      <c r="K208" s="4"/>
      <c r="L208" s="4"/>
      <c r="M208" s="4"/>
      <c r="N208" s="4"/>
      <c r="O208" s="4"/>
    </row>
    <row r="209" spans="1:15" x14ac:dyDescent="0.25">
      <c r="A209" t="s">
        <v>1021</v>
      </c>
      <c r="B209" t="s">
        <v>199</v>
      </c>
      <c r="C209" s="50">
        <v>1050</v>
      </c>
      <c r="D209" s="50">
        <v>77109</v>
      </c>
      <c r="E209" s="50">
        <v>78159</v>
      </c>
      <c r="F209" s="3"/>
      <c r="G209" s="4"/>
      <c r="H209" s="4"/>
      <c r="I209" s="4"/>
      <c r="J209" s="4"/>
      <c r="K209" s="4"/>
      <c r="L209" s="4"/>
      <c r="M209" s="4"/>
      <c r="N209" s="4"/>
      <c r="O209" s="4"/>
    </row>
    <row r="210" spans="1:15" x14ac:dyDescent="0.25">
      <c r="A210" t="s">
        <v>1025</v>
      </c>
      <c r="B210" t="s">
        <v>200</v>
      </c>
      <c r="C210" s="50">
        <v>0</v>
      </c>
      <c r="D210" s="50">
        <v>9337</v>
      </c>
      <c r="E210" s="50">
        <v>9337</v>
      </c>
      <c r="F210" s="3"/>
      <c r="G210" s="4"/>
      <c r="H210" s="4"/>
      <c r="I210" s="4"/>
      <c r="J210" s="4"/>
      <c r="K210" s="4"/>
      <c r="L210" s="4"/>
      <c r="M210" s="4"/>
      <c r="N210" s="4"/>
      <c r="O210" s="4"/>
    </row>
    <row r="211" spans="1:15" x14ac:dyDescent="0.25">
      <c r="A211" t="s">
        <v>1027</v>
      </c>
      <c r="B211" t="s">
        <v>201</v>
      </c>
      <c r="C211" s="50">
        <v>2062</v>
      </c>
      <c r="D211" s="50">
        <v>35591</v>
      </c>
      <c r="E211" s="50">
        <v>37653</v>
      </c>
      <c r="F211" s="3"/>
      <c r="G211" s="4"/>
      <c r="H211" s="4"/>
      <c r="I211" s="4"/>
      <c r="J211" s="4"/>
      <c r="K211" s="4"/>
      <c r="L211" s="4"/>
      <c r="M211" s="4"/>
      <c r="N211" s="4"/>
      <c r="O211" s="4"/>
    </row>
    <row r="212" spans="1:15" x14ac:dyDescent="0.25">
      <c r="A212" t="s">
        <v>1035</v>
      </c>
      <c r="B212" t="s">
        <v>202</v>
      </c>
      <c r="C212" s="50">
        <v>1769</v>
      </c>
      <c r="D212" s="50">
        <v>42474</v>
      </c>
      <c r="E212" s="50">
        <v>44243</v>
      </c>
      <c r="F212" s="5"/>
      <c r="G212" s="4"/>
      <c r="H212" s="4"/>
      <c r="I212" s="4"/>
      <c r="J212" s="4"/>
      <c r="K212" s="4"/>
      <c r="L212" s="4"/>
      <c r="M212" s="4"/>
      <c r="N212" s="4"/>
      <c r="O212" s="4"/>
    </row>
    <row r="213" spans="1:15" x14ac:dyDescent="0.25">
      <c r="A213" t="s">
        <v>1037</v>
      </c>
      <c r="B213" t="s">
        <v>203</v>
      </c>
      <c r="C213" s="50">
        <v>366</v>
      </c>
      <c r="D213" s="50">
        <v>35107</v>
      </c>
      <c r="E213" s="50">
        <v>35473</v>
      </c>
      <c r="F213" s="5"/>
      <c r="G213" s="4"/>
      <c r="H213" s="4"/>
      <c r="I213" s="4"/>
      <c r="J213" s="4"/>
      <c r="K213" s="4"/>
      <c r="L213" s="4"/>
      <c r="M213" s="4"/>
      <c r="N213" s="4"/>
      <c r="O213" s="4"/>
    </row>
    <row r="214" spans="1:15" x14ac:dyDescent="0.25">
      <c r="A214" t="s">
        <v>1039</v>
      </c>
      <c r="B214" t="s">
        <v>204</v>
      </c>
      <c r="C214" s="50">
        <v>17887</v>
      </c>
      <c r="D214" s="50">
        <v>53898</v>
      </c>
      <c r="E214" s="50">
        <v>71785</v>
      </c>
      <c r="F214" s="3"/>
      <c r="G214" s="4"/>
      <c r="H214" s="4"/>
      <c r="I214" s="4"/>
      <c r="J214" s="4"/>
      <c r="K214" s="4"/>
      <c r="L214" s="4"/>
      <c r="M214" s="4"/>
      <c r="N214" s="4"/>
      <c r="O214" s="4"/>
    </row>
    <row r="215" spans="1:15" x14ac:dyDescent="0.25">
      <c r="A215" t="s">
        <v>1041</v>
      </c>
      <c r="B215" t="s">
        <v>205</v>
      </c>
      <c r="C215" s="50">
        <v>1659</v>
      </c>
      <c r="D215" s="50">
        <v>41169</v>
      </c>
      <c r="E215" s="50">
        <v>42828</v>
      </c>
      <c r="F215" s="3"/>
      <c r="G215" s="4"/>
      <c r="H215" s="4"/>
      <c r="I215" s="4"/>
      <c r="J215" s="4"/>
      <c r="K215" s="4"/>
      <c r="L215" s="4"/>
      <c r="M215" s="4"/>
      <c r="N215" s="4"/>
      <c r="O215" s="4"/>
    </row>
    <row r="216" spans="1:15" x14ac:dyDescent="0.25">
      <c r="A216" t="s">
        <v>1045</v>
      </c>
      <c r="B216" t="s">
        <v>206</v>
      </c>
      <c r="C216" s="50">
        <v>1352</v>
      </c>
      <c r="D216" s="50">
        <v>114642</v>
      </c>
      <c r="E216" s="50">
        <v>115994</v>
      </c>
      <c r="F216" s="3"/>
      <c r="G216" s="4"/>
      <c r="H216" s="4"/>
      <c r="I216" s="4"/>
      <c r="J216" s="4"/>
      <c r="K216" s="4"/>
      <c r="L216" s="4"/>
      <c r="M216" s="4"/>
      <c r="N216" s="4"/>
      <c r="O216" s="4"/>
    </row>
    <row r="217" spans="1:15" x14ac:dyDescent="0.25">
      <c r="A217" t="s">
        <v>1903</v>
      </c>
      <c r="B217" t="s">
        <v>207</v>
      </c>
      <c r="C217" s="50">
        <v>0</v>
      </c>
      <c r="D217" s="50">
        <v>49</v>
      </c>
      <c r="E217" s="50">
        <v>49</v>
      </c>
      <c r="F217" s="3"/>
      <c r="G217" s="4"/>
      <c r="H217" s="4"/>
      <c r="I217" s="4"/>
      <c r="J217" s="4"/>
      <c r="K217" s="4"/>
      <c r="L217" s="4"/>
      <c r="M217" s="4"/>
      <c r="N217" s="4"/>
      <c r="O217" s="4"/>
    </row>
    <row r="218" spans="1:15" x14ac:dyDescent="0.25">
      <c r="A218" t="s">
        <v>1047</v>
      </c>
      <c r="B218" t="s">
        <v>208</v>
      </c>
      <c r="C218" s="50">
        <v>13810</v>
      </c>
      <c r="D218" s="50">
        <v>44149</v>
      </c>
      <c r="E218" s="50">
        <v>57959</v>
      </c>
      <c r="F218" s="3"/>
      <c r="G218" s="4"/>
      <c r="H218" s="4"/>
      <c r="I218" s="4"/>
      <c r="J218" s="4"/>
      <c r="K218" s="4"/>
      <c r="L218" s="4"/>
      <c r="M218" s="4"/>
      <c r="N218" s="4"/>
      <c r="O218" s="4"/>
    </row>
    <row r="219" spans="1:15" x14ac:dyDescent="0.25">
      <c r="A219" t="s">
        <v>1051</v>
      </c>
      <c r="B219" t="s">
        <v>209</v>
      </c>
      <c r="C219" s="50">
        <v>9280</v>
      </c>
      <c r="D219" s="50">
        <v>19547</v>
      </c>
      <c r="E219" s="50">
        <v>28827</v>
      </c>
      <c r="F219" s="3"/>
      <c r="G219" s="4"/>
      <c r="H219" s="4"/>
      <c r="I219" s="4"/>
      <c r="J219" s="4"/>
      <c r="K219" s="4"/>
      <c r="L219" s="4"/>
      <c r="M219" s="4"/>
      <c r="N219" s="4"/>
      <c r="O219" s="4"/>
    </row>
    <row r="220" spans="1:15" x14ac:dyDescent="0.25">
      <c r="A220" t="s">
        <v>1053</v>
      </c>
      <c r="B220" t="s">
        <v>210</v>
      </c>
      <c r="C220" s="50">
        <v>707</v>
      </c>
      <c r="D220" s="50">
        <v>33889</v>
      </c>
      <c r="E220" s="50">
        <v>34596</v>
      </c>
      <c r="F220" s="5"/>
      <c r="G220" s="4"/>
      <c r="H220" s="4"/>
      <c r="I220" s="4"/>
      <c r="J220" s="4"/>
      <c r="K220" s="4"/>
      <c r="L220" s="4"/>
      <c r="M220" s="4"/>
      <c r="N220" s="4"/>
      <c r="O220" s="4"/>
    </row>
    <row r="221" spans="1:15" x14ac:dyDescent="0.25">
      <c r="A221" t="s">
        <v>1057</v>
      </c>
      <c r="B221" t="s">
        <v>211</v>
      </c>
      <c r="C221" s="50">
        <v>141</v>
      </c>
      <c r="D221" s="50">
        <v>34292</v>
      </c>
      <c r="E221" s="50">
        <v>34433</v>
      </c>
      <c r="F221" s="3"/>
      <c r="G221" s="4"/>
      <c r="H221" s="4"/>
      <c r="I221" s="4"/>
      <c r="J221" s="4"/>
      <c r="K221" s="4"/>
      <c r="L221" s="4"/>
      <c r="M221" s="4"/>
      <c r="N221" s="4"/>
      <c r="O221" s="4"/>
    </row>
    <row r="222" spans="1:15" x14ac:dyDescent="0.25">
      <c r="A222" t="s">
        <v>1059</v>
      </c>
      <c r="B222" t="s">
        <v>212</v>
      </c>
      <c r="C222" s="50">
        <v>563</v>
      </c>
      <c r="D222" s="50">
        <v>18525</v>
      </c>
      <c r="E222" s="50">
        <v>19088</v>
      </c>
      <c r="F222" s="3"/>
      <c r="G222" s="4"/>
      <c r="H222" s="4"/>
      <c r="I222" s="4"/>
      <c r="J222" s="4"/>
      <c r="K222" s="4"/>
      <c r="L222" s="4"/>
      <c r="M222" s="4"/>
      <c r="N222" s="4"/>
      <c r="O222" s="4"/>
    </row>
    <row r="223" spans="1:15" x14ac:dyDescent="0.25">
      <c r="A223" t="s">
        <v>1062</v>
      </c>
      <c r="B223" t="s">
        <v>213</v>
      </c>
      <c r="C223" s="50">
        <v>1486</v>
      </c>
      <c r="D223" s="50">
        <v>43829</v>
      </c>
      <c r="E223" s="50">
        <v>45315</v>
      </c>
      <c r="F223" s="3"/>
      <c r="G223" s="4"/>
      <c r="H223" s="4"/>
      <c r="I223" s="4"/>
      <c r="J223" s="4"/>
      <c r="K223" s="4"/>
      <c r="L223" s="4"/>
      <c r="M223" s="4"/>
      <c r="N223" s="4"/>
      <c r="O223" s="4"/>
    </row>
    <row r="224" spans="1:15" x14ac:dyDescent="0.25">
      <c r="A224" t="s">
        <v>1064</v>
      </c>
      <c r="B224" t="s">
        <v>214</v>
      </c>
      <c r="C224" s="50">
        <v>1630</v>
      </c>
      <c r="D224" s="50">
        <v>80400</v>
      </c>
      <c r="E224" s="50">
        <v>82030</v>
      </c>
      <c r="F224" s="3"/>
      <c r="G224" s="4"/>
      <c r="H224" s="4"/>
      <c r="I224" s="4"/>
      <c r="J224" s="4"/>
      <c r="K224" s="4"/>
      <c r="L224" s="4"/>
      <c r="M224" s="4"/>
      <c r="N224" s="4"/>
      <c r="O224" s="4"/>
    </row>
    <row r="225" spans="1:15" x14ac:dyDescent="0.25">
      <c r="A225" t="s">
        <v>1066</v>
      </c>
      <c r="B225" t="s">
        <v>215</v>
      </c>
      <c r="C225" s="50">
        <v>366</v>
      </c>
      <c r="D225" s="50">
        <v>33735</v>
      </c>
      <c r="E225" s="50">
        <v>34101</v>
      </c>
      <c r="F225" s="3"/>
      <c r="G225" s="4"/>
      <c r="H225" s="4"/>
      <c r="I225" s="4"/>
      <c r="J225" s="4"/>
      <c r="K225" s="4"/>
      <c r="L225" s="4"/>
      <c r="M225" s="4"/>
      <c r="N225" s="4"/>
      <c r="O225" s="4"/>
    </row>
    <row r="226" spans="1:15" x14ac:dyDescent="0.25">
      <c r="A226" t="s">
        <v>1086</v>
      </c>
      <c r="B226" t="s">
        <v>216</v>
      </c>
      <c r="C226" s="50">
        <v>590</v>
      </c>
      <c r="D226" s="50">
        <v>15905</v>
      </c>
      <c r="E226" s="50">
        <v>16495</v>
      </c>
      <c r="F226" s="5"/>
      <c r="G226" s="4"/>
      <c r="H226" s="4"/>
      <c r="I226" s="4"/>
      <c r="J226" s="4"/>
      <c r="K226" s="4"/>
      <c r="L226" s="4"/>
      <c r="M226" s="4"/>
      <c r="N226" s="4"/>
      <c r="O226" s="4"/>
    </row>
    <row r="227" spans="1:15" x14ac:dyDescent="0.25">
      <c r="A227" t="s">
        <v>1084</v>
      </c>
      <c r="B227" t="s">
        <v>217</v>
      </c>
      <c r="C227" s="50">
        <v>380</v>
      </c>
      <c r="D227" s="50">
        <v>21749</v>
      </c>
      <c r="E227" s="50">
        <v>22129</v>
      </c>
      <c r="F227" s="5"/>
      <c r="G227" s="4"/>
      <c r="H227" s="4"/>
      <c r="I227" s="4"/>
      <c r="J227" s="4"/>
      <c r="K227" s="4"/>
      <c r="L227" s="4"/>
      <c r="M227" s="4"/>
      <c r="N227" s="4"/>
      <c r="O227" s="4"/>
    </row>
    <row r="228" spans="1:15" x14ac:dyDescent="0.25">
      <c r="A228" t="s">
        <v>1070</v>
      </c>
      <c r="B228" t="s">
        <v>218</v>
      </c>
      <c r="C228" s="50">
        <v>5473</v>
      </c>
      <c r="D228" s="50">
        <v>52758</v>
      </c>
      <c r="E228" s="50">
        <v>58231</v>
      </c>
      <c r="F228" s="3"/>
      <c r="G228" s="4"/>
      <c r="H228" s="4"/>
      <c r="I228" s="4"/>
      <c r="J228" s="4"/>
      <c r="K228" s="4"/>
      <c r="L228" s="4"/>
      <c r="M228" s="4"/>
      <c r="N228" s="4"/>
      <c r="O228" s="4"/>
    </row>
    <row r="229" spans="1:15" x14ac:dyDescent="0.25">
      <c r="A229" t="s">
        <v>1073</v>
      </c>
      <c r="B229" t="s">
        <v>220</v>
      </c>
      <c r="C229" s="50">
        <v>5141</v>
      </c>
      <c r="D229" s="50">
        <v>83316</v>
      </c>
      <c r="E229" s="50">
        <v>88457</v>
      </c>
      <c r="F229" s="5"/>
      <c r="G229" s="4"/>
      <c r="H229" s="4"/>
      <c r="I229" s="4"/>
      <c r="J229" s="4"/>
      <c r="K229" s="4"/>
      <c r="L229" s="4"/>
      <c r="M229" s="4"/>
      <c r="N229" s="4"/>
      <c r="O229" s="4"/>
    </row>
    <row r="230" spans="1:15" x14ac:dyDescent="0.25">
      <c r="A230" t="s">
        <v>1077</v>
      </c>
      <c r="B230" t="s">
        <v>221</v>
      </c>
      <c r="C230" s="50">
        <v>3526</v>
      </c>
      <c r="D230" s="50">
        <v>13286</v>
      </c>
      <c r="E230" s="50">
        <v>16812</v>
      </c>
      <c r="F230" s="3"/>
      <c r="G230" s="4"/>
      <c r="H230" s="4"/>
      <c r="I230" s="4"/>
      <c r="J230" s="4"/>
      <c r="K230" s="4"/>
      <c r="L230" s="4"/>
      <c r="M230" s="4"/>
      <c r="N230" s="4"/>
      <c r="O230" s="4"/>
    </row>
    <row r="231" spans="1:15" x14ac:dyDescent="0.25">
      <c r="A231" t="s">
        <v>1075</v>
      </c>
      <c r="B231" t="s">
        <v>222</v>
      </c>
      <c r="C231" s="50">
        <v>10933</v>
      </c>
      <c r="D231" s="50">
        <v>73844</v>
      </c>
      <c r="E231" s="50">
        <v>84777</v>
      </c>
      <c r="F231" s="5"/>
      <c r="G231" s="4"/>
      <c r="H231" s="4"/>
      <c r="I231" s="4"/>
      <c r="J231" s="4"/>
      <c r="K231" s="4"/>
      <c r="L231" s="4"/>
      <c r="M231" s="4"/>
      <c r="N231" s="4"/>
      <c r="O231" s="4"/>
    </row>
    <row r="232" spans="1:15" x14ac:dyDescent="0.25">
      <c r="A232" t="s">
        <v>1080</v>
      </c>
      <c r="B232" t="s">
        <v>223</v>
      </c>
      <c r="C232" s="50">
        <v>8983</v>
      </c>
      <c r="D232" s="50">
        <v>63803</v>
      </c>
      <c r="E232" s="50">
        <v>72786</v>
      </c>
      <c r="F232" s="5"/>
      <c r="G232" s="4"/>
      <c r="H232" s="4"/>
      <c r="I232" s="4"/>
      <c r="J232" s="4"/>
      <c r="K232" s="4"/>
      <c r="L232" s="4"/>
      <c r="M232" s="4"/>
      <c r="N232" s="4"/>
      <c r="O232" s="4"/>
    </row>
    <row r="233" spans="1:15" x14ac:dyDescent="0.25">
      <c r="A233" t="s">
        <v>1308</v>
      </c>
      <c r="B233" t="s">
        <v>224</v>
      </c>
      <c r="C233" s="50">
        <v>12602</v>
      </c>
      <c r="D233" s="50">
        <v>64109</v>
      </c>
      <c r="E233" s="50">
        <v>76711</v>
      </c>
      <c r="F233" s="3"/>
      <c r="G233" s="4"/>
      <c r="H233" s="4"/>
      <c r="I233" s="4"/>
      <c r="J233" s="4"/>
      <c r="K233" s="4"/>
      <c r="L233" s="4"/>
      <c r="M233" s="4"/>
      <c r="N233" s="4"/>
      <c r="O233" s="4"/>
    </row>
    <row r="234" spans="1:15" x14ac:dyDescent="0.25">
      <c r="A234" t="s">
        <v>1082</v>
      </c>
      <c r="B234" t="s">
        <v>225</v>
      </c>
      <c r="C234" s="50">
        <v>565</v>
      </c>
      <c r="D234" s="50">
        <v>27692</v>
      </c>
      <c r="E234" s="50">
        <v>28257</v>
      </c>
      <c r="F234" s="3"/>
      <c r="G234" s="4"/>
      <c r="H234" s="4"/>
      <c r="I234" s="4"/>
      <c r="J234" s="4"/>
      <c r="K234" s="4"/>
      <c r="L234" s="4"/>
      <c r="M234" s="4"/>
      <c r="N234" s="4"/>
      <c r="O234" s="4"/>
    </row>
    <row r="235" spans="1:15" x14ac:dyDescent="0.25">
      <c r="A235" t="s">
        <v>1930</v>
      </c>
      <c r="B235" t="s">
        <v>226</v>
      </c>
      <c r="C235" s="50">
        <v>1525</v>
      </c>
      <c r="D235" s="50">
        <v>19363</v>
      </c>
      <c r="E235" s="50">
        <v>20888</v>
      </c>
      <c r="F235" s="3"/>
      <c r="G235" s="4"/>
      <c r="H235" s="4"/>
      <c r="I235" s="4"/>
      <c r="J235" s="4"/>
      <c r="K235" s="4"/>
      <c r="L235" s="4"/>
      <c r="M235" s="4"/>
      <c r="N235" s="4"/>
      <c r="O235" s="4"/>
    </row>
    <row r="236" spans="1:15" x14ac:dyDescent="0.25">
      <c r="A236" t="s">
        <v>1423</v>
      </c>
      <c r="B236" t="s">
        <v>1931</v>
      </c>
      <c r="C236" s="50">
        <v>10906</v>
      </c>
      <c r="D236" s="50">
        <v>48950</v>
      </c>
      <c r="E236" s="50">
        <v>59856</v>
      </c>
      <c r="F236" s="5"/>
      <c r="G236" s="4"/>
      <c r="H236" s="4"/>
      <c r="I236" s="4"/>
      <c r="J236" s="4"/>
      <c r="K236" s="4"/>
      <c r="L236" s="4"/>
      <c r="M236" s="4"/>
      <c r="N236" s="4"/>
      <c r="O236" s="4"/>
    </row>
    <row r="237" spans="1:15" x14ac:dyDescent="0.25">
      <c r="A237" t="s">
        <v>1088</v>
      </c>
      <c r="B237" t="s">
        <v>227</v>
      </c>
      <c r="C237" s="50">
        <v>9648</v>
      </c>
      <c r="D237" s="50">
        <v>40579</v>
      </c>
      <c r="E237" s="50">
        <v>50227</v>
      </c>
      <c r="F237" s="3"/>
      <c r="G237" s="4"/>
      <c r="H237" s="4"/>
      <c r="I237" s="4"/>
      <c r="J237" s="4"/>
      <c r="K237" s="4"/>
      <c r="L237" s="4"/>
      <c r="M237" s="4"/>
      <c r="N237" s="4"/>
      <c r="O237" s="4"/>
    </row>
    <row r="238" spans="1:15" x14ac:dyDescent="0.25">
      <c r="A238" t="s">
        <v>1090</v>
      </c>
      <c r="B238" t="s">
        <v>228</v>
      </c>
      <c r="C238" s="50">
        <v>1537</v>
      </c>
      <c r="D238" s="50">
        <v>37454</v>
      </c>
      <c r="E238" s="50">
        <v>38991</v>
      </c>
      <c r="F238" s="3"/>
      <c r="G238" s="4"/>
      <c r="H238" s="4"/>
      <c r="I238" s="4"/>
      <c r="J238" s="4"/>
      <c r="K238" s="4"/>
      <c r="L238" s="4"/>
      <c r="M238" s="4"/>
      <c r="N238" s="4"/>
      <c r="O238" s="4"/>
    </row>
    <row r="239" spans="1:15" x14ac:dyDescent="0.25">
      <c r="A239" t="s">
        <v>1092</v>
      </c>
      <c r="B239" t="s">
        <v>229</v>
      </c>
      <c r="C239" s="50">
        <v>1103</v>
      </c>
      <c r="D239" s="50">
        <v>22591</v>
      </c>
      <c r="E239" s="50">
        <v>23694</v>
      </c>
      <c r="F239" s="5"/>
      <c r="G239" s="4"/>
      <c r="H239" s="4"/>
      <c r="I239" s="4"/>
      <c r="J239" s="4"/>
      <c r="K239" s="4"/>
      <c r="L239" s="4"/>
      <c r="M239" s="4"/>
      <c r="N239" s="4"/>
      <c r="O239" s="4"/>
    </row>
    <row r="240" spans="1:15" x14ac:dyDescent="0.25">
      <c r="A240" t="s">
        <v>1266</v>
      </c>
      <c r="B240" t="s">
        <v>230</v>
      </c>
      <c r="C240" s="50">
        <v>0</v>
      </c>
      <c r="D240" s="50">
        <v>29703</v>
      </c>
      <c r="E240" s="50">
        <v>29703</v>
      </c>
      <c r="F240" s="5"/>
      <c r="G240" s="4"/>
      <c r="H240" s="4"/>
      <c r="I240" s="4"/>
      <c r="J240" s="4"/>
      <c r="K240" s="4"/>
      <c r="L240" s="4"/>
      <c r="M240" s="4"/>
      <c r="N240" s="4"/>
      <c r="O240" s="4"/>
    </row>
    <row r="241" spans="1:15" x14ac:dyDescent="0.25">
      <c r="A241" t="s">
        <v>1094</v>
      </c>
      <c r="B241" t="s">
        <v>231</v>
      </c>
      <c r="C241" s="50">
        <v>366</v>
      </c>
      <c r="D241" s="50">
        <v>65707</v>
      </c>
      <c r="E241" s="50">
        <v>66073</v>
      </c>
      <c r="F241" s="5"/>
      <c r="G241" s="4"/>
      <c r="H241" s="4"/>
      <c r="I241" s="4"/>
      <c r="J241" s="4"/>
      <c r="K241" s="4"/>
      <c r="L241" s="4"/>
      <c r="M241" s="4"/>
      <c r="N241" s="4"/>
      <c r="O241" s="4"/>
    </row>
    <row r="242" spans="1:15" x14ac:dyDescent="0.25">
      <c r="A242" t="s">
        <v>1096</v>
      </c>
      <c r="B242" t="s">
        <v>232</v>
      </c>
      <c r="C242" s="50">
        <v>1590</v>
      </c>
      <c r="D242" s="50">
        <v>34588</v>
      </c>
      <c r="E242" s="50">
        <v>36178</v>
      </c>
      <c r="F242" s="3"/>
      <c r="G242" s="4"/>
      <c r="H242" s="4"/>
      <c r="I242" s="4"/>
      <c r="J242" s="4"/>
      <c r="K242" s="4"/>
      <c r="L242" s="4"/>
      <c r="M242" s="4"/>
      <c r="N242" s="4"/>
      <c r="O242" s="4"/>
    </row>
    <row r="243" spans="1:15" x14ac:dyDescent="0.25">
      <c r="A243" t="s">
        <v>1098</v>
      </c>
      <c r="B243" t="s">
        <v>233</v>
      </c>
      <c r="C243" s="50">
        <v>0</v>
      </c>
      <c r="D243" s="50">
        <v>21419</v>
      </c>
      <c r="E243" s="50">
        <v>21419</v>
      </c>
      <c r="F243" s="3"/>
      <c r="G243" s="4"/>
      <c r="H243" s="4"/>
      <c r="I243" s="4"/>
      <c r="J243" s="4"/>
      <c r="K243" s="4"/>
      <c r="L243" s="4"/>
      <c r="M243" s="4"/>
      <c r="N243" s="4"/>
      <c r="O243" s="4"/>
    </row>
    <row r="244" spans="1:15" x14ac:dyDescent="0.25">
      <c r="A244" t="s">
        <v>1102</v>
      </c>
      <c r="B244" t="s">
        <v>234</v>
      </c>
      <c r="C244" s="50">
        <v>210</v>
      </c>
      <c r="D244" s="50">
        <v>24971</v>
      </c>
      <c r="E244" s="50">
        <v>25181</v>
      </c>
      <c r="F244" s="3"/>
      <c r="G244" s="4"/>
      <c r="H244" s="4"/>
      <c r="I244" s="4"/>
      <c r="J244" s="4"/>
      <c r="K244" s="4"/>
      <c r="L244" s="4"/>
      <c r="M244" s="4"/>
      <c r="N244" s="4"/>
      <c r="O244" s="4"/>
    </row>
    <row r="245" spans="1:15" x14ac:dyDescent="0.25">
      <c r="A245" t="s">
        <v>1104</v>
      </c>
      <c r="B245" t="s">
        <v>235</v>
      </c>
      <c r="C245" s="50">
        <v>114</v>
      </c>
      <c r="D245" s="50">
        <v>18193</v>
      </c>
      <c r="E245" s="50">
        <v>18307</v>
      </c>
      <c r="F245" s="5"/>
      <c r="G245" s="4"/>
      <c r="H245" s="4"/>
      <c r="I245" s="4"/>
      <c r="J245" s="4"/>
      <c r="K245" s="4"/>
      <c r="L245" s="4"/>
      <c r="M245" s="4"/>
      <c r="N245" s="4"/>
      <c r="O245" s="4"/>
    </row>
    <row r="246" spans="1:15" x14ac:dyDescent="0.25">
      <c r="A246" t="s">
        <v>1106</v>
      </c>
      <c r="B246" t="s">
        <v>236</v>
      </c>
      <c r="C246" s="50">
        <v>6966</v>
      </c>
      <c r="D246" s="50">
        <v>148750</v>
      </c>
      <c r="E246" s="50">
        <v>155716</v>
      </c>
      <c r="F246" s="3"/>
      <c r="G246" s="4"/>
      <c r="H246" s="4"/>
      <c r="I246" s="4"/>
      <c r="J246" s="4"/>
      <c r="K246" s="4"/>
      <c r="L246" s="4"/>
      <c r="M246" s="4"/>
      <c r="N246" s="4"/>
      <c r="O246" s="4"/>
    </row>
    <row r="247" spans="1:15" x14ac:dyDescent="0.25">
      <c r="A247" t="s">
        <v>1108</v>
      </c>
      <c r="B247" t="s">
        <v>237</v>
      </c>
      <c r="C247" s="50">
        <v>527</v>
      </c>
      <c r="D247" s="50">
        <v>22179</v>
      </c>
      <c r="E247" s="50">
        <v>22706</v>
      </c>
      <c r="F247" s="5"/>
      <c r="G247" s="4"/>
      <c r="H247" s="4"/>
      <c r="I247" s="4"/>
      <c r="J247" s="4"/>
      <c r="K247" s="4"/>
      <c r="L247" s="4"/>
      <c r="M247" s="4"/>
      <c r="N247" s="4"/>
      <c r="O247" s="4"/>
    </row>
    <row r="248" spans="1:15" x14ac:dyDescent="0.25">
      <c r="A248" t="s">
        <v>1112</v>
      </c>
      <c r="B248" t="s">
        <v>238</v>
      </c>
      <c r="C248" s="50">
        <v>1464</v>
      </c>
      <c r="D248" s="50">
        <v>42229</v>
      </c>
      <c r="E248" s="50">
        <v>43693</v>
      </c>
      <c r="F248" s="3"/>
      <c r="G248" s="4"/>
      <c r="H248" s="4"/>
      <c r="I248" s="4"/>
      <c r="J248" s="4"/>
      <c r="K248" s="4"/>
      <c r="L248" s="4"/>
      <c r="M248" s="4"/>
      <c r="N248" s="4"/>
      <c r="O248" s="4"/>
    </row>
    <row r="249" spans="1:15" x14ac:dyDescent="0.25">
      <c r="A249" t="s">
        <v>1672</v>
      </c>
      <c r="B249" t="s">
        <v>239</v>
      </c>
      <c r="C249" s="50">
        <v>0</v>
      </c>
      <c r="D249" s="50">
        <v>7926</v>
      </c>
      <c r="E249" s="50">
        <v>7926</v>
      </c>
      <c r="F249" s="3"/>
      <c r="G249" s="4"/>
      <c r="H249" s="4"/>
      <c r="I249" s="4"/>
      <c r="J249" s="4"/>
      <c r="K249" s="4"/>
      <c r="L249" s="4"/>
      <c r="M249" s="4"/>
      <c r="N249" s="4"/>
      <c r="O249" s="4"/>
    </row>
    <row r="250" spans="1:15" x14ac:dyDescent="0.25">
      <c r="A250" t="s">
        <v>654</v>
      </c>
      <c r="B250" t="s">
        <v>240</v>
      </c>
      <c r="C250" s="50">
        <v>0</v>
      </c>
      <c r="D250" s="50">
        <v>1502</v>
      </c>
      <c r="E250" s="50">
        <v>1502</v>
      </c>
      <c r="F250" s="3"/>
      <c r="G250" s="4"/>
      <c r="H250" s="4"/>
      <c r="I250" s="4"/>
      <c r="J250" s="4"/>
      <c r="K250" s="4"/>
      <c r="L250" s="4"/>
      <c r="M250" s="4"/>
      <c r="N250" s="4"/>
      <c r="O250" s="4"/>
    </row>
    <row r="251" spans="1:15" x14ac:dyDescent="0.25">
      <c r="A251" t="s">
        <v>1116</v>
      </c>
      <c r="B251" t="s">
        <v>241</v>
      </c>
      <c r="C251" s="50">
        <v>0</v>
      </c>
      <c r="D251" s="50">
        <v>8355</v>
      </c>
      <c r="E251" s="50">
        <v>8355</v>
      </c>
      <c r="F251" s="3"/>
      <c r="G251" s="4"/>
      <c r="H251" s="4"/>
      <c r="I251" s="4"/>
      <c r="J251" s="4"/>
      <c r="K251" s="4"/>
      <c r="L251" s="4"/>
      <c r="M251" s="4"/>
      <c r="N251" s="4"/>
      <c r="O251" s="4"/>
    </row>
    <row r="252" spans="1:15" x14ac:dyDescent="0.25">
      <c r="A252" t="s">
        <v>1118</v>
      </c>
      <c r="B252" t="s">
        <v>242</v>
      </c>
      <c r="C252" s="50">
        <v>152</v>
      </c>
      <c r="D252" s="50">
        <v>37438</v>
      </c>
      <c r="E252" s="50">
        <v>37590</v>
      </c>
      <c r="F252" s="3"/>
      <c r="G252" s="4"/>
      <c r="H252" s="4"/>
      <c r="I252" s="4"/>
      <c r="J252" s="4"/>
      <c r="K252" s="4"/>
      <c r="L252" s="4"/>
      <c r="M252" s="4"/>
      <c r="N252" s="4"/>
      <c r="O252" s="4"/>
    </row>
    <row r="253" spans="1:15" x14ac:dyDescent="0.25">
      <c r="A253" t="s">
        <v>1120</v>
      </c>
      <c r="B253" t="s">
        <v>243</v>
      </c>
      <c r="C253" s="50">
        <v>102</v>
      </c>
      <c r="D253" s="50">
        <v>25001</v>
      </c>
      <c r="E253" s="50">
        <v>25103</v>
      </c>
      <c r="F253" s="5"/>
      <c r="G253" s="4"/>
      <c r="H253" s="4"/>
      <c r="I253" s="4"/>
      <c r="J253" s="4"/>
      <c r="K253" s="4"/>
      <c r="L253" s="4"/>
      <c r="M253" s="4"/>
      <c r="N253" s="4"/>
      <c r="O253" s="4"/>
    </row>
    <row r="254" spans="1:15" x14ac:dyDescent="0.25">
      <c r="A254" t="s">
        <v>1126</v>
      </c>
      <c r="B254" t="s">
        <v>244</v>
      </c>
      <c r="C254" s="50">
        <v>492</v>
      </c>
      <c r="D254" s="50">
        <v>23696</v>
      </c>
      <c r="E254" s="50">
        <v>24188</v>
      </c>
      <c r="F254" s="3"/>
      <c r="G254" s="4"/>
      <c r="H254" s="4"/>
      <c r="I254" s="4"/>
      <c r="J254" s="4"/>
      <c r="K254" s="4"/>
      <c r="L254" s="4"/>
      <c r="M254" s="4"/>
      <c r="N254" s="4"/>
      <c r="O254" s="4"/>
    </row>
    <row r="255" spans="1:15" x14ac:dyDescent="0.25">
      <c r="A255" t="s">
        <v>1128</v>
      </c>
      <c r="B255" t="s">
        <v>245</v>
      </c>
      <c r="C255" s="50">
        <v>0</v>
      </c>
      <c r="D255" s="50">
        <v>366</v>
      </c>
      <c r="E255" s="50">
        <v>366</v>
      </c>
      <c r="F255" s="5"/>
      <c r="G255" s="4"/>
      <c r="H255" s="4"/>
      <c r="I255" s="4"/>
      <c r="J255" s="4"/>
      <c r="K255" s="4"/>
      <c r="L255" s="4"/>
      <c r="M255" s="4"/>
      <c r="N255" s="4"/>
      <c r="O255" s="4"/>
    </row>
    <row r="256" spans="1:15" x14ac:dyDescent="0.25">
      <c r="A256" t="s">
        <v>1932</v>
      </c>
      <c r="B256" t="s">
        <v>246</v>
      </c>
      <c r="C256" s="50">
        <v>0</v>
      </c>
      <c r="D256" s="50">
        <v>90</v>
      </c>
      <c r="E256" s="50">
        <v>90</v>
      </c>
      <c r="F256" s="5"/>
      <c r="G256" s="4"/>
      <c r="H256" s="4"/>
      <c r="I256" s="4"/>
      <c r="J256" s="4"/>
      <c r="K256" s="4"/>
      <c r="L256" s="4"/>
      <c r="M256" s="4"/>
      <c r="N256" s="4"/>
      <c r="O256" s="4"/>
    </row>
    <row r="257" spans="1:15" x14ac:dyDescent="0.25">
      <c r="A257" t="s">
        <v>1526</v>
      </c>
      <c r="B257" t="s">
        <v>247</v>
      </c>
      <c r="C257" s="50">
        <v>5585</v>
      </c>
      <c r="D257" s="50">
        <v>53811</v>
      </c>
      <c r="E257" s="50">
        <v>59396</v>
      </c>
      <c r="F257" s="3"/>
      <c r="G257" s="4"/>
      <c r="H257" s="4"/>
      <c r="I257" s="4"/>
      <c r="J257" s="4"/>
      <c r="K257" s="4"/>
      <c r="L257" s="4"/>
      <c r="M257" s="4"/>
      <c r="N257" s="4"/>
      <c r="O257" s="4"/>
    </row>
    <row r="258" spans="1:15" x14ac:dyDescent="0.25">
      <c r="A258" t="s">
        <v>1134</v>
      </c>
      <c r="B258" t="s">
        <v>248</v>
      </c>
      <c r="C258" s="50">
        <v>0</v>
      </c>
      <c r="D258" s="50">
        <v>793</v>
      </c>
      <c r="E258" s="50">
        <v>793</v>
      </c>
      <c r="F258" s="5"/>
      <c r="G258" s="4"/>
      <c r="H258" s="4"/>
      <c r="I258" s="4"/>
      <c r="J258" s="4"/>
      <c r="K258" s="4"/>
      <c r="L258" s="4"/>
      <c r="M258" s="4"/>
      <c r="N258" s="4"/>
      <c r="O258" s="4"/>
    </row>
    <row r="259" spans="1:15" x14ac:dyDescent="0.25">
      <c r="A259" t="s">
        <v>1136</v>
      </c>
      <c r="B259" t="s">
        <v>249</v>
      </c>
      <c r="C259" s="50">
        <v>8442</v>
      </c>
      <c r="D259" s="50">
        <v>137417</v>
      </c>
      <c r="E259" s="50">
        <v>145859</v>
      </c>
      <c r="F259" s="3"/>
      <c r="G259" s="4"/>
      <c r="H259" s="4"/>
      <c r="I259" s="4"/>
      <c r="J259" s="4"/>
      <c r="K259" s="4"/>
      <c r="L259" s="4"/>
      <c r="M259" s="4"/>
      <c r="N259" s="4"/>
      <c r="O259" s="4"/>
    </row>
    <row r="260" spans="1:15" x14ac:dyDescent="0.25">
      <c r="A260" t="s">
        <v>1140</v>
      </c>
      <c r="B260" t="s">
        <v>250</v>
      </c>
      <c r="C260" s="50">
        <v>0</v>
      </c>
      <c r="D260" s="50">
        <v>12499</v>
      </c>
      <c r="E260" s="50">
        <v>12499</v>
      </c>
      <c r="F260" s="3"/>
      <c r="G260" s="4"/>
      <c r="H260" s="4"/>
      <c r="I260" s="4"/>
      <c r="J260" s="4"/>
      <c r="K260" s="4"/>
      <c r="L260" s="4"/>
      <c r="M260" s="4"/>
      <c r="N260" s="4"/>
      <c r="O260" s="4"/>
    </row>
    <row r="261" spans="1:15" x14ac:dyDescent="0.25">
      <c r="A261" t="s">
        <v>965</v>
      </c>
      <c r="B261" t="s">
        <v>251</v>
      </c>
      <c r="C261" s="50">
        <v>489</v>
      </c>
      <c r="D261" s="50">
        <v>21404</v>
      </c>
      <c r="E261" s="50">
        <v>21893</v>
      </c>
      <c r="F261" s="5"/>
      <c r="G261" s="4"/>
      <c r="H261" s="4"/>
      <c r="I261" s="4"/>
      <c r="J261" s="4"/>
      <c r="K261" s="4"/>
      <c r="L261" s="4"/>
      <c r="M261" s="4"/>
      <c r="N261" s="4"/>
      <c r="O261" s="4"/>
    </row>
    <row r="262" spans="1:15" x14ac:dyDescent="0.25">
      <c r="A262" t="s">
        <v>1148</v>
      </c>
      <c r="B262" t="s">
        <v>252</v>
      </c>
      <c r="C262" s="50">
        <v>4052</v>
      </c>
      <c r="D262" s="50">
        <v>57806</v>
      </c>
      <c r="E262" s="50">
        <v>61858</v>
      </c>
      <c r="F262" s="3"/>
      <c r="G262" s="4"/>
      <c r="H262" s="4"/>
      <c r="I262" s="4"/>
      <c r="J262" s="4"/>
      <c r="K262" s="4"/>
      <c r="L262" s="4"/>
      <c r="M262" s="4"/>
      <c r="N262" s="4"/>
      <c r="O262" s="4"/>
    </row>
    <row r="263" spans="1:15" x14ac:dyDescent="0.25">
      <c r="A263" t="s">
        <v>1150</v>
      </c>
      <c r="B263" t="s">
        <v>253</v>
      </c>
      <c r="C263" s="50">
        <v>0</v>
      </c>
      <c r="D263" s="51">
        <v>9642</v>
      </c>
      <c r="E263" s="50">
        <v>9642</v>
      </c>
      <c r="F263" s="3"/>
      <c r="G263" s="4"/>
      <c r="H263" s="4"/>
      <c r="I263" s="4"/>
      <c r="J263" s="4"/>
      <c r="K263" s="4"/>
      <c r="L263" s="4"/>
      <c r="M263" s="4"/>
      <c r="N263" s="4"/>
      <c r="O263" s="4"/>
    </row>
    <row r="264" spans="1:15" x14ac:dyDescent="0.25">
      <c r="A264" t="s">
        <v>1152</v>
      </c>
      <c r="B264" t="s">
        <v>254</v>
      </c>
      <c r="C264" s="50">
        <v>0</v>
      </c>
      <c r="D264" s="51">
        <v>9310</v>
      </c>
      <c r="E264" s="50">
        <v>9310</v>
      </c>
      <c r="F264" s="7"/>
      <c r="G264" s="4"/>
      <c r="H264" s="4"/>
      <c r="I264" s="4"/>
      <c r="J264" s="4"/>
      <c r="K264" s="4"/>
      <c r="L264" s="4"/>
      <c r="M264" s="4"/>
      <c r="N264" s="4"/>
      <c r="O264" s="4"/>
    </row>
    <row r="265" spans="1:15" x14ac:dyDescent="0.25">
      <c r="A265" t="s">
        <v>1154</v>
      </c>
      <c r="B265" t="s">
        <v>255</v>
      </c>
      <c r="C265" s="50">
        <v>13743</v>
      </c>
      <c r="D265" s="50">
        <v>34382</v>
      </c>
      <c r="E265" s="50">
        <v>48125</v>
      </c>
      <c r="F265" s="5"/>
      <c r="G265" s="4"/>
      <c r="H265" s="4"/>
      <c r="I265" s="4"/>
      <c r="J265" s="4"/>
      <c r="K265" s="4"/>
      <c r="L265" s="4"/>
      <c r="M265" s="4"/>
      <c r="N265" s="4"/>
      <c r="O265" s="4"/>
    </row>
    <row r="266" spans="1:15" x14ac:dyDescent="0.25">
      <c r="A266" t="s">
        <v>1156</v>
      </c>
      <c r="B266" t="s">
        <v>256</v>
      </c>
      <c r="C266" s="50">
        <v>375</v>
      </c>
      <c r="D266" s="50">
        <v>31310</v>
      </c>
      <c r="E266" s="50">
        <v>31685</v>
      </c>
      <c r="F266" s="3"/>
      <c r="G266" s="4"/>
      <c r="H266" s="4"/>
      <c r="I266" s="4"/>
      <c r="J266" s="4"/>
      <c r="K266" s="4"/>
      <c r="L266" s="4"/>
      <c r="M266" s="4"/>
      <c r="N266" s="4"/>
      <c r="O266" s="4"/>
    </row>
    <row r="267" spans="1:15" x14ac:dyDescent="0.25">
      <c r="A267" t="s">
        <v>1158</v>
      </c>
      <c r="B267" t="s">
        <v>257</v>
      </c>
      <c r="C267" s="50">
        <v>732</v>
      </c>
      <c r="D267" s="50">
        <v>35923</v>
      </c>
      <c r="E267" s="50">
        <v>36655</v>
      </c>
      <c r="F267" s="5"/>
      <c r="G267" s="4"/>
      <c r="H267" s="4"/>
      <c r="I267" s="4"/>
      <c r="J267" s="4"/>
      <c r="K267" s="4"/>
      <c r="L267" s="4"/>
      <c r="M267" s="4"/>
      <c r="N267" s="4"/>
      <c r="O267" s="4"/>
    </row>
    <row r="268" spans="1:15" x14ac:dyDescent="0.25">
      <c r="A268" t="s">
        <v>666</v>
      </c>
      <c r="B268" t="s">
        <v>258</v>
      </c>
      <c r="C268" s="50">
        <v>4890</v>
      </c>
      <c r="D268" s="50">
        <v>65583</v>
      </c>
      <c r="E268" s="50">
        <v>70473</v>
      </c>
      <c r="F268" s="3"/>
      <c r="G268" s="4"/>
      <c r="H268" s="4"/>
      <c r="I268" s="4"/>
      <c r="J268" s="4"/>
      <c r="K268" s="4"/>
      <c r="L268" s="4"/>
      <c r="M268" s="4"/>
      <c r="N268" s="4"/>
      <c r="O268" s="4"/>
    </row>
    <row r="269" spans="1:15" x14ac:dyDescent="0.25">
      <c r="A269" t="s">
        <v>1322</v>
      </c>
      <c r="B269" t="s">
        <v>259</v>
      </c>
      <c r="C269" s="50">
        <v>366</v>
      </c>
      <c r="D269" s="50">
        <v>21611</v>
      </c>
      <c r="E269" s="50">
        <v>21977</v>
      </c>
      <c r="F269" s="3"/>
      <c r="G269" s="4"/>
      <c r="H269" s="4"/>
      <c r="I269" s="4"/>
      <c r="J269" s="4"/>
      <c r="K269" s="4"/>
      <c r="L269" s="4"/>
      <c r="M269" s="4"/>
      <c r="N269" s="4"/>
      <c r="O269" s="4"/>
    </row>
    <row r="270" spans="1:15" x14ac:dyDescent="0.25">
      <c r="A270" t="s">
        <v>1162</v>
      </c>
      <c r="B270" t="s">
        <v>260</v>
      </c>
      <c r="C270" s="50">
        <v>1309</v>
      </c>
      <c r="D270" s="50">
        <v>20518</v>
      </c>
      <c r="E270" s="50">
        <v>21827</v>
      </c>
      <c r="F270" s="3"/>
      <c r="G270" s="4"/>
      <c r="H270" s="4"/>
      <c r="I270" s="4"/>
      <c r="J270" s="4"/>
      <c r="K270" s="4"/>
      <c r="L270" s="4"/>
      <c r="M270" s="4"/>
      <c r="N270" s="4"/>
      <c r="O270" s="4"/>
    </row>
    <row r="271" spans="1:15" x14ac:dyDescent="0.25">
      <c r="A271" t="s">
        <v>1164</v>
      </c>
      <c r="B271" t="s">
        <v>261</v>
      </c>
      <c r="C271" s="50">
        <v>125</v>
      </c>
      <c r="D271" s="50">
        <v>2173</v>
      </c>
      <c r="E271" s="50">
        <v>2298</v>
      </c>
      <c r="F271" s="5"/>
      <c r="G271" s="4"/>
      <c r="H271" s="4"/>
      <c r="I271" s="4"/>
      <c r="J271" s="4"/>
      <c r="K271" s="4"/>
      <c r="L271" s="4"/>
      <c r="M271" s="4"/>
      <c r="N271" s="4"/>
      <c r="O271" s="4"/>
    </row>
    <row r="272" spans="1:15" x14ac:dyDescent="0.25">
      <c r="A272" t="s">
        <v>1166</v>
      </c>
      <c r="B272" t="s">
        <v>262</v>
      </c>
      <c r="C272" s="50">
        <v>1663</v>
      </c>
      <c r="D272" s="50">
        <v>60808</v>
      </c>
      <c r="E272" s="50">
        <v>62471</v>
      </c>
      <c r="F272" s="5"/>
      <c r="G272" s="4"/>
      <c r="H272" s="4"/>
      <c r="I272" s="4"/>
      <c r="J272" s="4"/>
      <c r="K272" s="4"/>
      <c r="L272" s="4"/>
      <c r="M272" s="4"/>
      <c r="N272" s="4"/>
      <c r="O272" s="4"/>
    </row>
    <row r="273" spans="1:15" x14ac:dyDescent="0.25">
      <c r="A273" t="s">
        <v>1933</v>
      </c>
      <c r="B273" t="s">
        <v>263</v>
      </c>
      <c r="C273" s="50">
        <v>1411</v>
      </c>
      <c r="D273" s="50">
        <v>30814</v>
      </c>
      <c r="E273" s="50">
        <v>32225</v>
      </c>
      <c r="F273" s="5"/>
      <c r="G273" s="4"/>
      <c r="H273" s="4"/>
      <c r="I273" s="4"/>
      <c r="J273" s="4"/>
      <c r="K273" s="4"/>
      <c r="L273" s="4"/>
      <c r="M273" s="4"/>
      <c r="N273" s="4"/>
      <c r="O273" s="4"/>
    </row>
    <row r="274" spans="1:15" x14ac:dyDescent="0.25">
      <c r="A274" t="s">
        <v>1194</v>
      </c>
      <c r="B274" t="s">
        <v>264</v>
      </c>
      <c r="C274" s="50">
        <v>0</v>
      </c>
      <c r="D274" s="50">
        <v>19776</v>
      </c>
      <c r="E274" s="50">
        <v>19776</v>
      </c>
      <c r="F274" s="5"/>
      <c r="G274" s="4"/>
      <c r="H274" s="4"/>
      <c r="I274" s="4"/>
      <c r="J274" s="4"/>
      <c r="K274" s="4"/>
      <c r="L274" s="4"/>
      <c r="M274" s="4"/>
      <c r="N274" s="4"/>
      <c r="O274" s="4"/>
    </row>
    <row r="275" spans="1:15" x14ac:dyDescent="0.25">
      <c r="A275" t="s">
        <v>1216</v>
      </c>
      <c r="B275" t="s">
        <v>265</v>
      </c>
      <c r="C275" s="50">
        <v>0</v>
      </c>
      <c r="D275" s="50">
        <v>32345</v>
      </c>
      <c r="E275" s="50">
        <v>32345</v>
      </c>
      <c r="F275" s="5"/>
      <c r="G275" s="4"/>
      <c r="H275" s="4"/>
      <c r="I275" s="4"/>
      <c r="J275" s="4"/>
      <c r="K275" s="4"/>
      <c r="L275" s="4"/>
      <c r="M275" s="4"/>
      <c r="N275" s="4"/>
      <c r="O275" s="4"/>
    </row>
    <row r="276" spans="1:15" x14ac:dyDescent="0.25">
      <c r="A276" t="s">
        <v>1169</v>
      </c>
      <c r="B276" t="s">
        <v>266</v>
      </c>
      <c r="C276" s="50">
        <v>1407</v>
      </c>
      <c r="D276" s="50">
        <v>37841</v>
      </c>
      <c r="E276" s="50">
        <v>39248</v>
      </c>
      <c r="F276" s="3"/>
      <c r="G276" s="4"/>
      <c r="H276" s="4"/>
      <c r="I276" s="4"/>
      <c r="J276" s="4"/>
      <c r="K276" s="4"/>
      <c r="L276" s="4"/>
      <c r="M276" s="4"/>
      <c r="N276" s="4"/>
      <c r="O276" s="4"/>
    </row>
    <row r="277" spans="1:15" x14ac:dyDescent="0.25">
      <c r="A277" t="s">
        <v>1171</v>
      </c>
      <c r="B277" t="s">
        <v>267</v>
      </c>
      <c r="C277" s="50">
        <v>1908</v>
      </c>
      <c r="D277" s="50">
        <v>46772</v>
      </c>
      <c r="E277" s="50">
        <v>48680</v>
      </c>
      <c r="F277" s="5"/>
      <c r="G277" s="4"/>
      <c r="H277" s="4"/>
      <c r="I277" s="4"/>
      <c r="J277" s="4"/>
      <c r="K277" s="4"/>
      <c r="L277" s="4"/>
      <c r="M277" s="4"/>
      <c r="N277" s="4"/>
      <c r="O277" s="4"/>
    </row>
    <row r="278" spans="1:15" x14ac:dyDescent="0.25">
      <c r="A278" t="s">
        <v>1173</v>
      </c>
      <c r="B278" t="s">
        <v>268</v>
      </c>
      <c r="C278" s="50">
        <v>5042</v>
      </c>
      <c r="D278" s="50">
        <v>121219</v>
      </c>
      <c r="E278" s="50">
        <v>126261</v>
      </c>
      <c r="F278" s="5"/>
      <c r="G278" s="4"/>
      <c r="H278" s="4"/>
      <c r="I278" s="4"/>
      <c r="J278" s="4"/>
      <c r="K278" s="4"/>
      <c r="L278" s="4"/>
      <c r="M278" s="4"/>
      <c r="N278" s="4"/>
      <c r="O278" s="4"/>
    </row>
    <row r="279" spans="1:15" x14ac:dyDescent="0.25">
      <c r="A279" t="s">
        <v>1175</v>
      </c>
      <c r="B279" t="s">
        <v>269</v>
      </c>
      <c r="C279" s="50">
        <v>0</v>
      </c>
      <c r="D279" s="50">
        <v>29775</v>
      </c>
      <c r="E279" s="50">
        <v>29775</v>
      </c>
      <c r="F279" s="3"/>
      <c r="G279" s="4"/>
      <c r="H279" s="4"/>
      <c r="I279" s="4"/>
      <c r="J279" s="4"/>
      <c r="K279" s="4"/>
      <c r="L279" s="4"/>
      <c r="M279" s="4"/>
      <c r="N279" s="4"/>
      <c r="O279" s="4"/>
    </row>
    <row r="280" spans="1:15" x14ac:dyDescent="0.25">
      <c r="A280" t="s">
        <v>1177</v>
      </c>
      <c r="B280" t="s">
        <v>270</v>
      </c>
      <c r="C280" s="50">
        <v>0</v>
      </c>
      <c r="D280" s="50">
        <v>0</v>
      </c>
      <c r="E280" s="50">
        <v>0</v>
      </c>
      <c r="F280" s="3"/>
      <c r="G280" s="4"/>
      <c r="H280" s="4"/>
      <c r="I280" s="4"/>
      <c r="J280" s="4"/>
      <c r="K280" s="4"/>
      <c r="L280" s="4"/>
      <c r="M280" s="4"/>
      <c r="N280" s="4"/>
      <c r="O280" s="4"/>
    </row>
    <row r="281" spans="1:15" x14ac:dyDescent="0.25">
      <c r="A281" t="s">
        <v>1470</v>
      </c>
      <c r="B281" t="s">
        <v>271</v>
      </c>
      <c r="C281" s="50">
        <v>1180</v>
      </c>
      <c r="D281" s="50">
        <v>43627</v>
      </c>
      <c r="E281" s="50">
        <v>44807</v>
      </c>
      <c r="F281" s="3"/>
      <c r="G281" s="4"/>
      <c r="H281" s="4"/>
      <c r="I281" s="4"/>
      <c r="J281" s="4"/>
      <c r="K281" s="4"/>
      <c r="L281" s="4"/>
      <c r="M281" s="4"/>
      <c r="N281" s="4"/>
      <c r="O281" s="4"/>
    </row>
    <row r="282" spans="1:15" x14ac:dyDescent="0.25">
      <c r="A282" t="s">
        <v>1146</v>
      </c>
      <c r="B282" t="s">
        <v>272</v>
      </c>
      <c r="C282" s="50">
        <v>0</v>
      </c>
      <c r="D282" s="50">
        <v>27953</v>
      </c>
      <c r="E282" s="50">
        <v>27953</v>
      </c>
      <c r="F282" s="3"/>
      <c r="G282" s="4"/>
      <c r="H282" s="4"/>
      <c r="I282" s="4"/>
      <c r="J282" s="4"/>
      <c r="K282" s="4"/>
      <c r="L282" s="4"/>
      <c r="M282" s="4"/>
      <c r="N282" s="4"/>
      <c r="O282" s="4"/>
    </row>
    <row r="283" spans="1:15" x14ac:dyDescent="0.25">
      <c r="A283" t="s">
        <v>1179</v>
      </c>
      <c r="B283" t="s">
        <v>273</v>
      </c>
      <c r="C283" s="50">
        <v>0</v>
      </c>
      <c r="D283" s="50">
        <v>8836</v>
      </c>
      <c r="E283" s="50">
        <v>8836</v>
      </c>
      <c r="F283" s="3"/>
      <c r="G283" s="4"/>
      <c r="H283" s="4"/>
      <c r="I283" s="4"/>
      <c r="J283" s="4"/>
      <c r="K283" s="4"/>
      <c r="L283" s="4"/>
      <c r="M283" s="4"/>
      <c r="N283" s="4"/>
      <c r="O283" s="4"/>
    </row>
    <row r="284" spans="1:15" x14ac:dyDescent="0.25">
      <c r="A284" t="s">
        <v>1218</v>
      </c>
      <c r="B284" t="s">
        <v>274</v>
      </c>
      <c r="C284" s="50">
        <v>296</v>
      </c>
      <c r="D284" s="50">
        <v>39553</v>
      </c>
      <c r="E284" s="50">
        <v>39849</v>
      </c>
      <c r="F284" s="5"/>
      <c r="G284" s="4"/>
      <c r="H284" s="4"/>
      <c r="I284" s="4"/>
      <c r="J284" s="4"/>
      <c r="K284" s="4"/>
      <c r="L284" s="4"/>
      <c r="M284" s="4"/>
      <c r="N284" s="4"/>
      <c r="O284" s="4"/>
    </row>
    <row r="285" spans="1:15" x14ac:dyDescent="0.25">
      <c r="A285" t="s">
        <v>1586</v>
      </c>
      <c r="B285" t="s">
        <v>275</v>
      </c>
      <c r="C285" s="50">
        <v>397</v>
      </c>
      <c r="D285" s="50">
        <v>33115</v>
      </c>
      <c r="E285" s="50">
        <v>33512</v>
      </c>
      <c r="F285" s="3"/>
      <c r="G285" s="4"/>
      <c r="H285" s="4"/>
      <c r="I285" s="4"/>
      <c r="J285" s="4"/>
      <c r="K285" s="4"/>
      <c r="L285" s="4"/>
      <c r="M285" s="4"/>
      <c r="N285" s="4"/>
      <c r="O285" s="4"/>
    </row>
    <row r="286" spans="1:15" x14ac:dyDescent="0.25">
      <c r="A286" t="s">
        <v>1181</v>
      </c>
      <c r="B286" t="s">
        <v>276</v>
      </c>
      <c r="C286" s="50">
        <v>5125</v>
      </c>
      <c r="D286" s="50">
        <v>38074</v>
      </c>
      <c r="E286" s="50">
        <v>43199</v>
      </c>
      <c r="F286" s="3"/>
      <c r="G286" s="4"/>
      <c r="H286" s="4"/>
      <c r="I286" s="4"/>
      <c r="J286" s="4"/>
      <c r="K286" s="4"/>
      <c r="L286" s="4"/>
      <c r="M286" s="4"/>
      <c r="N286" s="4"/>
      <c r="O286" s="4"/>
    </row>
    <row r="287" spans="1:15" x14ac:dyDescent="0.25">
      <c r="A287" t="s">
        <v>1183</v>
      </c>
      <c r="B287" t="s">
        <v>277</v>
      </c>
      <c r="C287" s="50">
        <v>0</v>
      </c>
      <c r="D287" s="50">
        <v>19873</v>
      </c>
      <c r="E287" s="50">
        <v>19873</v>
      </c>
      <c r="F287" s="5"/>
      <c r="G287" s="4"/>
      <c r="H287" s="4"/>
      <c r="I287" s="4"/>
      <c r="J287" s="4"/>
      <c r="K287" s="4"/>
      <c r="L287" s="4"/>
      <c r="M287" s="4"/>
      <c r="N287" s="4"/>
      <c r="O287" s="4"/>
    </row>
    <row r="288" spans="1:15" x14ac:dyDescent="0.25">
      <c r="A288" t="s">
        <v>1185</v>
      </c>
      <c r="B288" t="s">
        <v>278</v>
      </c>
      <c r="C288" s="50">
        <v>0</v>
      </c>
      <c r="D288" s="50">
        <v>5144</v>
      </c>
      <c r="E288" s="50">
        <v>5144</v>
      </c>
      <c r="F288" s="5"/>
      <c r="G288" s="4"/>
      <c r="H288" s="4"/>
      <c r="I288" s="4"/>
      <c r="J288" s="4"/>
      <c r="K288" s="4"/>
      <c r="L288" s="4"/>
      <c r="M288" s="4"/>
      <c r="N288" s="4"/>
      <c r="O288" s="4"/>
    </row>
    <row r="289" spans="1:15" x14ac:dyDescent="0.25">
      <c r="A289" t="s">
        <v>791</v>
      </c>
      <c r="B289" t="s">
        <v>279</v>
      </c>
      <c r="C289" s="50">
        <v>0</v>
      </c>
      <c r="D289" s="50">
        <v>32130</v>
      </c>
      <c r="E289" s="50">
        <v>32130</v>
      </c>
      <c r="F289" s="5"/>
      <c r="G289" s="4"/>
      <c r="H289" s="4"/>
      <c r="I289" s="4"/>
      <c r="J289" s="4"/>
      <c r="K289" s="4"/>
      <c r="L289" s="4"/>
      <c r="M289" s="4"/>
      <c r="N289" s="4"/>
      <c r="O289" s="4"/>
    </row>
    <row r="290" spans="1:15" x14ac:dyDescent="0.25">
      <c r="A290" t="s">
        <v>1934</v>
      </c>
      <c r="B290" t="s">
        <v>280</v>
      </c>
      <c r="C290" s="50">
        <v>33</v>
      </c>
      <c r="D290" s="50">
        <v>32183</v>
      </c>
      <c r="E290" s="50">
        <v>32216</v>
      </c>
      <c r="F290" s="5"/>
      <c r="G290" s="4"/>
      <c r="H290" s="4"/>
      <c r="I290" s="4"/>
      <c r="J290" s="4"/>
      <c r="K290" s="4"/>
      <c r="L290" s="4"/>
      <c r="M290" s="4"/>
      <c r="N290" s="4"/>
      <c r="O290" s="4"/>
    </row>
    <row r="291" spans="1:15" x14ac:dyDescent="0.25">
      <c r="A291" t="s">
        <v>1504</v>
      </c>
      <c r="B291" t="s">
        <v>281</v>
      </c>
      <c r="C291" s="50">
        <v>7199</v>
      </c>
      <c r="D291" s="50">
        <v>38203</v>
      </c>
      <c r="E291" s="50">
        <v>45402</v>
      </c>
      <c r="F291" s="5"/>
      <c r="G291" s="4"/>
      <c r="H291" s="4"/>
      <c r="I291" s="4"/>
      <c r="J291" s="4"/>
      <c r="K291" s="4"/>
      <c r="L291" s="4"/>
      <c r="M291" s="4"/>
      <c r="N291" s="4"/>
      <c r="O291" s="4"/>
    </row>
    <row r="292" spans="1:15" x14ac:dyDescent="0.25">
      <c r="A292" t="s">
        <v>1190</v>
      </c>
      <c r="B292" t="s">
        <v>282</v>
      </c>
      <c r="C292" s="50">
        <v>882</v>
      </c>
      <c r="D292" s="50">
        <v>62926</v>
      </c>
      <c r="E292" s="50">
        <v>63808</v>
      </c>
      <c r="F292" s="5"/>
      <c r="G292" s="4"/>
      <c r="H292" s="4"/>
      <c r="I292" s="4"/>
      <c r="J292" s="4"/>
      <c r="K292" s="4"/>
      <c r="L292" s="4"/>
      <c r="M292" s="4"/>
      <c r="N292" s="4"/>
      <c r="O292" s="4"/>
    </row>
    <row r="293" spans="1:15" x14ac:dyDescent="0.25">
      <c r="A293" t="s">
        <v>1668</v>
      </c>
      <c r="B293" t="s">
        <v>283</v>
      </c>
      <c r="C293" s="50">
        <v>0</v>
      </c>
      <c r="D293" s="50">
        <v>65064</v>
      </c>
      <c r="E293" s="50">
        <v>65064</v>
      </c>
      <c r="F293" s="3"/>
      <c r="G293" s="4"/>
      <c r="H293" s="4"/>
      <c r="I293" s="4"/>
      <c r="J293" s="4"/>
      <c r="K293" s="4"/>
      <c r="L293" s="4"/>
      <c r="M293" s="4"/>
      <c r="N293" s="4"/>
      <c r="O293" s="4"/>
    </row>
    <row r="294" spans="1:15" x14ac:dyDescent="0.25">
      <c r="A294" t="s">
        <v>1192</v>
      </c>
      <c r="B294" t="s">
        <v>284</v>
      </c>
      <c r="C294" s="50">
        <v>0</v>
      </c>
      <c r="D294" s="50">
        <v>61718</v>
      </c>
      <c r="E294" s="50">
        <v>61718</v>
      </c>
      <c r="F294" s="3"/>
      <c r="G294" s="4"/>
      <c r="H294" s="4"/>
      <c r="I294" s="4"/>
      <c r="J294" s="4"/>
      <c r="K294" s="4"/>
      <c r="L294" s="4"/>
      <c r="M294" s="4"/>
      <c r="N294" s="4"/>
      <c r="O294" s="4"/>
    </row>
    <row r="295" spans="1:15" x14ac:dyDescent="0.25">
      <c r="A295" t="s">
        <v>1188</v>
      </c>
      <c r="B295" t="s">
        <v>285</v>
      </c>
      <c r="C295" s="50">
        <v>648</v>
      </c>
      <c r="D295" s="50">
        <v>39053</v>
      </c>
      <c r="E295" s="50">
        <v>39701</v>
      </c>
      <c r="F295" s="5"/>
      <c r="G295" s="4"/>
      <c r="H295" s="4"/>
      <c r="I295" s="4"/>
      <c r="J295" s="4"/>
      <c r="K295" s="4"/>
      <c r="L295" s="4"/>
      <c r="M295" s="4"/>
      <c r="N295" s="4"/>
      <c r="O295" s="4"/>
    </row>
    <row r="296" spans="1:15" x14ac:dyDescent="0.25">
      <c r="A296" t="s">
        <v>1196</v>
      </c>
      <c r="B296" t="s">
        <v>286</v>
      </c>
      <c r="C296" s="50">
        <v>5575</v>
      </c>
      <c r="D296" s="50">
        <v>40236</v>
      </c>
      <c r="E296" s="50">
        <v>45811</v>
      </c>
      <c r="F296" s="5"/>
      <c r="G296" s="4"/>
      <c r="H296" s="4"/>
      <c r="I296" s="4"/>
      <c r="J296" s="4"/>
      <c r="K296" s="4"/>
      <c r="L296" s="4"/>
      <c r="M296" s="4"/>
      <c r="N296" s="4"/>
      <c r="O296" s="4"/>
    </row>
    <row r="297" spans="1:15" x14ac:dyDescent="0.25">
      <c r="A297" t="s">
        <v>1198</v>
      </c>
      <c r="B297" t="s">
        <v>287</v>
      </c>
      <c r="C297" s="50">
        <v>0</v>
      </c>
      <c r="D297" s="50">
        <v>22929</v>
      </c>
      <c r="E297" s="50">
        <v>22929</v>
      </c>
      <c r="F297" s="5"/>
      <c r="G297" s="4"/>
      <c r="H297" s="4"/>
      <c r="I297" s="4"/>
      <c r="J297" s="4"/>
      <c r="K297" s="4"/>
      <c r="L297" s="4"/>
      <c r="M297" s="4"/>
      <c r="N297" s="4"/>
      <c r="O297" s="4"/>
    </row>
    <row r="298" spans="1:15" x14ac:dyDescent="0.25">
      <c r="A298" t="s">
        <v>1200</v>
      </c>
      <c r="B298" t="s">
        <v>288</v>
      </c>
      <c r="C298" s="50">
        <v>366</v>
      </c>
      <c r="D298" s="50">
        <v>26685</v>
      </c>
      <c r="E298" s="50">
        <v>27051</v>
      </c>
      <c r="F298" s="5"/>
      <c r="G298" s="4"/>
      <c r="H298" s="4"/>
      <c r="I298" s="4"/>
      <c r="J298" s="4"/>
      <c r="K298" s="4"/>
      <c r="L298" s="4"/>
      <c r="M298" s="4"/>
      <c r="N298" s="4"/>
      <c r="O298" s="4"/>
    </row>
    <row r="299" spans="1:15" x14ac:dyDescent="0.25">
      <c r="A299" t="s">
        <v>1202</v>
      </c>
      <c r="B299" t="s">
        <v>289</v>
      </c>
      <c r="C299" s="50">
        <v>1928</v>
      </c>
      <c r="D299" s="50">
        <v>47695</v>
      </c>
      <c r="E299" s="50">
        <v>49623</v>
      </c>
      <c r="F299" s="5"/>
      <c r="G299" s="4"/>
      <c r="H299" s="4"/>
      <c r="I299" s="4"/>
      <c r="J299" s="4"/>
      <c r="K299" s="4"/>
      <c r="L299" s="4"/>
      <c r="M299" s="4"/>
      <c r="N299" s="4"/>
      <c r="O299" s="4"/>
    </row>
    <row r="300" spans="1:15" x14ac:dyDescent="0.25">
      <c r="A300" t="s">
        <v>787</v>
      </c>
      <c r="B300" t="s">
        <v>290</v>
      </c>
      <c r="C300" s="50">
        <v>177</v>
      </c>
      <c r="D300" s="50">
        <v>43685</v>
      </c>
      <c r="E300" s="50">
        <v>43862</v>
      </c>
      <c r="F300" s="3"/>
      <c r="G300" s="4"/>
      <c r="H300" s="4"/>
      <c r="I300" s="4"/>
      <c r="J300" s="4"/>
      <c r="K300" s="4"/>
      <c r="L300" s="4"/>
      <c r="M300" s="4"/>
      <c r="N300" s="4"/>
      <c r="O300" s="4"/>
    </row>
    <row r="301" spans="1:15" x14ac:dyDescent="0.25">
      <c r="A301" t="s">
        <v>1204</v>
      </c>
      <c r="B301" t="s">
        <v>291</v>
      </c>
      <c r="C301" s="50">
        <v>4061</v>
      </c>
      <c r="D301" s="50">
        <v>50974</v>
      </c>
      <c r="E301" s="50">
        <v>55035</v>
      </c>
      <c r="F301" s="3"/>
      <c r="G301" s="4"/>
      <c r="H301" s="4"/>
      <c r="I301" s="4"/>
      <c r="J301" s="4"/>
      <c r="K301" s="4"/>
      <c r="L301" s="4"/>
      <c r="M301" s="4"/>
      <c r="N301" s="4"/>
      <c r="O301" s="4"/>
    </row>
    <row r="302" spans="1:15" x14ac:dyDescent="0.25">
      <c r="A302" t="s">
        <v>1326</v>
      </c>
      <c r="B302" t="s">
        <v>292</v>
      </c>
      <c r="C302" s="50">
        <v>0</v>
      </c>
      <c r="D302" s="50">
        <v>6552</v>
      </c>
      <c r="E302" s="50">
        <v>6552</v>
      </c>
      <c r="F302" s="5"/>
      <c r="G302" s="4"/>
      <c r="H302" s="4"/>
      <c r="I302" s="4"/>
      <c r="J302" s="4"/>
      <c r="K302" s="4"/>
      <c r="L302" s="4"/>
      <c r="M302" s="4"/>
      <c r="N302" s="4"/>
      <c r="O302" s="4"/>
    </row>
    <row r="303" spans="1:15" x14ac:dyDescent="0.25">
      <c r="A303" t="s">
        <v>1206</v>
      </c>
      <c r="B303" t="s">
        <v>293</v>
      </c>
      <c r="C303" s="50">
        <v>2028</v>
      </c>
      <c r="D303" s="50">
        <v>87339</v>
      </c>
      <c r="E303" s="50">
        <v>89367</v>
      </c>
      <c r="F303" s="3"/>
      <c r="G303" s="4"/>
      <c r="H303" s="4"/>
      <c r="I303" s="4"/>
      <c r="J303" s="4"/>
      <c r="K303" s="4"/>
      <c r="L303" s="4"/>
      <c r="M303" s="4"/>
      <c r="N303" s="4"/>
      <c r="O303" s="4"/>
    </row>
    <row r="304" spans="1:15" x14ac:dyDescent="0.25">
      <c r="A304" t="s">
        <v>1208</v>
      </c>
      <c r="B304" t="s">
        <v>294</v>
      </c>
      <c r="C304" s="50">
        <v>0</v>
      </c>
      <c r="D304" s="50">
        <v>17621</v>
      </c>
      <c r="E304" s="50">
        <v>17621</v>
      </c>
      <c r="F304" s="3"/>
      <c r="G304" s="4"/>
      <c r="H304" s="4"/>
      <c r="I304" s="4"/>
      <c r="J304" s="4"/>
      <c r="K304" s="4"/>
      <c r="L304" s="4"/>
      <c r="M304" s="4"/>
      <c r="N304" s="4"/>
      <c r="O304" s="4"/>
    </row>
    <row r="305" spans="1:15" x14ac:dyDescent="0.25">
      <c r="A305" t="s">
        <v>656</v>
      </c>
      <c r="B305" t="s">
        <v>295</v>
      </c>
      <c r="C305" s="50">
        <v>0</v>
      </c>
      <c r="D305" s="50">
        <v>14574</v>
      </c>
      <c r="E305" s="50">
        <v>14574</v>
      </c>
      <c r="F305" s="3"/>
      <c r="G305" s="4"/>
      <c r="H305" s="4"/>
      <c r="I305" s="4"/>
      <c r="J305" s="4"/>
      <c r="K305" s="4"/>
      <c r="L305" s="4"/>
      <c r="M305" s="4"/>
      <c r="N305" s="4"/>
      <c r="O305" s="4"/>
    </row>
    <row r="306" spans="1:15" x14ac:dyDescent="0.25">
      <c r="A306" t="s">
        <v>1210</v>
      </c>
      <c r="B306" t="s">
        <v>296</v>
      </c>
      <c r="C306" s="50">
        <v>517</v>
      </c>
      <c r="D306" s="50">
        <v>14079</v>
      </c>
      <c r="E306" s="50">
        <v>14596</v>
      </c>
      <c r="F306" s="5"/>
      <c r="G306" s="4"/>
      <c r="H306" s="4"/>
      <c r="I306" s="4"/>
      <c r="J306" s="4"/>
      <c r="K306" s="4"/>
      <c r="L306" s="4"/>
      <c r="M306" s="4"/>
      <c r="N306" s="4"/>
      <c r="O306" s="4"/>
    </row>
    <row r="307" spans="1:15" x14ac:dyDescent="0.25">
      <c r="A307" t="s">
        <v>1212</v>
      </c>
      <c r="B307" t="s">
        <v>297</v>
      </c>
      <c r="C307" s="50">
        <v>0</v>
      </c>
      <c r="D307" s="50">
        <v>47944</v>
      </c>
      <c r="E307" s="50">
        <v>47944</v>
      </c>
      <c r="F307" s="5"/>
      <c r="G307" s="4"/>
      <c r="H307" s="4"/>
      <c r="I307" s="4"/>
      <c r="J307" s="4"/>
      <c r="K307" s="4"/>
      <c r="L307" s="4"/>
      <c r="M307" s="4"/>
      <c r="N307" s="4"/>
      <c r="O307" s="4"/>
    </row>
    <row r="308" spans="1:15" x14ac:dyDescent="0.25">
      <c r="A308" t="s">
        <v>1214</v>
      </c>
      <c r="B308" t="s">
        <v>298</v>
      </c>
      <c r="C308" s="50">
        <v>6202</v>
      </c>
      <c r="D308" s="50">
        <v>38403</v>
      </c>
      <c r="E308" s="50">
        <v>44605</v>
      </c>
      <c r="F308" s="5"/>
      <c r="G308" s="4"/>
      <c r="H308" s="4"/>
      <c r="I308" s="4"/>
      <c r="J308" s="4"/>
      <c r="K308" s="4"/>
      <c r="L308" s="4"/>
      <c r="M308" s="4"/>
      <c r="N308" s="4"/>
      <c r="O308" s="4"/>
    </row>
    <row r="309" spans="1:15" x14ac:dyDescent="0.25">
      <c r="A309" t="s">
        <v>1220</v>
      </c>
      <c r="B309" t="s">
        <v>299</v>
      </c>
      <c r="C309" s="50">
        <v>0</v>
      </c>
      <c r="D309" s="50">
        <v>13729</v>
      </c>
      <c r="E309" s="50">
        <v>13729</v>
      </c>
      <c r="F309" s="5"/>
      <c r="G309" s="4"/>
      <c r="H309" s="4"/>
      <c r="I309" s="4"/>
      <c r="J309" s="4"/>
      <c r="K309" s="4"/>
      <c r="L309" s="4"/>
      <c r="M309" s="4"/>
      <c r="N309" s="4"/>
      <c r="O309" s="4"/>
    </row>
    <row r="310" spans="1:15" x14ac:dyDescent="0.25">
      <c r="A310" t="s">
        <v>1222</v>
      </c>
      <c r="B310" t="s">
        <v>300</v>
      </c>
      <c r="C310" s="50">
        <v>9753</v>
      </c>
      <c r="D310" s="50">
        <v>90795</v>
      </c>
      <c r="E310" s="50">
        <v>100548</v>
      </c>
      <c r="F310" s="5"/>
      <c r="G310" s="4"/>
      <c r="H310" s="4"/>
      <c r="I310" s="4"/>
      <c r="J310" s="4"/>
      <c r="K310" s="4"/>
      <c r="L310" s="4"/>
      <c r="M310" s="4"/>
      <c r="N310" s="4"/>
      <c r="O310" s="4"/>
    </row>
    <row r="311" spans="1:15" x14ac:dyDescent="0.25">
      <c r="A311" t="s">
        <v>1226</v>
      </c>
      <c r="B311" t="s">
        <v>301</v>
      </c>
      <c r="C311" s="50">
        <v>362</v>
      </c>
      <c r="D311" s="50">
        <v>17763</v>
      </c>
      <c r="E311" s="50">
        <v>18125</v>
      </c>
      <c r="F311" s="3"/>
      <c r="G311" s="4"/>
      <c r="H311" s="4"/>
      <c r="I311" s="4"/>
      <c r="J311" s="4"/>
      <c r="K311" s="4"/>
      <c r="L311" s="4"/>
      <c r="M311" s="4"/>
      <c r="N311" s="4"/>
      <c r="O311" s="4"/>
    </row>
    <row r="312" spans="1:15" x14ac:dyDescent="0.25">
      <c r="A312" t="s">
        <v>1228</v>
      </c>
      <c r="B312" t="s">
        <v>302</v>
      </c>
      <c r="C312" s="50">
        <v>0</v>
      </c>
      <c r="D312" s="50">
        <v>60424</v>
      </c>
      <c r="E312" s="50">
        <v>60424</v>
      </c>
      <c r="F312" s="3"/>
      <c r="G312" s="4"/>
      <c r="H312" s="4"/>
      <c r="I312" s="4"/>
      <c r="J312" s="4"/>
      <c r="K312" s="4"/>
      <c r="L312" s="4"/>
      <c r="M312" s="4"/>
      <c r="N312" s="4"/>
      <c r="O312" s="4"/>
    </row>
    <row r="313" spans="1:15" x14ac:dyDescent="0.25">
      <c r="A313" t="s">
        <v>1230</v>
      </c>
      <c r="B313" t="s">
        <v>303</v>
      </c>
      <c r="C313" s="50">
        <v>776</v>
      </c>
      <c r="D313" s="50">
        <v>27614</v>
      </c>
      <c r="E313" s="50">
        <v>28390</v>
      </c>
      <c r="F313" s="3"/>
      <c r="G313" s="4"/>
      <c r="H313" s="4"/>
      <c r="I313" s="4"/>
      <c r="J313" s="4"/>
      <c r="K313" s="4"/>
      <c r="L313" s="4"/>
      <c r="M313" s="4"/>
      <c r="N313" s="4"/>
      <c r="O313" s="4"/>
    </row>
    <row r="314" spans="1:15" x14ac:dyDescent="0.25">
      <c r="A314" t="s">
        <v>1232</v>
      </c>
      <c r="B314" t="s">
        <v>304</v>
      </c>
      <c r="C314" s="50">
        <v>8227</v>
      </c>
      <c r="D314" s="50">
        <v>35609</v>
      </c>
      <c r="E314" s="50">
        <v>43836</v>
      </c>
      <c r="F314" s="5"/>
      <c r="G314" s="4"/>
      <c r="H314" s="4"/>
      <c r="I314" s="4"/>
      <c r="J314" s="4"/>
      <c r="K314" s="4"/>
      <c r="L314" s="4"/>
      <c r="M314" s="4"/>
      <c r="N314" s="4"/>
      <c r="O314" s="4"/>
    </row>
    <row r="315" spans="1:15" x14ac:dyDescent="0.25">
      <c r="A315" t="s">
        <v>1234</v>
      </c>
      <c r="B315" t="s">
        <v>305</v>
      </c>
      <c r="C315" s="50">
        <v>9112</v>
      </c>
      <c r="D315" s="50">
        <v>19960</v>
      </c>
      <c r="E315" s="50">
        <v>29072</v>
      </c>
      <c r="F315" s="3"/>
      <c r="G315" s="4"/>
      <c r="H315" s="4"/>
      <c r="I315" s="4"/>
      <c r="J315" s="4"/>
      <c r="K315" s="4"/>
      <c r="L315" s="4"/>
      <c r="M315" s="4"/>
      <c r="N315" s="4"/>
      <c r="O315" s="4"/>
    </row>
    <row r="316" spans="1:15" x14ac:dyDescent="0.25">
      <c r="A316" t="s">
        <v>1236</v>
      </c>
      <c r="B316" t="s">
        <v>306</v>
      </c>
      <c r="C316" s="50">
        <v>0</v>
      </c>
      <c r="D316" s="50">
        <v>13650</v>
      </c>
      <c r="E316" s="50">
        <v>13650</v>
      </c>
      <c r="F316" s="5"/>
      <c r="G316" s="4"/>
      <c r="H316" s="4"/>
      <c r="I316" s="4"/>
      <c r="J316" s="4"/>
      <c r="K316" s="4"/>
      <c r="L316" s="4"/>
      <c r="M316" s="4"/>
      <c r="N316" s="4"/>
      <c r="O316" s="4"/>
    </row>
    <row r="317" spans="1:15" x14ac:dyDescent="0.25">
      <c r="A317" t="s">
        <v>1298</v>
      </c>
      <c r="B317" t="s">
        <v>307</v>
      </c>
      <c r="C317" s="50">
        <v>1066</v>
      </c>
      <c r="D317" s="50">
        <v>26675</v>
      </c>
      <c r="E317" s="50">
        <v>27741</v>
      </c>
      <c r="F317" s="5"/>
      <c r="G317" s="4"/>
      <c r="H317" s="4"/>
      <c r="I317" s="4"/>
      <c r="J317" s="4"/>
      <c r="K317" s="4"/>
      <c r="L317" s="4"/>
      <c r="M317" s="4"/>
      <c r="N317" s="4"/>
      <c r="O317" s="4"/>
    </row>
    <row r="318" spans="1:15" x14ac:dyDescent="0.25">
      <c r="A318" t="s">
        <v>1300</v>
      </c>
      <c r="B318" t="s">
        <v>308</v>
      </c>
      <c r="C318" s="50">
        <v>1346</v>
      </c>
      <c r="D318" s="50">
        <v>26051</v>
      </c>
      <c r="E318" s="50">
        <v>27397</v>
      </c>
      <c r="F318" s="5"/>
      <c r="G318" s="4"/>
      <c r="H318" s="4"/>
      <c r="I318" s="4"/>
      <c r="J318" s="4"/>
      <c r="K318" s="4"/>
      <c r="L318" s="4"/>
      <c r="M318" s="4"/>
      <c r="N318" s="4"/>
      <c r="O318" s="4"/>
    </row>
    <row r="319" spans="1:15" x14ac:dyDescent="0.25">
      <c r="A319" t="s">
        <v>1238</v>
      </c>
      <c r="B319" t="s">
        <v>309</v>
      </c>
      <c r="C319" s="50">
        <v>5982</v>
      </c>
      <c r="D319" s="50">
        <v>63101</v>
      </c>
      <c r="E319" s="50">
        <v>69083</v>
      </c>
      <c r="F319" s="5"/>
      <c r="G319" s="4"/>
      <c r="H319" s="4"/>
      <c r="I319" s="4"/>
      <c r="J319" s="4"/>
      <c r="K319" s="4"/>
      <c r="L319" s="4"/>
      <c r="M319" s="4"/>
      <c r="N319" s="4"/>
      <c r="O319" s="4"/>
    </row>
    <row r="320" spans="1:15" x14ac:dyDescent="0.25">
      <c r="A320" t="s">
        <v>1240</v>
      </c>
      <c r="B320" t="s">
        <v>310</v>
      </c>
      <c r="C320" s="50">
        <v>0</v>
      </c>
      <c r="D320" s="50">
        <v>12597</v>
      </c>
      <c r="E320" s="50">
        <v>12597</v>
      </c>
      <c r="F320" s="5"/>
      <c r="G320" s="4"/>
      <c r="H320" s="4"/>
      <c r="I320" s="4"/>
      <c r="J320" s="4"/>
      <c r="K320" s="4"/>
      <c r="L320" s="4"/>
      <c r="M320" s="4"/>
      <c r="N320" s="4"/>
      <c r="O320" s="4"/>
    </row>
    <row r="321" spans="1:15" x14ac:dyDescent="0.25">
      <c r="A321" t="s">
        <v>1246</v>
      </c>
      <c r="B321" t="s">
        <v>311</v>
      </c>
      <c r="C321" s="50">
        <v>4895</v>
      </c>
      <c r="D321" s="50">
        <v>30383</v>
      </c>
      <c r="E321" s="50">
        <v>35278</v>
      </c>
      <c r="F321" s="5"/>
      <c r="G321" s="4"/>
      <c r="H321" s="4"/>
      <c r="I321" s="4"/>
      <c r="J321" s="4"/>
      <c r="K321" s="4"/>
      <c r="L321" s="4"/>
      <c r="M321" s="4"/>
      <c r="N321" s="4"/>
      <c r="O321" s="4"/>
    </row>
    <row r="322" spans="1:15" x14ac:dyDescent="0.25">
      <c r="A322" t="s">
        <v>1248</v>
      </c>
      <c r="B322" t="s">
        <v>312</v>
      </c>
      <c r="C322" s="50">
        <v>819</v>
      </c>
      <c r="D322" s="50">
        <v>13257</v>
      </c>
      <c r="E322" s="50">
        <v>14076</v>
      </c>
      <c r="F322" s="5"/>
      <c r="G322" s="4"/>
      <c r="H322" s="4"/>
      <c r="I322" s="4"/>
      <c r="J322" s="4"/>
      <c r="K322" s="4"/>
      <c r="L322" s="4"/>
      <c r="M322" s="4"/>
      <c r="N322" s="4"/>
      <c r="O322" s="4"/>
    </row>
    <row r="323" spans="1:15" x14ac:dyDescent="0.25">
      <c r="A323" t="s">
        <v>1250</v>
      </c>
      <c r="B323" t="s">
        <v>313</v>
      </c>
      <c r="C323" s="50">
        <v>343</v>
      </c>
      <c r="D323" s="50">
        <v>8356</v>
      </c>
      <c r="E323" s="50">
        <v>8699</v>
      </c>
      <c r="F323" s="5"/>
      <c r="G323" s="4"/>
      <c r="H323" s="4"/>
      <c r="I323" s="4"/>
      <c r="J323" s="4"/>
      <c r="K323" s="4"/>
      <c r="L323" s="4"/>
      <c r="M323" s="4"/>
      <c r="N323" s="4"/>
      <c r="O323" s="4"/>
    </row>
    <row r="324" spans="1:15" x14ac:dyDescent="0.25">
      <c r="A324" t="s">
        <v>1252</v>
      </c>
      <c r="B324" t="s">
        <v>314</v>
      </c>
      <c r="C324" s="50">
        <v>5154</v>
      </c>
      <c r="D324" s="50">
        <v>48326</v>
      </c>
      <c r="E324" s="50">
        <v>53480</v>
      </c>
      <c r="F324" s="5"/>
      <c r="G324" s="4"/>
      <c r="H324" s="4"/>
      <c r="I324" s="4"/>
      <c r="J324" s="4"/>
      <c r="K324" s="4"/>
      <c r="L324" s="4"/>
      <c r="M324" s="4"/>
      <c r="N324" s="4"/>
      <c r="O324" s="4"/>
    </row>
    <row r="325" spans="1:15" x14ac:dyDescent="0.25">
      <c r="A325" t="s">
        <v>823</v>
      </c>
      <c r="B325" t="s">
        <v>315</v>
      </c>
      <c r="C325" s="50">
        <v>1</v>
      </c>
      <c r="D325" s="50">
        <v>15554</v>
      </c>
      <c r="E325" s="50">
        <v>15555</v>
      </c>
      <c r="F325" s="3"/>
      <c r="G325" s="4"/>
      <c r="H325" s="4"/>
      <c r="I325" s="4"/>
      <c r="J325" s="4"/>
      <c r="K325" s="4"/>
      <c r="L325" s="4"/>
      <c r="M325" s="4"/>
      <c r="N325" s="4"/>
      <c r="O325" s="4"/>
    </row>
    <row r="326" spans="1:15" x14ac:dyDescent="0.25">
      <c r="A326" t="s">
        <v>1620</v>
      </c>
      <c r="B326" t="s">
        <v>316</v>
      </c>
      <c r="C326" s="50">
        <v>6342</v>
      </c>
      <c r="D326" s="50">
        <v>28585</v>
      </c>
      <c r="E326" s="50">
        <v>34927</v>
      </c>
      <c r="G326" s="4"/>
      <c r="H326" s="4"/>
      <c r="I326" s="4"/>
      <c r="J326" s="4"/>
      <c r="K326" s="4"/>
      <c r="L326" s="4"/>
      <c r="M326" s="4"/>
      <c r="N326" s="4"/>
      <c r="O326" s="4"/>
    </row>
    <row r="327" spans="1:15" x14ac:dyDescent="0.25">
      <c r="A327" t="s">
        <v>1256</v>
      </c>
      <c r="B327" t="s">
        <v>317</v>
      </c>
      <c r="C327" s="50">
        <v>10300</v>
      </c>
      <c r="D327" s="50">
        <v>45777</v>
      </c>
      <c r="E327" s="50">
        <v>56077</v>
      </c>
      <c r="F327" s="3"/>
      <c r="G327" s="4"/>
      <c r="H327" s="4"/>
      <c r="I327" s="4"/>
      <c r="J327" s="4"/>
      <c r="K327" s="4"/>
      <c r="L327" s="4"/>
      <c r="M327" s="4"/>
      <c r="N327" s="4"/>
      <c r="O327" s="4"/>
    </row>
    <row r="328" spans="1:15" x14ac:dyDescent="0.25">
      <c r="A328" t="s">
        <v>1258</v>
      </c>
      <c r="B328" t="s">
        <v>318</v>
      </c>
      <c r="C328" s="50">
        <v>2376</v>
      </c>
      <c r="D328" s="50">
        <v>65898</v>
      </c>
      <c r="E328" s="50">
        <v>68274</v>
      </c>
      <c r="F328" s="3"/>
      <c r="G328" s="4"/>
      <c r="H328" s="4"/>
      <c r="I328" s="4"/>
      <c r="J328" s="4"/>
      <c r="K328" s="4"/>
      <c r="L328" s="4"/>
      <c r="M328" s="4"/>
      <c r="N328" s="4"/>
      <c r="O328" s="4"/>
    </row>
    <row r="329" spans="1:15" x14ac:dyDescent="0.25">
      <c r="A329" t="s">
        <v>841</v>
      </c>
      <c r="B329" t="s">
        <v>319</v>
      </c>
      <c r="C329" s="50">
        <v>1886</v>
      </c>
      <c r="D329" s="50">
        <v>39264</v>
      </c>
      <c r="E329" s="50">
        <v>41150</v>
      </c>
      <c r="F329" s="3"/>
      <c r="G329" s="4"/>
      <c r="H329" s="4"/>
      <c r="I329" s="4"/>
      <c r="J329" s="4"/>
      <c r="K329" s="4"/>
      <c r="L329" s="4"/>
      <c r="M329" s="4"/>
      <c r="N329" s="4"/>
      <c r="O329" s="4"/>
    </row>
    <row r="330" spans="1:15" x14ac:dyDescent="0.25">
      <c r="A330" t="s">
        <v>1302</v>
      </c>
      <c r="B330" t="s">
        <v>320</v>
      </c>
      <c r="C330" s="50">
        <v>4682</v>
      </c>
      <c r="D330" s="50">
        <v>21679</v>
      </c>
      <c r="E330" s="50">
        <v>26361</v>
      </c>
      <c r="F330" s="3"/>
      <c r="G330" s="4"/>
      <c r="H330" s="4"/>
      <c r="I330" s="4"/>
      <c r="J330" s="4"/>
      <c r="K330" s="4"/>
      <c r="L330" s="4"/>
      <c r="M330" s="4"/>
      <c r="N330" s="4"/>
      <c r="O330" s="4"/>
    </row>
    <row r="331" spans="1:15" x14ac:dyDescent="0.25">
      <c r="A331" t="s">
        <v>1260</v>
      </c>
      <c r="B331" t="s">
        <v>321</v>
      </c>
      <c r="C331" s="50">
        <v>0</v>
      </c>
      <c r="D331" s="50">
        <v>13979</v>
      </c>
      <c r="E331" s="50">
        <v>13979</v>
      </c>
      <c r="F331" s="3"/>
      <c r="G331" s="4"/>
      <c r="H331" s="4"/>
      <c r="I331" s="4"/>
      <c r="J331" s="4"/>
      <c r="K331" s="4"/>
      <c r="L331" s="4"/>
      <c r="M331" s="4"/>
      <c r="N331" s="4"/>
      <c r="O331" s="4"/>
    </row>
    <row r="332" spans="1:15" x14ac:dyDescent="0.25">
      <c r="A332" t="s">
        <v>1264</v>
      </c>
      <c r="B332" t="s">
        <v>322</v>
      </c>
      <c r="C332" s="50">
        <v>3459</v>
      </c>
      <c r="D332" s="50">
        <v>36460</v>
      </c>
      <c r="E332" s="50">
        <v>39919</v>
      </c>
      <c r="F332" s="3"/>
      <c r="G332" s="4"/>
      <c r="H332" s="4"/>
      <c r="I332" s="4"/>
      <c r="J332" s="4"/>
      <c r="K332" s="4"/>
      <c r="L332" s="4"/>
      <c r="M332" s="4"/>
      <c r="N332" s="4"/>
      <c r="O332" s="4"/>
    </row>
    <row r="333" spans="1:15" x14ac:dyDescent="0.25">
      <c r="A333" t="s">
        <v>1268</v>
      </c>
      <c r="B333" t="s">
        <v>323</v>
      </c>
      <c r="C333" s="50">
        <v>2888</v>
      </c>
      <c r="D333" s="50">
        <v>26715</v>
      </c>
      <c r="E333" s="50">
        <v>29603</v>
      </c>
      <c r="F333" s="5"/>
      <c r="G333" s="4"/>
      <c r="H333" s="4"/>
      <c r="I333" s="4"/>
      <c r="J333" s="4"/>
      <c r="K333" s="4"/>
      <c r="L333" s="4"/>
      <c r="M333" s="4"/>
      <c r="N333" s="4"/>
      <c r="O333" s="4"/>
    </row>
    <row r="334" spans="1:15" x14ac:dyDescent="0.25">
      <c r="A334" t="s">
        <v>1272</v>
      </c>
      <c r="B334" t="s">
        <v>324</v>
      </c>
      <c r="C334" s="50">
        <v>0</v>
      </c>
      <c r="D334" s="50">
        <v>37618</v>
      </c>
      <c r="E334" s="50">
        <v>37618</v>
      </c>
      <c r="F334" s="5"/>
      <c r="G334" s="4"/>
      <c r="H334" s="4"/>
      <c r="I334" s="4"/>
      <c r="J334" s="4"/>
      <c r="K334" s="4"/>
      <c r="L334" s="4"/>
      <c r="M334" s="4"/>
      <c r="N334" s="4"/>
      <c r="O334" s="4"/>
    </row>
    <row r="335" spans="1:15" x14ac:dyDescent="0.25">
      <c r="A335" t="s">
        <v>1332</v>
      </c>
      <c r="B335" t="s">
        <v>325</v>
      </c>
      <c r="C335" s="50">
        <v>0</v>
      </c>
      <c r="D335" s="50">
        <v>3477</v>
      </c>
      <c r="E335" s="50">
        <v>3477</v>
      </c>
      <c r="F335" s="5"/>
      <c r="G335" s="4"/>
      <c r="H335" s="4"/>
      <c r="I335" s="4"/>
      <c r="J335" s="4"/>
      <c r="K335" s="4"/>
      <c r="L335" s="4"/>
      <c r="M335" s="4"/>
      <c r="N335" s="4"/>
      <c r="O335" s="4"/>
    </row>
    <row r="336" spans="1:15" x14ac:dyDescent="0.25">
      <c r="A336" t="s">
        <v>1276</v>
      </c>
      <c r="B336" t="s">
        <v>326</v>
      </c>
      <c r="C336" s="50">
        <v>106</v>
      </c>
      <c r="D336" s="50">
        <v>14617</v>
      </c>
      <c r="E336" s="50">
        <v>14723</v>
      </c>
      <c r="F336" s="3"/>
      <c r="G336" s="4"/>
      <c r="H336" s="4"/>
      <c r="I336" s="4"/>
      <c r="J336" s="4"/>
      <c r="K336" s="4"/>
      <c r="L336" s="4"/>
      <c r="M336" s="4"/>
      <c r="N336" s="4"/>
      <c r="O336" s="4"/>
    </row>
    <row r="337" spans="1:15" x14ac:dyDescent="0.25">
      <c r="A337" t="s">
        <v>1242</v>
      </c>
      <c r="B337" t="s">
        <v>327</v>
      </c>
      <c r="C337" s="50">
        <v>2595</v>
      </c>
      <c r="D337" s="50">
        <v>13985</v>
      </c>
      <c r="E337" s="50">
        <v>16580</v>
      </c>
      <c r="F337" s="3"/>
      <c r="G337" s="4"/>
      <c r="H337" s="4"/>
      <c r="I337" s="4"/>
      <c r="J337" s="4"/>
      <c r="K337" s="4"/>
      <c r="L337" s="4"/>
      <c r="M337" s="4"/>
      <c r="N337" s="4"/>
      <c r="O337" s="4"/>
    </row>
    <row r="338" spans="1:15" s="6" customFormat="1" x14ac:dyDescent="0.25">
      <c r="A338" t="s">
        <v>1278</v>
      </c>
      <c r="B338" t="s">
        <v>328</v>
      </c>
      <c r="C338" s="50">
        <v>0</v>
      </c>
      <c r="D338" s="50">
        <v>0</v>
      </c>
      <c r="E338" s="50">
        <v>0</v>
      </c>
      <c r="F338" s="7"/>
      <c r="G338" s="8"/>
      <c r="H338" s="8"/>
      <c r="I338" s="8"/>
      <c r="J338" s="8"/>
      <c r="K338" s="8"/>
      <c r="L338" s="8"/>
      <c r="M338" s="4"/>
      <c r="N338" s="4"/>
      <c r="O338" s="4"/>
    </row>
    <row r="339" spans="1:15" s="6" customFormat="1" x14ac:dyDescent="0.25">
      <c r="A339" t="s">
        <v>1280</v>
      </c>
      <c r="B339" t="s">
        <v>329</v>
      </c>
      <c r="C339" s="50">
        <v>7584</v>
      </c>
      <c r="D339" s="50">
        <v>68329</v>
      </c>
      <c r="E339" s="50">
        <v>75913</v>
      </c>
      <c r="F339" s="7"/>
      <c r="G339" s="8"/>
      <c r="H339" s="8"/>
      <c r="I339" s="8"/>
      <c r="J339" s="8"/>
      <c r="K339" s="8"/>
      <c r="L339" s="8"/>
      <c r="M339" s="4"/>
      <c r="N339" s="4"/>
      <c r="O339" s="4"/>
    </row>
    <row r="340" spans="1:15" x14ac:dyDescent="0.25">
      <c r="A340" t="s">
        <v>1282</v>
      </c>
      <c r="B340" t="s">
        <v>330</v>
      </c>
      <c r="C340" s="50">
        <v>10596</v>
      </c>
      <c r="D340" s="50">
        <v>38331</v>
      </c>
      <c r="E340" s="50">
        <v>48927</v>
      </c>
      <c r="F340" s="5"/>
      <c r="G340" s="4"/>
      <c r="H340" s="4"/>
      <c r="I340" s="4"/>
      <c r="J340" s="4"/>
      <c r="K340" s="4"/>
      <c r="L340" s="4"/>
      <c r="M340" s="4"/>
      <c r="N340" s="4"/>
      <c r="O340" s="4"/>
    </row>
    <row r="341" spans="1:15" x14ac:dyDescent="0.25">
      <c r="A341" t="s">
        <v>1284</v>
      </c>
      <c r="B341" t="s">
        <v>331</v>
      </c>
      <c r="C341" s="50">
        <v>3097</v>
      </c>
      <c r="D341" s="50">
        <v>24658</v>
      </c>
      <c r="E341" s="50">
        <v>27755</v>
      </c>
      <c r="F341" s="5"/>
      <c r="G341" s="4"/>
      <c r="H341" s="4"/>
      <c r="I341" s="4"/>
      <c r="J341" s="4"/>
      <c r="K341" s="4"/>
      <c r="L341" s="4"/>
      <c r="M341" s="4"/>
      <c r="N341" s="4"/>
      <c r="O341" s="4"/>
    </row>
    <row r="342" spans="1:15" x14ac:dyDescent="0.25">
      <c r="A342" t="s">
        <v>1286</v>
      </c>
      <c r="B342" t="s">
        <v>332</v>
      </c>
      <c r="C342" s="50">
        <v>5222</v>
      </c>
      <c r="D342" s="50">
        <v>41432</v>
      </c>
      <c r="E342" s="50">
        <v>46654</v>
      </c>
      <c r="F342" s="3"/>
      <c r="G342" s="4"/>
      <c r="H342" s="4"/>
      <c r="I342" s="4"/>
      <c r="J342" s="4"/>
      <c r="K342" s="4"/>
      <c r="L342" s="4"/>
      <c r="M342" s="4"/>
      <c r="N342" s="4"/>
      <c r="O342" s="4"/>
    </row>
    <row r="343" spans="1:15" x14ac:dyDescent="0.25">
      <c r="A343" t="s">
        <v>1270</v>
      </c>
      <c r="B343" t="s">
        <v>333</v>
      </c>
      <c r="C343" s="50">
        <v>0</v>
      </c>
      <c r="D343" s="50">
        <v>13533</v>
      </c>
      <c r="E343" s="50">
        <v>13533</v>
      </c>
      <c r="F343" s="3"/>
      <c r="G343" s="4"/>
      <c r="H343" s="4"/>
      <c r="I343" s="4"/>
      <c r="J343" s="4"/>
      <c r="K343" s="4"/>
      <c r="L343" s="4"/>
      <c r="M343" s="4"/>
      <c r="N343" s="4"/>
      <c r="O343" s="4"/>
    </row>
    <row r="344" spans="1:15" x14ac:dyDescent="0.25">
      <c r="A344" t="s">
        <v>1288</v>
      </c>
      <c r="B344" t="s">
        <v>334</v>
      </c>
      <c r="C344" s="50">
        <v>0</v>
      </c>
      <c r="D344" s="50">
        <v>10530</v>
      </c>
      <c r="E344" s="50">
        <v>10530</v>
      </c>
      <c r="F344" s="5"/>
      <c r="G344" s="4"/>
      <c r="H344" s="4"/>
      <c r="I344" s="4"/>
      <c r="J344" s="4"/>
      <c r="K344" s="4"/>
      <c r="L344" s="4"/>
      <c r="M344" s="4"/>
      <c r="N344" s="4"/>
      <c r="O344" s="4"/>
    </row>
    <row r="345" spans="1:15" x14ac:dyDescent="0.25">
      <c r="A345" t="s">
        <v>1290</v>
      </c>
      <c r="B345" t="s">
        <v>335</v>
      </c>
      <c r="C345" s="50">
        <v>0</v>
      </c>
      <c r="D345" s="50">
        <v>26127</v>
      </c>
      <c r="E345" s="50">
        <v>26127</v>
      </c>
      <c r="F345" s="3"/>
      <c r="G345" s="4"/>
      <c r="H345" s="4"/>
      <c r="I345" s="4"/>
      <c r="J345" s="4"/>
      <c r="K345" s="4"/>
      <c r="L345" s="4"/>
      <c r="M345" s="4"/>
      <c r="N345" s="4"/>
      <c r="O345" s="4"/>
    </row>
    <row r="346" spans="1:15" x14ac:dyDescent="0.25">
      <c r="A346" t="s">
        <v>1292</v>
      </c>
      <c r="B346" t="s">
        <v>336</v>
      </c>
      <c r="C346" s="50">
        <v>512</v>
      </c>
      <c r="D346" s="50">
        <v>15146</v>
      </c>
      <c r="E346" s="50">
        <v>15658</v>
      </c>
      <c r="F346" s="3"/>
      <c r="G346" s="4"/>
      <c r="H346" s="4"/>
      <c r="I346" s="4"/>
      <c r="J346" s="4"/>
      <c r="K346" s="4"/>
      <c r="L346" s="4"/>
      <c r="M346" s="4"/>
      <c r="N346" s="4"/>
      <c r="O346" s="4"/>
    </row>
    <row r="347" spans="1:15" x14ac:dyDescent="0.25">
      <c r="A347" t="s">
        <v>1294</v>
      </c>
      <c r="B347" t="s">
        <v>337</v>
      </c>
      <c r="C347" s="50">
        <v>0</v>
      </c>
      <c r="D347" s="50">
        <v>1086</v>
      </c>
      <c r="E347" s="50">
        <v>1086</v>
      </c>
      <c r="F347" s="3"/>
      <c r="G347" s="4"/>
      <c r="H347" s="4"/>
      <c r="I347" s="4"/>
      <c r="J347" s="4"/>
      <c r="K347" s="4"/>
      <c r="L347" s="4"/>
      <c r="M347" s="4"/>
      <c r="N347" s="4"/>
      <c r="O347" s="4"/>
    </row>
    <row r="348" spans="1:15" x14ac:dyDescent="0.25">
      <c r="A348" t="s">
        <v>1296</v>
      </c>
      <c r="B348" t="s">
        <v>338</v>
      </c>
      <c r="C348" s="50">
        <v>744</v>
      </c>
      <c r="D348" s="50">
        <v>34998</v>
      </c>
      <c r="E348" s="50">
        <v>35742</v>
      </c>
      <c r="F348" s="3"/>
      <c r="G348" s="4"/>
      <c r="H348" s="4"/>
      <c r="I348" s="4"/>
      <c r="J348" s="4"/>
      <c r="K348" s="4"/>
      <c r="L348" s="4"/>
      <c r="M348" s="4"/>
      <c r="N348" s="4"/>
      <c r="O348" s="4"/>
    </row>
    <row r="349" spans="1:15" x14ac:dyDescent="0.25">
      <c r="A349" t="s">
        <v>1304</v>
      </c>
      <c r="B349" t="s">
        <v>339</v>
      </c>
      <c r="C349" s="50">
        <v>697</v>
      </c>
      <c r="D349" s="50">
        <v>15986</v>
      </c>
      <c r="E349" s="50">
        <v>16683</v>
      </c>
      <c r="F349" s="3"/>
      <c r="G349" s="4"/>
      <c r="H349" s="4"/>
      <c r="I349" s="4"/>
      <c r="J349" s="4"/>
      <c r="K349" s="4"/>
      <c r="L349" s="4"/>
      <c r="M349" s="4"/>
      <c r="N349" s="4"/>
      <c r="O349" s="4"/>
    </row>
    <row r="350" spans="1:15" x14ac:dyDescent="0.25">
      <c r="A350" t="s">
        <v>1306</v>
      </c>
      <c r="B350" t="s">
        <v>340</v>
      </c>
      <c r="C350" s="50">
        <v>0</v>
      </c>
      <c r="D350" s="50">
        <v>9613</v>
      </c>
      <c r="E350" s="50">
        <v>9613</v>
      </c>
      <c r="F350" s="5"/>
      <c r="G350" s="4"/>
      <c r="H350" s="4"/>
      <c r="I350" s="4"/>
      <c r="J350" s="4"/>
      <c r="K350" s="4"/>
      <c r="L350" s="4"/>
      <c r="M350" s="4"/>
      <c r="N350" s="4"/>
      <c r="O350" s="4"/>
    </row>
    <row r="351" spans="1:15" x14ac:dyDescent="0.25">
      <c r="A351" t="s">
        <v>1310</v>
      </c>
      <c r="B351" t="s">
        <v>341</v>
      </c>
      <c r="C351" s="50">
        <v>1215</v>
      </c>
      <c r="D351" s="50">
        <v>15756</v>
      </c>
      <c r="E351" s="50">
        <v>16971</v>
      </c>
      <c r="F351" s="3"/>
      <c r="G351" s="4"/>
      <c r="H351" s="4"/>
      <c r="I351" s="4"/>
      <c r="J351" s="4"/>
      <c r="K351" s="4"/>
      <c r="L351" s="4"/>
      <c r="M351" s="4"/>
      <c r="N351" s="4"/>
      <c r="O351" s="4"/>
    </row>
    <row r="352" spans="1:15" x14ac:dyDescent="0.25">
      <c r="A352" t="s">
        <v>1312</v>
      </c>
      <c r="B352" t="s">
        <v>342</v>
      </c>
      <c r="C352" s="50">
        <v>487</v>
      </c>
      <c r="D352" s="50">
        <v>22175</v>
      </c>
      <c r="E352" s="50">
        <v>22662</v>
      </c>
      <c r="F352" s="3"/>
      <c r="G352" s="4"/>
      <c r="H352" s="4"/>
      <c r="I352" s="4"/>
      <c r="J352" s="4"/>
      <c r="K352" s="4"/>
      <c r="L352" s="4"/>
      <c r="M352" s="4"/>
      <c r="N352" s="4"/>
      <c r="O352" s="4"/>
    </row>
    <row r="353" spans="1:15" x14ac:dyDescent="0.25">
      <c r="A353" t="s">
        <v>1314</v>
      </c>
      <c r="B353" t="s">
        <v>343</v>
      </c>
      <c r="C353" s="50">
        <v>2486</v>
      </c>
      <c r="D353" s="50">
        <v>28436</v>
      </c>
      <c r="E353" s="50">
        <v>30922</v>
      </c>
      <c r="F353" s="3"/>
      <c r="G353" s="4"/>
      <c r="H353" s="4"/>
      <c r="I353" s="4"/>
      <c r="J353" s="4"/>
      <c r="K353" s="4"/>
      <c r="L353" s="4"/>
      <c r="M353" s="4"/>
      <c r="N353" s="4"/>
      <c r="O353" s="4"/>
    </row>
    <row r="354" spans="1:15" x14ac:dyDescent="0.25">
      <c r="A354" t="s">
        <v>1316</v>
      </c>
      <c r="B354" t="s">
        <v>344</v>
      </c>
      <c r="C354" s="50">
        <v>301</v>
      </c>
      <c r="D354" s="50">
        <v>26282</v>
      </c>
      <c r="E354" s="50">
        <v>26583</v>
      </c>
      <c r="F354" s="3"/>
      <c r="G354" s="4"/>
      <c r="H354" s="4"/>
      <c r="I354" s="4"/>
      <c r="J354" s="4"/>
      <c r="K354" s="4"/>
      <c r="L354" s="4"/>
      <c r="M354" s="4"/>
      <c r="N354" s="4"/>
      <c r="O354" s="4"/>
    </row>
    <row r="355" spans="1:15" x14ac:dyDescent="0.25">
      <c r="A355" t="s">
        <v>1318</v>
      </c>
      <c r="B355" t="s">
        <v>345</v>
      </c>
      <c r="C355" s="50">
        <v>154</v>
      </c>
      <c r="D355" s="50">
        <v>16704</v>
      </c>
      <c r="E355" s="50">
        <v>16858</v>
      </c>
      <c r="F355" s="3"/>
      <c r="G355" s="4"/>
      <c r="H355" s="4"/>
      <c r="I355" s="4"/>
      <c r="J355" s="4"/>
      <c r="K355" s="4"/>
      <c r="L355" s="4"/>
      <c r="M355" s="4"/>
      <c r="N355" s="4"/>
      <c r="O355" s="4"/>
    </row>
    <row r="356" spans="1:15" x14ac:dyDescent="0.25">
      <c r="A356" t="s">
        <v>1320</v>
      </c>
      <c r="B356" t="s">
        <v>346</v>
      </c>
      <c r="C356" s="50">
        <v>1474</v>
      </c>
      <c r="D356" s="50">
        <v>25677</v>
      </c>
      <c r="E356" s="50">
        <v>27151</v>
      </c>
      <c r="F356" s="3"/>
      <c r="G356" s="4"/>
      <c r="H356" s="4"/>
      <c r="I356" s="4"/>
      <c r="J356" s="4"/>
      <c r="K356" s="4"/>
      <c r="L356" s="4"/>
      <c r="M356" s="4"/>
      <c r="N356" s="4"/>
      <c r="O356" s="4"/>
    </row>
    <row r="357" spans="1:15" x14ac:dyDescent="0.25">
      <c r="A357" t="s">
        <v>1330</v>
      </c>
      <c r="B357" t="s">
        <v>347</v>
      </c>
      <c r="C357" s="50">
        <v>2305</v>
      </c>
      <c r="D357" s="50">
        <v>35276</v>
      </c>
      <c r="E357" s="50">
        <v>37581</v>
      </c>
      <c r="F357" s="5"/>
      <c r="G357" s="4"/>
      <c r="H357" s="4"/>
      <c r="I357" s="4"/>
      <c r="J357" s="4"/>
      <c r="K357" s="4"/>
      <c r="L357" s="4"/>
      <c r="M357" s="4"/>
      <c r="N357" s="4"/>
      <c r="O357" s="4"/>
    </row>
    <row r="358" spans="1:15" x14ac:dyDescent="0.25">
      <c r="A358" t="s">
        <v>1336</v>
      </c>
      <c r="B358" t="s">
        <v>348</v>
      </c>
      <c r="C358" s="50">
        <v>593</v>
      </c>
      <c r="D358" s="50">
        <v>24713</v>
      </c>
      <c r="E358" s="50">
        <v>25306</v>
      </c>
      <c r="F358" s="5"/>
      <c r="G358" s="4"/>
      <c r="H358" s="4"/>
      <c r="I358" s="4"/>
      <c r="J358" s="4"/>
      <c r="K358" s="4"/>
      <c r="L358" s="4"/>
      <c r="M358" s="4"/>
      <c r="N358" s="4"/>
      <c r="O358" s="4"/>
    </row>
    <row r="359" spans="1:15" x14ac:dyDescent="0.25">
      <c r="A359" t="s">
        <v>1334</v>
      </c>
      <c r="B359" t="s">
        <v>349</v>
      </c>
      <c r="C359" s="50">
        <v>1369</v>
      </c>
      <c r="D359" s="50">
        <v>51233</v>
      </c>
      <c r="E359" s="50">
        <v>52602</v>
      </c>
      <c r="F359" s="5"/>
      <c r="G359" s="4"/>
      <c r="H359" s="4"/>
      <c r="I359" s="4"/>
      <c r="J359" s="4"/>
      <c r="K359" s="4"/>
      <c r="L359" s="4"/>
      <c r="M359" s="4"/>
      <c r="N359" s="4"/>
      <c r="O359" s="4"/>
    </row>
    <row r="360" spans="1:15" x14ac:dyDescent="0.25">
      <c r="A360" t="s">
        <v>1338</v>
      </c>
      <c r="B360" t="s">
        <v>350</v>
      </c>
      <c r="C360" s="50">
        <v>306</v>
      </c>
      <c r="D360" s="50">
        <v>31667</v>
      </c>
      <c r="E360" s="50">
        <v>31973</v>
      </c>
      <c r="F360" s="5"/>
      <c r="G360" s="4"/>
      <c r="H360" s="4"/>
      <c r="I360" s="4"/>
      <c r="J360" s="4"/>
      <c r="K360" s="4"/>
      <c r="L360" s="4"/>
      <c r="M360" s="4"/>
      <c r="N360" s="4"/>
      <c r="O360" s="4"/>
    </row>
    <row r="361" spans="1:15" x14ac:dyDescent="0.25">
      <c r="A361" t="s">
        <v>1340</v>
      </c>
      <c r="B361" t="s">
        <v>351</v>
      </c>
      <c r="C361" s="50">
        <v>5854</v>
      </c>
      <c r="D361" s="50">
        <v>49302</v>
      </c>
      <c r="E361" s="50">
        <v>55156</v>
      </c>
      <c r="F361" s="5"/>
      <c r="G361" s="4"/>
      <c r="H361" s="4"/>
      <c r="I361" s="4"/>
      <c r="J361" s="4"/>
      <c r="K361" s="4"/>
      <c r="L361" s="4"/>
      <c r="M361" s="4"/>
      <c r="N361" s="4"/>
      <c r="O361" s="4"/>
    </row>
    <row r="362" spans="1:15" x14ac:dyDescent="0.25">
      <c r="A362" t="s">
        <v>1342</v>
      </c>
      <c r="B362" t="s">
        <v>352</v>
      </c>
      <c r="C362" s="50">
        <v>86</v>
      </c>
      <c r="D362" s="50">
        <v>83429</v>
      </c>
      <c r="E362" s="50">
        <v>83515</v>
      </c>
      <c r="F362" s="3"/>
      <c r="G362" s="4"/>
      <c r="H362" s="4"/>
      <c r="I362" s="4"/>
      <c r="J362" s="4"/>
      <c r="K362" s="4"/>
      <c r="L362" s="4"/>
      <c r="M362" s="4"/>
      <c r="N362" s="4"/>
      <c r="O362" s="4"/>
    </row>
    <row r="363" spans="1:15" x14ac:dyDescent="0.25">
      <c r="A363" t="s">
        <v>849</v>
      </c>
      <c r="B363" t="s">
        <v>353</v>
      </c>
      <c r="C363" s="50">
        <v>0</v>
      </c>
      <c r="D363" s="50">
        <v>14563</v>
      </c>
      <c r="E363" s="50">
        <v>14563</v>
      </c>
      <c r="F363" s="3"/>
      <c r="G363" s="4"/>
      <c r="H363" s="4"/>
      <c r="I363" s="4"/>
      <c r="J363" s="4"/>
      <c r="K363" s="4"/>
      <c r="L363" s="4"/>
      <c r="M363" s="4"/>
      <c r="N363" s="4"/>
      <c r="O363" s="4"/>
    </row>
    <row r="364" spans="1:15" x14ac:dyDescent="0.25">
      <c r="A364" t="s">
        <v>1344</v>
      </c>
      <c r="B364" t="s">
        <v>354</v>
      </c>
      <c r="C364" s="50">
        <v>3673</v>
      </c>
      <c r="D364" s="50">
        <v>29755</v>
      </c>
      <c r="E364" s="50">
        <v>33428</v>
      </c>
      <c r="F364" s="5"/>
      <c r="G364" s="4"/>
      <c r="H364" s="4"/>
      <c r="I364" s="4"/>
      <c r="J364" s="4"/>
      <c r="K364" s="4"/>
      <c r="L364" s="4"/>
      <c r="M364" s="4"/>
      <c r="N364" s="4"/>
      <c r="O364" s="4"/>
    </row>
    <row r="365" spans="1:15" x14ac:dyDescent="0.25">
      <c r="A365" t="s">
        <v>1348</v>
      </c>
      <c r="B365" t="s">
        <v>355</v>
      </c>
      <c r="C365" s="50">
        <v>3539</v>
      </c>
      <c r="D365" s="50">
        <v>44688</v>
      </c>
      <c r="E365" s="50">
        <v>48227</v>
      </c>
      <c r="F365" s="5"/>
      <c r="G365" s="4"/>
      <c r="H365" s="4"/>
      <c r="I365" s="4"/>
      <c r="J365" s="4"/>
      <c r="K365" s="4"/>
      <c r="L365" s="4"/>
      <c r="M365" s="4"/>
      <c r="N365" s="4"/>
      <c r="O365" s="4"/>
    </row>
    <row r="366" spans="1:15" x14ac:dyDescent="0.25">
      <c r="A366" t="s">
        <v>1350</v>
      </c>
      <c r="B366" t="s">
        <v>356</v>
      </c>
      <c r="C366" s="50">
        <v>8863</v>
      </c>
      <c r="D366" s="50">
        <v>47459</v>
      </c>
      <c r="E366" s="50">
        <v>56322</v>
      </c>
      <c r="F366" s="5"/>
      <c r="G366" s="4"/>
      <c r="H366" s="4"/>
      <c r="I366" s="4"/>
      <c r="J366" s="4"/>
      <c r="K366" s="4"/>
      <c r="L366" s="4"/>
      <c r="M366" s="4"/>
      <c r="N366" s="4"/>
      <c r="O366" s="4"/>
    </row>
    <row r="367" spans="1:15" x14ac:dyDescent="0.25">
      <c r="A367" t="s">
        <v>1352</v>
      </c>
      <c r="B367" t="s">
        <v>357</v>
      </c>
      <c r="C367" s="50">
        <v>20422</v>
      </c>
      <c r="D367" s="50">
        <v>29522</v>
      </c>
      <c r="E367" s="50">
        <v>49944</v>
      </c>
      <c r="F367" s="5"/>
      <c r="G367" s="4"/>
      <c r="H367" s="4"/>
      <c r="I367" s="4"/>
      <c r="J367" s="4"/>
      <c r="K367" s="4"/>
      <c r="L367" s="4"/>
      <c r="M367" s="4"/>
      <c r="N367" s="4"/>
      <c r="O367" s="4"/>
    </row>
    <row r="368" spans="1:15" x14ac:dyDescent="0.25">
      <c r="A368" t="s">
        <v>1354</v>
      </c>
      <c r="B368" t="s">
        <v>358</v>
      </c>
      <c r="C368" s="50">
        <v>0</v>
      </c>
      <c r="D368" s="50">
        <v>10711</v>
      </c>
      <c r="E368" s="50">
        <v>10711</v>
      </c>
      <c r="F368" s="5"/>
      <c r="G368" s="4"/>
      <c r="H368" s="4"/>
      <c r="I368" s="4"/>
      <c r="J368" s="4"/>
      <c r="K368" s="4"/>
      <c r="L368" s="4"/>
      <c r="M368" s="4"/>
      <c r="N368" s="4"/>
      <c r="O368" s="4"/>
    </row>
    <row r="369" spans="1:15" x14ac:dyDescent="0.25">
      <c r="A369" t="s">
        <v>1356</v>
      </c>
      <c r="B369" t="s">
        <v>359</v>
      </c>
      <c r="C369" s="50">
        <v>15447</v>
      </c>
      <c r="D369" s="50">
        <v>23877</v>
      </c>
      <c r="E369" s="50">
        <v>39324</v>
      </c>
      <c r="F369" s="5"/>
      <c r="G369" s="4"/>
      <c r="H369" s="4"/>
      <c r="I369" s="4"/>
      <c r="J369" s="4"/>
      <c r="K369" s="4"/>
      <c r="L369" s="4"/>
      <c r="M369" s="4"/>
      <c r="N369" s="4"/>
      <c r="O369" s="4"/>
    </row>
    <row r="370" spans="1:15" x14ac:dyDescent="0.25">
      <c r="A370" t="s">
        <v>1358</v>
      </c>
      <c r="B370" t="s">
        <v>360</v>
      </c>
      <c r="C370" s="50">
        <v>3890</v>
      </c>
      <c r="D370" s="50">
        <v>90312</v>
      </c>
      <c r="E370" s="50">
        <v>94202</v>
      </c>
      <c r="F370" s="3"/>
      <c r="G370" s="4"/>
      <c r="H370" s="4"/>
      <c r="I370" s="4"/>
      <c r="J370" s="4"/>
      <c r="K370" s="4"/>
      <c r="L370" s="4"/>
      <c r="M370" s="4"/>
      <c r="N370" s="4"/>
      <c r="O370" s="4"/>
    </row>
    <row r="371" spans="1:15" x14ac:dyDescent="0.25">
      <c r="A371" t="s">
        <v>1360</v>
      </c>
      <c r="B371" t="s">
        <v>361</v>
      </c>
      <c r="C371" s="50">
        <v>3985</v>
      </c>
      <c r="D371" s="50">
        <v>30826</v>
      </c>
      <c r="E371" s="50">
        <v>34811</v>
      </c>
      <c r="F371" s="3"/>
      <c r="G371" s="4"/>
      <c r="H371" s="4"/>
      <c r="I371" s="4"/>
      <c r="J371" s="4"/>
      <c r="K371" s="4"/>
      <c r="L371" s="4"/>
      <c r="M371" s="4"/>
      <c r="N371" s="4"/>
      <c r="O371" s="4"/>
    </row>
    <row r="372" spans="1:15" x14ac:dyDescent="0.25">
      <c r="A372" t="s">
        <v>1364</v>
      </c>
      <c r="B372" t="s">
        <v>362</v>
      </c>
      <c r="C372" s="50">
        <v>103</v>
      </c>
      <c r="D372" s="50">
        <v>614</v>
      </c>
      <c r="E372" s="50">
        <v>717</v>
      </c>
      <c r="F372" s="5"/>
      <c r="G372" s="4"/>
      <c r="H372" s="4"/>
      <c r="I372" s="4"/>
      <c r="J372" s="4"/>
      <c r="K372" s="4"/>
      <c r="L372" s="4"/>
      <c r="M372" s="4"/>
      <c r="N372" s="4"/>
      <c r="O372" s="4"/>
    </row>
    <row r="373" spans="1:15" x14ac:dyDescent="0.25">
      <c r="A373" t="s">
        <v>1367</v>
      </c>
      <c r="B373" t="s">
        <v>364</v>
      </c>
      <c r="C373" s="50">
        <v>0</v>
      </c>
      <c r="D373" s="50">
        <v>627</v>
      </c>
      <c r="E373" s="50">
        <v>627</v>
      </c>
      <c r="F373" s="5"/>
      <c r="G373" s="4"/>
      <c r="H373" s="4"/>
      <c r="I373" s="4"/>
      <c r="J373" s="4"/>
      <c r="K373" s="4"/>
      <c r="L373" s="4"/>
      <c r="M373" s="4"/>
      <c r="N373" s="4"/>
      <c r="O373" s="4"/>
    </row>
    <row r="374" spans="1:15" x14ac:dyDescent="0.25">
      <c r="A374" t="s">
        <v>1369</v>
      </c>
      <c r="B374" t="s">
        <v>365</v>
      </c>
      <c r="C374" s="50">
        <v>15770</v>
      </c>
      <c r="D374" s="50">
        <v>32611</v>
      </c>
      <c r="E374" s="50">
        <v>48381</v>
      </c>
      <c r="F374" s="3"/>
      <c r="G374" s="4"/>
      <c r="H374" s="4"/>
      <c r="I374" s="4"/>
      <c r="J374" s="4"/>
      <c r="K374" s="4"/>
      <c r="L374" s="4"/>
      <c r="M374" s="4"/>
      <c r="N374" s="4"/>
      <c r="O374" s="4"/>
    </row>
    <row r="375" spans="1:15" x14ac:dyDescent="0.25">
      <c r="A375" t="s">
        <v>1371</v>
      </c>
      <c r="B375" t="s">
        <v>366</v>
      </c>
      <c r="C375" s="50">
        <v>0</v>
      </c>
      <c r="D375" s="50">
        <v>7342</v>
      </c>
      <c r="E375" s="50">
        <v>7342</v>
      </c>
      <c r="F375" s="5"/>
      <c r="G375" s="4"/>
      <c r="H375" s="4"/>
      <c r="I375" s="4"/>
      <c r="J375" s="4"/>
      <c r="K375" s="4"/>
      <c r="L375" s="4"/>
      <c r="M375" s="4"/>
      <c r="N375" s="4"/>
      <c r="O375" s="4"/>
    </row>
    <row r="376" spans="1:15" x14ac:dyDescent="0.25">
      <c r="A376" t="s">
        <v>1373</v>
      </c>
      <c r="B376" t="s">
        <v>367</v>
      </c>
      <c r="C376" s="50">
        <v>0</v>
      </c>
      <c r="D376" s="50">
        <v>39461</v>
      </c>
      <c r="E376" s="50">
        <v>39461</v>
      </c>
      <c r="F376" s="3"/>
      <c r="G376" s="4"/>
      <c r="H376" s="4"/>
      <c r="I376" s="4"/>
      <c r="J376" s="4"/>
      <c r="K376" s="4"/>
      <c r="L376" s="4"/>
      <c r="M376" s="4"/>
      <c r="N376" s="4"/>
      <c r="O376" s="4"/>
    </row>
    <row r="377" spans="1:15" x14ac:dyDescent="0.25">
      <c r="A377" t="s">
        <v>1375</v>
      </c>
      <c r="B377" t="s">
        <v>368</v>
      </c>
      <c r="C377" s="50">
        <v>0</v>
      </c>
      <c r="D377" s="50">
        <v>9201</v>
      </c>
      <c r="E377" s="50">
        <v>9201</v>
      </c>
      <c r="F377" s="5"/>
      <c r="G377" s="4"/>
      <c r="H377" s="4"/>
      <c r="I377" s="4"/>
      <c r="J377" s="4"/>
      <c r="K377" s="4"/>
      <c r="L377" s="4"/>
      <c r="M377" s="4"/>
      <c r="N377" s="4"/>
      <c r="O377" s="4"/>
    </row>
    <row r="378" spans="1:15" x14ac:dyDescent="0.25">
      <c r="A378" t="s">
        <v>1935</v>
      </c>
      <c r="B378" t="s">
        <v>1936</v>
      </c>
      <c r="C378" s="50">
        <v>780</v>
      </c>
      <c r="D378" s="50">
        <v>18168</v>
      </c>
      <c r="E378" s="50">
        <v>18948</v>
      </c>
      <c r="F378" s="3"/>
      <c r="G378" s="4"/>
      <c r="H378" s="4"/>
      <c r="I378" s="4"/>
      <c r="J378" s="4"/>
      <c r="K378" s="4"/>
      <c r="L378" s="4"/>
      <c r="M378" s="4"/>
      <c r="N378" s="4"/>
      <c r="O378" s="4"/>
    </row>
    <row r="379" spans="1:15" x14ac:dyDescent="0.25">
      <c r="A379" t="s">
        <v>1377</v>
      </c>
      <c r="B379" t="s">
        <v>369</v>
      </c>
      <c r="C379" s="50">
        <v>439</v>
      </c>
      <c r="D379" s="50">
        <v>27606</v>
      </c>
      <c r="E379" s="50">
        <v>28045</v>
      </c>
      <c r="F379" s="5"/>
      <c r="G379" s="4"/>
      <c r="H379" s="4"/>
      <c r="I379" s="4"/>
      <c r="J379" s="4"/>
      <c r="K379" s="4"/>
      <c r="L379" s="4"/>
      <c r="M379" s="4"/>
      <c r="N379" s="4"/>
      <c r="O379" s="4"/>
    </row>
    <row r="380" spans="1:15" x14ac:dyDescent="0.25">
      <c r="A380" t="s">
        <v>1379</v>
      </c>
      <c r="B380" t="s">
        <v>370</v>
      </c>
      <c r="C380" s="50">
        <v>3025</v>
      </c>
      <c r="D380" s="50">
        <v>33230</v>
      </c>
      <c r="E380" s="50">
        <v>36255</v>
      </c>
      <c r="F380" s="5"/>
      <c r="G380" s="4"/>
      <c r="H380" s="4"/>
      <c r="I380" s="4"/>
      <c r="J380" s="4"/>
      <c r="K380" s="4"/>
      <c r="L380" s="4"/>
      <c r="M380" s="4"/>
      <c r="N380" s="4"/>
      <c r="O380" s="4"/>
    </row>
    <row r="381" spans="1:15" x14ac:dyDescent="0.25">
      <c r="A381" t="s">
        <v>694</v>
      </c>
      <c r="B381" t="s">
        <v>371</v>
      </c>
      <c r="C381" s="50">
        <v>16112</v>
      </c>
      <c r="D381" s="50">
        <v>107955</v>
      </c>
      <c r="E381" s="50">
        <v>124067</v>
      </c>
      <c r="F381" s="3"/>
      <c r="G381" s="4"/>
      <c r="H381" s="4"/>
      <c r="I381" s="4"/>
      <c r="J381" s="4"/>
      <c r="K381" s="4"/>
      <c r="L381" s="4"/>
      <c r="M381" s="4"/>
      <c r="N381" s="4"/>
      <c r="O381" s="4"/>
    </row>
    <row r="382" spans="1:15" x14ac:dyDescent="0.25">
      <c r="A382" t="s">
        <v>1385</v>
      </c>
      <c r="B382" t="s">
        <v>372</v>
      </c>
      <c r="C382" s="50">
        <v>0</v>
      </c>
      <c r="D382" s="50">
        <v>17076</v>
      </c>
      <c r="E382" s="50">
        <v>17076</v>
      </c>
      <c r="F382" s="5"/>
      <c r="G382" s="4"/>
      <c r="H382" s="4"/>
      <c r="I382" s="4"/>
      <c r="J382" s="4"/>
      <c r="K382" s="4"/>
      <c r="L382" s="4"/>
      <c r="M382" s="4"/>
      <c r="N382" s="4"/>
      <c r="O382" s="4"/>
    </row>
    <row r="383" spans="1:15" x14ac:dyDescent="0.25">
      <c r="A383" t="s">
        <v>1389</v>
      </c>
      <c r="B383" t="s">
        <v>373</v>
      </c>
      <c r="C383" s="50">
        <v>2388</v>
      </c>
      <c r="D383" s="50">
        <v>11951</v>
      </c>
      <c r="E383" s="50">
        <v>14339</v>
      </c>
      <c r="F383" s="3"/>
      <c r="G383" s="4"/>
      <c r="H383" s="4"/>
      <c r="I383" s="4"/>
      <c r="J383" s="4"/>
      <c r="K383" s="4"/>
      <c r="L383" s="4"/>
      <c r="M383" s="4"/>
      <c r="N383" s="4"/>
      <c r="O383" s="4"/>
    </row>
    <row r="384" spans="1:15" x14ac:dyDescent="0.25">
      <c r="A384" t="s">
        <v>963</v>
      </c>
      <c r="B384" t="s">
        <v>374</v>
      </c>
      <c r="C384" s="50">
        <v>1956</v>
      </c>
      <c r="D384" s="50">
        <v>35655</v>
      </c>
      <c r="E384" s="50">
        <v>37611</v>
      </c>
      <c r="F384" s="3"/>
      <c r="G384" s="4"/>
      <c r="H384" s="4"/>
      <c r="I384" s="4"/>
      <c r="J384" s="4"/>
      <c r="K384" s="4"/>
      <c r="L384" s="4"/>
      <c r="M384" s="4"/>
      <c r="N384" s="4"/>
      <c r="O384" s="4"/>
    </row>
    <row r="385" spans="1:15" x14ac:dyDescent="0.25">
      <c r="A385" t="s">
        <v>1395</v>
      </c>
      <c r="B385" t="s">
        <v>375</v>
      </c>
      <c r="C385" s="50">
        <v>0</v>
      </c>
      <c r="D385" s="50">
        <v>24891</v>
      </c>
      <c r="E385" s="50">
        <v>24891</v>
      </c>
      <c r="F385" s="3"/>
      <c r="G385" s="4"/>
      <c r="H385" s="4"/>
      <c r="I385" s="4"/>
      <c r="J385" s="4"/>
      <c r="K385" s="4"/>
      <c r="L385" s="4"/>
      <c r="M385" s="4"/>
      <c r="N385" s="4"/>
      <c r="O385" s="4"/>
    </row>
    <row r="386" spans="1:15" x14ac:dyDescent="0.25">
      <c r="A386" t="s">
        <v>1397</v>
      </c>
      <c r="B386" t="s">
        <v>376</v>
      </c>
      <c r="C386" s="50">
        <v>13338</v>
      </c>
      <c r="D386" s="50">
        <v>33673</v>
      </c>
      <c r="E386" s="50">
        <v>47011</v>
      </c>
      <c r="F386" s="3"/>
      <c r="G386" s="4"/>
      <c r="H386" s="4"/>
      <c r="I386" s="4"/>
      <c r="J386" s="4"/>
      <c r="K386" s="4"/>
      <c r="L386" s="4"/>
      <c r="M386" s="4"/>
      <c r="N386" s="4"/>
      <c r="O386" s="4"/>
    </row>
    <row r="387" spans="1:15" x14ac:dyDescent="0.25">
      <c r="A387" t="s">
        <v>1403</v>
      </c>
      <c r="B387" t="s">
        <v>377</v>
      </c>
      <c r="C387" s="50">
        <v>0</v>
      </c>
      <c r="D387" s="50">
        <v>49697</v>
      </c>
      <c r="E387" s="50">
        <v>49697</v>
      </c>
      <c r="F387" s="3"/>
      <c r="G387" s="4"/>
      <c r="H387" s="4"/>
      <c r="I387" s="4"/>
      <c r="J387" s="4"/>
      <c r="K387" s="4"/>
      <c r="L387" s="4"/>
      <c r="M387" s="4"/>
      <c r="N387" s="4"/>
      <c r="O387" s="4"/>
    </row>
    <row r="388" spans="1:15" x14ac:dyDescent="0.25">
      <c r="A388" t="s">
        <v>1407</v>
      </c>
      <c r="B388" t="s">
        <v>378</v>
      </c>
      <c r="C388" s="50">
        <v>730</v>
      </c>
      <c r="D388" s="50">
        <v>27853</v>
      </c>
      <c r="E388" s="50">
        <v>28583</v>
      </c>
      <c r="F388" s="5"/>
      <c r="G388" s="4"/>
      <c r="H388" s="4"/>
      <c r="I388" s="4"/>
      <c r="J388" s="4"/>
      <c r="K388" s="4"/>
      <c r="L388" s="4"/>
      <c r="M388" s="4"/>
      <c r="N388" s="4"/>
      <c r="O388" s="4"/>
    </row>
    <row r="389" spans="1:15" x14ac:dyDescent="0.25">
      <c r="A389" t="s">
        <v>1405</v>
      </c>
      <c r="B389" t="s">
        <v>379</v>
      </c>
      <c r="C389" s="50">
        <v>63</v>
      </c>
      <c r="D389" s="50">
        <v>37972</v>
      </c>
      <c r="E389" s="50">
        <v>38035</v>
      </c>
      <c r="F389" s="5"/>
      <c r="G389" s="4"/>
      <c r="H389" s="4"/>
      <c r="I389" s="4"/>
      <c r="J389" s="4"/>
      <c r="K389" s="4"/>
      <c r="L389" s="4"/>
      <c r="M389" s="4"/>
      <c r="N389" s="4"/>
      <c r="O389" s="4"/>
    </row>
    <row r="390" spans="1:15" x14ac:dyDescent="0.25">
      <c r="A390" t="s">
        <v>1409</v>
      </c>
      <c r="B390" t="s">
        <v>380</v>
      </c>
      <c r="C390" s="50">
        <v>624</v>
      </c>
      <c r="D390" s="50">
        <v>21041</v>
      </c>
      <c r="E390" s="50">
        <v>21665</v>
      </c>
      <c r="F390" s="5"/>
      <c r="G390" s="4"/>
      <c r="H390" s="4"/>
      <c r="I390" s="4"/>
      <c r="J390" s="4"/>
      <c r="K390" s="4"/>
      <c r="L390" s="4"/>
      <c r="M390" s="4"/>
      <c r="N390" s="4"/>
      <c r="O390" s="4"/>
    </row>
    <row r="391" spans="1:15" x14ac:dyDescent="0.25">
      <c r="A391" t="s">
        <v>1411</v>
      </c>
      <c r="B391" t="s">
        <v>381</v>
      </c>
      <c r="C391" s="50">
        <v>0</v>
      </c>
      <c r="D391" s="50">
        <v>11343</v>
      </c>
      <c r="E391" s="50">
        <v>11343</v>
      </c>
      <c r="F391" s="5"/>
      <c r="G391" s="4"/>
      <c r="H391" s="4"/>
      <c r="I391" s="4"/>
      <c r="J391" s="4"/>
      <c r="K391" s="4"/>
      <c r="L391" s="4"/>
      <c r="M391" s="4"/>
      <c r="N391" s="4"/>
      <c r="O391" s="4"/>
    </row>
    <row r="392" spans="1:15" x14ac:dyDescent="0.25">
      <c r="A392" t="s">
        <v>1413</v>
      </c>
      <c r="B392" t="s">
        <v>382</v>
      </c>
      <c r="C392" s="50">
        <v>4178</v>
      </c>
      <c r="D392" s="50">
        <v>45160</v>
      </c>
      <c r="E392" s="50">
        <v>49338</v>
      </c>
      <c r="F392" s="5"/>
      <c r="G392" s="4"/>
      <c r="H392" s="4"/>
      <c r="I392" s="4"/>
      <c r="J392" s="4"/>
      <c r="K392" s="4"/>
      <c r="L392" s="4"/>
      <c r="M392" s="4"/>
      <c r="N392" s="4"/>
      <c r="O392" s="4"/>
    </row>
    <row r="393" spans="1:15" x14ac:dyDescent="0.25">
      <c r="A393" t="s">
        <v>1417</v>
      </c>
      <c r="B393" t="s">
        <v>383</v>
      </c>
      <c r="C393" s="50">
        <v>17369</v>
      </c>
      <c r="D393" s="50">
        <v>26946</v>
      </c>
      <c r="E393" s="50">
        <v>44315</v>
      </c>
      <c r="F393" s="3"/>
      <c r="G393" s="4"/>
      <c r="H393" s="4"/>
      <c r="I393" s="4"/>
      <c r="J393" s="4"/>
      <c r="K393" s="4"/>
      <c r="L393" s="4"/>
      <c r="M393" s="4"/>
      <c r="N393" s="4"/>
      <c r="O393" s="4"/>
    </row>
    <row r="394" spans="1:15" x14ac:dyDescent="0.25">
      <c r="A394" t="s">
        <v>1678</v>
      </c>
      <c r="B394" t="s">
        <v>384</v>
      </c>
      <c r="C394" s="50">
        <v>4217</v>
      </c>
      <c r="D394" s="50">
        <v>40351</v>
      </c>
      <c r="E394" s="50">
        <v>44568</v>
      </c>
      <c r="F394" s="5"/>
      <c r="G394" s="4"/>
      <c r="H394" s="4"/>
      <c r="I394" s="4"/>
      <c r="J394" s="4"/>
      <c r="K394" s="4"/>
      <c r="L394" s="4"/>
      <c r="M394" s="4"/>
      <c r="N394" s="4"/>
      <c r="O394" s="4"/>
    </row>
    <row r="395" spans="1:15" x14ac:dyDescent="0.25">
      <c r="A395" t="s">
        <v>1110</v>
      </c>
      <c r="B395" t="s">
        <v>385</v>
      </c>
      <c r="C395" s="50">
        <v>1812</v>
      </c>
      <c r="D395" s="50">
        <v>60504</v>
      </c>
      <c r="E395" s="50">
        <v>62316</v>
      </c>
      <c r="F395" s="3"/>
      <c r="G395" s="4"/>
      <c r="H395" s="4"/>
      <c r="I395" s="4"/>
      <c r="J395" s="4"/>
      <c r="K395" s="4"/>
      <c r="L395" s="4"/>
      <c r="M395" s="4"/>
      <c r="N395" s="4"/>
      <c r="O395" s="4"/>
    </row>
    <row r="396" spans="1:15" x14ac:dyDescent="0.25">
      <c r="A396" t="s">
        <v>1421</v>
      </c>
      <c r="B396" t="s">
        <v>386</v>
      </c>
      <c r="C396" s="50">
        <v>10486</v>
      </c>
      <c r="D396" s="50">
        <v>43383</v>
      </c>
      <c r="E396" s="50">
        <v>53869</v>
      </c>
      <c r="F396" s="3"/>
      <c r="G396" s="4"/>
      <c r="H396" s="4"/>
      <c r="I396" s="4"/>
      <c r="J396" s="4"/>
      <c r="K396" s="4"/>
      <c r="L396" s="4"/>
      <c r="M396" s="4"/>
      <c r="N396" s="4"/>
      <c r="O396" s="4"/>
    </row>
    <row r="397" spans="1:15" x14ac:dyDescent="0.25">
      <c r="A397" t="s">
        <v>1425</v>
      </c>
      <c r="B397" t="s">
        <v>388</v>
      </c>
      <c r="C397" s="50">
        <v>5932</v>
      </c>
      <c r="D397" s="50">
        <v>43094</v>
      </c>
      <c r="E397" s="50">
        <v>49026</v>
      </c>
      <c r="F397" s="5"/>
      <c r="G397" s="4"/>
      <c r="H397" s="4"/>
      <c r="I397" s="4"/>
      <c r="J397" s="4"/>
      <c r="K397" s="4"/>
      <c r="L397" s="4"/>
      <c r="M397" s="4"/>
      <c r="N397" s="4"/>
      <c r="O397" s="4"/>
    </row>
    <row r="398" spans="1:15" x14ac:dyDescent="0.25">
      <c r="A398" t="s">
        <v>1427</v>
      </c>
      <c r="B398" t="s">
        <v>389</v>
      </c>
      <c r="C398" s="50">
        <v>600</v>
      </c>
      <c r="D398" s="50">
        <v>30624</v>
      </c>
      <c r="E398" s="50">
        <v>31224</v>
      </c>
      <c r="F398" s="5"/>
      <c r="G398" s="4"/>
      <c r="H398" s="4"/>
      <c r="I398" s="4"/>
      <c r="J398" s="4"/>
      <c r="K398" s="4"/>
      <c r="L398" s="4"/>
      <c r="M398" s="4"/>
      <c r="N398" s="4"/>
      <c r="O398" s="4"/>
    </row>
    <row r="399" spans="1:15" x14ac:dyDescent="0.25">
      <c r="A399" t="s">
        <v>1429</v>
      </c>
      <c r="B399" t="s">
        <v>390</v>
      </c>
      <c r="C399" s="50">
        <v>19958</v>
      </c>
      <c r="D399" s="50">
        <v>30590</v>
      </c>
      <c r="E399" s="50">
        <v>50548</v>
      </c>
      <c r="F399" s="5"/>
      <c r="G399" s="4"/>
      <c r="H399" s="4"/>
      <c r="I399" s="4"/>
      <c r="J399" s="4"/>
      <c r="K399" s="4"/>
      <c r="L399" s="4"/>
      <c r="M399" s="4"/>
      <c r="N399" s="4"/>
      <c r="O399" s="4"/>
    </row>
    <row r="400" spans="1:15" x14ac:dyDescent="0.25">
      <c r="A400" t="s">
        <v>1431</v>
      </c>
      <c r="B400" t="s">
        <v>391</v>
      </c>
      <c r="C400" s="50">
        <v>8986</v>
      </c>
      <c r="D400" s="50">
        <v>24671</v>
      </c>
      <c r="E400" s="50">
        <v>33657</v>
      </c>
      <c r="F400" s="5"/>
      <c r="G400" s="4"/>
      <c r="H400" s="4"/>
      <c r="I400" s="4"/>
      <c r="J400" s="4"/>
      <c r="K400" s="4"/>
      <c r="L400" s="4"/>
      <c r="M400" s="4"/>
      <c r="N400" s="4"/>
      <c r="O400" s="4"/>
    </row>
    <row r="401" spans="1:15" x14ac:dyDescent="0.25">
      <c r="A401" t="s">
        <v>1435</v>
      </c>
      <c r="B401" t="s">
        <v>392</v>
      </c>
      <c r="C401" s="50">
        <v>73</v>
      </c>
      <c r="D401" s="50">
        <v>24525</v>
      </c>
      <c r="E401" s="50">
        <v>24598</v>
      </c>
      <c r="F401" s="3"/>
      <c r="G401" s="4"/>
      <c r="H401" s="4"/>
      <c r="I401" s="4"/>
      <c r="J401" s="4"/>
      <c r="K401" s="4"/>
      <c r="L401" s="4"/>
      <c r="M401" s="4"/>
      <c r="N401" s="4"/>
      <c r="O401" s="4"/>
    </row>
    <row r="402" spans="1:15" x14ac:dyDescent="0.25">
      <c r="A402" t="s">
        <v>1443</v>
      </c>
      <c r="B402" t="s">
        <v>393</v>
      </c>
      <c r="C402" s="50">
        <v>0</v>
      </c>
      <c r="D402" s="50">
        <v>18924</v>
      </c>
      <c r="E402" s="50">
        <v>18924</v>
      </c>
      <c r="F402" s="3"/>
      <c r="G402" s="4"/>
      <c r="H402" s="4"/>
      <c r="I402" s="4"/>
      <c r="J402" s="4"/>
      <c r="K402" s="4"/>
      <c r="L402" s="4"/>
      <c r="M402" s="4"/>
      <c r="N402" s="4"/>
      <c r="O402" s="4"/>
    </row>
    <row r="403" spans="1:15" x14ac:dyDescent="0.25">
      <c r="A403" t="s">
        <v>1464</v>
      </c>
      <c r="B403" t="s">
        <v>394</v>
      </c>
      <c r="C403" s="50">
        <v>1463</v>
      </c>
      <c r="D403" s="50">
        <v>19302</v>
      </c>
      <c r="E403" s="50">
        <v>20765</v>
      </c>
      <c r="F403" s="5"/>
      <c r="G403" s="4"/>
      <c r="H403" s="4"/>
      <c r="I403" s="4"/>
      <c r="J403" s="4"/>
      <c r="K403" s="4"/>
      <c r="L403" s="4"/>
      <c r="M403" s="4"/>
      <c r="N403" s="4"/>
      <c r="O403" s="4"/>
    </row>
    <row r="404" spans="1:15" x14ac:dyDescent="0.25">
      <c r="A404" t="s">
        <v>1466</v>
      </c>
      <c r="B404" t="s">
        <v>395</v>
      </c>
      <c r="C404" s="50">
        <v>365</v>
      </c>
      <c r="D404" s="50">
        <v>25160</v>
      </c>
      <c r="E404" s="50">
        <v>25525</v>
      </c>
      <c r="F404" s="3"/>
      <c r="G404" s="4"/>
      <c r="H404" s="4"/>
      <c r="I404" s="4"/>
      <c r="J404" s="4"/>
      <c r="K404" s="4"/>
      <c r="L404" s="4"/>
      <c r="M404" s="4"/>
      <c r="N404" s="4"/>
      <c r="O404" s="4"/>
    </row>
    <row r="405" spans="1:15" x14ac:dyDescent="0.25">
      <c r="A405" t="s">
        <v>1732</v>
      </c>
      <c r="B405" t="s">
        <v>396</v>
      </c>
      <c r="C405" s="50">
        <v>1193</v>
      </c>
      <c r="D405" s="50">
        <v>22263</v>
      </c>
      <c r="E405" s="50">
        <v>23456</v>
      </c>
      <c r="F405" s="3"/>
      <c r="G405" s="4"/>
      <c r="H405" s="4"/>
      <c r="I405" s="4"/>
      <c r="J405" s="4"/>
      <c r="K405" s="4"/>
      <c r="L405" s="4"/>
      <c r="M405" s="4"/>
      <c r="N405" s="4"/>
      <c r="O405" s="4"/>
    </row>
    <row r="406" spans="1:15" x14ac:dyDescent="0.25">
      <c r="A406" t="s">
        <v>1445</v>
      </c>
      <c r="B406" t="s">
        <v>397</v>
      </c>
      <c r="C406" s="50">
        <v>16888</v>
      </c>
      <c r="D406" s="50">
        <v>26292</v>
      </c>
      <c r="E406" s="50">
        <v>43180</v>
      </c>
      <c r="F406" s="5"/>
      <c r="G406" s="4"/>
      <c r="H406" s="4"/>
      <c r="I406" s="4"/>
      <c r="J406" s="4"/>
      <c r="K406" s="4"/>
      <c r="L406" s="4"/>
      <c r="M406" s="4"/>
      <c r="N406" s="4"/>
      <c r="O406" s="4"/>
    </row>
    <row r="407" spans="1:15" x14ac:dyDescent="0.25">
      <c r="A407" t="s">
        <v>1449</v>
      </c>
      <c r="B407" t="s">
        <v>398</v>
      </c>
      <c r="C407" s="50">
        <v>0</v>
      </c>
      <c r="D407" s="50">
        <v>7827</v>
      </c>
      <c r="E407" s="50">
        <v>7827</v>
      </c>
      <c r="F407" s="5"/>
      <c r="G407" s="4"/>
      <c r="H407" s="4"/>
      <c r="I407" s="4"/>
      <c r="J407" s="4"/>
      <c r="K407" s="4"/>
      <c r="L407" s="4"/>
      <c r="M407" s="4"/>
      <c r="N407" s="4"/>
      <c r="O407" s="4"/>
    </row>
    <row r="408" spans="1:15" x14ac:dyDescent="0.25">
      <c r="A408" t="s">
        <v>1453</v>
      </c>
      <c r="B408" t="s">
        <v>399</v>
      </c>
      <c r="C408" s="50">
        <v>0</v>
      </c>
      <c r="D408" s="50">
        <v>12700</v>
      </c>
      <c r="E408" s="50">
        <v>12700</v>
      </c>
      <c r="F408" s="5"/>
      <c r="G408" s="4"/>
      <c r="H408" s="4"/>
      <c r="I408" s="4"/>
      <c r="J408" s="4"/>
      <c r="K408" s="4"/>
      <c r="L408" s="4"/>
      <c r="M408" s="4"/>
      <c r="N408" s="4"/>
      <c r="O408" s="4"/>
    </row>
    <row r="409" spans="1:15" x14ac:dyDescent="0.25">
      <c r="A409" t="s">
        <v>1455</v>
      </c>
      <c r="B409" t="s">
        <v>400</v>
      </c>
      <c r="C409" s="50">
        <v>529</v>
      </c>
      <c r="D409" s="50">
        <v>21222</v>
      </c>
      <c r="E409" s="50">
        <v>21751</v>
      </c>
      <c r="F409" s="3"/>
      <c r="G409" s="4"/>
      <c r="H409" s="4"/>
      <c r="I409" s="4"/>
      <c r="J409" s="4"/>
      <c r="K409" s="4"/>
      <c r="L409" s="4"/>
      <c r="M409" s="4"/>
      <c r="N409" s="4"/>
      <c r="O409" s="4"/>
    </row>
    <row r="410" spans="1:15" x14ac:dyDescent="0.25">
      <c r="A410" t="s">
        <v>1457</v>
      </c>
      <c r="B410" t="s">
        <v>401</v>
      </c>
      <c r="C410" s="50">
        <v>46</v>
      </c>
      <c r="D410" s="50">
        <v>17844</v>
      </c>
      <c r="E410" s="50">
        <v>17890</v>
      </c>
      <c r="F410" s="5"/>
      <c r="G410" s="4"/>
      <c r="H410" s="4"/>
      <c r="I410" s="4"/>
      <c r="J410" s="4"/>
      <c r="K410" s="4"/>
      <c r="L410" s="4"/>
      <c r="M410" s="4"/>
      <c r="N410" s="4"/>
      <c r="O410" s="4"/>
    </row>
    <row r="411" spans="1:15" x14ac:dyDescent="0.25">
      <c r="A411" t="s">
        <v>1459</v>
      </c>
      <c r="B411" t="s">
        <v>402</v>
      </c>
      <c r="C411" s="50">
        <v>857</v>
      </c>
      <c r="D411" s="50">
        <v>12885</v>
      </c>
      <c r="E411" s="50">
        <v>13742</v>
      </c>
      <c r="F411" s="3"/>
      <c r="G411" s="4"/>
      <c r="H411" s="4"/>
      <c r="I411" s="4"/>
      <c r="J411" s="4"/>
      <c r="K411" s="4"/>
      <c r="L411" s="4"/>
      <c r="M411" s="4"/>
      <c r="N411" s="4"/>
      <c r="O411" s="4"/>
    </row>
    <row r="412" spans="1:15" x14ac:dyDescent="0.25">
      <c r="A412" t="s">
        <v>1937</v>
      </c>
      <c r="B412" t="s">
        <v>403</v>
      </c>
      <c r="C412" s="50">
        <v>358</v>
      </c>
      <c r="D412" s="50">
        <v>25136</v>
      </c>
      <c r="E412" s="50">
        <v>25494</v>
      </c>
      <c r="F412" s="5"/>
      <c r="G412" s="4"/>
      <c r="H412" s="4"/>
      <c r="I412" s="4"/>
      <c r="J412" s="4"/>
      <c r="K412" s="4"/>
      <c r="L412" s="4"/>
      <c r="M412" s="4"/>
      <c r="N412" s="4"/>
      <c r="O412" s="4"/>
    </row>
    <row r="413" spans="1:15" x14ac:dyDescent="0.25">
      <c r="A413" t="s">
        <v>1468</v>
      </c>
      <c r="B413" t="s">
        <v>404</v>
      </c>
      <c r="C413" s="50">
        <v>22025</v>
      </c>
      <c r="D413" s="50">
        <v>57850</v>
      </c>
      <c r="E413" s="50">
        <v>79875</v>
      </c>
      <c r="F413" s="3"/>
      <c r="G413" s="4"/>
      <c r="H413" s="4"/>
      <c r="I413" s="4"/>
      <c r="J413" s="4"/>
      <c r="K413" s="4"/>
      <c r="L413" s="4"/>
      <c r="M413" s="4"/>
      <c r="N413" s="4"/>
      <c r="O413" s="4"/>
    </row>
    <row r="414" spans="1:15" x14ac:dyDescent="0.25">
      <c r="A414" t="s">
        <v>1472</v>
      </c>
      <c r="B414" t="s">
        <v>405</v>
      </c>
      <c r="C414" s="50">
        <v>2390</v>
      </c>
      <c r="D414" s="50">
        <v>19329</v>
      </c>
      <c r="E414" s="50">
        <v>21719</v>
      </c>
      <c r="F414" s="5"/>
      <c r="G414" s="4"/>
      <c r="H414" s="4"/>
      <c r="I414" s="4"/>
      <c r="J414" s="4"/>
      <c r="K414" s="4"/>
      <c r="L414" s="4"/>
      <c r="M414" s="4"/>
      <c r="N414" s="4"/>
      <c r="O414" s="4"/>
    </row>
    <row r="415" spans="1:15" x14ac:dyDescent="0.25">
      <c r="A415" t="s">
        <v>1474</v>
      </c>
      <c r="B415" t="s">
        <v>406</v>
      </c>
      <c r="C415" s="50">
        <v>1730</v>
      </c>
      <c r="D415" s="50">
        <v>23155</v>
      </c>
      <c r="E415" s="50">
        <v>24885</v>
      </c>
      <c r="F415" s="5"/>
      <c r="G415" s="4"/>
      <c r="H415" s="4"/>
      <c r="I415" s="4"/>
      <c r="J415" s="4"/>
      <c r="K415" s="4"/>
      <c r="L415" s="4"/>
      <c r="M415" s="4"/>
      <c r="N415" s="4"/>
      <c r="O415" s="4"/>
    </row>
    <row r="416" spans="1:15" x14ac:dyDescent="0.25">
      <c r="A416" t="s">
        <v>1476</v>
      </c>
      <c r="B416" t="s">
        <v>407</v>
      </c>
      <c r="C416" s="50">
        <v>1180</v>
      </c>
      <c r="D416" s="50">
        <v>39105</v>
      </c>
      <c r="E416" s="50">
        <v>40285</v>
      </c>
      <c r="F416" s="5"/>
      <c r="G416" s="4"/>
      <c r="H416" s="4"/>
      <c r="I416" s="4"/>
      <c r="J416" s="4"/>
      <c r="K416" s="4"/>
      <c r="L416" s="4"/>
      <c r="M416" s="4"/>
      <c r="N416" s="4"/>
      <c r="O416" s="4"/>
    </row>
    <row r="417" spans="1:15" x14ac:dyDescent="0.25">
      <c r="A417" t="s">
        <v>1938</v>
      </c>
      <c r="B417" t="s">
        <v>408</v>
      </c>
      <c r="C417" s="50">
        <v>1839</v>
      </c>
      <c r="D417" s="50">
        <v>23893</v>
      </c>
      <c r="E417" s="50">
        <v>25732</v>
      </c>
      <c r="F417" s="5"/>
      <c r="G417" s="4"/>
      <c r="H417" s="4"/>
      <c r="I417" s="4"/>
      <c r="J417" s="4"/>
      <c r="K417" s="4"/>
      <c r="L417" s="4"/>
      <c r="M417" s="4"/>
      <c r="N417" s="4"/>
      <c r="O417" s="4"/>
    </row>
    <row r="418" spans="1:15" x14ac:dyDescent="0.25">
      <c r="A418" t="s">
        <v>1478</v>
      </c>
      <c r="B418" t="s">
        <v>409</v>
      </c>
      <c r="C418" s="50">
        <v>0</v>
      </c>
      <c r="D418" s="50">
        <v>33795</v>
      </c>
      <c r="E418" s="50">
        <v>33795</v>
      </c>
      <c r="F418" s="5"/>
      <c r="G418" s="4"/>
      <c r="H418" s="4"/>
      <c r="I418" s="4"/>
      <c r="J418" s="4"/>
      <c r="K418" s="4"/>
      <c r="L418" s="4"/>
      <c r="M418" s="4"/>
      <c r="N418" s="4"/>
      <c r="O418" s="4"/>
    </row>
    <row r="419" spans="1:15" x14ac:dyDescent="0.25">
      <c r="A419" t="s">
        <v>1480</v>
      </c>
      <c r="B419" t="s">
        <v>410</v>
      </c>
      <c r="C419" s="50">
        <v>263</v>
      </c>
      <c r="D419" s="50">
        <v>70471</v>
      </c>
      <c r="E419" s="50">
        <v>70734</v>
      </c>
      <c r="F419" s="3"/>
      <c r="G419" s="4"/>
      <c r="H419" s="4"/>
      <c r="I419" s="4"/>
      <c r="J419" s="4"/>
      <c r="K419" s="4"/>
      <c r="L419" s="4"/>
      <c r="M419" s="4"/>
      <c r="N419" s="4"/>
      <c r="O419" s="4"/>
    </row>
    <row r="420" spans="1:15" x14ac:dyDescent="0.25">
      <c r="A420" t="s">
        <v>1482</v>
      </c>
      <c r="B420" t="s">
        <v>411</v>
      </c>
      <c r="C420" s="50">
        <v>0</v>
      </c>
      <c r="D420" s="50">
        <v>42912</v>
      </c>
      <c r="E420" s="50">
        <v>42912</v>
      </c>
      <c r="F420" s="5"/>
      <c r="G420" s="4"/>
      <c r="H420" s="4"/>
      <c r="I420" s="4"/>
      <c r="J420" s="4"/>
      <c r="K420" s="4"/>
      <c r="L420" s="4"/>
      <c r="M420" s="4"/>
      <c r="N420" s="4"/>
      <c r="O420" s="4"/>
    </row>
    <row r="421" spans="1:15" x14ac:dyDescent="0.25">
      <c r="A421" t="s">
        <v>1484</v>
      </c>
      <c r="B421" t="s">
        <v>412</v>
      </c>
      <c r="C421" s="50">
        <v>398</v>
      </c>
      <c r="D421" s="50">
        <v>20065</v>
      </c>
      <c r="E421" s="50">
        <v>20463</v>
      </c>
      <c r="F421" s="3"/>
      <c r="G421" s="4"/>
      <c r="H421" s="4"/>
      <c r="I421" s="4"/>
      <c r="J421" s="4"/>
      <c r="K421" s="4"/>
      <c r="L421" s="4"/>
      <c r="M421" s="4"/>
      <c r="N421" s="4"/>
      <c r="O421" s="4"/>
    </row>
    <row r="422" spans="1:15" x14ac:dyDescent="0.25">
      <c r="A422" t="s">
        <v>662</v>
      </c>
      <c r="B422" t="s">
        <v>413</v>
      </c>
      <c r="C422" s="50">
        <v>1278</v>
      </c>
      <c r="D422" s="50">
        <v>26798</v>
      </c>
      <c r="E422" s="50">
        <v>28076</v>
      </c>
      <c r="F422" s="3"/>
      <c r="G422" s="4"/>
      <c r="H422" s="4"/>
      <c r="I422" s="4"/>
      <c r="J422" s="4"/>
      <c r="K422" s="4"/>
      <c r="L422" s="4"/>
      <c r="M422" s="4"/>
      <c r="N422" s="4"/>
      <c r="O422" s="4"/>
    </row>
    <row r="423" spans="1:15" x14ac:dyDescent="0.25">
      <c r="A423" t="s">
        <v>1486</v>
      </c>
      <c r="B423" t="s">
        <v>414</v>
      </c>
      <c r="C423" s="50">
        <v>11</v>
      </c>
      <c r="D423" s="50">
        <v>17125</v>
      </c>
      <c r="E423" s="50">
        <v>17136</v>
      </c>
      <c r="F423" s="5"/>
      <c r="G423" s="4"/>
      <c r="H423" s="4"/>
      <c r="I423" s="4"/>
      <c r="J423" s="4"/>
      <c r="K423" s="4"/>
      <c r="L423" s="4"/>
      <c r="M423" s="4"/>
      <c r="N423" s="4"/>
      <c r="O423" s="4"/>
    </row>
    <row r="424" spans="1:15" x14ac:dyDescent="0.25">
      <c r="A424" t="s">
        <v>1488</v>
      </c>
      <c r="B424" t="s">
        <v>415</v>
      </c>
      <c r="C424" s="50">
        <v>4867</v>
      </c>
      <c r="D424" s="50">
        <v>46350</v>
      </c>
      <c r="E424" s="50">
        <v>51217</v>
      </c>
      <c r="F424" s="5"/>
      <c r="G424" s="4"/>
      <c r="H424" s="4"/>
      <c r="I424" s="4"/>
      <c r="J424" s="4"/>
      <c r="K424" s="4"/>
      <c r="L424" s="4"/>
      <c r="M424" s="4"/>
      <c r="N424" s="4"/>
      <c r="O424" s="4"/>
    </row>
    <row r="425" spans="1:15" x14ac:dyDescent="0.25">
      <c r="A425" t="s">
        <v>997</v>
      </c>
      <c r="B425" t="s">
        <v>416</v>
      </c>
      <c r="C425" s="50">
        <v>1530</v>
      </c>
      <c r="D425" s="50">
        <v>22109</v>
      </c>
      <c r="E425" s="50">
        <v>23639</v>
      </c>
      <c r="F425" s="3"/>
      <c r="G425" s="4"/>
      <c r="H425" s="4"/>
      <c r="I425" s="4"/>
      <c r="J425" s="4"/>
      <c r="K425" s="4"/>
      <c r="L425" s="4"/>
      <c r="M425" s="4"/>
      <c r="N425" s="4"/>
      <c r="O425" s="4"/>
    </row>
    <row r="426" spans="1:15" x14ac:dyDescent="0.25">
      <c r="A426" t="s">
        <v>1262</v>
      </c>
      <c r="B426" t="s">
        <v>417</v>
      </c>
      <c r="C426" s="50">
        <v>1795</v>
      </c>
      <c r="D426" s="50">
        <v>42069</v>
      </c>
      <c r="E426" s="50">
        <v>43864</v>
      </c>
      <c r="F426" s="3"/>
      <c r="G426" s="4"/>
      <c r="H426" s="4"/>
      <c r="I426" s="4"/>
      <c r="J426" s="4"/>
      <c r="K426" s="4"/>
      <c r="L426" s="4"/>
      <c r="M426" s="4"/>
      <c r="N426" s="4"/>
      <c r="O426" s="4"/>
    </row>
    <row r="427" spans="1:15" x14ac:dyDescent="0.25">
      <c r="A427" t="s">
        <v>1492</v>
      </c>
      <c r="B427" t="s">
        <v>418</v>
      </c>
      <c r="C427" s="50">
        <v>1284</v>
      </c>
      <c r="D427" s="50">
        <v>10764</v>
      </c>
      <c r="E427" s="50">
        <v>12048</v>
      </c>
      <c r="F427" s="3"/>
      <c r="G427" s="4"/>
      <c r="H427" s="4"/>
      <c r="I427" s="4"/>
      <c r="J427" s="4"/>
      <c r="K427" s="4"/>
      <c r="L427" s="4"/>
      <c r="M427" s="4"/>
      <c r="N427" s="4"/>
      <c r="O427" s="4"/>
    </row>
    <row r="428" spans="1:15" x14ac:dyDescent="0.25">
      <c r="A428" t="s">
        <v>1498</v>
      </c>
      <c r="B428" t="s">
        <v>419</v>
      </c>
      <c r="C428" s="50">
        <v>6760</v>
      </c>
      <c r="D428" s="50">
        <v>24304</v>
      </c>
      <c r="E428" s="50">
        <v>31064</v>
      </c>
      <c r="F428" s="3"/>
      <c r="G428" s="4"/>
      <c r="H428" s="4"/>
      <c r="I428" s="4"/>
      <c r="J428" s="4"/>
      <c r="K428" s="4"/>
      <c r="L428" s="4"/>
      <c r="M428" s="4"/>
      <c r="N428" s="4"/>
      <c r="O428" s="4"/>
    </row>
    <row r="429" spans="1:15" x14ac:dyDescent="0.25">
      <c r="A429" t="s">
        <v>1500</v>
      </c>
      <c r="B429" t="s">
        <v>420</v>
      </c>
      <c r="C429" s="50">
        <v>1667</v>
      </c>
      <c r="D429" s="50">
        <v>47635</v>
      </c>
      <c r="E429" s="50">
        <v>49302</v>
      </c>
      <c r="F429" s="5"/>
      <c r="G429" s="4"/>
      <c r="H429" s="4"/>
      <c r="I429" s="4"/>
      <c r="J429" s="4"/>
      <c r="K429" s="4"/>
      <c r="L429" s="4"/>
      <c r="M429" s="4"/>
      <c r="N429" s="4"/>
      <c r="O429" s="4"/>
    </row>
    <row r="430" spans="1:15" x14ac:dyDescent="0.25">
      <c r="A430" t="s">
        <v>1439</v>
      </c>
      <c r="B430" t="s">
        <v>421</v>
      </c>
      <c r="C430" s="50">
        <v>0</v>
      </c>
      <c r="D430" s="50">
        <v>90672</v>
      </c>
      <c r="E430" s="50">
        <v>90672</v>
      </c>
      <c r="F430" s="5"/>
      <c r="G430" s="4"/>
      <c r="H430" s="4"/>
      <c r="I430" s="4"/>
      <c r="J430" s="4"/>
      <c r="K430" s="4"/>
      <c r="L430" s="4"/>
      <c r="M430" s="4"/>
      <c r="N430" s="4"/>
      <c r="O430" s="4"/>
    </row>
    <row r="431" spans="1:15" x14ac:dyDescent="0.25">
      <c r="A431" t="s">
        <v>1502</v>
      </c>
      <c r="B431" t="s">
        <v>422</v>
      </c>
      <c r="C431" s="50">
        <v>732</v>
      </c>
      <c r="D431" s="50">
        <v>11141</v>
      </c>
      <c r="E431" s="50">
        <v>11873</v>
      </c>
      <c r="F431" s="3"/>
      <c r="G431" s="4"/>
      <c r="H431" s="4"/>
      <c r="I431" s="4"/>
      <c r="J431" s="4"/>
      <c r="K431" s="4"/>
      <c r="L431" s="4"/>
      <c r="M431" s="4"/>
      <c r="N431" s="4"/>
      <c r="O431" s="4"/>
    </row>
    <row r="432" spans="1:15" x14ac:dyDescent="0.25">
      <c r="A432" t="s">
        <v>1506</v>
      </c>
      <c r="B432" t="s">
        <v>423</v>
      </c>
      <c r="C432" s="50">
        <v>740</v>
      </c>
      <c r="D432" s="50">
        <v>22618</v>
      </c>
      <c r="E432" s="50">
        <v>23358</v>
      </c>
      <c r="F432" s="3"/>
      <c r="G432" s="4"/>
      <c r="H432" s="4"/>
      <c r="I432" s="4"/>
      <c r="J432" s="4"/>
      <c r="K432" s="4"/>
      <c r="L432" s="4"/>
      <c r="M432" s="4"/>
      <c r="N432" s="4"/>
      <c r="O432" s="4"/>
    </row>
    <row r="433" spans="1:15" x14ac:dyDescent="0.25">
      <c r="A433" t="s">
        <v>1508</v>
      </c>
      <c r="B433" t="s">
        <v>424</v>
      </c>
      <c r="C433" s="50">
        <v>0</v>
      </c>
      <c r="D433" s="50">
        <v>20940</v>
      </c>
      <c r="E433" s="50">
        <v>20940</v>
      </c>
      <c r="F433" s="3"/>
      <c r="G433" s="4"/>
      <c r="H433" s="4"/>
      <c r="I433" s="4"/>
      <c r="J433" s="4"/>
      <c r="K433" s="4"/>
      <c r="L433" s="4"/>
      <c r="M433" s="4"/>
      <c r="N433" s="4"/>
      <c r="O433" s="4"/>
    </row>
    <row r="434" spans="1:15" x14ac:dyDescent="0.25">
      <c r="A434" t="s">
        <v>1510</v>
      </c>
      <c r="B434" t="s">
        <v>425</v>
      </c>
      <c r="C434" s="50">
        <v>16691</v>
      </c>
      <c r="D434" s="50">
        <v>47473</v>
      </c>
      <c r="E434" s="50">
        <v>64164</v>
      </c>
      <c r="F434" s="3"/>
      <c r="G434" s="4"/>
      <c r="H434" s="4"/>
      <c r="I434" s="4"/>
      <c r="J434" s="4"/>
      <c r="K434" s="4"/>
      <c r="L434" s="4"/>
      <c r="M434" s="4"/>
      <c r="N434" s="4"/>
      <c r="O434" s="4"/>
    </row>
    <row r="435" spans="1:15" x14ac:dyDescent="0.25">
      <c r="A435" t="s">
        <v>1512</v>
      </c>
      <c r="B435" t="s">
        <v>426</v>
      </c>
      <c r="C435" s="50">
        <v>711</v>
      </c>
      <c r="D435" s="50">
        <v>23350</v>
      </c>
      <c r="E435" s="50">
        <v>24061</v>
      </c>
      <c r="F435" s="3"/>
      <c r="G435" s="4"/>
      <c r="H435" s="4"/>
      <c r="I435" s="4"/>
      <c r="J435" s="4"/>
      <c r="K435" s="4"/>
      <c r="L435" s="4"/>
      <c r="M435" s="4"/>
      <c r="N435" s="4"/>
      <c r="O435" s="4"/>
    </row>
    <row r="436" spans="1:15" x14ac:dyDescent="0.25">
      <c r="A436" t="s">
        <v>1514</v>
      </c>
      <c r="B436" t="s">
        <v>427</v>
      </c>
      <c r="C436" s="50">
        <v>55</v>
      </c>
      <c r="D436" s="50">
        <v>51135</v>
      </c>
      <c r="E436" s="50">
        <v>51190</v>
      </c>
      <c r="F436" s="3"/>
      <c r="G436" s="4"/>
      <c r="H436" s="4"/>
      <c r="I436" s="4"/>
      <c r="J436" s="4"/>
      <c r="K436" s="4"/>
      <c r="L436" s="4"/>
      <c r="M436" s="4"/>
      <c r="N436" s="4"/>
      <c r="O436" s="4"/>
    </row>
    <row r="437" spans="1:15" x14ac:dyDescent="0.25">
      <c r="A437" t="s">
        <v>1516</v>
      </c>
      <c r="B437" t="s">
        <v>428</v>
      </c>
      <c r="C437" s="50">
        <v>10384</v>
      </c>
      <c r="D437" s="50">
        <v>56261</v>
      </c>
      <c r="E437" s="50">
        <v>66645</v>
      </c>
      <c r="F437" s="3"/>
      <c r="G437" s="4"/>
      <c r="H437" s="4"/>
      <c r="I437" s="4"/>
      <c r="J437" s="4"/>
      <c r="K437" s="4"/>
      <c r="L437" s="4"/>
      <c r="M437" s="4"/>
      <c r="N437" s="4"/>
      <c r="O437" s="4"/>
    </row>
    <row r="438" spans="1:15" x14ac:dyDescent="0.25">
      <c r="A438" t="s">
        <v>1534</v>
      </c>
      <c r="B438" t="s">
        <v>429</v>
      </c>
      <c r="C438" s="50">
        <v>4047</v>
      </c>
      <c r="D438" s="50">
        <v>79926</v>
      </c>
      <c r="E438" s="50">
        <v>83973</v>
      </c>
      <c r="F438" s="3"/>
      <c r="G438" s="4"/>
      <c r="H438" s="4"/>
      <c r="I438" s="4"/>
      <c r="J438" s="4"/>
      <c r="K438" s="4"/>
      <c r="L438" s="4"/>
      <c r="M438" s="4"/>
      <c r="N438" s="4"/>
      <c r="O438" s="4"/>
    </row>
    <row r="439" spans="1:15" x14ac:dyDescent="0.25">
      <c r="A439" t="s">
        <v>1518</v>
      </c>
      <c r="B439" t="s">
        <v>430</v>
      </c>
      <c r="C439" s="50">
        <v>0</v>
      </c>
      <c r="D439" s="50">
        <v>33730</v>
      </c>
      <c r="E439" s="50">
        <v>33730</v>
      </c>
      <c r="F439" s="5"/>
      <c r="G439" s="4"/>
      <c r="H439" s="4"/>
      <c r="I439" s="4"/>
      <c r="J439" s="4"/>
      <c r="K439" s="4"/>
      <c r="L439" s="4"/>
      <c r="M439" s="4"/>
      <c r="N439" s="4"/>
      <c r="O439" s="4"/>
    </row>
    <row r="440" spans="1:15" x14ac:dyDescent="0.25">
      <c r="A440" t="s">
        <v>1520</v>
      </c>
      <c r="B440" t="s">
        <v>431</v>
      </c>
      <c r="C440" s="50">
        <v>0</v>
      </c>
      <c r="D440" s="50">
        <v>20110</v>
      </c>
      <c r="E440" s="50">
        <v>20110</v>
      </c>
      <c r="F440" s="3"/>
      <c r="G440" s="4"/>
      <c r="H440" s="4"/>
      <c r="I440" s="4"/>
      <c r="J440" s="4"/>
      <c r="K440" s="4"/>
      <c r="L440" s="4"/>
      <c r="M440" s="4"/>
      <c r="N440" s="4"/>
      <c r="O440" s="4"/>
    </row>
    <row r="441" spans="1:15" x14ac:dyDescent="0.25">
      <c r="A441" t="s">
        <v>1522</v>
      </c>
      <c r="B441" t="s">
        <v>432</v>
      </c>
      <c r="C441" s="50">
        <v>49</v>
      </c>
      <c r="D441" s="50">
        <v>17014</v>
      </c>
      <c r="E441" s="50">
        <v>17063</v>
      </c>
      <c r="F441" s="5"/>
      <c r="G441" s="4"/>
      <c r="H441" s="4"/>
      <c r="I441" s="4"/>
      <c r="J441" s="4"/>
      <c r="K441" s="4"/>
      <c r="L441" s="4"/>
      <c r="M441" s="4"/>
      <c r="N441" s="4"/>
      <c r="O441" s="4"/>
    </row>
    <row r="442" spans="1:15" x14ac:dyDescent="0.25">
      <c r="A442" t="s">
        <v>1524</v>
      </c>
      <c r="B442" t="s">
        <v>433</v>
      </c>
      <c r="C442" s="50">
        <v>672</v>
      </c>
      <c r="D442" s="50">
        <v>20384</v>
      </c>
      <c r="E442" s="50">
        <v>21056</v>
      </c>
      <c r="F442" s="5"/>
      <c r="G442" s="4"/>
      <c r="H442" s="4"/>
      <c r="I442" s="4"/>
      <c r="J442" s="4"/>
      <c r="K442" s="4"/>
      <c r="L442" s="4"/>
      <c r="M442" s="4"/>
      <c r="N442" s="4"/>
      <c r="O442" s="4"/>
    </row>
    <row r="443" spans="1:15" x14ac:dyDescent="0.25">
      <c r="A443" t="s">
        <v>1528</v>
      </c>
      <c r="B443" t="s">
        <v>434</v>
      </c>
      <c r="C443" s="50">
        <v>1500</v>
      </c>
      <c r="D443" s="50">
        <v>57254</v>
      </c>
      <c r="E443" s="50">
        <v>58754</v>
      </c>
      <c r="F443" s="3"/>
      <c r="G443" s="4"/>
      <c r="H443" s="4"/>
      <c r="I443" s="4"/>
      <c r="J443" s="4"/>
      <c r="K443" s="4"/>
      <c r="L443" s="4"/>
      <c r="M443" s="4"/>
      <c r="N443" s="4"/>
      <c r="O443" s="4"/>
    </row>
    <row r="444" spans="1:15" x14ac:dyDescent="0.25">
      <c r="A444" t="s">
        <v>1530</v>
      </c>
      <c r="B444" t="s">
        <v>435</v>
      </c>
      <c r="C444" s="50">
        <v>1842</v>
      </c>
      <c r="D444" s="50">
        <v>40108</v>
      </c>
      <c r="E444" s="50">
        <v>41950</v>
      </c>
      <c r="F444" s="5"/>
      <c r="G444" s="4"/>
      <c r="H444" s="4"/>
      <c r="I444" s="4"/>
      <c r="J444" s="4"/>
      <c r="K444" s="4"/>
      <c r="L444" s="4"/>
      <c r="M444" s="4"/>
      <c r="N444" s="4"/>
      <c r="O444" s="4"/>
    </row>
    <row r="445" spans="1:15" x14ac:dyDescent="0.25">
      <c r="A445" t="s">
        <v>1532</v>
      </c>
      <c r="B445" t="s">
        <v>436</v>
      </c>
      <c r="C445" s="50">
        <v>0</v>
      </c>
      <c r="D445" s="50">
        <v>50019</v>
      </c>
      <c r="E445" s="50">
        <v>50019</v>
      </c>
      <c r="F445" s="3"/>
      <c r="G445" s="4"/>
      <c r="H445" s="4"/>
      <c r="I445" s="4"/>
      <c r="J445" s="4"/>
      <c r="K445" s="4"/>
      <c r="L445" s="4"/>
      <c r="M445" s="4"/>
      <c r="N445" s="4"/>
      <c r="O445" s="4"/>
    </row>
    <row r="446" spans="1:15" x14ac:dyDescent="0.25">
      <c r="A446" t="s">
        <v>1536</v>
      </c>
      <c r="B446" t="s">
        <v>437</v>
      </c>
      <c r="C446" s="50">
        <v>5047</v>
      </c>
      <c r="D446" s="50">
        <v>37757</v>
      </c>
      <c r="E446" s="50">
        <v>42804</v>
      </c>
      <c r="F446" s="3"/>
      <c r="G446" s="4"/>
      <c r="H446" s="4"/>
      <c r="I446" s="4"/>
      <c r="J446" s="4"/>
      <c r="K446" s="4"/>
      <c r="L446" s="4"/>
      <c r="M446" s="4"/>
      <c r="N446" s="4"/>
      <c r="O446" s="4"/>
    </row>
    <row r="447" spans="1:15" s="6" customFormat="1" x14ac:dyDescent="0.25">
      <c r="A447" t="s">
        <v>1538</v>
      </c>
      <c r="B447" t="s">
        <v>438</v>
      </c>
      <c r="C447" s="50">
        <v>20925</v>
      </c>
      <c r="D447" s="50">
        <v>32917</v>
      </c>
      <c r="E447" s="50">
        <v>53842</v>
      </c>
      <c r="F447" s="7"/>
      <c r="G447" s="4"/>
      <c r="H447" s="4"/>
      <c r="I447" s="4"/>
      <c r="J447" s="4"/>
      <c r="K447" s="4"/>
      <c r="L447" s="4"/>
      <c r="M447" s="4"/>
      <c r="N447" s="4"/>
      <c r="O447" s="4"/>
    </row>
    <row r="448" spans="1:15" x14ac:dyDescent="0.25">
      <c r="A448" t="s">
        <v>1540</v>
      </c>
      <c r="B448" t="s">
        <v>439</v>
      </c>
      <c r="C448" s="50">
        <v>0</v>
      </c>
      <c r="D448" s="50">
        <v>35573</v>
      </c>
      <c r="E448" s="50">
        <v>35573</v>
      </c>
      <c r="F448" s="3"/>
      <c r="G448" s="4"/>
      <c r="H448" s="4"/>
      <c r="I448" s="4"/>
      <c r="J448" s="4"/>
      <c r="K448" s="4"/>
      <c r="L448" s="4"/>
      <c r="M448" s="4"/>
      <c r="N448" s="4"/>
      <c r="O448" s="4"/>
    </row>
    <row r="449" spans="1:15" x14ac:dyDescent="0.25">
      <c r="A449" t="s">
        <v>821</v>
      </c>
      <c r="B449" t="s">
        <v>440</v>
      </c>
      <c r="C449" s="50">
        <v>369</v>
      </c>
      <c r="D449" s="50">
        <v>22138</v>
      </c>
      <c r="E449" s="50">
        <v>22507</v>
      </c>
      <c r="F449" s="5"/>
      <c r="G449" s="4"/>
      <c r="H449" s="4"/>
      <c r="I449" s="4"/>
      <c r="J449" s="4"/>
      <c r="K449" s="4"/>
      <c r="L449" s="4"/>
      <c r="M449" s="4"/>
      <c r="N449" s="4"/>
      <c r="O449" s="4"/>
    </row>
    <row r="450" spans="1:15" x14ac:dyDescent="0.25">
      <c r="A450" t="s">
        <v>1542</v>
      </c>
      <c r="B450" t="s">
        <v>441</v>
      </c>
      <c r="C450" s="50">
        <v>677</v>
      </c>
      <c r="D450" s="50">
        <v>26406</v>
      </c>
      <c r="E450" s="50">
        <v>27083</v>
      </c>
      <c r="F450" s="5"/>
      <c r="G450" s="4"/>
      <c r="H450" s="4"/>
      <c r="I450" s="4"/>
      <c r="J450" s="4"/>
      <c r="K450" s="4"/>
      <c r="L450" s="4"/>
      <c r="M450" s="4"/>
      <c r="N450" s="4"/>
      <c r="O450" s="4"/>
    </row>
    <row r="451" spans="1:15" x14ac:dyDescent="0.25">
      <c r="A451" t="s">
        <v>757</v>
      </c>
      <c r="B451" t="s">
        <v>442</v>
      </c>
      <c r="C451" s="50">
        <v>424</v>
      </c>
      <c r="D451" s="50">
        <v>27998</v>
      </c>
      <c r="E451" s="50">
        <v>28422</v>
      </c>
      <c r="F451" s="3"/>
      <c r="G451" s="4"/>
      <c r="H451" s="4"/>
      <c r="I451" s="4"/>
      <c r="J451" s="4"/>
      <c r="K451" s="4"/>
      <c r="L451" s="4"/>
      <c r="M451" s="4"/>
      <c r="N451" s="4"/>
      <c r="O451" s="4"/>
    </row>
    <row r="452" spans="1:15" x14ac:dyDescent="0.25">
      <c r="A452" t="s">
        <v>1544</v>
      </c>
      <c r="B452" t="s">
        <v>443</v>
      </c>
      <c r="C452" s="50">
        <v>740</v>
      </c>
      <c r="D452" s="50">
        <v>25837</v>
      </c>
      <c r="E452" s="50">
        <v>26577</v>
      </c>
      <c r="F452" s="3"/>
      <c r="G452" s="4"/>
      <c r="H452" s="4"/>
      <c r="I452" s="4"/>
      <c r="J452" s="4"/>
      <c r="K452" s="4"/>
      <c r="L452" s="4"/>
      <c r="M452" s="4"/>
      <c r="N452" s="4"/>
      <c r="O452" s="4"/>
    </row>
    <row r="453" spans="1:15" x14ac:dyDescent="0.25">
      <c r="A453" t="s">
        <v>1548</v>
      </c>
      <c r="B453" t="s">
        <v>444</v>
      </c>
      <c r="C453" s="50">
        <v>2260</v>
      </c>
      <c r="D453" s="50">
        <v>10316</v>
      </c>
      <c r="E453" s="50">
        <v>12576</v>
      </c>
      <c r="F453" s="5"/>
      <c r="G453" s="4"/>
      <c r="H453" s="4"/>
      <c r="I453" s="4"/>
      <c r="J453" s="4"/>
      <c r="K453" s="4"/>
      <c r="L453" s="4"/>
      <c r="M453" s="4"/>
      <c r="N453" s="4"/>
      <c r="O453" s="4"/>
    </row>
    <row r="454" spans="1:15" x14ac:dyDescent="0.25">
      <c r="A454" t="s">
        <v>1550</v>
      </c>
      <c r="B454" t="s">
        <v>445</v>
      </c>
      <c r="C454" s="50">
        <v>15982</v>
      </c>
      <c r="D454" s="50">
        <v>23239</v>
      </c>
      <c r="E454" s="50">
        <v>39221</v>
      </c>
      <c r="F454" s="5"/>
      <c r="G454" s="4"/>
      <c r="H454" s="4"/>
      <c r="I454" s="4"/>
      <c r="J454" s="4"/>
      <c r="K454" s="4"/>
      <c r="L454" s="4"/>
      <c r="M454" s="4"/>
      <c r="N454" s="4"/>
      <c r="O454" s="4"/>
    </row>
    <row r="455" spans="1:15" x14ac:dyDescent="0.25">
      <c r="A455" t="s">
        <v>1552</v>
      </c>
      <c r="B455" t="s">
        <v>446</v>
      </c>
      <c r="C455" s="50">
        <v>509</v>
      </c>
      <c r="D455" s="50">
        <v>22139</v>
      </c>
      <c r="E455" s="50">
        <v>22648</v>
      </c>
      <c r="F455" s="3"/>
      <c r="G455" s="4"/>
      <c r="H455" s="4"/>
      <c r="I455" s="4"/>
      <c r="J455" s="4"/>
      <c r="K455" s="4"/>
      <c r="L455" s="4"/>
      <c r="M455" s="4"/>
      <c r="N455" s="4"/>
      <c r="O455" s="4"/>
    </row>
    <row r="456" spans="1:15" x14ac:dyDescent="0.25">
      <c r="A456" t="s">
        <v>1554</v>
      </c>
      <c r="B456" t="s">
        <v>447</v>
      </c>
      <c r="C456" s="50">
        <v>3257</v>
      </c>
      <c r="D456" s="50">
        <v>39172</v>
      </c>
      <c r="E456" s="50">
        <v>42429</v>
      </c>
      <c r="F456" s="3"/>
      <c r="G456" s="4"/>
      <c r="H456" s="4"/>
      <c r="I456" s="4"/>
      <c r="J456" s="4"/>
      <c r="K456" s="4"/>
      <c r="L456" s="4"/>
      <c r="M456" s="4"/>
      <c r="N456" s="4"/>
      <c r="O456" s="4"/>
    </row>
    <row r="457" spans="1:15" x14ac:dyDescent="0.25">
      <c r="A457" t="s">
        <v>1907</v>
      </c>
      <c r="B457" t="s">
        <v>1939</v>
      </c>
      <c r="C457" s="50">
        <v>5861</v>
      </c>
      <c r="D457" s="50">
        <v>34031</v>
      </c>
      <c r="E457" s="50">
        <v>39892</v>
      </c>
      <c r="F457" s="3"/>
      <c r="G457" s="4"/>
      <c r="H457" s="4"/>
      <c r="I457" s="4"/>
      <c r="J457" s="4"/>
      <c r="K457" s="4"/>
      <c r="L457" s="4"/>
      <c r="M457" s="4"/>
      <c r="N457" s="4"/>
      <c r="O457" s="4"/>
    </row>
    <row r="458" spans="1:15" x14ac:dyDescent="0.25">
      <c r="A458" t="s">
        <v>1556</v>
      </c>
      <c r="B458" t="s">
        <v>448</v>
      </c>
      <c r="C458" s="50">
        <v>732</v>
      </c>
      <c r="D458" s="50">
        <v>73377</v>
      </c>
      <c r="E458" s="50">
        <v>74109</v>
      </c>
      <c r="F458" s="3"/>
      <c r="G458" s="4"/>
      <c r="H458" s="4"/>
      <c r="I458" s="4"/>
      <c r="J458" s="4"/>
      <c r="K458" s="4"/>
      <c r="L458" s="4"/>
      <c r="M458" s="4"/>
      <c r="N458" s="4"/>
      <c r="O458" s="4"/>
    </row>
    <row r="459" spans="1:15" x14ac:dyDescent="0.25">
      <c r="A459" t="s">
        <v>1558</v>
      </c>
      <c r="B459" t="s">
        <v>449</v>
      </c>
      <c r="C459" s="50">
        <v>0</v>
      </c>
      <c r="D459" s="50">
        <v>10400</v>
      </c>
      <c r="E459" s="50">
        <v>10400</v>
      </c>
      <c r="F459" s="3"/>
      <c r="G459" s="4"/>
      <c r="H459" s="4"/>
      <c r="I459" s="4"/>
      <c r="J459" s="4"/>
      <c r="K459" s="4"/>
      <c r="L459" s="4"/>
      <c r="M459" s="4"/>
      <c r="N459" s="4"/>
      <c r="O459" s="4"/>
    </row>
    <row r="460" spans="1:15" x14ac:dyDescent="0.25">
      <c r="A460" t="s">
        <v>1560</v>
      </c>
      <c r="B460" t="s">
        <v>450</v>
      </c>
      <c r="C460" s="50">
        <v>1532</v>
      </c>
      <c r="D460" s="50">
        <v>71459</v>
      </c>
      <c r="E460" s="50">
        <v>72991</v>
      </c>
      <c r="F460" s="3"/>
      <c r="G460" s="4"/>
      <c r="H460" s="4"/>
      <c r="I460" s="4"/>
      <c r="J460" s="4"/>
      <c r="K460" s="4"/>
      <c r="L460" s="4"/>
      <c r="M460" s="4"/>
      <c r="N460" s="4"/>
      <c r="O460" s="4"/>
    </row>
    <row r="461" spans="1:15" x14ac:dyDescent="0.25">
      <c r="A461" t="s">
        <v>1562</v>
      </c>
      <c r="B461" t="s">
        <v>451</v>
      </c>
      <c r="C461" s="50">
        <v>783</v>
      </c>
      <c r="D461" s="50">
        <v>44740</v>
      </c>
      <c r="E461" s="50">
        <v>45523</v>
      </c>
      <c r="F461" s="3"/>
      <c r="G461" s="4"/>
      <c r="H461" s="4"/>
      <c r="I461" s="4"/>
      <c r="J461" s="4"/>
      <c r="K461" s="4"/>
      <c r="L461" s="4"/>
      <c r="M461" s="4"/>
      <c r="N461" s="4"/>
      <c r="O461" s="4"/>
    </row>
    <row r="462" spans="1:15" x14ac:dyDescent="0.25">
      <c r="A462" t="s">
        <v>1564</v>
      </c>
      <c r="B462" t="s">
        <v>452</v>
      </c>
      <c r="C462" s="50">
        <v>0</v>
      </c>
      <c r="D462" s="50">
        <v>14105</v>
      </c>
      <c r="E462" s="50">
        <v>14105</v>
      </c>
      <c r="F462" s="5"/>
      <c r="G462" s="4"/>
      <c r="H462" s="4"/>
      <c r="I462" s="4"/>
      <c r="J462" s="4"/>
      <c r="K462" s="4"/>
      <c r="L462" s="4"/>
      <c r="M462" s="4"/>
      <c r="N462" s="4"/>
      <c r="O462" s="4"/>
    </row>
    <row r="463" spans="1:15" x14ac:dyDescent="0.25">
      <c r="A463" t="s">
        <v>1566</v>
      </c>
      <c r="B463" t="s">
        <v>453</v>
      </c>
      <c r="C463" s="50">
        <v>374</v>
      </c>
      <c r="D463" s="50">
        <v>30184</v>
      </c>
      <c r="E463" s="50">
        <v>30558</v>
      </c>
      <c r="F463" s="5"/>
      <c r="G463" s="4"/>
      <c r="H463" s="4"/>
      <c r="I463" s="4"/>
      <c r="J463" s="4"/>
      <c r="K463" s="4"/>
      <c r="L463" s="4"/>
      <c r="M463" s="4"/>
      <c r="N463" s="4"/>
      <c r="O463" s="4"/>
    </row>
    <row r="464" spans="1:15" x14ac:dyDescent="0.25">
      <c r="A464" t="s">
        <v>1568</v>
      </c>
      <c r="B464" t="s">
        <v>454</v>
      </c>
      <c r="C464" s="50">
        <v>0</v>
      </c>
      <c r="D464" s="50">
        <v>43015</v>
      </c>
      <c r="E464" s="50">
        <v>43015</v>
      </c>
      <c r="F464" s="3"/>
      <c r="G464" s="4"/>
      <c r="H464" s="4"/>
      <c r="I464" s="4"/>
      <c r="J464" s="4"/>
      <c r="K464" s="4"/>
      <c r="L464" s="4"/>
      <c r="M464" s="4"/>
      <c r="N464" s="4"/>
      <c r="O464" s="4"/>
    </row>
    <row r="465" spans="1:15" x14ac:dyDescent="0.25">
      <c r="A465" t="s">
        <v>1570</v>
      </c>
      <c r="B465" t="s">
        <v>455</v>
      </c>
      <c r="C465" s="50">
        <v>1376</v>
      </c>
      <c r="D465" s="50">
        <v>54449</v>
      </c>
      <c r="E465" s="50">
        <v>55825</v>
      </c>
      <c r="F465" s="3"/>
      <c r="G465" s="4"/>
      <c r="H465" s="4"/>
      <c r="I465" s="4"/>
      <c r="J465" s="4"/>
      <c r="K465" s="4"/>
      <c r="L465" s="4"/>
      <c r="M465" s="4"/>
      <c r="N465" s="4"/>
      <c r="O465" s="4"/>
    </row>
    <row r="466" spans="1:15" x14ac:dyDescent="0.25">
      <c r="A466" t="s">
        <v>1572</v>
      </c>
      <c r="B466" t="s">
        <v>456</v>
      </c>
      <c r="C466" s="50">
        <v>363</v>
      </c>
      <c r="D466" s="50">
        <v>63961</v>
      </c>
      <c r="E466" s="50">
        <v>64324</v>
      </c>
      <c r="F466" s="3"/>
      <c r="G466" s="4"/>
      <c r="H466" s="4"/>
      <c r="I466" s="4"/>
      <c r="J466" s="4"/>
      <c r="K466" s="4"/>
      <c r="L466" s="4"/>
      <c r="M466" s="4"/>
      <c r="N466" s="4"/>
      <c r="O466" s="4"/>
    </row>
    <row r="467" spans="1:15" x14ac:dyDescent="0.25">
      <c r="A467" t="s">
        <v>1574</v>
      </c>
      <c r="B467" t="s">
        <v>457</v>
      </c>
      <c r="C467" s="50">
        <v>0</v>
      </c>
      <c r="D467" s="50">
        <v>3151</v>
      </c>
      <c r="E467" s="50">
        <v>3151</v>
      </c>
      <c r="F467" s="3"/>
      <c r="G467" s="4"/>
      <c r="H467" s="4"/>
      <c r="I467" s="4"/>
      <c r="J467" s="4"/>
      <c r="K467" s="4"/>
      <c r="L467" s="4"/>
      <c r="M467" s="4"/>
      <c r="N467" s="4"/>
      <c r="O467" s="4"/>
    </row>
    <row r="468" spans="1:15" x14ac:dyDescent="0.25">
      <c r="A468" t="s">
        <v>1576</v>
      </c>
      <c r="B468" t="s">
        <v>458</v>
      </c>
      <c r="C468" s="50">
        <v>1667</v>
      </c>
      <c r="D468" s="50">
        <v>30156</v>
      </c>
      <c r="E468" s="50">
        <v>31823</v>
      </c>
      <c r="F468" s="5"/>
      <c r="G468" s="4"/>
      <c r="H468" s="4"/>
      <c r="I468" s="4"/>
      <c r="J468" s="4"/>
      <c r="K468" s="4"/>
      <c r="L468" s="4"/>
      <c r="M468" s="4"/>
      <c r="N468" s="4"/>
      <c r="O468" s="4"/>
    </row>
    <row r="469" spans="1:15" x14ac:dyDescent="0.25">
      <c r="A469" t="s">
        <v>1578</v>
      </c>
      <c r="B469" t="s">
        <v>459</v>
      </c>
      <c r="C469" s="50">
        <v>0</v>
      </c>
      <c r="D469" s="50">
        <v>16354</v>
      </c>
      <c r="E469" s="50">
        <v>16354</v>
      </c>
      <c r="F469" s="3"/>
      <c r="G469" s="4"/>
      <c r="H469" s="4"/>
      <c r="I469" s="4"/>
      <c r="J469" s="4"/>
      <c r="K469" s="4"/>
      <c r="L469" s="4"/>
      <c r="M469" s="4"/>
      <c r="N469" s="4"/>
      <c r="O469" s="4"/>
    </row>
    <row r="470" spans="1:15" x14ac:dyDescent="0.25">
      <c r="A470" t="s">
        <v>1580</v>
      </c>
      <c r="B470" t="s">
        <v>460</v>
      </c>
      <c r="C470" s="50">
        <v>363</v>
      </c>
      <c r="D470" s="50">
        <v>20100</v>
      </c>
      <c r="E470" s="50">
        <v>20463</v>
      </c>
      <c r="F470" s="3"/>
      <c r="G470" s="4"/>
      <c r="H470" s="4"/>
      <c r="I470" s="4"/>
      <c r="J470" s="4"/>
      <c r="K470" s="4"/>
      <c r="L470" s="4"/>
      <c r="M470" s="4"/>
      <c r="N470" s="4"/>
      <c r="O470" s="4"/>
    </row>
    <row r="471" spans="1:15" x14ac:dyDescent="0.25">
      <c r="A471" t="s">
        <v>1582</v>
      </c>
      <c r="B471" t="s">
        <v>461</v>
      </c>
      <c r="C471" s="50">
        <v>245</v>
      </c>
      <c r="D471" s="50">
        <v>6036</v>
      </c>
      <c r="E471" s="50">
        <v>6281</v>
      </c>
      <c r="F471" s="3"/>
      <c r="G471" s="4"/>
      <c r="H471" s="4"/>
      <c r="I471" s="4"/>
      <c r="J471" s="4"/>
      <c r="K471" s="4"/>
      <c r="L471" s="4"/>
      <c r="M471" s="4"/>
      <c r="N471" s="4"/>
      <c r="O471" s="4"/>
    </row>
    <row r="472" spans="1:15" x14ac:dyDescent="0.25">
      <c r="A472" t="s">
        <v>1584</v>
      </c>
      <c r="B472" t="s">
        <v>462</v>
      </c>
      <c r="C472" s="50">
        <v>395</v>
      </c>
      <c r="D472" s="50">
        <v>31312</v>
      </c>
      <c r="E472" s="50">
        <v>31707</v>
      </c>
      <c r="F472" s="5"/>
      <c r="G472" s="4"/>
      <c r="H472" s="4"/>
      <c r="I472" s="4"/>
      <c r="J472" s="4"/>
      <c r="K472" s="4"/>
      <c r="L472" s="4"/>
      <c r="M472" s="4"/>
      <c r="N472" s="4"/>
      <c r="O472" s="4"/>
    </row>
    <row r="473" spans="1:15" x14ac:dyDescent="0.25">
      <c r="A473" t="s">
        <v>1592</v>
      </c>
      <c r="B473" t="s">
        <v>463</v>
      </c>
      <c r="C473" s="50">
        <v>5297</v>
      </c>
      <c r="D473" s="50">
        <v>55502</v>
      </c>
      <c r="E473" s="50">
        <v>60799</v>
      </c>
      <c r="F473" s="3"/>
      <c r="G473" s="4"/>
      <c r="H473" s="4"/>
      <c r="I473" s="4"/>
      <c r="J473" s="4"/>
      <c r="K473" s="4"/>
      <c r="L473" s="4"/>
      <c r="M473" s="4"/>
      <c r="N473" s="4"/>
      <c r="O473" s="4"/>
    </row>
    <row r="474" spans="1:15" x14ac:dyDescent="0.25">
      <c r="A474" t="s">
        <v>1700</v>
      </c>
      <c r="B474" t="s">
        <v>464</v>
      </c>
      <c r="C474" s="50">
        <v>470</v>
      </c>
      <c r="D474" s="50">
        <v>19944</v>
      </c>
      <c r="E474" s="50">
        <v>20414</v>
      </c>
      <c r="F474" s="5"/>
      <c r="G474" s="4"/>
      <c r="H474" s="4"/>
      <c r="I474" s="4"/>
      <c r="J474" s="4"/>
      <c r="K474" s="4"/>
      <c r="L474" s="4"/>
      <c r="M474" s="4"/>
      <c r="N474" s="4"/>
      <c r="O474" s="4"/>
    </row>
    <row r="475" spans="1:15" x14ac:dyDescent="0.25">
      <c r="A475" t="s">
        <v>1594</v>
      </c>
      <c r="B475" t="s">
        <v>465</v>
      </c>
      <c r="C475" s="50">
        <v>2225</v>
      </c>
      <c r="D475" s="50">
        <v>24295</v>
      </c>
      <c r="E475" s="50">
        <v>26520</v>
      </c>
      <c r="F475" s="3"/>
      <c r="G475" s="4"/>
      <c r="H475" s="4"/>
      <c r="I475" s="4"/>
      <c r="J475" s="4"/>
      <c r="K475" s="4"/>
      <c r="L475" s="4"/>
      <c r="M475" s="4"/>
      <c r="N475" s="4"/>
      <c r="O475" s="4"/>
    </row>
    <row r="476" spans="1:15" x14ac:dyDescent="0.25">
      <c r="A476" t="s">
        <v>1596</v>
      </c>
      <c r="B476" t="s">
        <v>466</v>
      </c>
      <c r="C476" s="50">
        <v>2657</v>
      </c>
      <c r="D476" s="50">
        <v>63804</v>
      </c>
      <c r="E476" s="50">
        <v>66461</v>
      </c>
      <c r="F476" s="3"/>
      <c r="G476" s="4"/>
      <c r="H476" s="4"/>
      <c r="I476" s="4"/>
      <c r="J476" s="4"/>
      <c r="K476" s="4"/>
      <c r="L476" s="4"/>
      <c r="M476" s="4"/>
      <c r="N476" s="4"/>
      <c r="O476" s="4"/>
    </row>
    <row r="477" spans="1:15" x14ac:dyDescent="0.25">
      <c r="A477" t="s">
        <v>1598</v>
      </c>
      <c r="B477" t="s">
        <v>467</v>
      </c>
      <c r="C477" s="50">
        <v>2067</v>
      </c>
      <c r="D477" s="50">
        <v>24935</v>
      </c>
      <c r="E477" s="50">
        <v>27002</v>
      </c>
      <c r="F477" s="5"/>
      <c r="G477" s="4"/>
      <c r="H477" s="4"/>
      <c r="I477" s="4"/>
      <c r="J477" s="4"/>
      <c r="K477" s="4"/>
      <c r="L477" s="4"/>
      <c r="M477" s="4"/>
      <c r="N477" s="4"/>
      <c r="O477" s="4"/>
    </row>
    <row r="478" spans="1:15" x14ac:dyDescent="0.25">
      <c r="A478" t="s">
        <v>1600</v>
      </c>
      <c r="B478" t="s">
        <v>468</v>
      </c>
      <c r="C478" s="50">
        <v>1210</v>
      </c>
      <c r="D478" s="50">
        <v>27662</v>
      </c>
      <c r="E478" s="50">
        <v>28872</v>
      </c>
      <c r="F478" s="3"/>
      <c r="G478" s="4"/>
      <c r="H478" s="4"/>
      <c r="I478" s="4"/>
      <c r="J478" s="4"/>
      <c r="K478" s="4"/>
      <c r="L478" s="4"/>
      <c r="M478" s="4"/>
      <c r="N478" s="4"/>
      <c r="O478" s="4"/>
    </row>
    <row r="479" spans="1:15" x14ac:dyDescent="0.25">
      <c r="A479" t="s">
        <v>1602</v>
      </c>
      <c r="B479" t="s">
        <v>469</v>
      </c>
      <c r="C479" s="50">
        <v>414</v>
      </c>
      <c r="D479" s="50">
        <v>44477</v>
      </c>
      <c r="E479" s="50">
        <v>44891</v>
      </c>
      <c r="F479" s="3"/>
      <c r="G479" s="4"/>
      <c r="H479" s="4"/>
      <c r="I479" s="4"/>
      <c r="J479" s="4"/>
      <c r="K479" s="4"/>
      <c r="L479" s="4"/>
      <c r="M479" s="4"/>
      <c r="N479" s="4"/>
      <c r="O479" s="4"/>
    </row>
    <row r="480" spans="1:15" x14ac:dyDescent="0.25">
      <c r="A480" t="s">
        <v>1604</v>
      </c>
      <c r="B480" t="s">
        <v>470</v>
      </c>
      <c r="C480" s="50">
        <v>0</v>
      </c>
      <c r="D480" s="50">
        <v>14826</v>
      </c>
      <c r="E480" s="50">
        <v>14826</v>
      </c>
      <c r="F480" s="3"/>
      <c r="G480" s="4"/>
      <c r="H480" s="4"/>
      <c r="I480" s="4"/>
      <c r="J480" s="4"/>
      <c r="K480" s="4"/>
      <c r="L480" s="4"/>
      <c r="M480" s="4"/>
      <c r="N480" s="4"/>
      <c r="O480" s="4"/>
    </row>
    <row r="481" spans="1:15" x14ac:dyDescent="0.25">
      <c r="A481" t="s">
        <v>1606</v>
      </c>
      <c r="B481" t="s">
        <v>471</v>
      </c>
      <c r="C481" s="50">
        <v>1872</v>
      </c>
      <c r="D481" s="50">
        <v>12074</v>
      </c>
      <c r="E481" s="50">
        <v>13946</v>
      </c>
      <c r="F481" s="3"/>
      <c r="G481" s="4"/>
      <c r="H481" s="4"/>
      <c r="I481" s="4"/>
      <c r="J481" s="4"/>
      <c r="K481" s="4"/>
      <c r="L481" s="4"/>
      <c r="M481" s="4"/>
      <c r="N481" s="4"/>
      <c r="O481" s="4"/>
    </row>
    <row r="482" spans="1:15" x14ac:dyDescent="0.25">
      <c r="A482" t="s">
        <v>1608</v>
      </c>
      <c r="B482" t="s">
        <v>472</v>
      </c>
      <c r="C482" s="50">
        <v>0</v>
      </c>
      <c r="D482" s="50">
        <v>28201</v>
      </c>
      <c r="E482" s="50">
        <v>28201</v>
      </c>
      <c r="F482" s="3"/>
      <c r="G482" s="4"/>
      <c r="H482" s="4"/>
      <c r="I482" s="4"/>
      <c r="J482" s="4"/>
      <c r="K482" s="4"/>
      <c r="L482" s="4"/>
      <c r="M482" s="4"/>
      <c r="N482" s="4"/>
      <c r="O482" s="4"/>
    </row>
    <row r="483" spans="1:15" x14ac:dyDescent="0.25">
      <c r="A483" t="s">
        <v>1610</v>
      </c>
      <c r="B483" t="s">
        <v>473</v>
      </c>
      <c r="C483" s="50">
        <v>372</v>
      </c>
      <c r="D483" s="50">
        <v>26104</v>
      </c>
      <c r="E483" s="50">
        <v>26476</v>
      </c>
      <c r="F483" s="5"/>
      <c r="G483" s="4"/>
      <c r="H483" s="4"/>
      <c r="I483" s="4"/>
      <c r="J483" s="4"/>
      <c r="K483" s="4"/>
      <c r="L483" s="4"/>
      <c r="M483" s="4"/>
      <c r="N483" s="4"/>
      <c r="O483" s="4"/>
    </row>
    <row r="484" spans="1:15" x14ac:dyDescent="0.25">
      <c r="A484" t="s">
        <v>1612</v>
      </c>
      <c r="B484" t="s">
        <v>474</v>
      </c>
      <c r="C484" s="50">
        <v>322</v>
      </c>
      <c r="D484" s="50">
        <v>36755</v>
      </c>
      <c r="E484" s="50">
        <v>37077</v>
      </c>
      <c r="F484" s="3"/>
      <c r="G484" s="4"/>
      <c r="H484" s="4"/>
      <c r="I484" s="4"/>
      <c r="J484" s="4"/>
      <c r="K484" s="4"/>
      <c r="L484" s="4"/>
      <c r="M484" s="4"/>
      <c r="N484" s="4"/>
      <c r="O484" s="4"/>
    </row>
    <row r="485" spans="1:15" x14ac:dyDescent="0.25">
      <c r="A485" t="s">
        <v>1614</v>
      </c>
      <c r="B485" t="s">
        <v>475</v>
      </c>
      <c r="C485" s="50">
        <v>366</v>
      </c>
      <c r="D485" s="50">
        <v>37045</v>
      </c>
      <c r="E485" s="50">
        <v>37411</v>
      </c>
      <c r="F485" s="5"/>
      <c r="G485" s="4"/>
      <c r="H485" s="4"/>
      <c r="I485" s="4"/>
      <c r="J485" s="4"/>
      <c r="K485" s="4"/>
      <c r="L485" s="4"/>
      <c r="M485" s="4"/>
      <c r="N485" s="4"/>
      <c r="O485" s="4"/>
    </row>
    <row r="486" spans="1:15" x14ac:dyDescent="0.25">
      <c r="A486" t="s">
        <v>1905</v>
      </c>
      <c r="B486" t="s">
        <v>1901</v>
      </c>
      <c r="C486" s="50">
        <v>2698</v>
      </c>
      <c r="D486" s="50">
        <v>20525</v>
      </c>
      <c r="E486" s="50">
        <v>23223</v>
      </c>
      <c r="F486" s="5"/>
      <c r="G486" s="4"/>
      <c r="H486" s="4"/>
      <c r="I486" s="4"/>
      <c r="J486" s="4"/>
      <c r="K486" s="4"/>
      <c r="L486" s="4"/>
      <c r="M486" s="4"/>
      <c r="N486" s="4"/>
      <c r="O486" s="4"/>
    </row>
    <row r="487" spans="1:15" x14ac:dyDescent="0.25">
      <c r="A487" t="s">
        <v>1616</v>
      </c>
      <c r="B487" t="s">
        <v>476</v>
      </c>
      <c r="C487" s="50">
        <v>0</v>
      </c>
      <c r="D487" s="50">
        <v>11696</v>
      </c>
      <c r="E487" s="50">
        <v>11696</v>
      </c>
      <c r="F487" s="3"/>
      <c r="G487" s="4"/>
      <c r="H487" s="4"/>
      <c r="I487" s="4"/>
      <c r="J487" s="4"/>
      <c r="K487" s="4"/>
      <c r="L487" s="4"/>
      <c r="M487" s="4"/>
      <c r="N487" s="4"/>
      <c r="O487" s="4"/>
    </row>
    <row r="488" spans="1:15" x14ac:dyDescent="0.25">
      <c r="A488" t="s">
        <v>1618</v>
      </c>
      <c r="B488" t="s">
        <v>477</v>
      </c>
      <c r="C488" s="50">
        <v>3689</v>
      </c>
      <c r="D488" s="50">
        <v>20551</v>
      </c>
      <c r="E488" s="50">
        <v>24240</v>
      </c>
      <c r="F488" s="3"/>
      <c r="G488" s="4"/>
      <c r="H488" s="4"/>
      <c r="I488" s="4"/>
      <c r="J488" s="4"/>
      <c r="K488" s="4"/>
      <c r="L488" s="4"/>
      <c r="M488" s="4"/>
      <c r="N488" s="4"/>
      <c r="O488" s="4"/>
    </row>
    <row r="489" spans="1:15" x14ac:dyDescent="0.25">
      <c r="A489" t="s">
        <v>1138</v>
      </c>
      <c r="B489" t="s">
        <v>478</v>
      </c>
      <c r="C489" s="50">
        <v>442</v>
      </c>
      <c r="D489" s="50">
        <v>54811</v>
      </c>
      <c r="E489" s="50">
        <v>55253</v>
      </c>
      <c r="F489" s="5"/>
      <c r="G489" s="4"/>
      <c r="H489" s="4"/>
      <c r="I489" s="4"/>
      <c r="J489" s="4"/>
      <c r="K489" s="4"/>
      <c r="L489" s="4"/>
      <c r="M489" s="4"/>
      <c r="N489" s="4"/>
      <c r="O489" s="4"/>
    </row>
    <row r="490" spans="1:15" x14ac:dyDescent="0.25">
      <c r="A490" t="s">
        <v>1624</v>
      </c>
      <c r="B490" t="s">
        <v>479</v>
      </c>
      <c r="C490" s="50">
        <v>12508</v>
      </c>
      <c r="D490" s="50">
        <v>76482</v>
      </c>
      <c r="E490" s="50">
        <v>88990</v>
      </c>
      <c r="F490" s="5"/>
      <c r="G490" s="4"/>
      <c r="H490" s="4"/>
      <c r="I490" s="4"/>
      <c r="J490" s="4"/>
      <c r="K490" s="4"/>
      <c r="L490" s="4"/>
      <c r="M490" s="4"/>
      <c r="N490" s="4"/>
      <c r="O490" s="4"/>
    </row>
    <row r="491" spans="1:15" x14ac:dyDescent="0.25">
      <c r="A491" t="s">
        <v>1626</v>
      </c>
      <c r="B491" t="s">
        <v>480</v>
      </c>
      <c r="C491" s="50">
        <v>1171</v>
      </c>
      <c r="D491" s="50">
        <v>77527</v>
      </c>
      <c r="E491" s="50">
        <v>78698</v>
      </c>
      <c r="F491" s="5"/>
      <c r="G491" s="4"/>
      <c r="H491" s="4"/>
      <c r="I491" s="4"/>
      <c r="J491" s="4"/>
      <c r="K491" s="4"/>
      <c r="L491" s="4"/>
      <c r="M491" s="4"/>
      <c r="N491" s="4"/>
      <c r="O491" s="4"/>
    </row>
    <row r="492" spans="1:15" x14ac:dyDescent="0.25">
      <c r="A492" t="s">
        <v>915</v>
      </c>
      <c r="B492" t="s">
        <v>481</v>
      </c>
      <c r="C492" s="50">
        <v>9412</v>
      </c>
      <c r="D492" s="50">
        <v>64828</v>
      </c>
      <c r="E492" s="50">
        <v>74240</v>
      </c>
      <c r="F492" s="3"/>
      <c r="G492" s="4"/>
      <c r="H492" s="4"/>
      <c r="I492" s="4"/>
      <c r="J492" s="4"/>
      <c r="K492" s="4"/>
      <c r="L492" s="4"/>
      <c r="M492" s="4"/>
      <c r="N492" s="4"/>
      <c r="O492" s="4"/>
    </row>
    <row r="493" spans="1:15" x14ac:dyDescent="0.25">
      <c r="A493" t="s">
        <v>1630</v>
      </c>
      <c r="B493" t="s">
        <v>482</v>
      </c>
      <c r="C493" s="50">
        <v>0</v>
      </c>
      <c r="D493" s="50">
        <v>2701</v>
      </c>
      <c r="E493" s="50">
        <v>2701</v>
      </c>
      <c r="F493" s="5"/>
      <c r="G493" s="4"/>
      <c r="H493" s="4"/>
      <c r="I493" s="4"/>
      <c r="J493" s="4"/>
      <c r="K493" s="4"/>
      <c r="L493" s="4"/>
      <c r="M493" s="4"/>
      <c r="N493" s="4"/>
      <c r="O493" s="4"/>
    </row>
    <row r="494" spans="1:15" x14ac:dyDescent="0.25">
      <c r="A494" t="s">
        <v>690</v>
      </c>
      <c r="B494" t="s">
        <v>483</v>
      </c>
      <c r="C494" s="50">
        <v>31</v>
      </c>
      <c r="D494" s="50">
        <v>26899</v>
      </c>
      <c r="E494" s="50">
        <v>26930</v>
      </c>
      <c r="F494" s="3"/>
      <c r="G494" s="4"/>
      <c r="H494" s="4"/>
      <c r="I494" s="4"/>
      <c r="J494" s="4"/>
      <c r="K494" s="4"/>
      <c r="L494" s="4"/>
      <c r="M494" s="4"/>
      <c r="N494" s="4"/>
      <c r="O494" s="4"/>
    </row>
    <row r="495" spans="1:15" x14ac:dyDescent="0.25">
      <c r="A495" t="s">
        <v>731</v>
      </c>
      <c r="B495" t="s">
        <v>484</v>
      </c>
      <c r="C495" s="50">
        <v>0</v>
      </c>
      <c r="D495" s="50">
        <v>8303</v>
      </c>
      <c r="E495" s="50">
        <v>8303</v>
      </c>
      <c r="F495" s="3"/>
      <c r="G495" s="4"/>
      <c r="H495" s="4"/>
      <c r="I495" s="4"/>
      <c r="J495" s="4"/>
      <c r="K495" s="4"/>
      <c r="L495" s="4"/>
      <c r="M495" s="4"/>
      <c r="N495" s="4"/>
      <c r="O495" s="4"/>
    </row>
    <row r="496" spans="1:15" x14ac:dyDescent="0.25">
      <c r="A496" t="s">
        <v>660</v>
      </c>
      <c r="B496" t="s">
        <v>485</v>
      </c>
      <c r="C496" s="50">
        <v>0</v>
      </c>
      <c r="D496" s="50">
        <v>4030</v>
      </c>
      <c r="E496" s="50">
        <v>4030</v>
      </c>
      <c r="F496" s="5"/>
      <c r="G496" s="4"/>
      <c r="H496" s="4"/>
      <c r="I496" s="4"/>
      <c r="J496" s="4"/>
      <c r="K496" s="4"/>
      <c r="L496" s="4"/>
      <c r="M496" s="4"/>
      <c r="N496" s="4"/>
      <c r="O496" s="4"/>
    </row>
    <row r="497" spans="1:15" x14ac:dyDescent="0.25">
      <c r="A497" t="s">
        <v>781</v>
      </c>
      <c r="B497" t="s">
        <v>486</v>
      </c>
      <c r="C497" s="50">
        <v>0</v>
      </c>
      <c r="D497" s="50">
        <v>13883</v>
      </c>
      <c r="E497" s="50">
        <v>13883</v>
      </c>
      <c r="F497" s="5"/>
      <c r="G497" s="4"/>
      <c r="H497" s="4"/>
      <c r="I497" s="4"/>
      <c r="J497" s="4"/>
      <c r="K497" s="4"/>
      <c r="L497" s="4"/>
      <c r="M497" s="4"/>
      <c r="N497" s="4"/>
      <c r="O497" s="4"/>
    </row>
    <row r="498" spans="1:15" x14ac:dyDescent="0.25">
      <c r="A498" t="s">
        <v>799</v>
      </c>
      <c r="B498" t="s">
        <v>487</v>
      </c>
      <c r="C498" s="50">
        <v>1411</v>
      </c>
      <c r="D498" s="50">
        <v>29708</v>
      </c>
      <c r="E498" s="50">
        <v>31119</v>
      </c>
      <c r="F498" s="3"/>
      <c r="G498" s="4"/>
      <c r="H498" s="4"/>
      <c r="I498" s="4"/>
      <c r="J498" s="4"/>
      <c r="K498" s="4"/>
      <c r="L498" s="4"/>
      <c r="M498" s="4"/>
      <c r="N498" s="4"/>
      <c r="O498" s="4"/>
    </row>
    <row r="499" spans="1:15" x14ac:dyDescent="0.25">
      <c r="A499" t="s">
        <v>809</v>
      </c>
      <c r="B499" t="s">
        <v>488</v>
      </c>
      <c r="C499" s="50">
        <v>17968</v>
      </c>
      <c r="D499" s="50">
        <v>75211</v>
      </c>
      <c r="E499" s="50">
        <v>93179</v>
      </c>
      <c r="F499" s="5"/>
      <c r="G499" s="4"/>
      <c r="H499" s="4"/>
      <c r="I499" s="4"/>
      <c r="J499" s="4"/>
      <c r="K499" s="4"/>
      <c r="L499" s="4"/>
      <c r="M499" s="4"/>
      <c r="N499" s="4"/>
      <c r="O499" s="4"/>
    </row>
    <row r="500" spans="1:15" x14ac:dyDescent="0.25">
      <c r="A500" t="s">
        <v>676</v>
      </c>
      <c r="B500" t="s">
        <v>489</v>
      </c>
      <c r="C500" s="50">
        <v>1051</v>
      </c>
      <c r="D500" s="50">
        <v>71747</v>
      </c>
      <c r="E500" s="50">
        <v>72798</v>
      </c>
      <c r="F500" s="3"/>
      <c r="G500" s="4"/>
      <c r="H500" s="4"/>
      <c r="I500" s="4"/>
      <c r="J500" s="4"/>
      <c r="K500" s="4"/>
      <c r="L500" s="4"/>
      <c r="M500" s="4"/>
      <c r="N500" s="4"/>
      <c r="O500" s="4"/>
    </row>
    <row r="501" spans="1:15" x14ac:dyDescent="0.25">
      <c r="A501" t="s">
        <v>1387</v>
      </c>
      <c r="B501" t="s">
        <v>490</v>
      </c>
      <c r="C501" s="50">
        <v>348</v>
      </c>
      <c r="D501" s="50">
        <v>19727</v>
      </c>
      <c r="E501" s="50">
        <v>20075</v>
      </c>
      <c r="F501" s="5"/>
      <c r="G501" s="4"/>
      <c r="H501" s="4"/>
      <c r="I501" s="4"/>
      <c r="J501" s="4"/>
      <c r="K501" s="4"/>
      <c r="L501" s="4"/>
      <c r="M501" s="4"/>
      <c r="N501" s="4"/>
      <c r="O501" s="4"/>
    </row>
    <row r="502" spans="1:15" x14ac:dyDescent="0.25">
      <c r="A502" t="s">
        <v>1698</v>
      </c>
      <c r="B502" t="s">
        <v>491</v>
      </c>
      <c r="C502" s="50">
        <v>1679</v>
      </c>
      <c r="D502" s="50">
        <v>24280</v>
      </c>
      <c r="E502" s="50">
        <v>25959</v>
      </c>
      <c r="F502" s="5"/>
      <c r="G502" s="4"/>
      <c r="H502" s="4"/>
      <c r="I502" s="4"/>
      <c r="J502" s="4"/>
      <c r="K502" s="4"/>
      <c r="L502" s="4"/>
      <c r="M502" s="4"/>
      <c r="N502" s="4"/>
      <c r="O502" s="4"/>
    </row>
    <row r="503" spans="1:15" x14ac:dyDescent="0.25">
      <c r="A503" t="s">
        <v>911</v>
      </c>
      <c r="B503" t="s">
        <v>492</v>
      </c>
      <c r="C503" s="50">
        <v>21</v>
      </c>
      <c r="D503" s="50">
        <v>16492</v>
      </c>
      <c r="E503" s="50">
        <v>16513</v>
      </c>
      <c r="F503" s="3"/>
      <c r="G503" s="4"/>
      <c r="H503" s="4"/>
      <c r="I503" s="4"/>
      <c r="J503" s="4"/>
      <c r="K503" s="4"/>
      <c r="L503" s="4"/>
      <c r="M503" s="4"/>
      <c r="N503" s="4"/>
      <c r="O503" s="4"/>
    </row>
    <row r="504" spans="1:15" x14ac:dyDescent="0.25">
      <c r="A504" t="s">
        <v>1391</v>
      </c>
      <c r="B504" t="s">
        <v>493</v>
      </c>
      <c r="C504" s="50">
        <v>0</v>
      </c>
      <c r="D504" s="50">
        <v>32769</v>
      </c>
      <c r="E504" s="50">
        <v>32769</v>
      </c>
      <c r="F504" s="5"/>
      <c r="G504" s="4"/>
      <c r="H504" s="4"/>
      <c r="I504" s="4"/>
      <c r="J504" s="4"/>
      <c r="K504" s="4"/>
      <c r="L504" s="4"/>
      <c r="M504" s="4"/>
      <c r="N504" s="4"/>
      <c r="O504" s="4"/>
    </row>
    <row r="505" spans="1:15" x14ac:dyDescent="0.25">
      <c r="A505" t="s">
        <v>1762</v>
      </c>
      <c r="B505" t="s">
        <v>494</v>
      </c>
      <c r="C505" s="50">
        <v>3710</v>
      </c>
      <c r="D505" s="50">
        <v>48343</v>
      </c>
      <c r="E505" s="50">
        <v>52053</v>
      </c>
      <c r="F505" s="3"/>
      <c r="G505" s="4"/>
      <c r="H505" s="4"/>
      <c r="I505" s="4"/>
      <c r="J505" s="4"/>
      <c r="K505" s="4"/>
      <c r="L505" s="4"/>
      <c r="M505" s="4"/>
      <c r="N505" s="4"/>
      <c r="O505" s="4"/>
    </row>
    <row r="506" spans="1:15" x14ac:dyDescent="0.25">
      <c r="A506" t="s">
        <v>1632</v>
      </c>
      <c r="B506" t="s">
        <v>495</v>
      </c>
      <c r="C506" s="50">
        <v>0</v>
      </c>
      <c r="D506" s="50">
        <v>20604</v>
      </c>
      <c r="E506" s="50">
        <v>20604</v>
      </c>
      <c r="F506" s="3"/>
      <c r="G506" s="4"/>
      <c r="H506" s="4"/>
      <c r="I506" s="4"/>
      <c r="J506" s="4"/>
      <c r="K506" s="4"/>
      <c r="L506" s="4"/>
      <c r="M506" s="4"/>
      <c r="N506" s="4"/>
      <c r="O506" s="4"/>
    </row>
    <row r="507" spans="1:15" x14ac:dyDescent="0.25">
      <c r="A507" t="s">
        <v>1447</v>
      </c>
      <c r="B507" t="s">
        <v>496</v>
      </c>
      <c r="C507" s="50">
        <v>0</v>
      </c>
      <c r="D507" s="50">
        <v>19613</v>
      </c>
      <c r="E507" s="50">
        <v>19613</v>
      </c>
      <c r="F507" s="3"/>
      <c r="G507" s="4"/>
      <c r="H507" s="4"/>
      <c r="I507" s="4"/>
      <c r="J507" s="4"/>
      <c r="K507" s="4"/>
      <c r="L507" s="4"/>
      <c r="M507" s="4"/>
      <c r="N507" s="4"/>
      <c r="O507" s="4"/>
    </row>
    <row r="508" spans="1:15" x14ac:dyDescent="0.25">
      <c r="A508" t="s">
        <v>692</v>
      </c>
      <c r="B508" t="s">
        <v>497</v>
      </c>
      <c r="C508" s="50">
        <v>953</v>
      </c>
      <c r="D508" s="50">
        <v>51027</v>
      </c>
      <c r="E508" s="50">
        <v>51980</v>
      </c>
      <c r="F508" s="3"/>
      <c r="G508" s="4"/>
      <c r="H508" s="4"/>
      <c r="I508" s="4"/>
      <c r="J508" s="4"/>
      <c r="K508" s="4"/>
      <c r="L508" s="4"/>
      <c r="M508" s="4"/>
      <c r="N508" s="4"/>
      <c r="O508" s="4"/>
    </row>
    <row r="509" spans="1:15" x14ac:dyDescent="0.25">
      <c r="A509" t="s">
        <v>999</v>
      </c>
      <c r="B509" t="s">
        <v>498</v>
      </c>
      <c r="C509" s="50">
        <v>0</v>
      </c>
      <c r="D509" s="50">
        <v>14032</v>
      </c>
      <c r="E509" s="50">
        <v>14032</v>
      </c>
      <c r="F509" s="5"/>
      <c r="G509" s="4"/>
      <c r="H509" s="4"/>
      <c r="I509" s="4"/>
      <c r="J509" s="4"/>
      <c r="K509" s="4"/>
      <c r="L509" s="4"/>
      <c r="M509" s="4"/>
      <c r="N509" s="4"/>
      <c r="O509" s="4"/>
    </row>
    <row r="510" spans="1:15" x14ac:dyDescent="0.25">
      <c r="A510" t="s">
        <v>805</v>
      </c>
      <c r="B510" t="s">
        <v>499</v>
      </c>
      <c r="C510" s="50">
        <v>0</v>
      </c>
      <c r="D510" s="50">
        <v>17095</v>
      </c>
      <c r="E510" s="50">
        <v>17095</v>
      </c>
      <c r="F510" s="3"/>
      <c r="G510" s="4"/>
      <c r="H510" s="4"/>
      <c r="I510" s="4"/>
      <c r="J510" s="4"/>
      <c r="K510" s="4"/>
      <c r="L510" s="4"/>
      <c r="M510" s="4"/>
      <c r="N510" s="4"/>
      <c r="O510" s="4"/>
    </row>
    <row r="511" spans="1:15" x14ac:dyDescent="0.25">
      <c r="A511" t="s">
        <v>913</v>
      </c>
      <c r="B511" t="s">
        <v>500</v>
      </c>
      <c r="C511" s="50">
        <v>641</v>
      </c>
      <c r="D511" s="50">
        <v>20657</v>
      </c>
      <c r="E511" s="50">
        <v>21298</v>
      </c>
      <c r="F511" s="5"/>
      <c r="G511" s="4"/>
      <c r="H511" s="4"/>
      <c r="I511" s="4"/>
      <c r="J511" s="4"/>
      <c r="K511" s="4"/>
      <c r="L511" s="4"/>
      <c r="M511" s="4"/>
      <c r="N511" s="4"/>
      <c r="O511" s="4"/>
    </row>
    <row r="512" spans="1:15" x14ac:dyDescent="0.25">
      <c r="A512" t="s">
        <v>1001</v>
      </c>
      <c r="B512" t="s">
        <v>501</v>
      </c>
      <c r="C512" s="50">
        <v>0</v>
      </c>
      <c r="D512" s="50">
        <v>42406</v>
      </c>
      <c r="E512" s="50">
        <v>42406</v>
      </c>
      <c r="F512" s="5"/>
      <c r="G512" s="4"/>
      <c r="H512" s="4"/>
      <c r="I512" s="4"/>
      <c r="J512" s="4"/>
      <c r="K512" s="4"/>
      <c r="L512" s="4"/>
      <c r="M512" s="4"/>
      <c r="N512" s="4"/>
      <c r="O512" s="4"/>
    </row>
    <row r="513" spans="1:15" x14ac:dyDescent="0.25">
      <c r="A513" t="s">
        <v>1019</v>
      </c>
      <c r="B513" t="s">
        <v>502</v>
      </c>
      <c r="C513" s="50">
        <v>519</v>
      </c>
      <c r="D513" s="50">
        <v>30863</v>
      </c>
      <c r="E513" s="50">
        <v>31382</v>
      </c>
      <c r="F513" s="3"/>
      <c r="G513" s="4"/>
      <c r="H513" s="4"/>
      <c r="I513" s="4"/>
      <c r="J513" s="4"/>
      <c r="K513" s="4"/>
      <c r="L513" s="4"/>
      <c r="M513" s="4"/>
      <c r="N513" s="4"/>
      <c r="O513" s="4"/>
    </row>
    <row r="514" spans="1:15" x14ac:dyDescent="0.25">
      <c r="A514" t="s">
        <v>1005</v>
      </c>
      <c r="B514" t="s">
        <v>503</v>
      </c>
      <c r="C514" s="50">
        <v>847</v>
      </c>
      <c r="D514" s="50">
        <v>25503</v>
      </c>
      <c r="E514" s="50">
        <v>26350</v>
      </c>
      <c r="F514" s="5"/>
      <c r="G514" s="4"/>
      <c r="H514" s="4"/>
      <c r="I514" s="4"/>
      <c r="J514" s="4"/>
      <c r="K514" s="4"/>
      <c r="L514" s="4"/>
      <c r="M514" s="4"/>
      <c r="N514" s="4"/>
      <c r="O514" s="4"/>
    </row>
    <row r="515" spans="1:15" x14ac:dyDescent="0.25">
      <c r="A515" t="s">
        <v>884</v>
      </c>
      <c r="B515" t="s">
        <v>504</v>
      </c>
      <c r="C515" s="50">
        <v>366</v>
      </c>
      <c r="D515" s="50">
        <v>23059</v>
      </c>
      <c r="E515" s="50">
        <v>23425</v>
      </c>
      <c r="F515" s="5"/>
      <c r="G515" s="4"/>
      <c r="H515" s="4"/>
      <c r="I515" s="4"/>
      <c r="J515" s="4"/>
      <c r="K515" s="4"/>
      <c r="L515" s="4"/>
      <c r="M515" s="4"/>
      <c r="N515" s="4"/>
      <c r="O515" s="4"/>
    </row>
    <row r="516" spans="1:15" x14ac:dyDescent="0.25">
      <c r="A516" t="s">
        <v>1415</v>
      </c>
      <c r="B516" t="s">
        <v>505</v>
      </c>
      <c r="C516" s="50">
        <v>740</v>
      </c>
      <c r="D516" s="50">
        <v>27966</v>
      </c>
      <c r="E516" s="50">
        <v>28706</v>
      </c>
      <c r="F516" s="5"/>
      <c r="G516" s="4"/>
      <c r="H516" s="4"/>
      <c r="I516" s="4"/>
      <c r="J516" s="4"/>
      <c r="K516" s="4"/>
      <c r="L516" s="4"/>
      <c r="M516" s="4"/>
      <c r="N516" s="4"/>
      <c r="O516" s="4"/>
    </row>
    <row r="517" spans="1:15" x14ac:dyDescent="0.25">
      <c r="A517" t="s">
        <v>1437</v>
      </c>
      <c r="B517" t="s">
        <v>506</v>
      </c>
      <c r="C517" s="50">
        <v>427</v>
      </c>
      <c r="D517" s="50">
        <v>36385</v>
      </c>
      <c r="E517" s="50">
        <v>36812</v>
      </c>
      <c r="F517" s="3"/>
      <c r="G517" s="4"/>
      <c r="H517" s="4"/>
      <c r="I517" s="4"/>
      <c r="J517" s="4"/>
      <c r="K517" s="4"/>
      <c r="L517" s="4"/>
      <c r="M517" s="4"/>
      <c r="N517" s="4"/>
      <c r="O517" s="4"/>
    </row>
    <row r="518" spans="1:15" x14ac:dyDescent="0.25">
      <c r="A518" t="s">
        <v>1451</v>
      </c>
      <c r="B518" t="s">
        <v>507</v>
      </c>
      <c r="C518" s="50">
        <v>1046</v>
      </c>
      <c r="D518" s="50">
        <v>37130</v>
      </c>
      <c r="E518" s="50">
        <v>38176</v>
      </c>
      <c r="F518" s="3"/>
      <c r="G518" s="4"/>
      <c r="H518" s="4"/>
      <c r="I518" s="4"/>
      <c r="J518" s="4"/>
      <c r="K518" s="4"/>
      <c r="L518" s="4"/>
      <c r="M518" s="4"/>
      <c r="N518" s="4"/>
      <c r="O518" s="4"/>
    </row>
    <row r="519" spans="1:15" x14ac:dyDescent="0.25">
      <c r="A519" t="s">
        <v>1007</v>
      </c>
      <c r="B519" t="s">
        <v>508</v>
      </c>
      <c r="C519" s="50">
        <v>2938</v>
      </c>
      <c r="D519" s="50">
        <v>40956</v>
      </c>
      <c r="E519" s="50">
        <v>43894</v>
      </c>
      <c r="F519" s="3"/>
      <c r="G519" s="4"/>
      <c r="H519" s="4"/>
      <c r="I519" s="4"/>
      <c r="J519" s="4"/>
      <c r="K519" s="4"/>
      <c r="L519" s="4"/>
      <c r="M519" s="4"/>
      <c r="N519" s="4"/>
      <c r="O519" s="4"/>
    </row>
    <row r="520" spans="1:15" x14ac:dyDescent="0.25">
      <c r="A520" t="s">
        <v>1055</v>
      </c>
      <c r="B520" t="s">
        <v>509</v>
      </c>
      <c r="C520" s="50">
        <v>411</v>
      </c>
      <c r="D520" s="50">
        <v>52590</v>
      </c>
      <c r="E520" s="50">
        <v>53001</v>
      </c>
      <c r="F520" s="3"/>
      <c r="G520" s="4"/>
      <c r="H520" s="4"/>
      <c r="I520" s="4"/>
      <c r="J520" s="4"/>
      <c r="K520" s="4"/>
      <c r="L520" s="4"/>
      <c r="M520" s="4"/>
      <c r="N520" s="4"/>
      <c r="O520" s="4"/>
    </row>
    <row r="521" spans="1:15" x14ac:dyDescent="0.25">
      <c r="A521" t="s">
        <v>1634</v>
      </c>
      <c r="B521" t="s">
        <v>510</v>
      </c>
      <c r="C521" s="50">
        <v>111</v>
      </c>
      <c r="D521" s="50">
        <v>28009</v>
      </c>
      <c r="E521" s="50">
        <v>28120</v>
      </c>
      <c r="F521" s="5"/>
      <c r="G521" s="4"/>
      <c r="H521" s="4"/>
      <c r="I521" s="4"/>
      <c r="J521" s="4"/>
      <c r="K521" s="4"/>
      <c r="L521" s="4"/>
      <c r="M521" s="4"/>
      <c r="N521" s="4"/>
      <c r="O521" s="4"/>
    </row>
    <row r="522" spans="1:15" x14ac:dyDescent="0.25">
      <c r="A522" t="s">
        <v>1244</v>
      </c>
      <c r="B522" t="s">
        <v>511</v>
      </c>
      <c r="C522" s="50">
        <v>0</v>
      </c>
      <c r="D522" s="50">
        <v>39465</v>
      </c>
      <c r="E522" s="50">
        <v>39465</v>
      </c>
      <c r="F522" s="5"/>
      <c r="G522" s="4"/>
      <c r="H522" s="4"/>
      <c r="I522" s="4"/>
      <c r="J522" s="4"/>
      <c r="K522" s="4"/>
      <c r="L522" s="4"/>
      <c r="M522" s="4"/>
      <c r="N522" s="4"/>
      <c r="O522" s="4"/>
    </row>
    <row r="523" spans="1:15" x14ac:dyDescent="0.25">
      <c r="A523" t="s">
        <v>1031</v>
      </c>
      <c r="B523" t="s">
        <v>512</v>
      </c>
      <c r="C523" s="50">
        <v>7083</v>
      </c>
      <c r="D523" s="50">
        <v>34903</v>
      </c>
      <c r="E523" s="50">
        <v>41986</v>
      </c>
      <c r="F523" s="5"/>
      <c r="G523" s="4"/>
      <c r="H523" s="4"/>
      <c r="I523" s="4"/>
      <c r="J523" s="4"/>
      <c r="K523" s="4"/>
      <c r="L523" s="4"/>
      <c r="M523" s="4"/>
      <c r="N523" s="4"/>
      <c r="O523" s="4"/>
    </row>
    <row r="524" spans="1:15" x14ac:dyDescent="0.25">
      <c r="A524" t="s">
        <v>1346</v>
      </c>
      <c r="B524" t="s">
        <v>513</v>
      </c>
      <c r="C524" s="50">
        <v>1223</v>
      </c>
      <c r="D524" s="50">
        <v>15008</v>
      </c>
      <c r="E524" s="50">
        <v>16231</v>
      </c>
      <c r="F524" s="3"/>
      <c r="G524" s="4"/>
      <c r="H524" s="4"/>
      <c r="I524" s="4"/>
      <c r="J524" s="4"/>
      <c r="K524" s="4"/>
      <c r="L524" s="4"/>
      <c r="M524" s="4"/>
      <c r="N524" s="4"/>
      <c r="O524" s="4"/>
    </row>
    <row r="525" spans="1:15" x14ac:dyDescent="0.25">
      <c r="A525" t="s">
        <v>1068</v>
      </c>
      <c r="B525" t="s">
        <v>514</v>
      </c>
      <c r="C525" s="50">
        <v>281</v>
      </c>
      <c r="D525" s="50">
        <v>26780</v>
      </c>
      <c r="E525" s="50">
        <v>27061</v>
      </c>
      <c r="F525" s="3"/>
      <c r="G525" s="4"/>
      <c r="H525" s="4"/>
      <c r="I525" s="4"/>
      <c r="J525" s="4"/>
      <c r="K525" s="4"/>
      <c r="L525" s="4"/>
      <c r="M525" s="4"/>
      <c r="N525" s="4"/>
      <c r="O525" s="4"/>
    </row>
    <row r="526" spans="1:15" x14ac:dyDescent="0.25">
      <c r="A526" t="s">
        <v>1636</v>
      </c>
      <c r="B526" t="s">
        <v>515</v>
      </c>
      <c r="C526" s="50">
        <v>1887</v>
      </c>
      <c r="D526" s="50">
        <v>21804</v>
      </c>
      <c r="E526" s="50">
        <v>23691</v>
      </c>
      <c r="F526" s="3"/>
      <c r="G526" s="4"/>
      <c r="H526" s="4"/>
      <c r="I526" s="4"/>
      <c r="J526" s="4"/>
      <c r="K526" s="4"/>
      <c r="L526" s="4"/>
      <c r="M526" s="4"/>
      <c r="N526" s="4"/>
      <c r="O526" s="4"/>
    </row>
    <row r="527" spans="1:15" x14ac:dyDescent="0.25">
      <c r="A527" t="s">
        <v>1638</v>
      </c>
      <c r="B527" t="s">
        <v>516</v>
      </c>
      <c r="C527" s="50">
        <v>28</v>
      </c>
      <c r="D527" s="50">
        <v>35858</v>
      </c>
      <c r="E527" s="50">
        <v>35886</v>
      </c>
      <c r="F527" s="3"/>
      <c r="G527" s="4"/>
      <c r="H527" s="4"/>
      <c r="I527" s="4"/>
      <c r="J527" s="4"/>
      <c r="K527" s="4"/>
      <c r="L527" s="4"/>
      <c r="M527" s="4"/>
      <c r="N527" s="4"/>
      <c r="O527" s="4"/>
    </row>
    <row r="528" spans="1:15" x14ac:dyDescent="0.25">
      <c r="A528" t="s">
        <v>1902</v>
      </c>
      <c r="B528" t="s">
        <v>517</v>
      </c>
      <c r="C528" s="50">
        <v>0</v>
      </c>
      <c r="D528" s="50">
        <v>184</v>
      </c>
      <c r="E528" s="50">
        <v>184</v>
      </c>
      <c r="F528" s="3"/>
      <c r="G528" s="4"/>
      <c r="H528" s="4"/>
      <c r="I528" s="4"/>
      <c r="J528" s="4"/>
      <c r="K528" s="4"/>
      <c r="L528" s="4"/>
      <c r="M528" s="4"/>
      <c r="N528" s="4"/>
      <c r="O528" s="4"/>
    </row>
    <row r="529" spans="1:15" x14ac:dyDescent="0.25">
      <c r="A529" t="s">
        <v>1640</v>
      </c>
      <c r="B529" t="s">
        <v>518</v>
      </c>
      <c r="C529" s="50">
        <v>5492</v>
      </c>
      <c r="D529" s="50">
        <v>75875</v>
      </c>
      <c r="E529" s="50">
        <v>81367</v>
      </c>
      <c r="F529" s="3"/>
      <c r="G529" s="4"/>
      <c r="H529" s="4"/>
      <c r="I529" s="4"/>
      <c r="J529" s="4"/>
      <c r="K529" s="4"/>
      <c r="L529" s="4"/>
      <c r="M529" s="4"/>
      <c r="N529" s="4"/>
      <c r="O529" s="4"/>
    </row>
    <row r="530" spans="1:15" x14ac:dyDescent="0.25">
      <c r="A530" t="s">
        <v>1494</v>
      </c>
      <c r="B530" t="s">
        <v>519</v>
      </c>
      <c r="C530" s="50">
        <v>4656</v>
      </c>
      <c r="D530" s="50">
        <v>63829</v>
      </c>
      <c r="E530" s="50">
        <v>68485</v>
      </c>
      <c r="F530" s="5"/>
      <c r="G530" s="4"/>
      <c r="H530" s="4"/>
      <c r="I530" s="4"/>
      <c r="J530" s="4"/>
      <c r="K530" s="4"/>
      <c r="L530" s="4"/>
      <c r="M530" s="4"/>
      <c r="N530" s="4"/>
      <c r="O530" s="4"/>
    </row>
    <row r="531" spans="1:15" x14ac:dyDescent="0.25">
      <c r="A531" t="s">
        <v>1546</v>
      </c>
      <c r="B531" t="s">
        <v>520</v>
      </c>
      <c r="C531" s="50">
        <v>366</v>
      </c>
      <c r="D531" s="50">
        <v>65138</v>
      </c>
      <c r="E531" s="50">
        <v>65504</v>
      </c>
      <c r="F531" s="3"/>
      <c r="G531" s="4"/>
      <c r="H531" s="4"/>
      <c r="I531" s="4"/>
      <c r="J531" s="4"/>
      <c r="K531" s="4"/>
      <c r="L531" s="4"/>
      <c r="M531" s="4"/>
      <c r="N531" s="4"/>
      <c r="O531" s="4"/>
    </row>
    <row r="532" spans="1:15" x14ac:dyDescent="0.25">
      <c r="A532" t="s">
        <v>1130</v>
      </c>
      <c r="B532" t="s">
        <v>521</v>
      </c>
      <c r="C532" s="50">
        <v>3828</v>
      </c>
      <c r="D532" s="50">
        <v>50322</v>
      </c>
      <c r="E532" s="50">
        <v>54150</v>
      </c>
      <c r="F532" s="5"/>
      <c r="G532" s="4"/>
      <c r="H532" s="4"/>
      <c r="I532" s="4"/>
      <c r="J532" s="4"/>
      <c r="K532" s="4"/>
      <c r="L532" s="4"/>
      <c r="M532" s="4"/>
      <c r="N532" s="4"/>
      <c r="O532" s="4"/>
    </row>
    <row r="533" spans="1:15" x14ac:dyDescent="0.25">
      <c r="A533" t="s">
        <v>1642</v>
      </c>
      <c r="B533" t="s">
        <v>522</v>
      </c>
      <c r="C533" s="50">
        <v>125</v>
      </c>
      <c r="D533" s="50">
        <v>23748</v>
      </c>
      <c r="E533" s="50">
        <v>23873</v>
      </c>
      <c r="F533" s="5"/>
      <c r="G533" s="4"/>
      <c r="H533" s="4"/>
      <c r="I533" s="4"/>
      <c r="J533" s="4"/>
      <c r="K533" s="4"/>
      <c r="L533" s="4"/>
      <c r="M533" s="4"/>
      <c r="N533" s="4"/>
      <c r="O533" s="4"/>
    </row>
    <row r="534" spans="1:15" x14ac:dyDescent="0.25">
      <c r="A534" t="s">
        <v>674</v>
      </c>
      <c r="B534" t="s">
        <v>523</v>
      </c>
      <c r="C534" s="50">
        <v>8357</v>
      </c>
      <c r="D534" s="50">
        <v>67590</v>
      </c>
      <c r="E534" s="50">
        <v>75947</v>
      </c>
      <c r="F534" s="5"/>
      <c r="G534" s="4"/>
      <c r="H534" s="4"/>
      <c r="I534" s="4"/>
      <c r="J534" s="4"/>
      <c r="K534" s="4"/>
      <c r="L534" s="4"/>
      <c r="M534" s="4"/>
      <c r="N534" s="4"/>
      <c r="O534" s="4"/>
    </row>
    <row r="535" spans="1:15" x14ac:dyDescent="0.25">
      <c r="A535" t="s">
        <v>1381</v>
      </c>
      <c r="B535" t="s">
        <v>524</v>
      </c>
      <c r="C535" s="50">
        <v>137</v>
      </c>
      <c r="D535" s="50">
        <v>26531</v>
      </c>
      <c r="E535" s="50">
        <v>26668</v>
      </c>
      <c r="F535" s="5"/>
      <c r="G535" s="4"/>
      <c r="H535" s="4"/>
      <c r="I535" s="4"/>
      <c r="J535" s="4"/>
      <c r="K535" s="4"/>
      <c r="L535" s="4"/>
      <c r="M535" s="4"/>
      <c r="N535" s="4"/>
      <c r="O535" s="4"/>
    </row>
    <row r="536" spans="1:15" x14ac:dyDescent="0.25">
      <c r="A536" t="s">
        <v>1383</v>
      </c>
      <c r="B536" t="s">
        <v>525</v>
      </c>
      <c r="C536" s="50">
        <v>17</v>
      </c>
      <c r="D536" s="50">
        <v>24047</v>
      </c>
      <c r="E536" s="50">
        <v>24064</v>
      </c>
      <c r="F536" s="3"/>
      <c r="G536" s="4"/>
      <c r="H536" s="4"/>
      <c r="I536" s="4"/>
      <c r="J536" s="4"/>
      <c r="K536" s="4"/>
      <c r="L536" s="4"/>
      <c r="M536" s="4"/>
      <c r="N536" s="4"/>
      <c r="O536" s="4"/>
    </row>
    <row r="537" spans="1:15" x14ac:dyDescent="0.25">
      <c r="A537" t="s">
        <v>773</v>
      </c>
      <c r="B537" t="s">
        <v>526</v>
      </c>
      <c r="C537" s="50">
        <v>0</v>
      </c>
      <c r="D537" s="50">
        <v>26293</v>
      </c>
      <c r="E537" s="50">
        <v>26293</v>
      </c>
      <c r="F537" s="3"/>
      <c r="G537" s="4"/>
      <c r="H537" s="4"/>
      <c r="I537" s="4"/>
      <c r="J537" s="4"/>
      <c r="K537" s="4"/>
      <c r="L537" s="4"/>
      <c r="M537" s="4"/>
      <c r="N537" s="4"/>
      <c r="O537" s="4"/>
    </row>
    <row r="538" spans="1:15" x14ac:dyDescent="0.25">
      <c r="A538" t="s">
        <v>1644</v>
      </c>
      <c r="B538" t="s">
        <v>527</v>
      </c>
      <c r="C538" s="50">
        <v>84</v>
      </c>
      <c r="D538" s="50">
        <v>24867</v>
      </c>
      <c r="E538" s="50">
        <v>24951</v>
      </c>
      <c r="F538" s="3"/>
      <c r="G538" s="4"/>
      <c r="H538" s="4"/>
      <c r="I538" s="4"/>
      <c r="J538" s="4"/>
      <c r="K538" s="4"/>
      <c r="L538" s="4"/>
      <c r="M538" s="4"/>
      <c r="N538" s="4"/>
      <c r="O538" s="4"/>
    </row>
    <row r="539" spans="1:15" x14ac:dyDescent="0.25">
      <c r="A539" t="s">
        <v>1646</v>
      </c>
      <c r="B539" t="s">
        <v>528</v>
      </c>
      <c r="C539" s="50">
        <v>3</v>
      </c>
      <c r="D539" s="50">
        <v>38761</v>
      </c>
      <c r="E539" s="50">
        <v>38764</v>
      </c>
      <c r="F539" s="3"/>
      <c r="G539" s="4"/>
      <c r="H539" s="4"/>
      <c r="I539" s="4"/>
      <c r="J539" s="4"/>
      <c r="K539" s="4"/>
      <c r="L539" s="4"/>
      <c r="M539" s="4"/>
      <c r="N539" s="4"/>
      <c r="O539" s="4"/>
    </row>
    <row r="540" spans="1:15" x14ac:dyDescent="0.25">
      <c r="A540" t="s">
        <v>1648</v>
      </c>
      <c r="B540" t="s">
        <v>529</v>
      </c>
      <c r="C540" s="50">
        <v>1098</v>
      </c>
      <c r="D540" s="50">
        <v>22368</v>
      </c>
      <c r="E540" s="50">
        <v>23466</v>
      </c>
      <c r="F540" s="5"/>
      <c r="G540" s="4"/>
      <c r="H540" s="4"/>
      <c r="I540" s="4"/>
      <c r="J540" s="4"/>
      <c r="K540" s="4"/>
      <c r="L540" s="4"/>
      <c r="M540" s="4"/>
      <c r="N540" s="4"/>
      <c r="O540" s="4"/>
    </row>
    <row r="541" spans="1:15" x14ac:dyDescent="0.25">
      <c r="A541" t="s">
        <v>1622</v>
      </c>
      <c r="B541" t="s">
        <v>530</v>
      </c>
      <c r="C541" s="50">
        <v>23636</v>
      </c>
      <c r="D541" s="50">
        <v>129643</v>
      </c>
      <c r="E541" s="50">
        <v>153279</v>
      </c>
      <c r="F541" s="5"/>
      <c r="G541" s="4"/>
      <c r="H541" s="4"/>
      <c r="I541" s="4"/>
      <c r="J541" s="4"/>
      <c r="K541" s="4"/>
      <c r="L541" s="4"/>
      <c r="M541" s="4"/>
      <c r="N541" s="4"/>
      <c r="O541" s="4"/>
    </row>
    <row r="542" spans="1:15" x14ac:dyDescent="0.25">
      <c r="A542" t="s">
        <v>1650</v>
      </c>
      <c r="B542" t="s">
        <v>531</v>
      </c>
      <c r="C542" s="50">
        <v>294</v>
      </c>
      <c r="D542" s="50">
        <v>115113</v>
      </c>
      <c r="E542" s="50">
        <v>115407</v>
      </c>
      <c r="F542" s="3"/>
      <c r="G542" s="4"/>
      <c r="H542" s="4"/>
      <c r="I542" s="4"/>
      <c r="J542" s="4"/>
      <c r="K542" s="4"/>
      <c r="L542" s="4"/>
      <c r="M542" s="4"/>
      <c r="N542" s="4"/>
      <c r="O542" s="4"/>
    </row>
    <row r="543" spans="1:15" x14ac:dyDescent="0.25">
      <c r="A543" t="s">
        <v>1652</v>
      </c>
      <c r="B543" t="s">
        <v>532</v>
      </c>
      <c r="C543" s="50">
        <v>1759</v>
      </c>
      <c r="D543" s="50">
        <v>48379</v>
      </c>
      <c r="E543" s="50">
        <v>50138</v>
      </c>
      <c r="F543" s="3"/>
      <c r="G543" s="4"/>
      <c r="H543" s="4"/>
      <c r="I543" s="4"/>
      <c r="J543" s="4"/>
      <c r="K543" s="4"/>
      <c r="L543" s="4"/>
      <c r="M543" s="4"/>
      <c r="N543" s="4"/>
      <c r="O543" s="4"/>
    </row>
    <row r="544" spans="1:15" x14ac:dyDescent="0.25">
      <c r="A544" t="s">
        <v>1654</v>
      </c>
      <c r="B544" t="s">
        <v>533</v>
      </c>
      <c r="C544" s="50">
        <v>1920</v>
      </c>
      <c r="D544" s="50">
        <v>61822</v>
      </c>
      <c r="E544" s="50">
        <v>63742</v>
      </c>
      <c r="F544" s="5"/>
      <c r="G544" s="4"/>
      <c r="H544" s="4"/>
      <c r="I544" s="4"/>
      <c r="J544" s="4"/>
      <c r="K544" s="4"/>
      <c r="L544" s="4"/>
      <c r="M544" s="4"/>
      <c r="N544" s="4"/>
      <c r="O544" s="4"/>
    </row>
    <row r="545" spans="1:15" x14ac:dyDescent="0.25">
      <c r="A545" t="s">
        <v>831</v>
      </c>
      <c r="B545" t="s">
        <v>534</v>
      </c>
      <c r="C545" s="50">
        <v>2196</v>
      </c>
      <c r="D545" s="50">
        <v>32502</v>
      </c>
      <c r="E545" s="50">
        <v>34698</v>
      </c>
      <c r="F545" s="5"/>
      <c r="G545" s="4"/>
      <c r="H545" s="4"/>
      <c r="I545" s="4"/>
      <c r="J545" s="4"/>
      <c r="K545" s="4"/>
      <c r="L545" s="4"/>
      <c r="M545" s="4"/>
      <c r="N545" s="4"/>
      <c r="O545" s="4"/>
    </row>
    <row r="546" spans="1:15" x14ac:dyDescent="0.25">
      <c r="A546" t="s">
        <v>1706</v>
      </c>
      <c r="B546" t="s">
        <v>535</v>
      </c>
      <c r="C546" s="50">
        <v>425</v>
      </c>
      <c r="D546" s="50">
        <v>6751</v>
      </c>
      <c r="E546" s="50">
        <v>7176</v>
      </c>
      <c r="F546" s="3"/>
      <c r="G546" s="4"/>
      <c r="H546" s="4"/>
      <c r="I546" s="4"/>
      <c r="J546" s="4"/>
      <c r="K546" s="4"/>
      <c r="L546" s="4"/>
      <c r="M546" s="4"/>
      <c r="N546" s="4"/>
      <c r="O546" s="4"/>
    </row>
    <row r="547" spans="1:15" x14ac:dyDescent="0.25">
      <c r="A547" t="s">
        <v>1419</v>
      </c>
      <c r="B547" t="s">
        <v>536</v>
      </c>
      <c r="C547" s="50">
        <v>366</v>
      </c>
      <c r="D547" s="50">
        <v>35889</v>
      </c>
      <c r="E547" s="50">
        <v>36255</v>
      </c>
      <c r="F547" s="3"/>
      <c r="G547" s="4"/>
      <c r="H547" s="4"/>
      <c r="I547" s="4"/>
      <c r="J547" s="4"/>
      <c r="K547" s="4"/>
      <c r="L547" s="4"/>
      <c r="M547" s="4"/>
      <c r="N547" s="4"/>
      <c r="O547" s="4"/>
    </row>
    <row r="548" spans="1:15" x14ac:dyDescent="0.25">
      <c r="A548" t="s">
        <v>1656</v>
      </c>
      <c r="B548" t="s">
        <v>537</v>
      </c>
      <c r="C548" s="50">
        <v>2629</v>
      </c>
      <c r="D548" s="50">
        <v>42838</v>
      </c>
      <c r="E548" s="50">
        <v>45467</v>
      </c>
      <c r="F548" s="5"/>
      <c r="G548" s="4"/>
      <c r="H548" s="4"/>
      <c r="I548" s="4"/>
      <c r="J548" s="4"/>
      <c r="K548" s="4"/>
      <c r="L548" s="4"/>
      <c r="M548" s="4"/>
      <c r="N548" s="4"/>
      <c r="O548" s="4"/>
    </row>
    <row r="549" spans="1:15" x14ac:dyDescent="0.25">
      <c r="A549" t="s">
        <v>1658</v>
      </c>
      <c r="B549" t="s">
        <v>538</v>
      </c>
      <c r="C549" s="50">
        <v>591</v>
      </c>
      <c r="D549" s="50">
        <v>15219</v>
      </c>
      <c r="E549" s="50">
        <v>15810</v>
      </c>
      <c r="F549" s="5"/>
      <c r="G549" s="4"/>
      <c r="H549" s="4"/>
      <c r="I549" s="4"/>
      <c r="J549" s="4"/>
      <c r="K549" s="4"/>
      <c r="L549" s="4"/>
      <c r="M549" s="4"/>
      <c r="N549" s="4"/>
      <c r="O549" s="4"/>
    </row>
    <row r="550" spans="1:15" x14ac:dyDescent="0.25">
      <c r="A550" t="s">
        <v>1660</v>
      </c>
      <c r="B550" t="s">
        <v>539</v>
      </c>
      <c r="C550" s="50">
        <v>4753</v>
      </c>
      <c r="D550" s="50">
        <v>48201</v>
      </c>
      <c r="E550" s="50">
        <v>52954</v>
      </c>
      <c r="F550" s="3"/>
      <c r="G550" s="4"/>
      <c r="H550" s="4"/>
      <c r="I550" s="4"/>
      <c r="J550" s="4"/>
      <c r="K550" s="4"/>
      <c r="L550" s="4"/>
      <c r="M550" s="4"/>
      <c r="N550" s="4"/>
      <c r="O550" s="4"/>
    </row>
    <row r="551" spans="1:15" x14ac:dyDescent="0.25">
      <c r="A551" t="s">
        <v>872</v>
      </c>
      <c r="B551" t="s">
        <v>540</v>
      </c>
      <c r="C551" s="50">
        <v>20276</v>
      </c>
      <c r="D551" s="50">
        <v>67416</v>
      </c>
      <c r="E551" s="50">
        <v>87692</v>
      </c>
      <c r="F551" s="5"/>
      <c r="G551" s="4"/>
      <c r="H551" s="4"/>
      <c r="I551" s="4"/>
      <c r="J551" s="4"/>
      <c r="K551" s="4"/>
      <c r="L551" s="4"/>
      <c r="M551" s="4"/>
      <c r="N551" s="4"/>
      <c r="O551" s="4"/>
    </row>
    <row r="552" spans="1:15" x14ac:dyDescent="0.25">
      <c r="A552" t="s">
        <v>1662</v>
      </c>
      <c r="B552" t="s">
        <v>541</v>
      </c>
      <c r="C552" s="50">
        <v>1984</v>
      </c>
      <c r="D552" s="50">
        <v>17617</v>
      </c>
      <c r="E552" s="50">
        <v>19601</v>
      </c>
      <c r="F552" s="5"/>
      <c r="G552" s="4"/>
      <c r="H552" s="4"/>
      <c r="I552" s="4"/>
      <c r="J552" s="4"/>
      <c r="K552" s="4"/>
      <c r="L552" s="4"/>
      <c r="M552" s="4"/>
      <c r="N552" s="4"/>
      <c r="O552" s="4"/>
    </row>
    <row r="553" spans="1:15" x14ac:dyDescent="0.25">
      <c r="A553" t="s">
        <v>1674</v>
      </c>
      <c r="B553" t="s">
        <v>542</v>
      </c>
      <c r="C553" s="50">
        <v>1738</v>
      </c>
      <c r="D553" s="50">
        <v>56944</v>
      </c>
      <c r="E553" s="50">
        <v>58682</v>
      </c>
      <c r="F553" s="5"/>
      <c r="G553" s="4"/>
      <c r="H553" s="4"/>
      <c r="I553" s="4"/>
      <c r="J553" s="4"/>
      <c r="K553" s="4"/>
      <c r="L553" s="4"/>
      <c r="M553" s="4"/>
      <c r="N553" s="4"/>
      <c r="O553" s="4"/>
    </row>
    <row r="554" spans="1:15" x14ac:dyDescent="0.25">
      <c r="A554" t="s">
        <v>1676</v>
      </c>
      <c r="B554" t="s">
        <v>543</v>
      </c>
      <c r="C554" s="50">
        <v>11</v>
      </c>
      <c r="D554" s="50">
        <v>37181</v>
      </c>
      <c r="E554" s="50">
        <v>37192</v>
      </c>
      <c r="F554" s="5"/>
      <c r="G554" s="4"/>
      <c r="H554" s="4"/>
      <c r="I554" s="4"/>
      <c r="J554" s="4"/>
      <c r="K554" s="4"/>
      <c r="L554" s="4"/>
      <c r="M554" s="4"/>
      <c r="N554" s="4"/>
      <c r="O554" s="4"/>
    </row>
    <row r="555" spans="1:15" x14ac:dyDescent="0.25">
      <c r="A555" t="s">
        <v>1680</v>
      </c>
      <c r="B555" t="s">
        <v>544</v>
      </c>
      <c r="C555" s="50">
        <v>1072</v>
      </c>
      <c r="D555" s="50">
        <v>19946</v>
      </c>
      <c r="E555" s="50">
        <v>21018</v>
      </c>
      <c r="F555" s="3"/>
      <c r="G555" s="4"/>
      <c r="H555" s="4"/>
      <c r="I555" s="4"/>
      <c r="J555" s="4"/>
      <c r="K555" s="4"/>
      <c r="L555" s="4"/>
      <c r="M555" s="4"/>
      <c r="N555" s="4"/>
      <c r="O555" s="4"/>
    </row>
    <row r="556" spans="1:15" x14ac:dyDescent="0.25">
      <c r="A556" t="s">
        <v>1682</v>
      </c>
      <c r="B556" t="s">
        <v>545</v>
      </c>
      <c r="C556" s="50">
        <v>1763</v>
      </c>
      <c r="D556" s="50">
        <v>6686</v>
      </c>
      <c r="E556" s="50">
        <v>8449</v>
      </c>
      <c r="F556" s="5"/>
      <c r="G556" s="4"/>
      <c r="H556" s="4"/>
      <c r="I556" s="4"/>
      <c r="J556" s="4"/>
      <c r="K556" s="4"/>
      <c r="L556" s="4"/>
      <c r="M556" s="4"/>
      <c r="N556" s="4"/>
      <c r="O556" s="4"/>
    </row>
    <row r="557" spans="1:15" x14ac:dyDescent="0.25">
      <c r="A557" t="s">
        <v>868</v>
      </c>
      <c r="B557" t="s">
        <v>546</v>
      </c>
      <c r="C557" s="50">
        <v>0</v>
      </c>
      <c r="D557" s="50">
        <v>68863</v>
      </c>
      <c r="E557" s="50">
        <v>68863</v>
      </c>
      <c r="F557" s="5"/>
      <c r="G557" s="4"/>
      <c r="H557" s="4"/>
      <c r="I557" s="4"/>
      <c r="J557" s="4"/>
      <c r="K557" s="4"/>
      <c r="L557" s="4"/>
      <c r="M557" s="4"/>
      <c r="N557" s="4"/>
      <c r="O557" s="4"/>
    </row>
    <row r="558" spans="1:15" x14ac:dyDescent="0.25">
      <c r="A558" t="s">
        <v>1684</v>
      </c>
      <c r="B558" t="s">
        <v>547</v>
      </c>
      <c r="C558" s="50">
        <v>520</v>
      </c>
      <c r="D558" s="50">
        <v>26369</v>
      </c>
      <c r="E558" s="50">
        <v>26889</v>
      </c>
      <c r="F558" s="5"/>
      <c r="G558" s="4"/>
      <c r="H558" s="4"/>
      <c r="I558" s="4"/>
      <c r="J558" s="4"/>
      <c r="K558" s="4"/>
      <c r="L558" s="4"/>
      <c r="M558" s="4"/>
      <c r="N558" s="4"/>
      <c r="O558" s="4"/>
    </row>
    <row r="559" spans="1:15" x14ac:dyDescent="0.25">
      <c r="A559" t="s">
        <v>1686</v>
      </c>
      <c r="B559" t="s">
        <v>548</v>
      </c>
      <c r="C559" s="50">
        <v>0</v>
      </c>
      <c r="D559" s="50">
        <v>30918</v>
      </c>
      <c r="E559" s="50">
        <v>30918</v>
      </c>
      <c r="F559" s="5"/>
      <c r="G559" s="4"/>
      <c r="H559" s="4"/>
      <c r="I559" s="4"/>
      <c r="J559" s="4"/>
      <c r="K559" s="4"/>
      <c r="L559" s="4"/>
      <c r="M559" s="4"/>
      <c r="N559" s="4"/>
      <c r="O559" s="4"/>
    </row>
    <row r="560" spans="1:15" x14ac:dyDescent="0.25">
      <c r="A560" t="s">
        <v>1688</v>
      </c>
      <c r="B560" t="s">
        <v>549</v>
      </c>
      <c r="C560" s="50">
        <v>1098</v>
      </c>
      <c r="D560" s="50">
        <v>20158</v>
      </c>
      <c r="E560" s="50">
        <v>21256</v>
      </c>
      <c r="F560" s="3"/>
      <c r="G560" s="4"/>
      <c r="H560" s="4"/>
      <c r="I560" s="4"/>
      <c r="J560" s="4"/>
      <c r="K560" s="4"/>
      <c r="L560" s="4"/>
      <c r="M560" s="4"/>
      <c r="N560" s="4"/>
      <c r="O560" s="4"/>
    </row>
    <row r="561" spans="1:15" x14ac:dyDescent="0.25">
      <c r="A561" t="s">
        <v>1692</v>
      </c>
      <c r="B561" t="s">
        <v>550</v>
      </c>
      <c r="C561" s="50">
        <v>15828</v>
      </c>
      <c r="D561" s="50">
        <v>91355</v>
      </c>
      <c r="E561" s="50">
        <v>107183</v>
      </c>
      <c r="F561" s="3"/>
      <c r="G561" s="4"/>
      <c r="H561" s="4"/>
      <c r="I561" s="4"/>
      <c r="J561" s="4"/>
      <c r="K561" s="4"/>
      <c r="L561" s="4"/>
      <c r="M561" s="4"/>
      <c r="N561" s="4"/>
      <c r="O561" s="4"/>
    </row>
    <row r="562" spans="1:15" x14ac:dyDescent="0.25">
      <c r="A562" t="s">
        <v>1690</v>
      </c>
      <c r="B562" t="s">
        <v>551</v>
      </c>
      <c r="C562" s="50">
        <v>0</v>
      </c>
      <c r="D562" s="50">
        <v>75263</v>
      </c>
      <c r="E562" s="50">
        <v>75263</v>
      </c>
      <c r="F562" s="3"/>
      <c r="G562" s="4"/>
      <c r="H562" s="4"/>
      <c r="I562" s="4"/>
      <c r="J562" s="4"/>
      <c r="K562" s="4"/>
      <c r="L562" s="4"/>
      <c r="M562" s="4"/>
      <c r="N562" s="4"/>
      <c r="O562" s="4"/>
    </row>
    <row r="563" spans="1:15" x14ac:dyDescent="0.25">
      <c r="A563" t="s">
        <v>1694</v>
      </c>
      <c r="B563" t="s">
        <v>552</v>
      </c>
      <c r="C563" s="50">
        <v>5157</v>
      </c>
      <c r="D563" s="50">
        <v>20565</v>
      </c>
      <c r="E563" s="50">
        <v>25722</v>
      </c>
      <c r="F563" s="3"/>
      <c r="G563" s="4"/>
      <c r="H563" s="4"/>
      <c r="I563" s="4"/>
      <c r="J563" s="4"/>
      <c r="K563" s="4"/>
      <c r="L563" s="4"/>
      <c r="M563" s="4"/>
      <c r="N563" s="4"/>
      <c r="O563" s="4"/>
    </row>
    <row r="564" spans="1:15" x14ac:dyDescent="0.25">
      <c r="A564" t="s">
        <v>1696</v>
      </c>
      <c r="B564" t="s">
        <v>553</v>
      </c>
      <c r="C564" s="50">
        <v>557</v>
      </c>
      <c r="D564" s="50">
        <v>39207</v>
      </c>
      <c r="E564" s="50">
        <v>39764</v>
      </c>
      <c r="F564" s="3"/>
      <c r="G564" s="4"/>
      <c r="H564" s="4"/>
      <c r="I564" s="4"/>
      <c r="J564" s="4"/>
      <c r="K564" s="4"/>
      <c r="L564" s="4"/>
      <c r="M564" s="4"/>
      <c r="N564" s="4"/>
      <c r="O564" s="4"/>
    </row>
    <row r="565" spans="1:15" x14ac:dyDescent="0.25">
      <c r="A565" t="s">
        <v>1704</v>
      </c>
      <c r="B565" t="s">
        <v>554</v>
      </c>
      <c r="C565" s="50">
        <v>792</v>
      </c>
      <c r="D565" s="50">
        <v>19214</v>
      </c>
      <c r="E565" s="50">
        <v>20006</v>
      </c>
      <c r="F565" s="3"/>
      <c r="G565" s="4"/>
      <c r="H565" s="4"/>
      <c r="I565" s="4"/>
      <c r="J565" s="4"/>
      <c r="K565" s="4"/>
      <c r="L565" s="4"/>
      <c r="M565" s="4"/>
      <c r="N565" s="4"/>
      <c r="O565" s="4"/>
    </row>
    <row r="566" spans="1:15" x14ac:dyDescent="0.25">
      <c r="A566" t="s">
        <v>1708</v>
      </c>
      <c r="B566" t="s">
        <v>555</v>
      </c>
      <c r="C566" s="50">
        <v>849</v>
      </c>
      <c r="D566" s="50">
        <v>32870</v>
      </c>
      <c r="E566" s="50">
        <v>33719</v>
      </c>
      <c r="F566" s="5"/>
      <c r="G566" s="4"/>
      <c r="H566" s="4"/>
      <c r="I566" s="4"/>
      <c r="J566" s="4"/>
      <c r="K566" s="4"/>
      <c r="L566" s="4"/>
      <c r="M566" s="4"/>
      <c r="N566" s="4"/>
      <c r="O566" s="4"/>
    </row>
    <row r="567" spans="1:15" x14ac:dyDescent="0.25">
      <c r="A567" t="s">
        <v>1393</v>
      </c>
      <c r="B567" t="s">
        <v>556</v>
      </c>
      <c r="C567" s="50">
        <v>0</v>
      </c>
      <c r="D567" s="50">
        <v>18248</v>
      </c>
      <c r="E567" s="50">
        <v>18248</v>
      </c>
      <c r="F567" s="5"/>
      <c r="G567" s="4"/>
      <c r="H567" s="4"/>
      <c r="I567" s="4"/>
      <c r="J567" s="4"/>
      <c r="K567" s="4"/>
      <c r="L567" s="4"/>
      <c r="M567" s="4"/>
      <c r="N567" s="4"/>
      <c r="O567" s="4"/>
    </row>
    <row r="568" spans="1:15" x14ac:dyDescent="0.25">
      <c r="A568" t="s">
        <v>1712</v>
      </c>
      <c r="B568" t="s">
        <v>557</v>
      </c>
      <c r="C568" s="50">
        <v>0</v>
      </c>
      <c r="D568" s="50">
        <v>26504</v>
      </c>
      <c r="E568" s="50">
        <v>26504</v>
      </c>
      <c r="F568" s="3"/>
      <c r="G568" s="4"/>
      <c r="H568" s="4"/>
      <c r="I568" s="4"/>
      <c r="J568" s="4"/>
      <c r="K568" s="4"/>
      <c r="L568" s="4"/>
      <c r="M568" s="4"/>
      <c r="N568" s="4"/>
      <c r="O568" s="4"/>
    </row>
    <row r="569" spans="1:15" x14ac:dyDescent="0.25">
      <c r="A569" t="s">
        <v>1714</v>
      </c>
      <c r="B569" t="s">
        <v>558</v>
      </c>
      <c r="C569" s="50">
        <v>6923</v>
      </c>
      <c r="D569" s="50">
        <v>31107</v>
      </c>
      <c r="E569" s="50">
        <v>38030</v>
      </c>
      <c r="F569" s="3"/>
      <c r="G569" s="4"/>
      <c r="H569" s="4"/>
      <c r="I569" s="4"/>
      <c r="J569" s="4"/>
      <c r="K569" s="4"/>
      <c r="L569" s="4"/>
      <c r="M569" s="4"/>
      <c r="N569" s="4"/>
      <c r="O569" s="4"/>
    </row>
    <row r="570" spans="1:15" x14ac:dyDescent="0.25">
      <c r="A570" t="s">
        <v>1033</v>
      </c>
      <c r="B570" t="s">
        <v>559</v>
      </c>
      <c r="C570" s="50">
        <v>908</v>
      </c>
      <c r="D570" s="50">
        <v>24638</v>
      </c>
      <c r="E570" s="50">
        <v>25546</v>
      </c>
      <c r="F570" s="3"/>
      <c r="G570" s="4"/>
      <c r="H570" s="4"/>
      <c r="I570" s="4"/>
      <c r="J570" s="4"/>
      <c r="K570" s="4"/>
      <c r="L570" s="4"/>
      <c r="M570" s="4"/>
      <c r="N570" s="4"/>
      <c r="O570" s="4"/>
    </row>
    <row r="571" spans="1:15" x14ac:dyDescent="0.25">
      <c r="A571" t="s">
        <v>1716</v>
      </c>
      <c r="B571" t="s">
        <v>560</v>
      </c>
      <c r="C571" s="50">
        <v>15810</v>
      </c>
      <c r="D571" s="50">
        <v>27675</v>
      </c>
      <c r="E571" s="50">
        <v>43485</v>
      </c>
      <c r="F571" s="3"/>
      <c r="G571" s="4"/>
      <c r="H571" s="4"/>
      <c r="I571" s="4"/>
      <c r="J571" s="4"/>
      <c r="K571" s="4"/>
      <c r="L571" s="4"/>
      <c r="M571" s="4"/>
      <c r="N571" s="4"/>
      <c r="O571" s="4"/>
    </row>
    <row r="572" spans="1:15" x14ac:dyDescent="0.25">
      <c r="A572" t="s">
        <v>1718</v>
      </c>
      <c r="B572" t="s">
        <v>561</v>
      </c>
      <c r="C572" s="50">
        <v>354</v>
      </c>
      <c r="D572" s="50">
        <v>32986</v>
      </c>
      <c r="E572" s="50">
        <v>33340</v>
      </c>
      <c r="F572" s="5"/>
      <c r="G572" s="4"/>
      <c r="H572" s="4"/>
      <c r="I572" s="4"/>
      <c r="J572" s="4"/>
      <c r="K572" s="4"/>
      <c r="L572" s="4"/>
      <c r="M572" s="4"/>
      <c r="N572" s="4"/>
      <c r="O572" s="4"/>
    </row>
    <row r="573" spans="1:15" x14ac:dyDescent="0.25">
      <c r="A573" t="s">
        <v>1720</v>
      </c>
      <c r="B573" t="s">
        <v>562</v>
      </c>
      <c r="C573" s="50">
        <v>1381</v>
      </c>
      <c r="D573" s="50">
        <v>32591</v>
      </c>
      <c r="E573" s="50">
        <v>33972</v>
      </c>
      <c r="F573" s="5"/>
      <c r="G573" s="4"/>
      <c r="H573" s="4"/>
      <c r="I573" s="4"/>
      <c r="J573" s="4"/>
      <c r="K573" s="4"/>
      <c r="L573" s="4"/>
      <c r="M573" s="4"/>
      <c r="N573" s="4"/>
      <c r="O573" s="4"/>
    </row>
    <row r="574" spans="1:15" x14ac:dyDescent="0.25">
      <c r="A574" t="s">
        <v>1160</v>
      </c>
      <c r="B574" t="s">
        <v>563</v>
      </c>
      <c r="C574" s="50">
        <v>312</v>
      </c>
      <c r="D574" s="50">
        <v>4195</v>
      </c>
      <c r="E574" s="50">
        <v>4507</v>
      </c>
      <c r="F574" s="5"/>
      <c r="G574" s="4"/>
      <c r="H574" s="4"/>
      <c r="I574" s="4"/>
      <c r="J574" s="4"/>
      <c r="K574" s="4"/>
      <c r="L574" s="4"/>
      <c r="M574" s="4"/>
      <c r="N574" s="4"/>
      <c r="O574" s="4"/>
    </row>
    <row r="575" spans="1:15" x14ac:dyDescent="0.25">
      <c r="A575" t="s">
        <v>1722</v>
      </c>
      <c r="B575" t="s">
        <v>564</v>
      </c>
      <c r="C575" s="50">
        <v>0</v>
      </c>
      <c r="D575" s="50">
        <v>26250</v>
      </c>
      <c r="E575" s="50">
        <v>26250</v>
      </c>
      <c r="F575" s="5"/>
      <c r="G575" s="4"/>
      <c r="H575" s="4"/>
      <c r="I575" s="4"/>
      <c r="J575" s="4"/>
      <c r="K575" s="4"/>
      <c r="L575" s="4"/>
      <c r="M575" s="4"/>
      <c r="N575" s="4"/>
      <c r="O575" s="4"/>
    </row>
    <row r="576" spans="1:15" x14ac:dyDescent="0.25">
      <c r="A576" t="s">
        <v>1724</v>
      </c>
      <c r="B576" t="s">
        <v>565</v>
      </c>
      <c r="C576" s="50">
        <v>742</v>
      </c>
      <c r="D576" s="50">
        <v>27028</v>
      </c>
      <c r="E576" s="50">
        <v>27770</v>
      </c>
      <c r="F576" s="5"/>
      <c r="G576" s="4"/>
      <c r="H576" s="4"/>
      <c r="I576" s="4"/>
      <c r="J576" s="4"/>
      <c r="K576" s="4"/>
      <c r="L576" s="4"/>
      <c r="M576" s="4"/>
      <c r="N576" s="4"/>
      <c r="O576" s="4"/>
    </row>
    <row r="577" spans="1:15" x14ac:dyDescent="0.25">
      <c r="A577" t="s">
        <v>1726</v>
      </c>
      <c r="B577" t="s">
        <v>566</v>
      </c>
      <c r="C577" s="50">
        <v>0</v>
      </c>
      <c r="D577" s="50">
        <v>26338</v>
      </c>
      <c r="E577" s="50">
        <v>26338</v>
      </c>
      <c r="F577" s="3"/>
      <c r="G577" s="4"/>
      <c r="H577" s="4"/>
      <c r="I577" s="4"/>
      <c r="J577" s="4"/>
      <c r="K577" s="4"/>
      <c r="L577" s="4"/>
      <c r="M577" s="4"/>
      <c r="N577" s="4"/>
      <c r="O577" s="4"/>
    </row>
    <row r="578" spans="1:15" x14ac:dyDescent="0.25">
      <c r="A578" t="s">
        <v>1728</v>
      </c>
      <c r="B578" t="s">
        <v>567</v>
      </c>
      <c r="C578" s="50">
        <v>1254</v>
      </c>
      <c r="D578" s="50">
        <v>62599</v>
      </c>
      <c r="E578" s="50">
        <v>63853</v>
      </c>
      <c r="F578" s="3"/>
      <c r="G578" s="4"/>
      <c r="H578" s="4"/>
      <c r="I578" s="4"/>
      <c r="J578" s="4"/>
      <c r="K578" s="4"/>
      <c r="L578" s="4"/>
      <c r="M578" s="4"/>
      <c r="N578" s="4"/>
      <c r="O578" s="4"/>
    </row>
    <row r="579" spans="1:15" x14ac:dyDescent="0.25">
      <c r="A579" t="s">
        <v>1730</v>
      </c>
      <c r="B579" t="s">
        <v>568</v>
      </c>
      <c r="C579" s="50">
        <v>7085</v>
      </c>
      <c r="D579" s="50">
        <v>37600</v>
      </c>
      <c r="E579" s="50">
        <v>44685</v>
      </c>
      <c r="F579" s="5"/>
      <c r="G579" s="4"/>
      <c r="H579" s="4"/>
      <c r="I579" s="4"/>
      <c r="J579" s="4"/>
      <c r="K579" s="4"/>
      <c r="L579" s="4"/>
      <c r="M579" s="4"/>
      <c r="N579" s="4"/>
      <c r="O579" s="4"/>
    </row>
    <row r="580" spans="1:15" x14ac:dyDescent="0.25">
      <c r="A580" t="s">
        <v>1940</v>
      </c>
      <c r="B580" t="s">
        <v>1941</v>
      </c>
      <c r="C580" s="50">
        <v>0</v>
      </c>
      <c r="D580" s="50">
        <v>453</v>
      </c>
      <c r="E580" s="50">
        <v>453</v>
      </c>
      <c r="F580" s="5"/>
      <c r="G580" s="4"/>
      <c r="H580" s="4"/>
      <c r="I580" s="4"/>
      <c r="J580" s="4"/>
      <c r="K580" s="4"/>
      <c r="L580" s="4"/>
      <c r="M580" s="4"/>
      <c r="N580" s="4"/>
      <c r="O580" s="4"/>
    </row>
    <row r="581" spans="1:15" x14ac:dyDescent="0.25">
      <c r="A581" t="s">
        <v>1362</v>
      </c>
      <c r="B581" t="s">
        <v>569</v>
      </c>
      <c r="C581" s="50">
        <v>6518</v>
      </c>
      <c r="D581" s="50">
        <v>51557</v>
      </c>
      <c r="E581" s="50">
        <v>58075</v>
      </c>
      <c r="F581" s="3"/>
      <c r="G581" s="4"/>
      <c r="H581" s="4"/>
      <c r="I581" s="4"/>
      <c r="J581" s="4"/>
      <c r="K581" s="4"/>
      <c r="L581" s="4"/>
      <c r="M581" s="4"/>
      <c r="N581" s="4"/>
      <c r="O581" s="4"/>
    </row>
    <row r="582" spans="1:15" x14ac:dyDescent="0.25">
      <c r="A582" t="s">
        <v>1756</v>
      </c>
      <c r="B582" t="s">
        <v>570</v>
      </c>
      <c r="C582" s="50">
        <v>732</v>
      </c>
      <c r="D582" s="50">
        <v>20249</v>
      </c>
      <c r="E582" s="50">
        <v>20981</v>
      </c>
      <c r="F582" s="5"/>
      <c r="G582" s="4"/>
      <c r="H582" s="4"/>
      <c r="I582" s="4"/>
      <c r="J582" s="4"/>
      <c r="K582" s="4"/>
      <c r="L582" s="4"/>
      <c r="M582" s="4"/>
      <c r="N582" s="4"/>
      <c r="O582" s="4"/>
    </row>
    <row r="583" spans="1:15" x14ac:dyDescent="0.25">
      <c r="A583" t="s">
        <v>1029</v>
      </c>
      <c r="B583" t="s">
        <v>571</v>
      </c>
      <c r="C583" s="50">
        <v>326</v>
      </c>
      <c r="D583" s="50">
        <v>28135</v>
      </c>
      <c r="E583" s="50">
        <v>28461</v>
      </c>
      <c r="F583" s="3"/>
      <c r="G583" s="4"/>
      <c r="H583" s="4"/>
      <c r="I583" s="4"/>
      <c r="J583" s="4"/>
      <c r="K583" s="4"/>
      <c r="L583" s="4"/>
      <c r="M583" s="4"/>
      <c r="N583" s="4"/>
      <c r="O583" s="4"/>
    </row>
    <row r="584" spans="1:15" x14ac:dyDescent="0.25">
      <c r="A584" t="s">
        <v>1734</v>
      </c>
      <c r="B584" t="s">
        <v>572</v>
      </c>
      <c r="C584" s="50">
        <v>0</v>
      </c>
      <c r="D584" s="50">
        <v>37623</v>
      </c>
      <c r="E584" s="50">
        <v>37623</v>
      </c>
      <c r="F584" s="3"/>
      <c r="G584" s="4"/>
      <c r="H584" s="4"/>
      <c r="I584" s="4"/>
      <c r="J584" s="4"/>
      <c r="K584" s="4"/>
      <c r="L584" s="4"/>
      <c r="M584" s="4"/>
      <c r="N584" s="4"/>
      <c r="O584" s="4"/>
    </row>
    <row r="585" spans="1:15" x14ac:dyDescent="0.25">
      <c r="A585" t="s">
        <v>1736</v>
      </c>
      <c r="B585" t="s">
        <v>573</v>
      </c>
      <c r="C585" s="50">
        <v>3364</v>
      </c>
      <c r="D585" s="50">
        <v>17234</v>
      </c>
      <c r="E585" s="50">
        <v>20598</v>
      </c>
      <c r="F585" s="5"/>
      <c r="G585" s="4"/>
      <c r="H585" s="4"/>
      <c r="I585" s="4"/>
      <c r="J585" s="4"/>
      <c r="K585" s="4"/>
      <c r="L585" s="4"/>
      <c r="M585" s="4"/>
      <c r="N585" s="4"/>
      <c r="O585" s="4"/>
    </row>
    <row r="586" spans="1:15" x14ac:dyDescent="0.25">
      <c r="A586" t="s">
        <v>1738</v>
      </c>
      <c r="B586" t="s">
        <v>574</v>
      </c>
      <c r="C586" s="50">
        <v>0</v>
      </c>
      <c r="D586" s="50">
        <v>24376</v>
      </c>
      <c r="E586" s="50">
        <v>24376</v>
      </c>
      <c r="F586" s="3"/>
      <c r="G586" s="4"/>
      <c r="H586" s="4"/>
      <c r="I586" s="4"/>
      <c r="J586" s="4"/>
      <c r="K586" s="4"/>
      <c r="L586" s="4"/>
      <c r="M586" s="4"/>
      <c r="N586" s="4"/>
      <c r="O586" s="4"/>
    </row>
    <row r="587" spans="1:15" x14ac:dyDescent="0.25">
      <c r="A587" t="s">
        <v>1740</v>
      </c>
      <c r="B587" t="s">
        <v>575</v>
      </c>
      <c r="C587" s="50">
        <v>4307</v>
      </c>
      <c r="D587" s="50">
        <v>14421</v>
      </c>
      <c r="E587" s="50">
        <v>18728</v>
      </c>
      <c r="F587" s="5"/>
      <c r="G587" s="4"/>
      <c r="H587" s="4"/>
      <c r="I587" s="4"/>
      <c r="J587" s="4"/>
      <c r="K587" s="4"/>
      <c r="L587" s="4"/>
      <c r="M587" s="4"/>
      <c r="N587" s="4"/>
      <c r="O587" s="4"/>
    </row>
    <row r="588" spans="1:15" x14ac:dyDescent="0.25">
      <c r="A588" t="s">
        <v>1744</v>
      </c>
      <c r="B588" t="s">
        <v>576</v>
      </c>
      <c r="C588" s="50">
        <v>3237</v>
      </c>
      <c r="D588" s="50">
        <v>37379</v>
      </c>
      <c r="E588" s="50">
        <v>40616</v>
      </c>
      <c r="F588" s="3"/>
      <c r="G588" s="4"/>
      <c r="H588" s="4"/>
      <c r="I588" s="4"/>
      <c r="J588" s="4"/>
      <c r="K588" s="4"/>
      <c r="L588" s="4"/>
      <c r="M588" s="4"/>
      <c r="N588" s="4"/>
      <c r="O588" s="4"/>
    </row>
    <row r="589" spans="1:15" x14ac:dyDescent="0.25">
      <c r="A589" t="s">
        <v>1746</v>
      </c>
      <c r="B589" t="s">
        <v>577</v>
      </c>
      <c r="C589" s="50">
        <v>1278</v>
      </c>
      <c r="D589" s="50">
        <v>61703</v>
      </c>
      <c r="E589" s="50">
        <v>62981</v>
      </c>
      <c r="F589" s="3"/>
      <c r="G589" s="4"/>
      <c r="H589" s="4"/>
      <c r="I589" s="4"/>
      <c r="J589" s="4"/>
      <c r="K589" s="4"/>
      <c r="L589" s="4"/>
      <c r="M589" s="4"/>
      <c r="N589" s="4"/>
      <c r="O589" s="4"/>
    </row>
    <row r="590" spans="1:15" x14ac:dyDescent="0.25">
      <c r="A590" t="s">
        <v>1748</v>
      </c>
      <c r="B590" t="s">
        <v>578</v>
      </c>
      <c r="C590" s="50">
        <v>3211</v>
      </c>
      <c r="D590" s="50">
        <v>8773</v>
      </c>
      <c r="E590" s="50">
        <v>11984</v>
      </c>
      <c r="F590" s="5"/>
      <c r="G590" s="4"/>
      <c r="H590" s="4"/>
      <c r="I590" s="4"/>
      <c r="J590" s="4"/>
      <c r="K590" s="4"/>
      <c r="L590" s="4"/>
      <c r="M590" s="4"/>
      <c r="N590" s="4"/>
      <c r="O590" s="4"/>
    </row>
    <row r="591" spans="1:15" x14ac:dyDescent="0.25">
      <c r="A591" t="s">
        <v>1750</v>
      </c>
      <c r="B591" t="s">
        <v>579</v>
      </c>
      <c r="C591" s="50">
        <v>394</v>
      </c>
      <c r="D591" s="50">
        <v>27010</v>
      </c>
      <c r="E591" s="50">
        <v>27404</v>
      </c>
      <c r="F591" s="3"/>
      <c r="G591" s="4"/>
      <c r="H591" s="4"/>
      <c r="I591" s="4"/>
      <c r="J591" s="4"/>
      <c r="K591" s="4"/>
      <c r="L591" s="4"/>
      <c r="M591" s="4"/>
      <c r="N591" s="4"/>
      <c r="O591" s="4"/>
    </row>
    <row r="592" spans="1:15" x14ac:dyDescent="0.25">
      <c r="A592" t="s">
        <v>1752</v>
      </c>
      <c r="B592" t="s">
        <v>580</v>
      </c>
      <c r="C592" s="50">
        <v>0</v>
      </c>
      <c r="D592" s="50">
        <v>25268</v>
      </c>
      <c r="E592" s="50">
        <v>25268</v>
      </c>
      <c r="F592" s="5"/>
      <c r="G592" s="4"/>
      <c r="H592" s="4"/>
      <c r="I592" s="4"/>
      <c r="J592" s="4"/>
      <c r="K592" s="4"/>
      <c r="L592" s="4"/>
      <c r="M592" s="4"/>
      <c r="N592" s="4"/>
      <c r="O592" s="4"/>
    </row>
    <row r="593" spans="1:15" x14ac:dyDescent="0.25">
      <c r="A593" t="s">
        <v>1754</v>
      </c>
      <c r="B593" t="s">
        <v>581</v>
      </c>
      <c r="C593" s="50">
        <v>0</v>
      </c>
      <c r="D593" s="50">
        <v>15140</v>
      </c>
      <c r="E593" s="50">
        <v>15140</v>
      </c>
      <c r="F593" s="5"/>
      <c r="G593" s="4"/>
      <c r="H593" s="4"/>
      <c r="I593" s="4"/>
      <c r="J593" s="4"/>
      <c r="K593" s="4"/>
      <c r="L593" s="4"/>
      <c r="M593" s="4"/>
      <c r="N593" s="4"/>
      <c r="O593" s="4"/>
    </row>
    <row r="594" spans="1:15" x14ac:dyDescent="0.25">
      <c r="A594" t="s">
        <v>1758</v>
      </c>
      <c r="B594" t="s">
        <v>582</v>
      </c>
      <c r="C594" s="50">
        <v>9833</v>
      </c>
      <c r="D594" s="50">
        <v>39439</v>
      </c>
      <c r="E594" s="50">
        <v>49272</v>
      </c>
      <c r="F594" s="5"/>
      <c r="G594" s="4"/>
      <c r="H594" s="4"/>
      <c r="I594" s="4"/>
      <c r="J594" s="4"/>
      <c r="K594" s="4"/>
      <c r="L594" s="4"/>
      <c r="M594" s="4"/>
      <c r="N594" s="4"/>
      <c r="O594" s="4"/>
    </row>
    <row r="595" spans="1:15" x14ac:dyDescent="0.25">
      <c r="A595" t="s">
        <v>1702</v>
      </c>
      <c r="B595" t="s">
        <v>583</v>
      </c>
      <c r="C595" s="50">
        <v>0</v>
      </c>
      <c r="D595" s="50">
        <v>32603</v>
      </c>
      <c r="E595" s="50">
        <v>32603</v>
      </c>
      <c r="F595" s="3"/>
      <c r="G595" s="4"/>
      <c r="H595" s="4"/>
      <c r="I595" s="4"/>
      <c r="J595" s="4"/>
      <c r="K595" s="4"/>
      <c r="L595" s="4"/>
      <c r="M595" s="4"/>
      <c r="N595" s="4"/>
      <c r="O595" s="4"/>
    </row>
    <row r="596" spans="1:15" x14ac:dyDescent="0.25">
      <c r="A596" t="s">
        <v>1760</v>
      </c>
      <c r="B596" t="s">
        <v>584</v>
      </c>
      <c r="C596" s="50">
        <v>0</v>
      </c>
      <c r="D596" s="50">
        <v>1362</v>
      </c>
      <c r="E596" s="50">
        <v>1362</v>
      </c>
      <c r="F596" s="5"/>
      <c r="G596" s="4"/>
      <c r="H596" s="4"/>
      <c r="I596" s="4"/>
      <c r="J596" s="4"/>
      <c r="K596" s="4"/>
      <c r="L596" s="4"/>
      <c r="M596" s="4"/>
      <c r="N596" s="4"/>
      <c r="O596" s="4"/>
    </row>
    <row r="597" spans="1:15" x14ac:dyDescent="0.25">
      <c r="A597" t="s">
        <v>1764</v>
      </c>
      <c r="B597" t="s">
        <v>585</v>
      </c>
      <c r="C597" s="50">
        <v>0</v>
      </c>
      <c r="D597" s="50">
        <v>9749</v>
      </c>
      <c r="E597" s="50">
        <v>9749</v>
      </c>
      <c r="F597" s="5"/>
      <c r="G597" s="4"/>
      <c r="H597" s="4"/>
      <c r="I597" s="4"/>
      <c r="J597" s="4"/>
      <c r="K597" s="4"/>
      <c r="L597" s="4"/>
      <c r="M597" s="4"/>
      <c r="N597" s="4"/>
      <c r="O597" s="4"/>
    </row>
    <row r="598" spans="1:15" x14ac:dyDescent="0.25">
      <c r="A598" t="s">
        <v>1766</v>
      </c>
      <c r="B598" t="s">
        <v>586</v>
      </c>
      <c r="C598" s="50">
        <v>366</v>
      </c>
      <c r="D598" s="50">
        <v>101140</v>
      </c>
      <c r="E598" s="50">
        <v>101506</v>
      </c>
      <c r="F598" s="5"/>
      <c r="G598" s="4"/>
      <c r="H598" s="4"/>
      <c r="I598" s="4"/>
      <c r="J598" s="4"/>
      <c r="K598" s="4"/>
      <c r="L598" s="4"/>
      <c r="M598" s="4"/>
      <c r="N598" s="4"/>
      <c r="O598" s="4"/>
    </row>
    <row r="599" spans="1:15" x14ac:dyDescent="0.25">
      <c r="A599" t="s">
        <v>1768</v>
      </c>
      <c r="B599" t="s">
        <v>587</v>
      </c>
      <c r="C599" s="50">
        <v>0</v>
      </c>
      <c r="D599" s="50">
        <v>36994</v>
      </c>
      <c r="E599" s="50">
        <v>36994</v>
      </c>
      <c r="F599" s="5"/>
      <c r="G599" s="4"/>
      <c r="H599" s="4"/>
      <c r="I599" s="4"/>
      <c r="J599" s="4"/>
      <c r="K599" s="4"/>
      <c r="L599" s="4"/>
      <c r="M599" s="4"/>
      <c r="N599" s="4"/>
      <c r="O599" s="4"/>
    </row>
    <row r="600" spans="1:15" x14ac:dyDescent="0.25">
      <c r="A600" t="s">
        <v>1772</v>
      </c>
      <c r="B600" t="s">
        <v>588</v>
      </c>
      <c r="C600" s="50">
        <v>7244</v>
      </c>
      <c r="D600" s="50">
        <v>25911</v>
      </c>
      <c r="E600" s="50">
        <v>33155</v>
      </c>
      <c r="F600" s="5"/>
      <c r="G600" s="4"/>
      <c r="H600" s="4"/>
      <c r="I600" s="4"/>
      <c r="J600" s="4"/>
      <c r="K600" s="4"/>
      <c r="L600" s="4"/>
      <c r="M600" s="4"/>
      <c r="N600" s="4"/>
      <c r="O600" s="4"/>
    </row>
    <row r="601" spans="1:15" x14ac:dyDescent="0.25">
      <c r="A601" t="s">
        <v>1774</v>
      </c>
      <c r="B601" t="s">
        <v>589</v>
      </c>
      <c r="C601" s="50">
        <v>1150</v>
      </c>
      <c r="D601" s="50">
        <v>24359</v>
      </c>
      <c r="E601" s="50">
        <v>25509</v>
      </c>
      <c r="F601" s="5"/>
      <c r="G601" s="4"/>
      <c r="H601" s="4"/>
      <c r="I601" s="4"/>
      <c r="J601" s="4"/>
      <c r="K601" s="4"/>
      <c r="L601" s="4"/>
      <c r="M601" s="4"/>
      <c r="N601" s="4"/>
      <c r="O601" s="4"/>
    </row>
    <row r="602" spans="1:15" x14ac:dyDescent="0.25">
      <c r="A602" t="s">
        <v>1803</v>
      </c>
      <c r="B602" t="s">
        <v>0</v>
      </c>
      <c r="C602">
        <v>1061</v>
      </c>
      <c r="D602">
        <v>3124</v>
      </c>
      <c r="E602" s="5">
        <v>4185</v>
      </c>
      <c r="F602" s="5"/>
      <c r="G602" s="4"/>
      <c r="H602" s="4"/>
      <c r="I602" s="4"/>
      <c r="J602" s="4"/>
      <c r="K602" s="4"/>
      <c r="L602" s="4"/>
      <c r="M602" s="4"/>
      <c r="N602" s="4"/>
      <c r="O602" s="4"/>
    </row>
    <row r="603" spans="1:15" x14ac:dyDescent="0.25">
      <c r="A603" t="s">
        <v>1832</v>
      </c>
      <c r="B603" t="s">
        <v>0</v>
      </c>
      <c r="C603">
        <v>758</v>
      </c>
      <c r="D603">
        <v>499</v>
      </c>
      <c r="E603" s="5">
        <v>1257</v>
      </c>
      <c r="F603" s="5"/>
      <c r="G603" s="4"/>
      <c r="H603" s="4"/>
      <c r="I603" s="4"/>
      <c r="J603" s="4"/>
      <c r="K603" s="4"/>
      <c r="L603" s="4"/>
      <c r="M603" s="4"/>
      <c r="N603" s="4"/>
      <c r="O603" s="4"/>
    </row>
    <row r="604" spans="1:15" x14ac:dyDescent="0.25">
      <c r="A604" t="s">
        <v>1843</v>
      </c>
      <c r="B604" t="s">
        <v>10</v>
      </c>
      <c r="C604">
        <v>472</v>
      </c>
      <c r="D604">
        <v>1095</v>
      </c>
      <c r="E604" s="3">
        <v>1567</v>
      </c>
      <c r="F604" s="3"/>
      <c r="G604" s="4"/>
      <c r="H604" s="4"/>
      <c r="I604" s="4"/>
      <c r="J604" s="4"/>
      <c r="K604" s="4"/>
      <c r="L604" s="4"/>
      <c r="M604" s="4"/>
      <c r="N604" s="4"/>
      <c r="O604" s="4"/>
    </row>
    <row r="605" spans="1:15" x14ac:dyDescent="0.25">
      <c r="A605" t="s">
        <v>1848</v>
      </c>
      <c r="B605" t="s">
        <v>11</v>
      </c>
      <c r="C605">
        <v>415</v>
      </c>
      <c r="D605">
        <v>2051</v>
      </c>
      <c r="E605" s="3">
        <v>2466</v>
      </c>
      <c r="F605" s="3"/>
      <c r="G605" s="4"/>
      <c r="H605" s="4"/>
      <c r="I605" s="4"/>
      <c r="J605" s="4"/>
      <c r="K605" s="4"/>
      <c r="L605" s="4"/>
      <c r="M605" s="4"/>
      <c r="N605" s="4"/>
      <c r="O605" s="4"/>
    </row>
    <row r="606" spans="1:15" x14ac:dyDescent="0.25">
      <c r="A606" t="s">
        <v>1942</v>
      </c>
      <c r="B606" t="s">
        <v>43</v>
      </c>
      <c r="C606">
        <v>0</v>
      </c>
      <c r="D606">
        <v>0</v>
      </c>
      <c r="E606" s="3">
        <v>0</v>
      </c>
      <c r="F606" s="3"/>
      <c r="G606" s="4"/>
      <c r="H606" s="4"/>
      <c r="I606" s="4"/>
      <c r="J606" s="4"/>
      <c r="K606" s="4"/>
      <c r="L606" s="4"/>
      <c r="M606" s="4"/>
      <c r="N606" s="4"/>
      <c r="O606" s="4"/>
    </row>
    <row r="607" spans="1:15" x14ac:dyDescent="0.25">
      <c r="A607" t="s">
        <v>1849</v>
      </c>
      <c r="B607" t="s">
        <v>47</v>
      </c>
      <c r="C607">
        <v>748</v>
      </c>
      <c r="D607">
        <v>1314</v>
      </c>
      <c r="E607" s="5">
        <v>2062</v>
      </c>
      <c r="F607" s="5"/>
      <c r="G607" s="4"/>
      <c r="H607" s="4"/>
      <c r="I607" s="4"/>
      <c r="J607" s="4"/>
      <c r="K607" s="4"/>
      <c r="L607" s="4"/>
      <c r="M607" s="4"/>
      <c r="N607" s="4"/>
      <c r="O607" s="4"/>
    </row>
    <row r="608" spans="1:15" x14ac:dyDescent="0.25">
      <c r="A608" t="s">
        <v>1802</v>
      </c>
      <c r="B608" t="s">
        <v>50</v>
      </c>
      <c r="C608">
        <v>2219</v>
      </c>
      <c r="D608">
        <v>1927</v>
      </c>
      <c r="E608" s="5">
        <v>4146</v>
      </c>
      <c r="F608" s="5"/>
      <c r="G608" s="4"/>
      <c r="H608" s="4"/>
      <c r="I608" s="4"/>
      <c r="J608" s="4"/>
      <c r="K608" s="4"/>
      <c r="L608" s="4"/>
      <c r="M608" s="4"/>
      <c r="N608" s="4"/>
      <c r="O608" s="4"/>
    </row>
    <row r="609" spans="1:15" x14ac:dyDescent="0.25">
      <c r="A609" t="s">
        <v>1830</v>
      </c>
      <c r="B609" t="s">
        <v>50</v>
      </c>
      <c r="C609">
        <v>506</v>
      </c>
      <c r="D609">
        <v>2125</v>
      </c>
      <c r="E609" s="5">
        <v>2631</v>
      </c>
      <c r="F609" s="5"/>
      <c r="G609" s="4"/>
      <c r="H609" s="4"/>
      <c r="I609" s="4"/>
      <c r="J609" s="4"/>
      <c r="K609" s="4"/>
      <c r="L609" s="4"/>
      <c r="M609" s="4"/>
      <c r="N609" s="4"/>
      <c r="O609" s="4"/>
    </row>
    <row r="610" spans="1:15" x14ac:dyDescent="0.25">
      <c r="A610" t="s">
        <v>1796</v>
      </c>
      <c r="B610" t="s">
        <v>52</v>
      </c>
      <c r="C610">
        <v>8203</v>
      </c>
      <c r="D610">
        <v>9871</v>
      </c>
      <c r="E610" s="3">
        <v>18074</v>
      </c>
      <c r="F610" s="3"/>
      <c r="G610" s="4"/>
      <c r="H610" s="4"/>
      <c r="I610" s="4"/>
      <c r="J610" s="4"/>
      <c r="K610" s="4"/>
      <c r="L610" s="4"/>
      <c r="M610" s="4"/>
      <c r="N610" s="4"/>
      <c r="O610" s="4"/>
    </row>
    <row r="611" spans="1:15" x14ac:dyDescent="0.25">
      <c r="A611" t="s">
        <v>1782</v>
      </c>
      <c r="B611" t="s">
        <v>59</v>
      </c>
      <c r="C611">
        <v>11382</v>
      </c>
      <c r="D611">
        <v>0</v>
      </c>
      <c r="E611" s="5">
        <v>11382</v>
      </c>
      <c r="F611" s="5"/>
      <c r="G611" s="4"/>
      <c r="H611" s="4"/>
      <c r="I611" s="4"/>
      <c r="J611" s="4"/>
      <c r="K611" s="4"/>
      <c r="L611" s="4"/>
      <c r="M611" s="4"/>
      <c r="N611" s="4"/>
      <c r="O611" s="4"/>
    </row>
    <row r="612" spans="1:15" x14ac:dyDescent="0.25">
      <c r="A612" t="s">
        <v>1866</v>
      </c>
      <c r="B612" t="s">
        <v>590</v>
      </c>
      <c r="C612">
        <v>2534</v>
      </c>
      <c r="D612">
        <v>9955</v>
      </c>
      <c r="E612" s="3">
        <v>12489</v>
      </c>
      <c r="F612" s="3"/>
      <c r="G612" s="4"/>
      <c r="H612" s="4"/>
      <c r="I612" s="4"/>
      <c r="J612" s="4"/>
      <c r="K612" s="4"/>
      <c r="L612" s="4"/>
      <c r="M612" s="4"/>
      <c r="N612" s="4"/>
      <c r="O612" s="4"/>
    </row>
    <row r="613" spans="1:15" x14ac:dyDescent="0.25">
      <c r="A613" t="s">
        <v>1865</v>
      </c>
      <c r="B613" t="s">
        <v>78</v>
      </c>
      <c r="C613">
        <v>0</v>
      </c>
      <c r="D613">
        <v>6820</v>
      </c>
      <c r="E613" s="5">
        <v>6820</v>
      </c>
      <c r="F613" s="5"/>
      <c r="G613" s="4"/>
      <c r="H613" s="4"/>
      <c r="I613" s="4"/>
      <c r="J613" s="4"/>
      <c r="K613" s="4"/>
      <c r="L613" s="4"/>
      <c r="M613" s="4"/>
      <c r="N613" s="4"/>
      <c r="O613" s="4"/>
    </row>
    <row r="614" spans="1:15" x14ac:dyDescent="0.25">
      <c r="A614" t="s">
        <v>1816</v>
      </c>
      <c r="B614" t="s">
        <v>85</v>
      </c>
      <c r="C614">
        <v>1451</v>
      </c>
      <c r="D614">
        <v>3785</v>
      </c>
      <c r="E614" s="3">
        <v>5236</v>
      </c>
      <c r="F614" s="3"/>
      <c r="G614" s="4"/>
      <c r="H614" s="4"/>
      <c r="I614" s="4"/>
      <c r="J614" s="4"/>
      <c r="K614" s="4"/>
      <c r="L614" s="4"/>
      <c r="M614" s="4"/>
      <c r="N614" s="4"/>
      <c r="O614" s="4"/>
    </row>
    <row r="615" spans="1:15" x14ac:dyDescent="0.25">
      <c r="A615" t="s">
        <v>1845</v>
      </c>
      <c r="B615" t="s">
        <v>86</v>
      </c>
      <c r="C615">
        <v>573</v>
      </c>
      <c r="D615">
        <v>3079</v>
      </c>
      <c r="E615" s="5">
        <v>3652</v>
      </c>
      <c r="F615" s="5"/>
      <c r="G615" s="4"/>
      <c r="H615" s="4"/>
      <c r="I615" s="4"/>
      <c r="J615" s="4"/>
      <c r="K615" s="4"/>
      <c r="L615" s="4"/>
      <c r="M615" s="4"/>
      <c r="N615" s="4"/>
      <c r="O615" s="4"/>
    </row>
    <row r="616" spans="1:15" x14ac:dyDescent="0.25">
      <c r="A616" t="s">
        <v>1817</v>
      </c>
      <c r="B616" t="s">
        <v>90</v>
      </c>
      <c r="C616">
        <v>1167</v>
      </c>
      <c r="D616">
        <v>1739</v>
      </c>
      <c r="E616" s="5">
        <v>2906</v>
      </c>
      <c r="F616" s="5"/>
      <c r="G616" s="4"/>
      <c r="H616" s="4"/>
      <c r="I616" s="4"/>
      <c r="J616" s="4"/>
      <c r="K616" s="4"/>
      <c r="L616" s="4"/>
      <c r="M616" s="4"/>
      <c r="N616" s="4"/>
      <c r="O616" s="4"/>
    </row>
    <row r="617" spans="1:15" x14ac:dyDescent="0.25">
      <c r="A617" t="s">
        <v>1836</v>
      </c>
      <c r="B617" t="s">
        <v>94</v>
      </c>
      <c r="C617">
        <v>434</v>
      </c>
      <c r="D617">
        <v>2903</v>
      </c>
      <c r="E617" s="5">
        <v>3337</v>
      </c>
      <c r="F617" s="5"/>
      <c r="G617" s="4"/>
      <c r="H617" s="4"/>
      <c r="I617" s="4"/>
      <c r="J617" s="4"/>
      <c r="K617" s="4"/>
      <c r="L617" s="4"/>
      <c r="M617" s="4"/>
      <c r="N617" s="4"/>
      <c r="O617" s="4"/>
    </row>
    <row r="618" spans="1:15" x14ac:dyDescent="0.25">
      <c r="A618" t="s">
        <v>1808</v>
      </c>
      <c r="B618" t="s">
        <v>95</v>
      </c>
      <c r="C618">
        <v>12</v>
      </c>
      <c r="D618">
        <v>4745</v>
      </c>
      <c r="E618" s="3">
        <v>4757</v>
      </c>
      <c r="F618" s="3"/>
      <c r="G618" s="4"/>
      <c r="H618" s="4"/>
      <c r="I618" s="4"/>
      <c r="J618" s="4"/>
      <c r="K618" s="4"/>
      <c r="L618" s="4"/>
      <c r="M618" s="4"/>
      <c r="N618" s="4"/>
      <c r="O618" s="4"/>
    </row>
    <row r="619" spans="1:15" x14ac:dyDescent="0.25">
      <c r="A619" t="s">
        <v>1787</v>
      </c>
      <c r="B619" t="s">
        <v>112</v>
      </c>
      <c r="C619">
        <v>5248</v>
      </c>
      <c r="D619">
        <v>117</v>
      </c>
      <c r="E619" s="5">
        <v>5365</v>
      </c>
      <c r="F619" s="5"/>
      <c r="G619" s="4"/>
      <c r="H619" s="4"/>
      <c r="I619" s="4"/>
      <c r="J619" s="4"/>
      <c r="K619" s="4"/>
      <c r="L619" s="4"/>
      <c r="M619" s="4"/>
      <c r="N619" s="4"/>
      <c r="O619" s="4"/>
    </row>
    <row r="620" spans="1:15" x14ac:dyDescent="0.25">
      <c r="A620" t="s">
        <v>1854</v>
      </c>
      <c r="B620" t="s">
        <v>112</v>
      </c>
      <c r="C620">
        <v>60</v>
      </c>
      <c r="D620">
        <v>7054</v>
      </c>
      <c r="E620" s="3">
        <v>7114</v>
      </c>
      <c r="F620" s="3"/>
      <c r="G620" s="4"/>
      <c r="H620" s="4"/>
      <c r="I620" s="4"/>
      <c r="J620" s="4"/>
      <c r="K620" s="4"/>
      <c r="L620" s="4"/>
      <c r="M620" s="4"/>
      <c r="N620" s="4"/>
      <c r="O620" s="4"/>
    </row>
    <row r="621" spans="1:15" x14ac:dyDescent="0.25">
      <c r="A621" t="s">
        <v>1828</v>
      </c>
      <c r="B621" t="s">
        <v>116</v>
      </c>
      <c r="C621">
        <v>278</v>
      </c>
      <c r="D621">
        <v>4068</v>
      </c>
      <c r="E621" s="3">
        <v>4346</v>
      </c>
      <c r="F621" s="3"/>
      <c r="G621" s="4"/>
      <c r="H621" s="4"/>
      <c r="I621" s="4"/>
      <c r="J621" s="4"/>
      <c r="K621" s="4"/>
      <c r="L621" s="4"/>
      <c r="M621" s="4"/>
      <c r="N621" s="4"/>
      <c r="O621" s="4"/>
    </row>
    <row r="622" spans="1:15" x14ac:dyDescent="0.25">
      <c r="A622" t="s">
        <v>1815</v>
      </c>
      <c r="B622" t="s">
        <v>122</v>
      </c>
      <c r="C622">
        <v>1792</v>
      </c>
      <c r="D622">
        <v>3942</v>
      </c>
      <c r="E622" s="3">
        <v>5734</v>
      </c>
      <c r="F622" s="3"/>
      <c r="G622" s="4"/>
      <c r="H622" s="4"/>
      <c r="I622" s="4"/>
      <c r="J622" s="4"/>
      <c r="K622" s="4"/>
      <c r="L622" s="4"/>
      <c r="M622" s="4"/>
      <c r="N622" s="4"/>
      <c r="O622" s="4"/>
    </row>
    <row r="623" spans="1:15" x14ac:dyDescent="0.25">
      <c r="A623" t="s">
        <v>1943</v>
      </c>
      <c r="B623" t="s">
        <v>136</v>
      </c>
      <c r="C623">
        <v>0</v>
      </c>
      <c r="D623">
        <v>0</v>
      </c>
      <c r="E623" s="5">
        <v>0</v>
      </c>
      <c r="F623" s="5"/>
      <c r="G623" s="4"/>
      <c r="H623" s="4"/>
      <c r="I623" s="4"/>
      <c r="J623" s="4"/>
      <c r="K623" s="4"/>
      <c r="L623" s="4"/>
      <c r="M623" s="4"/>
      <c r="N623" s="4"/>
      <c r="O623" s="4"/>
    </row>
    <row r="624" spans="1:15" x14ac:dyDescent="0.25">
      <c r="A624" t="s">
        <v>1835</v>
      </c>
      <c r="B624" t="s">
        <v>144</v>
      </c>
      <c r="C624">
        <v>0</v>
      </c>
      <c r="D624">
        <v>2443</v>
      </c>
      <c r="E624" s="3">
        <v>2443</v>
      </c>
      <c r="F624" s="3"/>
      <c r="G624" s="4"/>
      <c r="H624" s="4"/>
      <c r="I624" s="4"/>
      <c r="J624" s="4"/>
      <c r="K624" s="4"/>
      <c r="L624" s="4"/>
      <c r="M624" s="4"/>
      <c r="N624" s="4"/>
      <c r="O624" s="4"/>
    </row>
    <row r="625" spans="1:15" x14ac:dyDescent="0.25">
      <c r="A625" t="s">
        <v>1777</v>
      </c>
      <c r="B625" t="s">
        <v>591</v>
      </c>
      <c r="C625">
        <v>45530</v>
      </c>
      <c r="D625">
        <v>919</v>
      </c>
      <c r="E625" s="3">
        <v>46449</v>
      </c>
      <c r="F625" s="3"/>
      <c r="G625" s="4"/>
      <c r="H625" s="4"/>
      <c r="I625" s="4"/>
      <c r="J625" s="4"/>
      <c r="K625" s="4"/>
      <c r="L625" s="4"/>
      <c r="M625" s="4"/>
      <c r="N625" s="4"/>
      <c r="O625" s="4"/>
    </row>
    <row r="626" spans="1:15" x14ac:dyDescent="0.25">
      <c r="A626" t="s">
        <v>1864</v>
      </c>
      <c r="B626" t="s">
        <v>160</v>
      </c>
      <c r="C626">
        <v>2169</v>
      </c>
      <c r="D626">
        <v>9870</v>
      </c>
      <c r="E626" s="5">
        <v>12039</v>
      </c>
      <c r="F626" s="5"/>
      <c r="G626" s="4"/>
      <c r="H626" s="4"/>
      <c r="I626" s="4"/>
      <c r="J626" s="4"/>
      <c r="K626" s="4"/>
      <c r="L626" s="4"/>
      <c r="M626" s="4"/>
      <c r="N626" s="4"/>
      <c r="O626" s="4"/>
    </row>
    <row r="627" spans="1:15" x14ac:dyDescent="0.25">
      <c r="A627" t="s">
        <v>1846</v>
      </c>
      <c r="B627" t="s">
        <v>162</v>
      </c>
      <c r="C627">
        <v>207</v>
      </c>
      <c r="D627">
        <v>1036</v>
      </c>
      <c r="E627" s="3">
        <v>1243</v>
      </c>
      <c r="F627" s="3"/>
      <c r="G627" s="4"/>
      <c r="H627" s="4"/>
      <c r="I627" s="4"/>
      <c r="J627" s="4"/>
      <c r="K627" s="4"/>
      <c r="L627" s="4"/>
      <c r="M627" s="4"/>
      <c r="N627" s="4"/>
      <c r="O627" s="4"/>
    </row>
    <row r="628" spans="1:15" x14ac:dyDescent="0.25">
      <c r="A628" t="s">
        <v>1814</v>
      </c>
      <c r="B628" t="s">
        <v>171</v>
      </c>
      <c r="C628">
        <v>857</v>
      </c>
      <c r="D628">
        <v>3528</v>
      </c>
      <c r="E628" s="5">
        <v>4385</v>
      </c>
      <c r="F628" s="5"/>
      <c r="G628" s="4"/>
      <c r="H628" s="4"/>
      <c r="I628" s="4"/>
      <c r="J628" s="4"/>
      <c r="K628" s="4"/>
      <c r="L628" s="4"/>
      <c r="M628" s="4"/>
      <c r="N628" s="4"/>
      <c r="O628" s="4"/>
    </row>
    <row r="629" spans="1:15" x14ac:dyDescent="0.25">
      <c r="A629" t="s">
        <v>1841</v>
      </c>
      <c r="B629" t="s">
        <v>173</v>
      </c>
      <c r="C629">
        <v>637</v>
      </c>
      <c r="D629">
        <v>2742</v>
      </c>
      <c r="E629" s="3">
        <v>3379</v>
      </c>
      <c r="F629" s="3"/>
      <c r="G629" s="4"/>
      <c r="H629" s="4"/>
      <c r="I629" s="4"/>
      <c r="J629" s="4"/>
      <c r="K629" s="4"/>
      <c r="L629" s="4"/>
      <c r="M629" s="4"/>
      <c r="N629" s="4"/>
      <c r="O629" s="4"/>
    </row>
    <row r="630" spans="1:15" x14ac:dyDescent="0.25">
      <c r="A630" t="s">
        <v>1840</v>
      </c>
      <c r="B630" t="s">
        <v>174</v>
      </c>
      <c r="C630">
        <v>81</v>
      </c>
      <c r="D630">
        <v>2675</v>
      </c>
      <c r="E630" s="5">
        <v>2756</v>
      </c>
      <c r="F630" s="5"/>
      <c r="G630" s="4"/>
      <c r="H630" s="4"/>
      <c r="I630" s="4"/>
      <c r="J630" s="4"/>
      <c r="K630" s="4"/>
      <c r="L630" s="4"/>
      <c r="M630" s="4"/>
      <c r="N630" s="4"/>
      <c r="O630" s="4"/>
    </row>
    <row r="631" spans="1:15" x14ac:dyDescent="0.25">
      <c r="A631" t="s">
        <v>1823</v>
      </c>
      <c r="B631" t="s">
        <v>199</v>
      </c>
      <c r="C631">
        <v>173</v>
      </c>
      <c r="D631">
        <v>5435</v>
      </c>
      <c r="E631" s="5">
        <v>5608</v>
      </c>
      <c r="F631" s="5"/>
      <c r="G631" s="4"/>
      <c r="H631" s="4"/>
      <c r="I631" s="4"/>
      <c r="J631" s="4"/>
      <c r="K631" s="4"/>
      <c r="L631" s="4"/>
      <c r="M631" s="4"/>
      <c r="N631" s="4"/>
      <c r="O631" s="4"/>
    </row>
    <row r="632" spans="1:15" x14ac:dyDescent="0.25">
      <c r="A632" t="s">
        <v>1822</v>
      </c>
      <c r="B632" t="s">
        <v>209</v>
      </c>
      <c r="C632">
        <v>2573</v>
      </c>
      <c r="D632">
        <v>4610</v>
      </c>
      <c r="E632" s="5">
        <v>7183</v>
      </c>
      <c r="F632" s="5"/>
      <c r="G632" s="4"/>
      <c r="H632" s="4"/>
      <c r="I632" s="4"/>
      <c r="J632" s="4"/>
      <c r="K632" s="4"/>
      <c r="L632" s="4"/>
      <c r="M632" s="4"/>
      <c r="N632" s="4"/>
      <c r="O632" s="4"/>
    </row>
    <row r="633" spans="1:15" x14ac:dyDescent="0.25">
      <c r="A633" t="s">
        <v>1798</v>
      </c>
      <c r="B633" t="s">
        <v>592</v>
      </c>
      <c r="C633">
        <v>6976</v>
      </c>
      <c r="D633">
        <v>10909</v>
      </c>
      <c r="E633" s="5">
        <v>17885</v>
      </c>
      <c r="F633" s="5"/>
      <c r="G633" s="4"/>
      <c r="H633" s="4"/>
      <c r="I633" s="4"/>
      <c r="J633" s="4"/>
      <c r="K633" s="4"/>
      <c r="L633" s="4"/>
      <c r="M633" s="4"/>
      <c r="N633" s="4"/>
      <c r="O633" s="4"/>
    </row>
    <row r="634" spans="1:15" x14ac:dyDescent="0.25">
      <c r="A634" t="s">
        <v>1842</v>
      </c>
      <c r="B634" t="s">
        <v>218</v>
      </c>
      <c r="C634">
        <v>366</v>
      </c>
      <c r="D634">
        <v>2212</v>
      </c>
      <c r="E634" s="3">
        <v>2578</v>
      </c>
      <c r="F634" s="3"/>
      <c r="G634" s="4"/>
      <c r="H634" s="4"/>
      <c r="I634" s="4"/>
      <c r="J634" s="4"/>
      <c r="K634" s="4"/>
      <c r="L634" s="4"/>
      <c r="M634" s="4"/>
      <c r="N634" s="4"/>
      <c r="O634" s="4"/>
    </row>
    <row r="635" spans="1:15" x14ac:dyDescent="0.25">
      <c r="A635" t="s">
        <v>1785</v>
      </c>
      <c r="B635" t="s">
        <v>218</v>
      </c>
      <c r="C635">
        <v>7114</v>
      </c>
      <c r="D635">
        <v>0</v>
      </c>
      <c r="E635" s="5">
        <v>7114</v>
      </c>
      <c r="F635" s="5"/>
      <c r="G635" s="4"/>
      <c r="H635" s="4"/>
      <c r="I635" s="4"/>
      <c r="J635" s="4"/>
      <c r="K635" s="4"/>
      <c r="L635" s="4"/>
      <c r="M635" s="4"/>
      <c r="N635" s="4"/>
      <c r="O635" s="4"/>
    </row>
    <row r="636" spans="1:15" x14ac:dyDescent="0.25">
      <c r="A636" t="s">
        <v>1800</v>
      </c>
      <c r="B636" t="s">
        <v>593</v>
      </c>
      <c r="C636">
        <v>4287</v>
      </c>
      <c r="D636">
        <v>5304</v>
      </c>
      <c r="E636" s="5">
        <v>9591</v>
      </c>
      <c r="F636" s="5"/>
      <c r="G636" s="4"/>
      <c r="H636" s="4"/>
      <c r="I636" s="4"/>
      <c r="J636" s="4"/>
      <c r="K636" s="4"/>
      <c r="L636" s="4"/>
      <c r="M636" s="4"/>
      <c r="N636" s="4"/>
      <c r="O636" s="4"/>
    </row>
    <row r="637" spans="1:15" x14ac:dyDescent="0.25">
      <c r="A637" t="s">
        <v>1819</v>
      </c>
      <c r="B637" t="s">
        <v>236</v>
      </c>
      <c r="C637">
        <v>341</v>
      </c>
      <c r="D637">
        <v>3784</v>
      </c>
      <c r="E637" s="3">
        <v>4125</v>
      </c>
      <c r="F637" s="3"/>
      <c r="G637" s="4"/>
      <c r="H637" s="4"/>
      <c r="I637" s="4"/>
      <c r="J637" s="4"/>
      <c r="K637" s="4"/>
      <c r="L637" s="4"/>
      <c r="M637" s="4"/>
      <c r="N637" s="4"/>
      <c r="O637" s="4"/>
    </row>
    <row r="638" spans="1:15" x14ac:dyDescent="0.25">
      <c r="A638" t="s">
        <v>1861</v>
      </c>
      <c r="B638" t="s">
        <v>594</v>
      </c>
      <c r="C638">
        <v>0</v>
      </c>
      <c r="D638">
        <v>2595</v>
      </c>
      <c r="E638" s="3">
        <v>2595</v>
      </c>
      <c r="F638" s="3"/>
      <c r="G638" s="4"/>
      <c r="H638" s="4"/>
      <c r="I638" s="4"/>
      <c r="J638" s="4"/>
      <c r="K638" s="4"/>
      <c r="L638" s="4"/>
      <c r="M638" s="4"/>
      <c r="N638" s="4"/>
      <c r="O638" s="4"/>
    </row>
    <row r="639" spans="1:15" x14ac:dyDescent="0.25">
      <c r="A639" t="s">
        <v>1844</v>
      </c>
      <c r="B639" t="s">
        <v>266</v>
      </c>
      <c r="C639">
        <v>17</v>
      </c>
      <c r="D639">
        <v>3401</v>
      </c>
      <c r="E639" s="3">
        <v>3418</v>
      </c>
      <c r="F639" s="3"/>
      <c r="G639" s="4"/>
      <c r="H639" s="4"/>
      <c r="I639" s="4"/>
      <c r="J639" s="4"/>
      <c r="K639" s="4"/>
      <c r="L639" s="4"/>
      <c r="M639" s="4"/>
      <c r="N639" s="4"/>
      <c r="O639" s="4"/>
    </row>
    <row r="640" spans="1:15" x14ac:dyDescent="0.25">
      <c r="A640" t="s">
        <v>1850</v>
      </c>
      <c r="B640" t="s">
        <v>289</v>
      </c>
      <c r="C640">
        <v>252</v>
      </c>
      <c r="D640">
        <v>2285</v>
      </c>
      <c r="E640" s="5">
        <v>2537</v>
      </c>
      <c r="F640" s="5"/>
      <c r="G640" s="4"/>
      <c r="H640" s="4"/>
      <c r="I640" s="4"/>
      <c r="J640" s="4"/>
      <c r="K640" s="4"/>
      <c r="L640" s="4"/>
      <c r="M640" s="4"/>
      <c r="N640" s="4"/>
      <c r="O640" s="4"/>
    </row>
    <row r="641" spans="1:15" x14ac:dyDescent="0.25">
      <c r="A641" t="s">
        <v>1818</v>
      </c>
      <c r="B641" t="s">
        <v>291</v>
      </c>
      <c r="C641">
        <v>955</v>
      </c>
      <c r="D641">
        <v>4970</v>
      </c>
      <c r="E641" s="5">
        <v>5925</v>
      </c>
      <c r="F641" s="5"/>
      <c r="G641" s="4"/>
      <c r="H641" s="4"/>
      <c r="I641" s="4"/>
      <c r="J641" s="4"/>
      <c r="K641" s="4"/>
      <c r="L641" s="4"/>
      <c r="M641" s="4"/>
      <c r="N641" s="4"/>
      <c r="O641" s="4"/>
    </row>
    <row r="642" spans="1:15" x14ac:dyDescent="0.25">
      <c r="A642" t="s">
        <v>1837</v>
      </c>
      <c r="B642" t="s">
        <v>300</v>
      </c>
      <c r="C642">
        <v>1533</v>
      </c>
      <c r="D642">
        <v>1733</v>
      </c>
      <c r="E642" s="3">
        <v>3266</v>
      </c>
      <c r="F642" s="3"/>
      <c r="G642" s="4"/>
      <c r="H642" s="4"/>
      <c r="I642" s="4"/>
      <c r="J642" s="4"/>
      <c r="K642" s="4"/>
      <c r="L642" s="4"/>
      <c r="M642" s="4"/>
      <c r="N642" s="4"/>
      <c r="O642" s="4"/>
    </row>
    <row r="643" spans="1:15" x14ac:dyDescent="0.25">
      <c r="A643" t="s">
        <v>1786</v>
      </c>
      <c r="B643" t="s">
        <v>300</v>
      </c>
      <c r="C643">
        <v>1449</v>
      </c>
      <c r="D643">
        <v>0</v>
      </c>
      <c r="E643" s="5">
        <v>1449</v>
      </c>
      <c r="F643" s="5"/>
      <c r="G643" s="4"/>
      <c r="H643" s="4"/>
      <c r="I643" s="4"/>
      <c r="J643" s="4"/>
      <c r="K643" s="4"/>
      <c r="L643" s="4"/>
      <c r="M643" s="4"/>
      <c r="N643" s="4"/>
      <c r="O643" s="4"/>
    </row>
    <row r="644" spans="1:15" x14ac:dyDescent="0.25">
      <c r="A644" t="s">
        <v>1811</v>
      </c>
      <c r="B644" t="s">
        <v>317</v>
      </c>
      <c r="C644">
        <v>0</v>
      </c>
      <c r="D644">
        <v>4030</v>
      </c>
      <c r="E644" s="5">
        <v>4030</v>
      </c>
      <c r="F644" s="5"/>
      <c r="G644" s="4"/>
      <c r="H644" s="4"/>
      <c r="I644" s="4"/>
      <c r="J644" s="4"/>
      <c r="K644" s="4"/>
      <c r="L644" s="4"/>
      <c r="M644" s="4"/>
      <c r="N644" s="4"/>
      <c r="O644" s="4"/>
    </row>
    <row r="645" spans="1:15" x14ac:dyDescent="0.25">
      <c r="A645" t="s">
        <v>1857</v>
      </c>
      <c r="B645" t="s">
        <v>327</v>
      </c>
      <c r="C645">
        <v>2266</v>
      </c>
      <c r="D645">
        <v>3941</v>
      </c>
      <c r="E645" s="5">
        <v>6207</v>
      </c>
      <c r="F645" s="5"/>
      <c r="G645" s="4"/>
      <c r="H645" s="4"/>
      <c r="I645" s="4"/>
      <c r="J645" s="4"/>
      <c r="K645" s="4"/>
      <c r="L645" s="4"/>
      <c r="M645" s="4"/>
      <c r="N645" s="4"/>
      <c r="O645" s="4"/>
    </row>
    <row r="646" spans="1:15" x14ac:dyDescent="0.25">
      <c r="A646" t="s">
        <v>1788</v>
      </c>
      <c r="B646" t="s">
        <v>327</v>
      </c>
      <c r="C646">
        <v>17628</v>
      </c>
      <c r="D646">
        <v>22687</v>
      </c>
      <c r="E646" s="3">
        <v>40315</v>
      </c>
      <c r="F646" s="3"/>
      <c r="G646" s="4"/>
      <c r="H646" s="4"/>
      <c r="I646" s="4"/>
      <c r="J646" s="4"/>
      <c r="K646" s="4"/>
      <c r="L646" s="4"/>
      <c r="M646" s="4"/>
      <c r="N646" s="4"/>
      <c r="O646" s="4"/>
    </row>
    <row r="647" spans="1:15" x14ac:dyDescent="0.25">
      <c r="A647" t="s">
        <v>1824</v>
      </c>
      <c r="B647" t="s">
        <v>327</v>
      </c>
      <c r="C647">
        <v>1722</v>
      </c>
      <c r="D647">
        <v>2040</v>
      </c>
      <c r="E647" s="5">
        <v>3762</v>
      </c>
      <c r="F647" s="5"/>
      <c r="G647" s="4"/>
      <c r="H647" s="4"/>
      <c r="I647" s="4"/>
      <c r="J647" s="4"/>
      <c r="K647" s="4"/>
      <c r="L647" s="4"/>
      <c r="M647" s="4"/>
      <c r="N647" s="4"/>
      <c r="O647" s="4"/>
    </row>
    <row r="648" spans="1:15" x14ac:dyDescent="0.25">
      <c r="A648" t="s">
        <v>1831</v>
      </c>
      <c r="B648" t="s">
        <v>330</v>
      </c>
      <c r="C648">
        <v>1178</v>
      </c>
      <c r="D648">
        <v>2812</v>
      </c>
      <c r="E648" s="5">
        <v>3990</v>
      </c>
      <c r="F648" s="5"/>
      <c r="G648" s="4"/>
      <c r="H648" s="4"/>
      <c r="I648" s="4"/>
      <c r="J648" s="4"/>
      <c r="K648" s="4"/>
      <c r="L648" s="4"/>
      <c r="M648" s="4"/>
      <c r="N648" s="4"/>
      <c r="O648" s="4"/>
    </row>
    <row r="649" spans="1:15" x14ac:dyDescent="0.25">
      <c r="A649" t="s">
        <v>1851</v>
      </c>
      <c r="B649" t="s">
        <v>344</v>
      </c>
      <c r="C649">
        <v>340</v>
      </c>
      <c r="D649">
        <v>829</v>
      </c>
      <c r="E649" s="5">
        <v>1169</v>
      </c>
      <c r="F649" s="5"/>
      <c r="G649" s="4"/>
      <c r="H649" s="4"/>
      <c r="I649" s="4"/>
      <c r="J649" s="4"/>
      <c r="K649" s="4"/>
      <c r="L649" s="4"/>
      <c r="M649" s="4"/>
      <c r="N649" s="4"/>
      <c r="O649" s="4"/>
    </row>
    <row r="650" spans="1:15" x14ac:dyDescent="0.25">
      <c r="A650" t="s">
        <v>1805</v>
      </c>
      <c r="B650" t="s">
        <v>354</v>
      </c>
      <c r="C650">
        <v>3068</v>
      </c>
      <c r="D650">
        <v>11279</v>
      </c>
      <c r="E650" s="5">
        <v>14347</v>
      </c>
      <c r="F650" s="5"/>
      <c r="G650" s="4"/>
      <c r="H650" s="4"/>
      <c r="I650" s="4"/>
      <c r="J650" s="4"/>
      <c r="K650" s="4"/>
      <c r="L650" s="4"/>
      <c r="M650" s="4"/>
      <c r="N650" s="4"/>
      <c r="O650" s="4"/>
    </row>
    <row r="651" spans="1:15" x14ac:dyDescent="0.25">
      <c r="A651" t="s">
        <v>1790</v>
      </c>
      <c r="B651" t="s">
        <v>359</v>
      </c>
      <c r="C651">
        <v>5984</v>
      </c>
      <c r="D651">
        <v>426</v>
      </c>
      <c r="E651" s="5">
        <v>6410</v>
      </c>
      <c r="F651" s="5"/>
      <c r="G651" s="4"/>
      <c r="H651" s="4"/>
      <c r="I651" s="4"/>
      <c r="J651" s="4"/>
      <c r="K651" s="4"/>
      <c r="L651" s="4"/>
      <c r="M651" s="4"/>
      <c r="N651" s="4"/>
      <c r="O651" s="4"/>
    </row>
    <row r="652" spans="1:15" x14ac:dyDescent="0.25">
      <c r="A652" t="s">
        <v>1789</v>
      </c>
      <c r="B652" t="s">
        <v>362</v>
      </c>
      <c r="C652">
        <v>3452</v>
      </c>
      <c r="D652">
        <v>5726</v>
      </c>
      <c r="E652" s="5">
        <v>9178</v>
      </c>
      <c r="F652" s="5"/>
      <c r="G652" s="4"/>
      <c r="H652" s="4"/>
      <c r="I652" s="4"/>
      <c r="J652" s="4"/>
      <c r="K652" s="4"/>
      <c r="L652" s="4"/>
      <c r="M652" s="4"/>
      <c r="N652" s="4"/>
      <c r="O652" s="4"/>
    </row>
    <row r="653" spans="1:15" x14ac:dyDescent="0.25">
      <c r="A653" t="s">
        <v>1807</v>
      </c>
      <c r="B653" t="s">
        <v>362</v>
      </c>
      <c r="C653">
        <v>2415</v>
      </c>
      <c r="D653">
        <v>5994</v>
      </c>
      <c r="E653" s="3">
        <v>8409</v>
      </c>
      <c r="F653" s="3"/>
      <c r="G653" s="4"/>
      <c r="H653" s="4"/>
      <c r="I653" s="4"/>
      <c r="J653" s="4"/>
      <c r="K653" s="4"/>
      <c r="L653" s="4"/>
      <c r="M653" s="4"/>
      <c r="N653" s="4"/>
      <c r="O653" s="4"/>
    </row>
    <row r="654" spans="1:15" x14ac:dyDescent="0.25">
      <c r="A654" t="s">
        <v>1781</v>
      </c>
      <c r="B654" t="s">
        <v>362</v>
      </c>
      <c r="C654">
        <v>13146</v>
      </c>
      <c r="D654">
        <v>1098</v>
      </c>
      <c r="E654" s="5">
        <v>14244</v>
      </c>
      <c r="F654" s="5"/>
      <c r="G654" s="4"/>
      <c r="H654" s="4"/>
      <c r="I654" s="4"/>
      <c r="J654" s="4"/>
      <c r="K654" s="4"/>
      <c r="L654" s="4"/>
      <c r="M654" s="4"/>
      <c r="N654" s="4"/>
      <c r="O654" s="4"/>
    </row>
    <row r="655" spans="1:15" x14ac:dyDescent="0.25">
      <c r="A655" t="s">
        <v>1820</v>
      </c>
      <c r="B655" t="s">
        <v>376</v>
      </c>
      <c r="C655">
        <v>2015</v>
      </c>
      <c r="D655">
        <v>2279</v>
      </c>
      <c r="E655" s="3">
        <v>4294</v>
      </c>
      <c r="F655" s="3"/>
      <c r="G655" s="4"/>
      <c r="H655" s="4"/>
      <c r="I655" s="4"/>
      <c r="J655" s="4"/>
      <c r="K655" s="4"/>
      <c r="L655" s="4"/>
      <c r="M655" s="4"/>
      <c r="N655" s="4"/>
      <c r="O655" s="4"/>
    </row>
    <row r="656" spans="1:15" x14ac:dyDescent="0.25">
      <c r="A656" t="s">
        <v>1791</v>
      </c>
      <c r="B656" t="s">
        <v>383</v>
      </c>
      <c r="C656">
        <v>2397</v>
      </c>
      <c r="D656">
        <v>814</v>
      </c>
      <c r="E656" s="3">
        <v>3211</v>
      </c>
      <c r="F656" s="3"/>
      <c r="G656" s="4"/>
      <c r="H656" s="4"/>
      <c r="I656" s="4"/>
      <c r="J656" s="4"/>
      <c r="K656" s="4"/>
      <c r="L656" s="4"/>
      <c r="M656" s="4"/>
      <c r="N656" s="4"/>
      <c r="O656" s="4"/>
    </row>
    <row r="657" spans="1:15" x14ac:dyDescent="0.25">
      <c r="A657" t="s">
        <v>1847</v>
      </c>
      <c r="B657" t="s">
        <v>390</v>
      </c>
      <c r="C657">
        <v>847</v>
      </c>
      <c r="D657">
        <v>1579</v>
      </c>
      <c r="E657" s="5">
        <v>2426</v>
      </c>
      <c r="F657" s="5"/>
      <c r="G657" s="4"/>
      <c r="H657" s="4"/>
      <c r="I657" s="4"/>
      <c r="J657" s="4"/>
      <c r="K657" s="4"/>
      <c r="L657" s="4"/>
      <c r="M657" s="4"/>
      <c r="N657" s="4"/>
      <c r="O657" s="4"/>
    </row>
    <row r="658" spans="1:15" x14ac:dyDescent="0.25">
      <c r="A658" t="s">
        <v>1944</v>
      </c>
      <c r="B658" t="s">
        <v>391</v>
      </c>
      <c r="C658">
        <v>0</v>
      </c>
      <c r="D658">
        <v>0</v>
      </c>
      <c r="E658" s="5">
        <v>0</v>
      </c>
      <c r="F658" s="5"/>
      <c r="G658" s="4"/>
      <c r="H658" s="4"/>
      <c r="I658" s="4"/>
      <c r="J658" s="4"/>
      <c r="K658" s="4"/>
      <c r="L658" s="4"/>
      <c r="M658" s="4"/>
      <c r="N658" s="4"/>
      <c r="O658" s="4"/>
    </row>
    <row r="659" spans="1:15" x14ac:dyDescent="0.25">
      <c r="A659" t="s">
        <v>1799</v>
      </c>
      <c r="B659" t="s">
        <v>391</v>
      </c>
      <c r="C659">
        <v>3677</v>
      </c>
      <c r="D659">
        <v>10635</v>
      </c>
      <c r="E659" s="5">
        <v>14312</v>
      </c>
      <c r="F659" s="5"/>
      <c r="G659" s="4"/>
      <c r="H659" s="4"/>
      <c r="I659" s="4"/>
      <c r="J659" s="4"/>
      <c r="K659" s="4"/>
      <c r="L659" s="4"/>
      <c r="M659" s="4"/>
      <c r="N659" s="4"/>
      <c r="O659" s="4"/>
    </row>
    <row r="660" spans="1:15" x14ac:dyDescent="0.25">
      <c r="A660" t="s">
        <v>1856</v>
      </c>
      <c r="B660" t="s">
        <v>391</v>
      </c>
      <c r="C660">
        <v>18484</v>
      </c>
      <c r="D660">
        <v>18920</v>
      </c>
      <c r="E660" s="3">
        <v>37404</v>
      </c>
      <c r="F660" s="3"/>
      <c r="G660" s="4"/>
      <c r="H660" s="4"/>
      <c r="I660" s="4"/>
      <c r="J660" s="4"/>
      <c r="K660" s="4"/>
      <c r="L660" s="4"/>
      <c r="M660" s="4"/>
      <c r="N660" s="4"/>
      <c r="O660" s="4"/>
    </row>
    <row r="661" spans="1:15" x14ac:dyDescent="0.25">
      <c r="A661" t="s">
        <v>1829</v>
      </c>
      <c r="B661" t="s">
        <v>391</v>
      </c>
      <c r="C661">
        <v>1774</v>
      </c>
      <c r="D661">
        <v>2083</v>
      </c>
      <c r="E661" s="5">
        <v>3857</v>
      </c>
      <c r="F661" s="5"/>
      <c r="G661" s="4"/>
      <c r="H661" s="4"/>
      <c r="I661" s="4"/>
      <c r="J661" s="4"/>
      <c r="K661" s="4"/>
      <c r="L661" s="4"/>
      <c r="M661" s="4"/>
      <c r="N661" s="4"/>
      <c r="O661" s="4"/>
    </row>
    <row r="662" spans="1:15" x14ac:dyDescent="0.25">
      <c r="A662" t="s">
        <v>1834</v>
      </c>
      <c r="B662" t="s">
        <v>397</v>
      </c>
      <c r="C662">
        <v>776</v>
      </c>
      <c r="D662">
        <v>1115</v>
      </c>
      <c r="E662" s="5">
        <v>1891</v>
      </c>
      <c r="F662" s="5"/>
      <c r="G662" s="4"/>
      <c r="H662" s="4"/>
      <c r="I662" s="4"/>
      <c r="J662" s="4"/>
      <c r="K662" s="4"/>
      <c r="L662" s="4"/>
      <c r="M662" s="4"/>
      <c r="N662" s="4"/>
      <c r="O662" s="4"/>
    </row>
    <row r="663" spans="1:15" x14ac:dyDescent="0.25">
      <c r="A663" t="s">
        <v>1783</v>
      </c>
      <c r="B663" t="s">
        <v>404</v>
      </c>
      <c r="C663">
        <v>9945</v>
      </c>
      <c r="D663">
        <v>272</v>
      </c>
      <c r="E663" s="5">
        <v>10217</v>
      </c>
      <c r="F663" s="5"/>
      <c r="G663" s="4"/>
      <c r="H663" s="4"/>
      <c r="I663" s="4"/>
      <c r="J663" s="4"/>
      <c r="K663" s="4"/>
      <c r="L663" s="4"/>
      <c r="M663" s="4"/>
      <c r="N663" s="4"/>
      <c r="O663" s="4"/>
    </row>
    <row r="664" spans="1:15" x14ac:dyDescent="0.25">
      <c r="A664" t="s">
        <v>1813</v>
      </c>
      <c r="B664" t="s">
        <v>404</v>
      </c>
      <c r="C664">
        <v>3035</v>
      </c>
      <c r="D664">
        <v>2412</v>
      </c>
      <c r="E664" s="3">
        <v>5447</v>
      </c>
      <c r="F664" s="3"/>
      <c r="G664" s="4"/>
      <c r="H664" s="4"/>
      <c r="I664" s="4"/>
      <c r="J664" s="4"/>
      <c r="K664" s="4"/>
      <c r="L664" s="4"/>
      <c r="M664" s="4"/>
      <c r="N664" s="4"/>
      <c r="O664" s="4"/>
    </row>
    <row r="665" spans="1:15" x14ac:dyDescent="0.25">
      <c r="A665" t="s">
        <v>1797</v>
      </c>
      <c r="B665" t="s">
        <v>425</v>
      </c>
      <c r="C665">
        <v>7037</v>
      </c>
      <c r="D665">
        <v>12330</v>
      </c>
      <c r="E665" s="3">
        <v>19367</v>
      </c>
      <c r="F665" s="3"/>
      <c r="G665" s="4"/>
      <c r="H665" s="4"/>
      <c r="I665" s="4"/>
      <c r="J665" s="4"/>
      <c r="K665" s="4"/>
      <c r="L665" s="4"/>
      <c r="M665" s="4"/>
      <c r="N665" s="4"/>
      <c r="O665" s="4"/>
    </row>
    <row r="666" spans="1:15" x14ac:dyDescent="0.25">
      <c r="A666" t="s">
        <v>1821</v>
      </c>
      <c r="B666" t="s">
        <v>425</v>
      </c>
      <c r="C666">
        <v>264</v>
      </c>
      <c r="D666">
        <v>4169</v>
      </c>
      <c r="E666" s="5">
        <v>4433</v>
      </c>
      <c r="F666" s="5"/>
      <c r="G666" s="4"/>
      <c r="H666" s="4"/>
      <c r="I666" s="4"/>
      <c r="J666" s="4"/>
      <c r="K666" s="4"/>
      <c r="L666" s="4"/>
      <c r="M666" s="4"/>
      <c r="N666" s="4"/>
      <c r="O666" s="4"/>
    </row>
    <row r="667" spans="1:15" x14ac:dyDescent="0.25">
      <c r="A667" t="s">
        <v>1794</v>
      </c>
      <c r="B667" t="s">
        <v>428</v>
      </c>
      <c r="C667">
        <v>0</v>
      </c>
      <c r="D667">
        <v>81</v>
      </c>
      <c r="E667" s="3">
        <v>81</v>
      </c>
      <c r="F667" s="3"/>
      <c r="G667" s="4"/>
      <c r="H667" s="4"/>
      <c r="I667" s="4"/>
      <c r="J667" s="4"/>
      <c r="K667" s="4"/>
      <c r="L667" s="4"/>
      <c r="M667" s="4"/>
      <c r="N667" s="4"/>
      <c r="O667" s="4"/>
    </row>
    <row r="668" spans="1:15" x14ac:dyDescent="0.25">
      <c r="A668" t="s">
        <v>1810</v>
      </c>
      <c r="B668" t="s">
        <v>437</v>
      </c>
      <c r="C668">
        <v>1291</v>
      </c>
      <c r="D668">
        <v>3902</v>
      </c>
      <c r="E668" s="3">
        <v>5193</v>
      </c>
      <c r="F668" s="3"/>
      <c r="G668" s="4"/>
      <c r="H668" s="4"/>
      <c r="I668" s="4"/>
      <c r="J668" s="4"/>
      <c r="K668" s="4"/>
      <c r="L668" s="4"/>
      <c r="M668" s="4"/>
      <c r="N668" s="4"/>
      <c r="O668" s="4"/>
    </row>
    <row r="669" spans="1:15" x14ac:dyDescent="0.25">
      <c r="A669" t="s">
        <v>1804</v>
      </c>
      <c r="B669" t="s">
        <v>438</v>
      </c>
      <c r="C669">
        <v>6381</v>
      </c>
      <c r="D669">
        <v>7573</v>
      </c>
      <c r="E669" s="3">
        <v>13954</v>
      </c>
      <c r="F669" s="3"/>
      <c r="G669" s="4"/>
      <c r="H669" s="4"/>
      <c r="I669" s="4"/>
      <c r="J669" s="4"/>
      <c r="K669" s="4"/>
      <c r="L669" s="4"/>
      <c r="M669" s="4"/>
      <c r="N669" s="4"/>
      <c r="O669" s="4"/>
    </row>
    <row r="670" spans="1:15" x14ac:dyDescent="0.25">
      <c r="A670" t="s">
        <v>1858</v>
      </c>
      <c r="B670" t="s">
        <v>443</v>
      </c>
      <c r="C670">
        <v>560</v>
      </c>
      <c r="D670">
        <v>5822</v>
      </c>
      <c r="E670" s="5">
        <v>6382</v>
      </c>
      <c r="F670" s="5"/>
      <c r="G670" s="4"/>
      <c r="H670" s="4"/>
      <c r="I670" s="4"/>
      <c r="J670" s="4"/>
      <c r="K670" s="4"/>
      <c r="L670" s="4"/>
      <c r="M670" s="4"/>
      <c r="N670" s="4"/>
      <c r="O670" s="4"/>
    </row>
    <row r="671" spans="1:15" x14ac:dyDescent="0.25">
      <c r="A671" t="s">
        <v>1852</v>
      </c>
      <c r="B671" t="s">
        <v>444</v>
      </c>
      <c r="C671">
        <v>366</v>
      </c>
      <c r="D671">
        <v>2166</v>
      </c>
      <c r="E671" s="5">
        <v>2532</v>
      </c>
      <c r="F671" s="5"/>
      <c r="G671" s="4"/>
      <c r="H671" s="4"/>
      <c r="I671" s="4"/>
      <c r="J671" s="4"/>
      <c r="K671" s="4"/>
      <c r="L671" s="4"/>
      <c r="M671" s="4"/>
      <c r="N671" s="4"/>
      <c r="O671" s="4"/>
    </row>
    <row r="672" spans="1:15" x14ac:dyDescent="0.25">
      <c r="A672" t="s">
        <v>1812</v>
      </c>
      <c r="B672" t="s">
        <v>445</v>
      </c>
      <c r="C672">
        <v>2499</v>
      </c>
      <c r="D672">
        <v>1710</v>
      </c>
      <c r="E672" s="5">
        <v>4209</v>
      </c>
      <c r="F672" s="5"/>
      <c r="G672" s="4"/>
      <c r="H672" s="4"/>
      <c r="I672" s="4"/>
      <c r="J672" s="4"/>
      <c r="K672" s="4"/>
      <c r="L672" s="4"/>
      <c r="M672" s="4"/>
      <c r="N672" s="4"/>
      <c r="O672" s="4"/>
    </row>
    <row r="673" spans="1:15" x14ac:dyDescent="0.25">
      <c r="A673" t="s">
        <v>1793</v>
      </c>
      <c r="B673" t="s">
        <v>451</v>
      </c>
      <c r="C673">
        <v>237</v>
      </c>
      <c r="D673">
        <v>1236</v>
      </c>
      <c r="E673" s="5">
        <v>1473</v>
      </c>
      <c r="F673" s="5"/>
      <c r="G673" s="4"/>
      <c r="H673" s="4"/>
      <c r="I673" s="4"/>
      <c r="J673" s="4"/>
      <c r="K673" s="4"/>
      <c r="L673" s="4"/>
      <c r="M673" s="4"/>
      <c r="N673" s="4"/>
      <c r="O673" s="4"/>
    </row>
    <row r="674" spans="1:15" x14ac:dyDescent="0.25">
      <c r="A674" t="s">
        <v>1792</v>
      </c>
      <c r="B674" t="s">
        <v>455</v>
      </c>
      <c r="C674">
        <v>604</v>
      </c>
      <c r="D674">
        <v>404</v>
      </c>
      <c r="E674" s="5">
        <v>1008</v>
      </c>
      <c r="F674" s="5"/>
      <c r="G674" s="4"/>
      <c r="H674" s="4"/>
      <c r="I674" s="4"/>
      <c r="J674" s="4"/>
      <c r="K674" s="4"/>
      <c r="L674" s="4"/>
      <c r="M674" s="4"/>
      <c r="N674" s="4"/>
      <c r="O674" s="4"/>
    </row>
    <row r="675" spans="1:15" x14ac:dyDescent="0.25">
      <c r="A675" t="s">
        <v>1779</v>
      </c>
      <c r="B675" t="s">
        <v>595</v>
      </c>
      <c r="C675">
        <v>16549</v>
      </c>
      <c r="D675">
        <v>1841</v>
      </c>
      <c r="E675" s="3">
        <v>18390</v>
      </c>
      <c r="F675" s="3"/>
      <c r="G675" s="4"/>
      <c r="H675" s="4"/>
      <c r="I675" s="4"/>
      <c r="J675" s="4"/>
      <c r="K675" s="4"/>
      <c r="L675" s="4"/>
      <c r="M675" s="4"/>
      <c r="N675" s="4"/>
      <c r="O675" s="4"/>
    </row>
    <row r="676" spans="1:15" x14ac:dyDescent="0.25">
      <c r="A676" t="s">
        <v>1588</v>
      </c>
      <c r="B676" t="s">
        <v>595</v>
      </c>
      <c r="C676">
        <v>5539</v>
      </c>
      <c r="D676">
        <v>737</v>
      </c>
      <c r="E676" s="5">
        <v>6276</v>
      </c>
      <c r="F676" s="5"/>
      <c r="G676" s="4"/>
      <c r="H676" s="4"/>
      <c r="I676" s="4"/>
      <c r="J676" s="4"/>
      <c r="K676" s="4"/>
      <c r="L676" s="4"/>
      <c r="M676" s="4"/>
      <c r="N676" s="4"/>
      <c r="O676" s="4"/>
    </row>
    <row r="677" spans="1:15" x14ac:dyDescent="0.25">
      <c r="A677" t="s">
        <v>1801</v>
      </c>
      <c r="B677" t="s">
        <v>596</v>
      </c>
      <c r="C677">
        <v>3378</v>
      </c>
      <c r="D677">
        <v>4535</v>
      </c>
      <c r="E677" s="5">
        <v>7913</v>
      </c>
      <c r="F677" s="5"/>
      <c r="G677" s="4"/>
      <c r="H677" s="4"/>
      <c r="I677" s="4"/>
      <c r="J677" s="4"/>
      <c r="K677" s="4"/>
      <c r="L677" s="4"/>
      <c r="M677" s="4"/>
      <c r="N677" s="4"/>
      <c r="O677" s="4"/>
    </row>
    <row r="678" spans="1:15" x14ac:dyDescent="0.25">
      <c r="A678" t="s">
        <v>1778</v>
      </c>
      <c r="B678" t="s">
        <v>597</v>
      </c>
      <c r="C678">
        <v>34522</v>
      </c>
      <c r="D678">
        <v>264</v>
      </c>
      <c r="E678" s="5">
        <v>34786</v>
      </c>
      <c r="F678" s="5"/>
      <c r="G678" s="4"/>
      <c r="H678" s="4"/>
      <c r="I678" s="4"/>
      <c r="J678" s="4"/>
      <c r="K678" s="4"/>
      <c r="L678" s="4"/>
      <c r="M678" s="4"/>
      <c r="N678" s="4"/>
      <c r="O678" s="4"/>
    </row>
    <row r="679" spans="1:15" x14ac:dyDescent="0.25">
      <c r="A679" t="s">
        <v>1780</v>
      </c>
      <c r="B679" t="s">
        <v>598</v>
      </c>
      <c r="C679">
        <v>35695</v>
      </c>
      <c r="D679">
        <v>0</v>
      </c>
      <c r="E679" s="19">
        <v>35695</v>
      </c>
      <c r="F679" s="19"/>
      <c r="G679" s="4"/>
      <c r="H679" s="4"/>
      <c r="I679" s="4"/>
      <c r="J679" s="4"/>
      <c r="K679" s="4"/>
      <c r="L679" s="4"/>
      <c r="M679" s="4"/>
      <c r="N679" s="4"/>
      <c r="O679" s="4"/>
    </row>
    <row r="680" spans="1:15" x14ac:dyDescent="0.25">
      <c r="A680" t="s">
        <v>1863</v>
      </c>
      <c r="B680" t="s">
        <v>479</v>
      </c>
      <c r="C680">
        <v>3161</v>
      </c>
      <c r="D680">
        <v>10089</v>
      </c>
      <c r="E680">
        <v>13250</v>
      </c>
    </row>
    <row r="681" spans="1:15" x14ac:dyDescent="0.25">
      <c r="A681" t="s">
        <v>1795</v>
      </c>
      <c r="B681" t="s">
        <v>479</v>
      </c>
      <c r="C681">
        <v>8107</v>
      </c>
      <c r="D681">
        <v>14706</v>
      </c>
      <c r="E681">
        <v>22813</v>
      </c>
    </row>
    <row r="682" spans="1:15" x14ac:dyDescent="0.25">
      <c r="A682" t="s">
        <v>1860</v>
      </c>
      <c r="B682" t="s">
        <v>481</v>
      </c>
      <c r="C682">
        <v>1110</v>
      </c>
      <c r="D682">
        <v>3062</v>
      </c>
      <c r="E682">
        <v>4172</v>
      </c>
    </row>
    <row r="683" spans="1:15" x14ac:dyDescent="0.25">
      <c r="A683" t="s">
        <v>1838</v>
      </c>
      <c r="B683" t="s">
        <v>481</v>
      </c>
      <c r="C683">
        <v>878</v>
      </c>
      <c r="D683">
        <v>1013</v>
      </c>
      <c r="E683">
        <v>1891</v>
      </c>
    </row>
    <row r="684" spans="1:15" x14ac:dyDescent="0.25">
      <c r="A684" t="s">
        <v>1833</v>
      </c>
      <c r="B684" t="s">
        <v>494</v>
      </c>
      <c r="C684">
        <v>994</v>
      </c>
      <c r="D684">
        <v>3067</v>
      </c>
      <c r="E684">
        <v>4061</v>
      </c>
    </row>
    <row r="685" spans="1:15" x14ac:dyDescent="0.25">
      <c r="A685" t="s">
        <v>1862</v>
      </c>
      <c r="B685" t="s">
        <v>515</v>
      </c>
      <c r="C685">
        <v>0</v>
      </c>
      <c r="D685">
        <v>3749</v>
      </c>
      <c r="E685">
        <v>3749</v>
      </c>
    </row>
    <row r="686" spans="1:15" x14ac:dyDescent="0.25">
      <c r="A686" t="s">
        <v>1827</v>
      </c>
      <c r="B686" t="s">
        <v>515</v>
      </c>
      <c r="C686">
        <v>0</v>
      </c>
      <c r="D686">
        <v>3693</v>
      </c>
      <c r="E686">
        <v>3693</v>
      </c>
    </row>
    <row r="687" spans="1:15" x14ac:dyDescent="0.25">
      <c r="A687" t="s">
        <v>1825</v>
      </c>
      <c r="B687" t="s">
        <v>521</v>
      </c>
      <c r="C687">
        <v>2934</v>
      </c>
      <c r="D687">
        <v>5273</v>
      </c>
      <c r="E687">
        <v>8207</v>
      </c>
    </row>
    <row r="688" spans="1:15" x14ac:dyDescent="0.25">
      <c r="A688" t="s">
        <v>1784</v>
      </c>
      <c r="B688" t="s">
        <v>599</v>
      </c>
      <c r="C688">
        <v>8394</v>
      </c>
      <c r="D688">
        <v>0</v>
      </c>
      <c r="E688">
        <v>8394</v>
      </c>
    </row>
    <row r="689" spans="1:5" x14ac:dyDescent="0.25">
      <c r="A689" t="s">
        <v>1809</v>
      </c>
      <c r="B689" t="s">
        <v>539</v>
      </c>
      <c r="C689">
        <v>2420</v>
      </c>
      <c r="D689">
        <v>2577</v>
      </c>
      <c r="E689">
        <v>4997</v>
      </c>
    </row>
    <row r="690" spans="1:5" x14ac:dyDescent="0.25">
      <c r="A690" t="s">
        <v>1826</v>
      </c>
      <c r="B690" t="s">
        <v>540</v>
      </c>
      <c r="C690">
        <v>1444</v>
      </c>
      <c r="D690">
        <v>2793</v>
      </c>
      <c r="E690">
        <v>4237</v>
      </c>
    </row>
    <row r="691" spans="1:5" x14ac:dyDescent="0.25">
      <c r="A691" t="s">
        <v>1853</v>
      </c>
      <c r="B691" t="s">
        <v>544</v>
      </c>
      <c r="C691">
        <v>871</v>
      </c>
      <c r="D691">
        <v>796</v>
      </c>
      <c r="E691">
        <v>1667</v>
      </c>
    </row>
    <row r="692" spans="1:5" x14ac:dyDescent="0.25">
      <c r="A692" t="s">
        <v>1806</v>
      </c>
      <c r="B692" t="s">
        <v>560</v>
      </c>
      <c r="C692">
        <v>3492</v>
      </c>
      <c r="D692">
        <v>3773</v>
      </c>
      <c r="E692">
        <v>7265</v>
      </c>
    </row>
    <row r="693" spans="1:5" x14ac:dyDescent="0.25">
      <c r="A693" t="s">
        <v>1906</v>
      </c>
      <c r="B693" t="s">
        <v>562</v>
      </c>
      <c r="C693">
        <v>0</v>
      </c>
      <c r="D693">
        <v>0</v>
      </c>
      <c r="E693">
        <v>0</v>
      </c>
    </row>
    <row r="694" spans="1:5" x14ac:dyDescent="0.25">
      <c r="A694" t="s">
        <v>1859</v>
      </c>
      <c r="B694" t="s">
        <v>562</v>
      </c>
      <c r="C694">
        <v>549</v>
      </c>
      <c r="D694">
        <v>4584</v>
      </c>
      <c r="E694">
        <v>5133</v>
      </c>
    </row>
    <row r="695" spans="1:5" x14ac:dyDescent="0.25">
      <c r="A695" t="s">
        <v>1945</v>
      </c>
      <c r="B695" t="s">
        <v>579</v>
      </c>
      <c r="C695">
        <v>0</v>
      </c>
      <c r="D695">
        <v>0</v>
      </c>
      <c r="E695">
        <v>0</v>
      </c>
    </row>
    <row r="696" spans="1:5" x14ac:dyDescent="0.25">
      <c r="A696" t="s">
        <v>1855</v>
      </c>
      <c r="B696" t="s">
        <v>580</v>
      </c>
      <c r="C696">
        <v>0</v>
      </c>
      <c r="D696">
        <v>0</v>
      </c>
      <c r="E696">
        <v>0</v>
      </c>
    </row>
    <row r="697" spans="1:5" x14ac:dyDescent="0.25">
      <c r="A697" t="s">
        <v>1839</v>
      </c>
      <c r="B697" t="s">
        <v>581</v>
      </c>
      <c r="C697">
        <v>0</v>
      </c>
      <c r="D697">
        <v>1948</v>
      </c>
      <c r="E697">
        <v>1948</v>
      </c>
    </row>
  </sheetData>
  <pageMargins left="0.7" right="0.7" top="0.75" bottom="0.75" header="0.3" footer="0.3"/>
  <pageSetup orientation="portrait" horizontalDpi="4294967293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D017E-883B-4825-AAA3-95C3A3899CC1}">
  <dimension ref="A1:H701"/>
  <sheetViews>
    <sheetView workbookViewId="0">
      <selection activeCell="H699" sqref="H699:H701"/>
    </sheetView>
  </sheetViews>
  <sheetFormatPr defaultColWidth="9.140625" defaultRowHeight="15" x14ac:dyDescent="0.25"/>
  <cols>
    <col min="2" max="2" width="10" bestFit="1" customWidth="1"/>
    <col min="3" max="3" width="71.5703125" bestFit="1" customWidth="1"/>
    <col min="4" max="5" width="9.140625" style="50"/>
    <col min="6" max="6" width="18.28515625" style="50" customWidth="1"/>
    <col min="8" max="8" width="9.7109375" bestFit="1" customWidth="1"/>
  </cols>
  <sheetData>
    <row r="1" spans="1:7" x14ac:dyDescent="0.25">
      <c r="F1" s="50">
        <f>SUM(F3:F691)</f>
        <v>21782908</v>
      </c>
      <c r="G1" s="50"/>
    </row>
    <row r="2" spans="1:7" x14ac:dyDescent="0.25">
      <c r="D2" s="50" t="s">
        <v>2686</v>
      </c>
      <c r="E2" s="50" t="s">
        <v>1947</v>
      </c>
      <c r="F2" s="50" t="s">
        <v>1893</v>
      </c>
      <c r="G2" s="50"/>
    </row>
    <row r="3" spans="1:7" x14ac:dyDescent="0.25">
      <c r="A3" t="str">
        <f>LEFT(B3,7)&amp;"N"</f>
        <v>2950302N</v>
      </c>
      <c r="B3" t="s">
        <v>1993</v>
      </c>
      <c r="C3" t="s">
        <v>0</v>
      </c>
      <c r="D3" s="50">
        <v>33901</v>
      </c>
      <c r="E3" s="50">
        <v>76044</v>
      </c>
      <c r="F3" s="50">
        <f>D3+E3</f>
        <v>109945</v>
      </c>
    </row>
    <row r="4" spans="1:7" x14ac:dyDescent="0.25">
      <c r="A4" t="str">
        <f t="shared" ref="A4:A67" si="0">LEFT(B4,7)&amp;"N"</f>
        <v>2725301N</v>
      </c>
      <c r="B4" t="s">
        <v>1994</v>
      </c>
      <c r="C4" t="s">
        <v>1</v>
      </c>
      <c r="D4" s="50">
        <v>365</v>
      </c>
      <c r="E4" s="50">
        <v>26944</v>
      </c>
      <c r="F4" s="50">
        <f t="shared" ref="F4:F67" si="1">D4+E4</f>
        <v>27309</v>
      </c>
    </row>
    <row r="5" spans="1:7" x14ac:dyDescent="0.25">
      <c r="A5" t="str">
        <f t="shared" si="0"/>
        <v>0420302N</v>
      </c>
      <c r="B5" t="s">
        <v>1995</v>
      </c>
      <c r="C5" t="s">
        <v>2</v>
      </c>
      <c r="D5" s="50">
        <v>0</v>
      </c>
      <c r="E5" s="50">
        <v>7189</v>
      </c>
      <c r="F5" s="50">
        <f t="shared" si="1"/>
        <v>7189</v>
      </c>
    </row>
    <row r="6" spans="1:7" x14ac:dyDescent="0.25">
      <c r="A6" t="str">
        <f t="shared" si="0"/>
        <v>1422303N</v>
      </c>
      <c r="B6" t="s">
        <v>1996</v>
      </c>
      <c r="C6" t="s">
        <v>3</v>
      </c>
      <c r="D6" s="50">
        <v>0</v>
      </c>
      <c r="E6" s="50">
        <v>42216</v>
      </c>
      <c r="F6" s="50">
        <f t="shared" si="1"/>
        <v>42216</v>
      </c>
    </row>
    <row r="7" spans="1:7" x14ac:dyDescent="0.25">
      <c r="A7" t="str">
        <f t="shared" si="0"/>
        <v>0302303N</v>
      </c>
      <c r="B7" t="s">
        <v>1997</v>
      </c>
      <c r="C7" t="s">
        <v>4</v>
      </c>
      <c r="D7" s="50">
        <v>1802</v>
      </c>
      <c r="E7" s="50">
        <v>40932</v>
      </c>
      <c r="F7" s="50">
        <f t="shared" si="1"/>
        <v>42734</v>
      </c>
    </row>
    <row r="8" spans="1:7" x14ac:dyDescent="0.25">
      <c r="A8" t="str">
        <f t="shared" si="0"/>
        <v>3158302N</v>
      </c>
      <c r="B8" t="s">
        <v>1998</v>
      </c>
      <c r="C8" t="s">
        <v>5</v>
      </c>
      <c r="D8" s="50">
        <v>0</v>
      </c>
      <c r="E8" s="50">
        <v>20052</v>
      </c>
      <c r="F8" s="50">
        <f t="shared" si="1"/>
        <v>20052</v>
      </c>
    </row>
    <row r="9" spans="1:7" x14ac:dyDescent="0.25">
      <c r="A9" t="str">
        <f t="shared" si="0"/>
        <v>5026301N</v>
      </c>
      <c r="B9" t="s">
        <v>1999</v>
      </c>
      <c r="C9" t="s">
        <v>6</v>
      </c>
      <c r="D9" s="50">
        <v>0</v>
      </c>
      <c r="E9" s="50">
        <v>29245</v>
      </c>
      <c r="F9" s="50">
        <f t="shared" si="1"/>
        <v>29245</v>
      </c>
    </row>
    <row r="10" spans="1:7" x14ac:dyDescent="0.25">
      <c r="A10" t="str">
        <f t="shared" si="0"/>
        <v>0675302N</v>
      </c>
      <c r="B10" t="s">
        <v>2000</v>
      </c>
      <c r="C10" t="s">
        <v>7</v>
      </c>
      <c r="D10" s="50">
        <v>0</v>
      </c>
      <c r="E10" s="50">
        <v>16033</v>
      </c>
      <c r="F10" s="50">
        <f t="shared" si="1"/>
        <v>16033</v>
      </c>
    </row>
    <row r="11" spans="1:7" x14ac:dyDescent="0.25">
      <c r="A11" t="str">
        <f t="shared" si="0"/>
        <v>5155301N</v>
      </c>
      <c r="B11" t="s">
        <v>2001</v>
      </c>
      <c r="C11" t="s">
        <v>8</v>
      </c>
      <c r="D11" s="50">
        <v>408</v>
      </c>
      <c r="E11" s="50">
        <v>20957</v>
      </c>
      <c r="F11" s="50">
        <f t="shared" si="1"/>
        <v>21365</v>
      </c>
    </row>
    <row r="12" spans="1:7" x14ac:dyDescent="0.25">
      <c r="A12" t="str">
        <f t="shared" si="0"/>
        <v>5220303N</v>
      </c>
      <c r="B12" t="s">
        <v>2002</v>
      </c>
      <c r="C12" t="s">
        <v>9</v>
      </c>
      <c r="D12" s="50">
        <v>2</v>
      </c>
      <c r="E12" s="50">
        <v>26880</v>
      </c>
      <c r="F12" s="50">
        <f t="shared" si="1"/>
        <v>26882</v>
      </c>
    </row>
    <row r="13" spans="1:7" x14ac:dyDescent="0.25">
      <c r="A13" t="str">
        <f t="shared" si="0"/>
        <v>5907318N</v>
      </c>
      <c r="B13" t="s">
        <v>2003</v>
      </c>
      <c r="C13" t="s">
        <v>10</v>
      </c>
      <c r="D13" s="50">
        <v>180</v>
      </c>
      <c r="E13" s="50">
        <v>16580</v>
      </c>
      <c r="F13" s="50">
        <f t="shared" si="1"/>
        <v>16760</v>
      </c>
    </row>
    <row r="14" spans="1:7" x14ac:dyDescent="0.25">
      <c r="A14" t="str">
        <f t="shared" si="0"/>
        <v>5154323N</v>
      </c>
      <c r="B14" t="s">
        <v>2004</v>
      </c>
      <c r="C14" t="s">
        <v>11</v>
      </c>
      <c r="D14" s="50">
        <v>5058</v>
      </c>
      <c r="E14" s="50">
        <v>45689</v>
      </c>
      <c r="F14" s="50">
        <f t="shared" si="1"/>
        <v>50747</v>
      </c>
    </row>
    <row r="15" spans="1:7" x14ac:dyDescent="0.25">
      <c r="A15" t="str">
        <f t="shared" si="0"/>
        <v>1624000N</v>
      </c>
      <c r="B15" t="s">
        <v>2005</v>
      </c>
      <c r="C15" t="s">
        <v>12</v>
      </c>
      <c r="D15" s="50">
        <v>0</v>
      </c>
      <c r="E15" s="50">
        <v>34897</v>
      </c>
      <c r="F15" s="50">
        <f t="shared" si="1"/>
        <v>34897</v>
      </c>
    </row>
    <row r="16" spans="1:7" x14ac:dyDescent="0.25">
      <c r="A16" t="str">
        <f t="shared" si="0"/>
        <v>2129303N</v>
      </c>
      <c r="B16" t="s">
        <v>2006</v>
      </c>
      <c r="C16" t="s">
        <v>13</v>
      </c>
      <c r="D16" s="50">
        <v>813</v>
      </c>
      <c r="E16" s="50">
        <v>18504</v>
      </c>
      <c r="F16" s="50">
        <f t="shared" si="1"/>
        <v>19317</v>
      </c>
    </row>
    <row r="17" spans="1:6" x14ac:dyDescent="0.25">
      <c r="A17" t="str">
        <f t="shared" si="0"/>
        <v>7002356N</v>
      </c>
      <c r="B17" t="s">
        <v>2007</v>
      </c>
      <c r="C17" t="s">
        <v>14</v>
      </c>
      <c r="D17" s="50">
        <v>2191</v>
      </c>
      <c r="E17" s="50">
        <v>65813</v>
      </c>
      <c r="F17" s="50">
        <f t="shared" si="1"/>
        <v>68004</v>
      </c>
    </row>
    <row r="18" spans="1:6" x14ac:dyDescent="0.25">
      <c r="A18" t="str">
        <f t="shared" si="0"/>
        <v>5926300N</v>
      </c>
      <c r="B18" t="s">
        <v>2008</v>
      </c>
      <c r="C18" t="s">
        <v>15</v>
      </c>
      <c r="D18" s="50">
        <v>365</v>
      </c>
      <c r="E18" s="50">
        <v>49695</v>
      </c>
      <c r="F18" s="50">
        <f t="shared" si="1"/>
        <v>50060</v>
      </c>
    </row>
    <row r="19" spans="1:6" x14ac:dyDescent="0.25">
      <c r="A19" t="str">
        <f t="shared" si="0"/>
        <v>5153311N</v>
      </c>
      <c r="B19" t="s">
        <v>2009</v>
      </c>
      <c r="C19" t="s">
        <v>16</v>
      </c>
      <c r="D19" s="50">
        <v>3189</v>
      </c>
      <c r="E19" s="50">
        <v>37360</v>
      </c>
      <c r="F19" s="50">
        <f t="shared" si="1"/>
        <v>40549</v>
      </c>
    </row>
    <row r="20" spans="1:6" x14ac:dyDescent="0.25">
      <c r="A20" t="str">
        <f t="shared" si="0"/>
        <v>7001378N</v>
      </c>
      <c r="B20" t="s">
        <v>2010</v>
      </c>
      <c r="C20" t="s">
        <v>17</v>
      </c>
      <c r="D20" s="50">
        <v>2890</v>
      </c>
      <c r="E20" s="50">
        <v>82005</v>
      </c>
      <c r="F20" s="50">
        <f t="shared" si="1"/>
        <v>84895</v>
      </c>
    </row>
    <row r="21" spans="1:6" x14ac:dyDescent="0.25">
      <c r="A21" t="str">
        <f t="shared" si="0"/>
        <v>0501310N</v>
      </c>
      <c r="B21" t="s">
        <v>2011</v>
      </c>
      <c r="C21" t="s">
        <v>18</v>
      </c>
      <c r="D21" s="50">
        <v>1341</v>
      </c>
      <c r="E21" s="50">
        <v>20963</v>
      </c>
      <c r="F21" s="50">
        <f t="shared" si="1"/>
        <v>22304</v>
      </c>
    </row>
    <row r="22" spans="1:6" x14ac:dyDescent="0.25">
      <c r="A22" t="str">
        <f t="shared" si="0"/>
        <v>3801000N</v>
      </c>
      <c r="B22" t="s">
        <v>2012</v>
      </c>
      <c r="C22" t="s">
        <v>19</v>
      </c>
      <c r="D22" s="50">
        <v>0</v>
      </c>
      <c r="E22" s="50">
        <v>20555</v>
      </c>
      <c r="F22" s="50">
        <f t="shared" si="1"/>
        <v>20555</v>
      </c>
    </row>
    <row r="23" spans="1:6" x14ac:dyDescent="0.25">
      <c r="A23" t="str">
        <f t="shared" si="0"/>
        <v>1430301N</v>
      </c>
      <c r="B23" t="s">
        <v>2013</v>
      </c>
      <c r="C23" t="s">
        <v>20</v>
      </c>
      <c r="D23" s="50">
        <v>41</v>
      </c>
      <c r="E23" s="50">
        <v>40100</v>
      </c>
      <c r="F23" s="50">
        <f t="shared" si="1"/>
        <v>40141</v>
      </c>
    </row>
    <row r="24" spans="1:6" x14ac:dyDescent="0.25">
      <c r="A24" t="str">
        <f t="shared" si="0"/>
        <v>2520301N</v>
      </c>
      <c r="B24" t="s">
        <v>2014</v>
      </c>
      <c r="C24" t="s">
        <v>21</v>
      </c>
      <c r="D24" s="50">
        <v>0</v>
      </c>
      <c r="E24" s="50">
        <v>11094</v>
      </c>
      <c r="F24" s="50">
        <f t="shared" si="1"/>
        <v>11094</v>
      </c>
    </row>
    <row r="25" spans="1:6" x14ac:dyDescent="0.25">
      <c r="A25" t="str">
        <f t="shared" si="0"/>
        <v>7000319N</v>
      </c>
      <c r="B25" t="s">
        <v>2015</v>
      </c>
      <c r="C25" t="s">
        <v>22</v>
      </c>
      <c r="D25" s="50">
        <v>11726</v>
      </c>
      <c r="E25" s="50">
        <v>30276</v>
      </c>
      <c r="F25" s="50">
        <f t="shared" si="1"/>
        <v>42002</v>
      </c>
    </row>
    <row r="26" spans="1:6" x14ac:dyDescent="0.25">
      <c r="A26" t="str">
        <f t="shared" si="0"/>
        <v>4620300N</v>
      </c>
      <c r="B26" t="s">
        <v>2016</v>
      </c>
      <c r="C26" t="s">
        <v>23</v>
      </c>
      <c r="D26" s="50">
        <v>0</v>
      </c>
      <c r="E26" s="50">
        <v>43819</v>
      </c>
      <c r="F26" s="50">
        <f t="shared" si="1"/>
        <v>43819</v>
      </c>
    </row>
    <row r="27" spans="1:6" x14ac:dyDescent="0.25">
      <c r="A27" t="str">
        <f t="shared" si="0"/>
        <v>5904317N</v>
      </c>
      <c r="B27" t="s">
        <v>2017</v>
      </c>
      <c r="C27" t="s">
        <v>24</v>
      </c>
      <c r="D27" s="50">
        <v>0</v>
      </c>
      <c r="E27" s="50">
        <v>9492</v>
      </c>
      <c r="F27" s="50">
        <f t="shared" si="1"/>
        <v>9492</v>
      </c>
    </row>
    <row r="28" spans="1:6" x14ac:dyDescent="0.25">
      <c r="A28" t="str">
        <f t="shared" si="0"/>
        <v>7003412N</v>
      </c>
      <c r="B28" t="s">
        <v>2018</v>
      </c>
      <c r="C28" t="s">
        <v>25</v>
      </c>
      <c r="D28" s="50">
        <v>11307</v>
      </c>
      <c r="E28" s="50">
        <v>19621</v>
      </c>
      <c r="F28" s="50">
        <f t="shared" si="1"/>
        <v>30928</v>
      </c>
    </row>
    <row r="29" spans="1:6" x14ac:dyDescent="0.25">
      <c r="A29" t="str">
        <f t="shared" si="0"/>
        <v>2902303N</v>
      </c>
      <c r="B29" t="s">
        <v>2019</v>
      </c>
      <c r="C29" t="s">
        <v>26</v>
      </c>
      <c r="D29" s="50">
        <v>13135</v>
      </c>
      <c r="E29" s="50">
        <v>36142</v>
      </c>
      <c r="F29" s="50">
        <f t="shared" si="1"/>
        <v>49277</v>
      </c>
    </row>
    <row r="30" spans="1:6" x14ac:dyDescent="0.25">
      <c r="A30" t="str">
        <f t="shared" si="0"/>
        <v>7003401N</v>
      </c>
      <c r="B30" t="s">
        <v>2020</v>
      </c>
      <c r="C30" t="s">
        <v>27</v>
      </c>
      <c r="D30" s="50">
        <v>152</v>
      </c>
      <c r="E30" s="50">
        <v>27177</v>
      </c>
      <c r="F30" s="50">
        <f t="shared" si="1"/>
        <v>27329</v>
      </c>
    </row>
    <row r="31" spans="1:6" x14ac:dyDescent="0.25">
      <c r="A31" t="str">
        <f t="shared" si="0"/>
        <v>7001805N</v>
      </c>
      <c r="B31" t="s">
        <v>2021</v>
      </c>
      <c r="C31" t="s">
        <v>28</v>
      </c>
      <c r="D31" s="50">
        <v>2437</v>
      </c>
      <c r="E31" s="50">
        <v>43295</v>
      </c>
      <c r="F31" s="50">
        <f t="shared" si="1"/>
        <v>45732</v>
      </c>
    </row>
    <row r="32" spans="1:6" x14ac:dyDescent="0.25">
      <c r="A32" t="str">
        <f t="shared" si="0"/>
        <v>5401312N</v>
      </c>
      <c r="B32" t="s">
        <v>2022</v>
      </c>
      <c r="C32" t="s">
        <v>29</v>
      </c>
      <c r="D32" s="50">
        <v>1017</v>
      </c>
      <c r="E32" s="50">
        <v>24877</v>
      </c>
      <c r="F32" s="50">
        <f t="shared" si="1"/>
        <v>25894</v>
      </c>
    </row>
    <row r="33" spans="1:6" x14ac:dyDescent="0.25">
      <c r="A33" t="str">
        <f t="shared" si="0"/>
        <v>1451306N</v>
      </c>
      <c r="B33" t="s">
        <v>2023</v>
      </c>
      <c r="C33" t="s">
        <v>30</v>
      </c>
      <c r="D33" s="50">
        <v>360</v>
      </c>
      <c r="E33" s="50">
        <v>32746</v>
      </c>
      <c r="F33" s="50">
        <f t="shared" si="1"/>
        <v>33106</v>
      </c>
    </row>
    <row r="34" spans="1:6" x14ac:dyDescent="0.25">
      <c r="A34" t="str">
        <f t="shared" si="0"/>
        <v>2950301N</v>
      </c>
      <c r="B34" t="s">
        <v>2024</v>
      </c>
      <c r="C34" t="s">
        <v>31</v>
      </c>
      <c r="D34" s="50">
        <v>0</v>
      </c>
      <c r="E34" s="50">
        <v>2251</v>
      </c>
      <c r="F34" s="50">
        <f t="shared" si="1"/>
        <v>2251</v>
      </c>
    </row>
    <row r="35" spans="1:6" x14ac:dyDescent="0.25">
      <c r="A35" t="str">
        <f t="shared" si="0"/>
        <v>5151321N</v>
      </c>
      <c r="B35" t="s">
        <v>2025</v>
      </c>
      <c r="C35" t="s">
        <v>32</v>
      </c>
      <c r="D35" s="50">
        <v>1412</v>
      </c>
      <c r="E35" s="50">
        <v>54863</v>
      </c>
      <c r="F35" s="50">
        <f t="shared" si="1"/>
        <v>56275</v>
      </c>
    </row>
    <row r="36" spans="1:6" x14ac:dyDescent="0.25">
      <c r="A36" t="str">
        <f t="shared" si="0"/>
        <v>7001396N</v>
      </c>
      <c r="B36" t="s">
        <v>2026</v>
      </c>
      <c r="C36" t="s">
        <v>33</v>
      </c>
      <c r="D36" s="50">
        <v>494</v>
      </c>
      <c r="E36" s="50">
        <v>32459</v>
      </c>
      <c r="F36" s="50">
        <f t="shared" si="1"/>
        <v>32953</v>
      </c>
    </row>
    <row r="37" spans="1:6" x14ac:dyDescent="0.25">
      <c r="A37" t="str">
        <f t="shared" si="0"/>
        <v>5101301N</v>
      </c>
      <c r="B37" t="s">
        <v>2027</v>
      </c>
      <c r="C37" t="s">
        <v>34</v>
      </c>
      <c r="D37" s="50">
        <v>598</v>
      </c>
      <c r="E37" s="50">
        <v>32537</v>
      </c>
      <c r="F37" s="50">
        <f t="shared" si="1"/>
        <v>33135</v>
      </c>
    </row>
    <row r="38" spans="1:6" x14ac:dyDescent="0.25">
      <c r="A38" t="str">
        <f t="shared" si="0"/>
        <v>7000399N</v>
      </c>
      <c r="B38" t="s">
        <v>2028</v>
      </c>
      <c r="C38" t="s">
        <v>35</v>
      </c>
      <c r="D38" s="50">
        <v>18618</v>
      </c>
      <c r="E38" s="50">
        <v>80043</v>
      </c>
      <c r="F38" s="50">
        <f t="shared" si="1"/>
        <v>98661</v>
      </c>
    </row>
    <row r="39" spans="1:6" x14ac:dyDescent="0.25">
      <c r="A39" t="str">
        <f t="shared" si="0"/>
        <v>3201308N</v>
      </c>
      <c r="B39" t="s">
        <v>2029</v>
      </c>
      <c r="C39" t="s">
        <v>36</v>
      </c>
      <c r="D39" s="50">
        <v>304</v>
      </c>
      <c r="E39" s="50">
        <v>23258</v>
      </c>
      <c r="F39" s="50">
        <f t="shared" si="1"/>
        <v>23562</v>
      </c>
    </row>
    <row r="40" spans="1:6" x14ac:dyDescent="0.25">
      <c r="A40" t="str">
        <f t="shared" si="0"/>
        <v>0722301N</v>
      </c>
      <c r="B40" t="s">
        <v>2030</v>
      </c>
      <c r="C40" t="s">
        <v>37</v>
      </c>
      <c r="D40" s="50">
        <v>0</v>
      </c>
      <c r="E40" s="50">
        <v>24739</v>
      </c>
      <c r="F40" s="50">
        <f t="shared" si="1"/>
        <v>24739</v>
      </c>
    </row>
    <row r="41" spans="1:6" x14ac:dyDescent="0.25">
      <c r="A41" t="str">
        <f t="shared" si="0"/>
        <v>5905303N</v>
      </c>
      <c r="B41" t="s">
        <v>2031</v>
      </c>
      <c r="C41" t="s">
        <v>38</v>
      </c>
      <c r="D41" s="50">
        <v>0</v>
      </c>
      <c r="E41" s="50">
        <v>5884</v>
      </c>
      <c r="F41" s="50">
        <f t="shared" si="1"/>
        <v>5884</v>
      </c>
    </row>
    <row r="42" spans="1:6" x14ac:dyDescent="0.25">
      <c r="A42" t="str">
        <f t="shared" si="0"/>
        <v>0151300N</v>
      </c>
      <c r="B42" t="s">
        <v>2032</v>
      </c>
      <c r="C42" t="s">
        <v>40</v>
      </c>
      <c r="D42" s="50">
        <v>1530</v>
      </c>
      <c r="E42" s="50">
        <v>20548</v>
      </c>
      <c r="F42" s="50">
        <f t="shared" si="1"/>
        <v>22078</v>
      </c>
    </row>
    <row r="43" spans="1:6" x14ac:dyDescent="0.25">
      <c r="A43" t="str">
        <f t="shared" si="0"/>
        <v>3201312N</v>
      </c>
      <c r="B43" s="53" t="s">
        <v>2678</v>
      </c>
      <c r="C43" t="s">
        <v>41</v>
      </c>
      <c r="D43" s="50">
        <v>593</v>
      </c>
      <c r="E43" s="50">
        <v>25645</v>
      </c>
      <c r="F43" s="50">
        <f t="shared" si="1"/>
        <v>26238</v>
      </c>
    </row>
    <row r="44" spans="1:6" x14ac:dyDescent="0.25">
      <c r="A44" t="str">
        <f t="shared" si="0"/>
        <v>7003352N</v>
      </c>
      <c r="B44" t="s">
        <v>2033</v>
      </c>
      <c r="C44" t="s">
        <v>42</v>
      </c>
      <c r="D44" s="50">
        <v>3070</v>
      </c>
      <c r="E44" s="50">
        <v>27642</v>
      </c>
      <c r="F44" s="50">
        <f t="shared" si="1"/>
        <v>30712</v>
      </c>
    </row>
    <row r="45" spans="1:6" x14ac:dyDescent="0.25">
      <c r="A45" t="str">
        <f t="shared" si="0"/>
        <v>3301330N</v>
      </c>
      <c r="B45" t="s">
        <v>2034</v>
      </c>
      <c r="C45" t="s">
        <v>43</v>
      </c>
      <c r="D45" s="50">
        <v>8019</v>
      </c>
      <c r="E45" s="50">
        <v>52092</v>
      </c>
      <c r="F45" s="50">
        <f t="shared" si="1"/>
        <v>60111</v>
      </c>
    </row>
    <row r="46" spans="1:6" x14ac:dyDescent="0.25">
      <c r="A46" t="str">
        <f t="shared" si="0"/>
        <v>7001394N</v>
      </c>
      <c r="B46" t="s">
        <v>2035</v>
      </c>
      <c r="C46" t="s">
        <v>44</v>
      </c>
      <c r="D46" s="50">
        <v>4170</v>
      </c>
      <c r="E46" s="50">
        <v>84351</v>
      </c>
      <c r="F46" s="50">
        <f t="shared" si="1"/>
        <v>88521</v>
      </c>
    </row>
    <row r="47" spans="1:6" x14ac:dyDescent="0.25">
      <c r="A47" t="str">
        <f t="shared" si="0"/>
        <v>5931302N</v>
      </c>
      <c r="B47" t="s">
        <v>2036</v>
      </c>
      <c r="C47" t="s">
        <v>45</v>
      </c>
      <c r="D47" s="50">
        <v>1815</v>
      </c>
      <c r="E47" s="50">
        <v>18492</v>
      </c>
      <c r="F47" s="50">
        <f t="shared" si="1"/>
        <v>20307</v>
      </c>
    </row>
    <row r="48" spans="1:6" x14ac:dyDescent="0.25">
      <c r="A48" t="str">
        <f t="shared" si="0"/>
        <v>7003309N</v>
      </c>
      <c r="B48" t="s">
        <v>2037</v>
      </c>
      <c r="C48" t="s">
        <v>46</v>
      </c>
      <c r="D48" s="50">
        <v>363</v>
      </c>
      <c r="E48" s="50">
        <v>52210</v>
      </c>
      <c r="F48" s="50">
        <f t="shared" si="1"/>
        <v>52573</v>
      </c>
    </row>
    <row r="49" spans="1:6" x14ac:dyDescent="0.25">
      <c r="A49" t="str">
        <f t="shared" si="0"/>
        <v>0301308N</v>
      </c>
      <c r="B49" t="s">
        <v>2038</v>
      </c>
      <c r="C49" t="s">
        <v>47</v>
      </c>
      <c r="D49" s="50">
        <v>11134</v>
      </c>
      <c r="E49" s="50">
        <v>81289</v>
      </c>
      <c r="F49" s="50">
        <f t="shared" si="1"/>
        <v>92423</v>
      </c>
    </row>
    <row r="50" spans="1:6" x14ac:dyDescent="0.25">
      <c r="A50" t="str">
        <f t="shared" si="0"/>
        <v>2701354N</v>
      </c>
      <c r="B50" t="s">
        <v>2039</v>
      </c>
      <c r="C50" t="s">
        <v>48</v>
      </c>
      <c r="D50" s="50">
        <v>412</v>
      </c>
      <c r="E50" s="50">
        <v>16490</v>
      </c>
      <c r="F50" s="50">
        <f t="shared" si="1"/>
        <v>16902</v>
      </c>
    </row>
    <row r="51" spans="1:6" x14ac:dyDescent="0.25">
      <c r="A51" t="str">
        <f t="shared" si="0"/>
        <v>7000381N</v>
      </c>
      <c r="B51" t="s">
        <v>2040</v>
      </c>
      <c r="C51" t="s">
        <v>49</v>
      </c>
      <c r="D51" s="50">
        <v>3071</v>
      </c>
      <c r="E51" s="50">
        <v>42258</v>
      </c>
      <c r="F51" s="50">
        <f t="shared" si="1"/>
        <v>45329</v>
      </c>
    </row>
    <row r="52" spans="1:6" x14ac:dyDescent="0.25">
      <c r="A52" t="str">
        <f t="shared" si="0"/>
        <v>7000397N</v>
      </c>
      <c r="B52" t="s">
        <v>2041</v>
      </c>
      <c r="C52" t="s">
        <v>50</v>
      </c>
      <c r="D52" s="50">
        <v>2562</v>
      </c>
      <c r="E52" s="50">
        <v>29525</v>
      </c>
      <c r="F52" s="50">
        <f t="shared" si="1"/>
        <v>32087</v>
      </c>
    </row>
    <row r="53" spans="1:6" x14ac:dyDescent="0.25">
      <c r="A53" t="str">
        <f t="shared" si="0"/>
        <v>7000380N</v>
      </c>
      <c r="B53" t="s">
        <v>2042</v>
      </c>
      <c r="C53" t="s">
        <v>51</v>
      </c>
      <c r="D53" s="50">
        <v>10830</v>
      </c>
      <c r="E53" s="50">
        <v>42941</v>
      </c>
      <c r="F53" s="50">
        <f t="shared" si="1"/>
        <v>53771</v>
      </c>
    </row>
    <row r="54" spans="1:6" x14ac:dyDescent="0.25">
      <c r="A54" t="str">
        <f t="shared" si="0"/>
        <v>7000364N</v>
      </c>
      <c r="B54" t="s">
        <v>2043</v>
      </c>
      <c r="C54" t="s">
        <v>52</v>
      </c>
      <c r="D54" s="50">
        <v>5884</v>
      </c>
      <c r="E54" s="50">
        <v>21086</v>
      </c>
      <c r="F54" s="50">
        <f t="shared" si="1"/>
        <v>26970</v>
      </c>
    </row>
    <row r="55" spans="1:6" x14ac:dyDescent="0.25">
      <c r="A55" t="str">
        <f t="shared" si="0"/>
        <v>5123304N</v>
      </c>
      <c r="B55" t="s">
        <v>2044</v>
      </c>
      <c r="C55" t="s">
        <v>53</v>
      </c>
      <c r="D55" s="50">
        <v>0</v>
      </c>
      <c r="E55" s="50">
        <v>23319</v>
      </c>
      <c r="F55" s="50">
        <f t="shared" si="1"/>
        <v>23319</v>
      </c>
    </row>
    <row r="56" spans="1:6" x14ac:dyDescent="0.25">
      <c r="A56" t="str">
        <f t="shared" si="0"/>
        <v>7003399N</v>
      </c>
      <c r="B56" t="s">
        <v>2045</v>
      </c>
      <c r="C56" t="s">
        <v>54</v>
      </c>
      <c r="D56" s="50">
        <v>20251</v>
      </c>
      <c r="E56" s="50">
        <v>46403</v>
      </c>
      <c r="F56" s="50">
        <f t="shared" si="1"/>
        <v>66654</v>
      </c>
    </row>
    <row r="57" spans="1:6" x14ac:dyDescent="0.25">
      <c r="A57" t="str">
        <f t="shared" si="0"/>
        <v>7001388N</v>
      </c>
      <c r="B57" t="s">
        <v>2046</v>
      </c>
      <c r="C57" t="s">
        <v>55</v>
      </c>
      <c r="D57" s="50">
        <v>6706</v>
      </c>
      <c r="E57" s="50">
        <v>46011</v>
      </c>
      <c r="F57" s="50">
        <f t="shared" si="1"/>
        <v>52717</v>
      </c>
    </row>
    <row r="58" spans="1:6" x14ac:dyDescent="0.25">
      <c r="A58" t="str">
        <f t="shared" si="0"/>
        <v>7001800N</v>
      </c>
      <c r="B58" t="s">
        <v>2047</v>
      </c>
      <c r="C58" t="s">
        <v>56</v>
      </c>
      <c r="D58" s="50">
        <v>13528</v>
      </c>
      <c r="E58" s="50">
        <v>34915</v>
      </c>
      <c r="F58" s="50">
        <f t="shared" si="1"/>
        <v>48443</v>
      </c>
    </row>
    <row r="59" spans="1:6" x14ac:dyDescent="0.25">
      <c r="A59" t="str">
        <f t="shared" si="0"/>
        <v>7001308N</v>
      </c>
      <c r="B59" t="s">
        <v>2048</v>
      </c>
      <c r="C59" t="s">
        <v>57</v>
      </c>
      <c r="D59" s="50">
        <v>6307</v>
      </c>
      <c r="E59" s="50">
        <v>28247</v>
      </c>
      <c r="F59" s="50">
        <f t="shared" si="1"/>
        <v>34554</v>
      </c>
    </row>
    <row r="60" spans="1:6" x14ac:dyDescent="0.25">
      <c r="A60" t="str">
        <f t="shared" si="0"/>
        <v>7001382N</v>
      </c>
      <c r="B60" t="s">
        <v>2049</v>
      </c>
      <c r="C60" t="s">
        <v>58</v>
      </c>
      <c r="D60" s="50">
        <v>3102</v>
      </c>
      <c r="E60" s="50">
        <v>27601</v>
      </c>
      <c r="F60" s="50">
        <f t="shared" si="1"/>
        <v>30703</v>
      </c>
    </row>
    <row r="61" spans="1:6" x14ac:dyDescent="0.25">
      <c r="A61" t="str">
        <f t="shared" si="0"/>
        <v>5157318N</v>
      </c>
      <c r="B61" t="s">
        <v>2050</v>
      </c>
      <c r="C61" t="s">
        <v>59</v>
      </c>
      <c r="D61" s="50">
        <v>11959</v>
      </c>
      <c r="E61" s="50">
        <v>59315</v>
      </c>
      <c r="F61" s="50">
        <f t="shared" si="1"/>
        <v>71274</v>
      </c>
    </row>
    <row r="62" spans="1:6" x14ac:dyDescent="0.25">
      <c r="A62" t="str">
        <f t="shared" si="0"/>
        <v>1456300N</v>
      </c>
      <c r="B62" t="s">
        <v>2051</v>
      </c>
      <c r="C62" t="s">
        <v>60</v>
      </c>
      <c r="D62" s="50">
        <v>340</v>
      </c>
      <c r="E62" s="50">
        <v>31111</v>
      </c>
      <c r="F62" s="50">
        <f t="shared" si="1"/>
        <v>31451</v>
      </c>
    </row>
    <row r="63" spans="1:6" x14ac:dyDescent="0.25">
      <c r="A63" t="str">
        <f t="shared" si="0"/>
        <v>7001035N</v>
      </c>
      <c r="B63" t="s">
        <v>2052</v>
      </c>
      <c r="C63" t="s">
        <v>61</v>
      </c>
      <c r="D63" s="50">
        <v>1068</v>
      </c>
      <c r="E63" s="50">
        <v>47783</v>
      </c>
      <c r="F63" s="50">
        <f t="shared" si="1"/>
        <v>48851</v>
      </c>
    </row>
    <row r="64" spans="1:6" x14ac:dyDescent="0.25">
      <c r="A64" t="str">
        <f t="shared" si="0"/>
        <v>1401341N</v>
      </c>
      <c r="B64" t="s">
        <v>2053</v>
      </c>
      <c r="C64" t="s">
        <v>62</v>
      </c>
      <c r="D64" s="50">
        <v>6009</v>
      </c>
      <c r="E64" s="50">
        <v>38559</v>
      </c>
      <c r="F64" s="50">
        <f t="shared" si="1"/>
        <v>44568</v>
      </c>
    </row>
    <row r="65" spans="1:6" x14ac:dyDescent="0.25">
      <c r="A65" t="str">
        <f t="shared" si="0"/>
        <v>7001364N</v>
      </c>
      <c r="B65" t="s">
        <v>2054</v>
      </c>
      <c r="C65" t="s">
        <v>63</v>
      </c>
      <c r="D65" s="50">
        <v>11186</v>
      </c>
      <c r="E65" s="50">
        <v>44702</v>
      </c>
      <c r="F65" s="50">
        <f t="shared" si="1"/>
        <v>55888</v>
      </c>
    </row>
    <row r="66" spans="1:6" x14ac:dyDescent="0.25">
      <c r="A66" t="str">
        <f t="shared" si="0"/>
        <v>3557302N</v>
      </c>
      <c r="B66" t="s">
        <v>2055</v>
      </c>
      <c r="C66" t="s">
        <v>64</v>
      </c>
      <c r="D66" s="50">
        <v>1164</v>
      </c>
      <c r="E66" s="50">
        <v>28315</v>
      </c>
      <c r="F66" s="50">
        <f t="shared" si="1"/>
        <v>29479</v>
      </c>
    </row>
    <row r="67" spans="1:6" x14ac:dyDescent="0.25">
      <c r="A67" t="str">
        <f t="shared" si="0"/>
        <v>1421305N</v>
      </c>
      <c r="B67" t="s">
        <v>2056</v>
      </c>
      <c r="C67" t="s">
        <v>65</v>
      </c>
      <c r="D67" s="50">
        <v>0</v>
      </c>
      <c r="E67" s="50">
        <v>118</v>
      </c>
      <c r="F67" s="50">
        <f t="shared" si="1"/>
        <v>118</v>
      </c>
    </row>
    <row r="68" spans="1:6" x14ac:dyDescent="0.25">
      <c r="A68" t="str">
        <f t="shared" ref="A68:A131" si="2">LEFT(B68,7)&amp;"N"</f>
        <v>2850301N</v>
      </c>
      <c r="B68" t="s">
        <v>2057</v>
      </c>
      <c r="C68" t="s">
        <v>66</v>
      </c>
      <c r="D68" s="50">
        <v>2477</v>
      </c>
      <c r="E68" s="50">
        <v>29512</v>
      </c>
      <c r="F68" s="50">
        <f t="shared" ref="F68:F131" si="3">D68+E68</f>
        <v>31989</v>
      </c>
    </row>
    <row r="69" spans="1:6" x14ac:dyDescent="0.25">
      <c r="A69" t="str">
        <f t="shared" si="2"/>
        <v>5153306N</v>
      </c>
      <c r="B69" t="s">
        <v>2058</v>
      </c>
      <c r="C69" t="s">
        <v>67</v>
      </c>
      <c r="D69" s="50">
        <v>0</v>
      </c>
      <c r="E69" s="50">
        <v>53769</v>
      </c>
      <c r="F69" s="50">
        <f t="shared" si="3"/>
        <v>53769</v>
      </c>
    </row>
    <row r="70" spans="1:6" x14ac:dyDescent="0.25">
      <c r="A70" t="str">
        <f t="shared" si="2"/>
        <v>7003373N</v>
      </c>
      <c r="B70" t="s">
        <v>2059</v>
      </c>
      <c r="C70" t="s">
        <v>68</v>
      </c>
      <c r="D70" s="50">
        <v>10415</v>
      </c>
      <c r="E70" s="50">
        <v>35565</v>
      </c>
      <c r="F70" s="50">
        <f t="shared" si="3"/>
        <v>45980</v>
      </c>
    </row>
    <row r="71" spans="1:6" x14ac:dyDescent="0.25">
      <c r="A71" t="str">
        <f t="shared" si="2"/>
        <v>7004310N</v>
      </c>
      <c r="B71" t="s">
        <v>2060</v>
      </c>
      <c r="C71" t="s">
        <v>69</v>
      </c>
      <c r="D71" s="50">
        <v>184</v>
      </c>
      <c r="E71" s="50">
        <v>56673</v>
      </c>
      <c r="F71" s="50">
        <f t="shared" si="3"/>
        <v>56857</v>
      </c>
    </row>
    <row r="72" spans="1:6" x14ac:dyDescent="0.25">
      <c r="A72" t="str">
        <f t="shared" si="2"/>
        <v>2238304N</v>
      </c>
      <c r="B72" t="s">
        <v>2061</v>
      </c>
      <c r="C72" t="s">
        <v>70</v>
      </c>
      <c r="D72" s="50">
        <v>275</v>
      </c>
      <c r="E72" s="50">
        <v>20676</v>
      </c>
      <c r="F72" s="50">
        <f t="shared" si="3"/>
        <v>20951</v>
      </c>
    </row>
    <row r="73" spans="1:6" x14ac:dyDescent="0.25">
      <c r="A73" t="str">
        <f t="shared" si="2"/>
        <v>7001366N</v>
      </c>
      <c r="B73" t="s">
        <v>2062</v>
      </c>
      <c r="C73" t="s">
        <v>71</v>
      </c>
      <c r="D73" s="50">
        <v>6157</v>
      </c>
      <c r="E73" s="50">
        <v>17698</v>
      </c>
      <c r="F73" s="50">
        <f t="shared" si="3"/>
        <v>23855</v>
      </c>
    </row>
    <row r="74" spans="1:6" x14ac:dyDescent="0.25">
      <c r="A74" t="str">
        <f t="shared" si="2"/>
        <v>5401311N</v>
      </c>
      <c r="B74" t="s">
        <v>2063</v>
      </c>
      <c r="C74" t="s">
        <v>72</v>
      </c>
      <c r="D74" s="50">
        <v>71</v>
      </c>
      <c r="E74" s="50">
        <v>27010</v>
      </c>
      <c r="F74" s="50">
        <f t="shared" si="3"/>
        <v>27081</v>
      </c>
    </row>
    <row r="75" spans="1:6" x14ac:dyDescent="0.25">
      <c r="A75" t="str">
        <f t="shared" si="2"/>
        <v>5905309N</v>
      </c>
      <c r="B75" t="s">
        <v>2064</v>
      </c>
      <c r="C75" t="s">
        <v>73</v>
      </c>
      <c r="D75" s="50">
        <v>0</v>
      </c>
      <c r="E75" s="50">
        <v>26909</v>
      </c>
      <c r="F75" s="50">
        <f t="shared" si="3"/>
        <v>26909</v>
      </c>
    </row>
    <row r="76" spans="1:6" x14ac:dyDescent="0.25">
      <c r="A76" t="str">
        <f t="shared" si="2"/>
        <v>2952308N</v>
      </c>
      <c r="B76" t="s">
        <v>2065</v>
      </c>
      <c r="C76" t="s">
        <v>74</v>
      </c>
      <c r="D76" s="50">
        <v>0</v>
      </c>
      <c r="E76" s="50">
        <v>33390</v>
      </c>
      <c r="F76" s="50">
        <f t="shared" si="3"/>
        <v>33390</v>
      </c>
    </row>
    <row r="77" spans="1:6" x14ac:dyDescent="0.25">
      <c r="A77" t="str">
        <f t="shared" si="2"/>
        <v>3301326N</v>
      </c>
      <c r="B77" t="s">
        <v>2066</v>
      </c>
      <c r="C77" t="s">
        <v>75</v>
      </c>
      <c r="D77" s="50">
        <v>3639</v>
      </c>
      <c r="E77" s="50">
        <v>37460</v>
      </c>
      <c r="F77" s="50">
        <f t="shared" si="3"/>
        <v>41099</v>
      </c>
    </row>
    <row r="78" spans="1:6" x14ac:dyDescent="0.25">
      <c r="A78" t="str">
        <f t="shared" si="2"/>
        <v>0901001N</v>
      </c>
      <c r="B78" t="s">
        <v>2067</v>
      </c>
      <c r="C78" t="s">
        <v>76</v>
      </c>
      <c r="D78" s="50">
        <v>0</v>
      </c>
      <c r="E78" s="50">
        <v>6770</v>
      </c>
      <c r="F78" s="50">
        <f t="shared" si="3"/>
        <v>6770</v>
      </c>
    </row>
    <row r="79" spans="1:6" x14ac:dyDescent="0.25">
      <c r="A79" t="str">
        <f t="shared" si="2"/>
        <v>7003351N</v>
      </c>
      <c r="B79" t="s">
        <v>2068</v>
      </c>
      <c r="C79" t="s">
        <v>77</v>
      </c>
      <c r="D79" s="50">
        <v>1898</v>
      </c>
      <c r="E79" s="50">
        <v>30958</v>
      </c>
      <c r="F79" s="50">
        <f t="shared" si="3"/>
        <v>32856</v>
      </c>
    </row>
    <row r="80" spans="1:6" x14ac:dyDescent="0.25">
      <c r="A80" t="str">
        <f t="shared" si="2"/>
        <v>3227304N</v>
      </c>
      <c r="B80" t="s">
        <v>2069</v>
      </c>
      <c r="C80" t="s">
        <v>78</v>
      </c>
      <c r="D80" s="50">
        <v>346</v>
      </c>
      <c r="E80" s="50">
        <v>30975</v>
      </c>
      <c r="F80" s="50">
        <f t="shared" si="3"/>
        <v>31321</v>
      </c>
    </row>
    <row r="81" spans="1:6" x14ac:dyDescent="0.25">
      <c r="A81" t="str">
        <f t="shared" si="2"/>
        <v>0823300N</v>
      </c>
      <c r="B81" t="s">
        <v>2070</v>
      </c>
      <c r="C81" t="s">
        <v>79</v>
      </c>
      <c r="D81" s="50">
        <v>0</v>
      </c>
      <c r="E81" s="50">
        <v>16561</v>
      </c>
      <c r="F81" s="50">
        <f t="shared" si="3"/>
        <v>16561</v>
      </c>
    </row>
    <row r="82" spans="1:6" x14ac:dyDescent="0.25">
      <c r="A82" t="str">
        <f t="shared" si="2"/>
        <v>0601304N</v>
      </c>
      <c r="B82" t="s">
        <v>2071</v>
      </c>
      <c r="C82" t="s">
        <v>80</v>
      </c>
      <c r="D82" s="50">
        <v>59</v>
      </c>
      <c r="E82" s="50">
        <v>50748</v>
      </c>
      <c r="F82" s="50">
        <f t="shared" si="3"/>
        <v>50807</v>
      </c>
    </row>
    <row r="83" spans="1:6" x14ac:dyDescent="0.25">
      <c r="A83" t="str">
        <f t="shared" si="2"/>
        <v>0701301N</v>
      </c>
      <c r="B83" t="s">
        <v>2072</v>
      </c>
      <c r="C83" t="s">
        <v>81</v>
      </c>
      <c r="D83" s="50">
        <v>0</v>
      </c>
      <c r="E83" s="50">
        <v>36992</v>
      </c>
      <c r="F83" s="50">
        <f t="shared" si="3"/>
        <v>36992</v>
      </c>
    </row>
    <row r="84" spans="1:6" x14ac:dyDescent="0.25">
      <c r="A84" t="str">
        <f t="shared" si="2"/>
        <v>0824000N</v>
      </c>
      <c r="B84" t="s">
        <v>2073</v>
      </c>
      <c r="C84" t="s">
        <v>82</v>
      </c>
      <c r="D84" s="50">
        <v>0</v>
      </c>
      <c r="E84" s="50">
        <v>0</v>
      </c>
      <c r="F84" s="50">
        <f t="shared" si="3"/>
        <v>0</v>
      </c>
    </row>
    <row r="85" spans="1:6" x14ac:dyDescent="0.25">
      <c r="A85" t="str">
        <f t="shared" si="2"/>
        <v>3801304N</v>
      </c>
      <c r="B85" t="s">
        <v>2074</v>
      </c>
      <c r="C85" t="s">
        <v>83</v>
      </c>
      <c r="D85" s="50">
        <v>0</v>
      </c>
      <c r="E85" s="50">
        <v>12917</v>
      </c>
      <c r="F85" s="50">
        <f t="shared" si="3"/>
        <v>12917</v>
      </c>
    </row>
    <row r="86" spans="1:6" x14ac:dyDescent="0.25">
      <c r="A86" t="str">
        <f t="shared" si="2"/>
        <v>2701339N</v>
      </c>
      <c r="B86" t="s">
        <v>2075</v>
      </c>
      <c r="C86" t="s">
        <v>84</v>
      </c>
      <c r="D86" s="50">
        <v>214</v>
      </c>
      <c r="E86" s="50">
        <v>21084</v>
      </c>
      <c r="F86" s="50">
        <f t="shared" si="3"/>
        <v>21298</v>
      </c>
    </row>
    <row r="87" spans="1:6" x14ac:dyDescent="0.25">
      <c r="A87" t="str">
        <f t="shared" si="2"/>
        <v>7003380N</v>
      </c>
      <c r="B87" t="s">
        <v>2076</v>
      </c>
      <c r="C87" t="s">
        <v>85</v>
      </c>
      <c r="D87" s="50">
        <v>6216</v>
      </c>
      <c r="E87" s="50">
        <v>31655</v>
      </c>
      <c r="F87" s="50">
        <f t="shared" si="3"/>
        <v>37871</v>
      </c>
    </row>
    <row r="88" spans="1:6" x14ac:dyDescent="0.25">
      <c r="A88" t="str">
        <f t="shared" si="2"/>
        <v>3421000N</v>
      </c>
      <c r="B88" t="s">
        <v>2077</v>
      </c>
      <c r="C88" t="s">
        <v>86</v>
      </c>
      <c r="D88" s="50">
        <v>1840</v>
      </c>
      <c r="E88" s="50">
        <v>16889</v>
      </c>
      <c r="F88" s="50">
        <f t="shared" si="3"/>
        <v>18729</v>
      </c>
    </row>
    <row r="89" spans="1:6" x14ac:dyDescent="0.25">
      <c r="A89" t="str">
        <f t="shared" si="2"/>
        <v>0952300N</v>
      </c>
      <c r="B89" t="s">
        <v>2078</v>
      </c>
      <c r="C89" t="s">
        <v>87</v>
      </c>
      <c r="D89" s="50">
        <v>764</v>
      </c>
      <c r="E89" s="50">
        <v>14536</v>
      </c>
      <c r="F89" s="50">
        <f t="shared" si="3"/>
        <v>15300</v>
      </c>
    </row>
    <row r="90" spans="1:6" x14ac:dyDescent="0.25">
      <c r="A90" t="str">
        <f t="shared" si="2"/>
        <v>7004321N</v>
      </c>
      <c r="B90" t="s">
        <v>2079</v>
      </c>
      <c r="C90" t="s">
        <v>88</v>
      </c>
      <c r="D90" s="50">
        <v>8541</v>
      </c>
      <c r="E90" s="50">
        <v>86170</v>
      </c>
      <c r="F90" s="50">
        <f t="shared" si="3"/>
        <v>94711</v>
      </c>
    </row>
    <row r="91" spans="1:6" x14ac:dyDescent="0.25">
      <c r="A91" t="str">
        <f t="shared" si="2"/>
        <v>7001323N</v>
      </c>
      <c r="B91" t="s">
        <v>2080</v>
      </c>
      <c r="C91" t="s">
        <v>89</v>
      </c>
      <c r="D91" s="50">
        <v>6973</v>
      </c>
      <c r="E91" s="50">
        <v>75567</v>
      </c>
      <c r="F91" s="50">
        <f t="shared" si="3"/>
        <v>82540</v>
      </c>
    </row>
    <row r="92" spans="1:6" x14ac:dyDescent="0.25">
      <c r="A92" t="str">
        <f t="shared" si="2"/>
        <v>2952310N</v>
      </c>
      <c r="B92" t="s">
        <v>2081</v>
      </c>
      <c r="C92" t="s">
        <v>90</v>
      </c>
      <c r="D92" s="50">
        <v>8869</v>
      </c>
      <c r="E92" s="50">
        <v>50905</v>
      </c>
      <c r="F92" s="50">
        <f t="shared" si="3"/>
        <v>59774</v>
      </c>
    </row>
    <row r="93" spans="1:6" x14ac:dyDescent="0.25">
      <c r="A93" t="str">
        <f t="shared" si="2"/>
        <v>7002336N</v>
      </c>
      <c r="B93" t="s">
        <v>2082</v>
      </c>
      <c r="C93" t="s">
        <v>91</v>
      </c>
      <c r="D93" s="50">
        <v>38186</v>
      </c>
      <c r="E93" s="50">
        <v>42714</v>
      </c>
      <c r="F93" s="50">
        <f t="shared" si="3"/>
        <v>80900</v>
      </c>
    </row>
    <row r="94" spans="1:6" x14ac:dyDescent="0.25">
      <c r="A94" t="str">
        <f t="shared" si="2"/>
        <v>3201311N</v>
      </c>
      <c r="B94" t="s">
        <v>2083</v>
      </c>
      <c r="C94" t="s">
        <v>92</v>
      </c>
      <c r="D94" s="50">
        <v>1353</v>
      </c>
      <c r="E94" s="50">
        <v>15526</v>
      </c>
      <c r="F94" s="50">
        <f t="shared" si="3"/>
        <v>16879</v>
      </c>
    </row>
    <row r="95" spans="1:6" x14ac:dyDescent="0.25">
      <c r="A95" t="str">
        <f t="shared" si="2"/>
        <v>1421308N</v>
      </c>
      <c r="B95" t="s">
        <v>2084</v>
      </c>
      <c r="C95" t="s">
        <v>93</v>
      </c>
      <c r="D95" s="50">
        <v>3433</v>
      </c>
      <c r="E95" s="50">
        <v>24895</v>
      </c>
      <c r="F95" s="50">
        <f t="shared" si="3"/>
        <v>28328</v>
      </c>
    </row>
    <row r="96" spans="1:6" x14ac:dyDescent="0.25">
      <c r="A96" t="str">
        <f t="shared" si="2"/>
        <v>7001348N</v>
      </c>
      <c r="B96" t="s">
        <v>2085</v>
      </c>
      <c r="C96" t="s">
        <v>94</v>
      </c>
      <c r="D96" s="50">
        <v>9720</v>
      </c>
      <c r="E96" s="50">
        <v>24289</v>
      </c>
      <c r="F96" s="50">
        <f t="shared" si="3"/>
        <v>34009</v>
      </c>
    </row>
    <row r="97" spans="1:6" x14ac:dyDescent="0.25">
      <c r="A97" t="str">
        <f t="shared" si="2"/>
        <v>7000375N</v>
      </c>
      <c r="B97" t="s">
        <v>2086</v>
      </c>
      <c r="C97" t="s">
        <v>95</v>
      </c>
      <c r="D97" s="50">
        <v>4728</v>
      </c>
      <c r="E97" s="50">
        <v>40254</v>
      </c>
      <c r="F97" s="50">
        <f t="shared" si="3"/>
        <v>44982</v>
      </c>
    </row>
    <row r="98" spans="1:6" x14ac:dyDescent="0.25">
      <c r="A98" t="str">
        <f t="shared" si="2"/>
        <v>2525301N</v>
      </c>
      <c r="B98" t="s">
        <v>2087</v>
      </c>
      <c r="C98" t="s">
        <v>96</v>
      </c>
      <c r="D98" s="50">
        <v>0</v>
      </c>
      <c r="E98" s="50">
        <v>10240</v>
      </c>
      <c r="F98" s="50">
        <f t="shared" si="3"/>
        <v>10240</v>
      </c>
    </row>
    <row r="99" spans="1:6" x14ac:dyDescent="0.25">
      <c r="A99" t="str">
        <f t="shared" si="2"/>
        <v>3824301N</v>
      </c>
      <c r="B99" t="s">
        <v>2088</v>
      </c>
      <c r="C99" t="s">
        <v>97</v>
      </c>
      <c r="D99" s="50">
        <v>634</v>
      </c>
      <c r="E99" s="50">
        <v>38346</v>
      </c>
      <c r="F99" s="50">
        <f t="shared" si="3"/>
        <v>38980</v>
      </c>
    </row>
    <row r="100" spans="1:6" x14ac:dyDescent="0.25">
      <c r="A100" t="str">
        <f t="shared" si="2"/>
        <v>5001300N</v>
      </c>
      <c r="B100" t="s">
        <v>2089</v>
      </c>
      <c r="C100" t="s">
        <v>98</v>
      </c>
      <c r="D100" s="50">
        <v>699</v>
      </c>
      <c r="E100" s="50">
        <v>29169</v>
      </c>
      <c r="F100" s="50">
        <f t="shared" si="3"/>
        <v>29868</v>
      </c>
    </row>
    <row r="101" spans="1:6" x14ac:dyDescent="0.25">
      <c r="A101" t="str">
        <f t="shared" si="2"/>
        <v>1101310N</v>
      </c>
      <c r="B101" t="s">
        <v>2090</v>
      </c>
      <c r="C101" t="s">
        <v>99</v>
      </c>
      <c r="D101" s="50">
        <v>2352</v>
      </c>
      <c r="E101" s="50">
        <v>28232</v>
      </c>
      <c r="F101" s="50">
        <f t="shared" si="3"/>
        <v>30584</v>
      </c>
    </row>
    <row r="102" spans="1:6" x14ac:dyDescent="0.25">
      <c r="A102" t="str">
        <f t="shared" si="2"/>
        <v>1101306N</v>
      </c>
      <c r="B102" t="s">
        <v>2091</v>
      </c>
      <c r="C102" t="s">
        <v>100</v>
      </c>
      <c r="D102" s="50">
        <v>0</v>
      </c>
      <c r="E102" s="50">
        <v>13481</v>
      </c>
      <c r="F102" s="50">
        <f t="shared" si="3"/>
        <v>13481</v>
      </c>
    </row>
    <row r="103" spans="1:6" x14ac:dyDescent="0.25">
      <c r="A103" t="str">
        <f t="shared" si="2"/>
        <v>5901307N</v>
      </c>
      <c r="B103" t="s">
        <v>2092</v>
      </c>
      <c r="C103" t="s">
        <v>101</v>
      </c>
      <c r="D103" s="50">
        <v>0</v>
      </c>
      <c r="E103" s="50">
        <v>23488</v>
      </c>
      <c r="F103" s="50">
        <f t="shared" si="3"/>
        <v>23488</v>
      </c>
    </row>
    <row r="104" spans="1:6" x14ac:dyDescent="0.25">
      <c r="A104" t="str">
        <f t="shared" si="2"/>
        <v>2762302N</v>
      </c>
      <c r="B104" t="s">
        <v>2093</v>
      </c>
      <c r="C104" t="s">
        <v>102</v>
      </c>
      <c r="D104" s="50">
        <v>0</v>
      </c>
      <c r="E104" s="50">
        <v>14680</v>
      </c>
      <c r="F104" s="50">
        <f t="shared" si="3"/>
        <v>14680</v>
      </c>
    </row>
    <row r="105" spans="1:6" x14ac:dyDescent="0.25">
      <c r="A105" t="str">
        <f t="shared" si="2"/>
        <v>2623300N</v>
      </c>
      <c r="B105" t="s">
        <v>2094</v>
      </c>
      <c r="C105" t="s">
        <v>103</v>
      </c>
      <c r="D105" s="50">
        <v>0</v>
      </c>
      <c r="E105" s="50">
        <v>25748</v>
      </c>
      <c r="F105" s="50">
        <f t="shared" si="3"/>
        <v>25748</v>
      </c>
    </row>
    <row r="106" spans="1:6" x14ac:dyDescent="0.25">
      <c r="A106" t="str">
        <f t="shared" si="2"/>
        <v>7001398N</v>
      </c>
      <c r="B106" t="s">
        <v>2095</v>
      </c>
      <c r="C106" t="s">
        <v>104</v>
      </c>
      <c r="D106" s="50">
        <v>8714</v>
      </c>
      <c r="E106" s="50">
        <v>61776</v>
      </c>
      <c r="F106" s="50">
        <f t="shared" si="3"/>
        <v>70490</v>
      </c>
    </row>
    <row r="107" spans="1:6" x14ac:dyDescent="0.25">
      <c r="A107" t="str">
        <f t="shared" si="2"/>
        <v>1101312N</v>
      </c>
      <c r="B107" t="s">
        <v>2096</v>
      </c>
      <c r="C107" t="s">
        <v>105</v>
      </c>
      <c r="D107" s="50">
        <v>2819</v>
      </c>
      <c r="E107" s="50">
        <v>46291</v>
      </c>
      <c r="F107" s="50">
        <f t="shared" si="3"/>
        <v>49110</v>
      </c>
    </row>
    <row r="108" spans="1:6" x14ac:dyDescent="0.25">
      <c r="A108" t="str">
        <f t="shared" si="2"/>
        <v>0226000N</v>
      </c>
      <c r="B108" t="s">
        <v>2097</v>
      </c>
      <c r="C108" t="s">
        <v>106</v>
      </c>
      <c r="D108" s="50">
        <v>0</v>
      </c>
      <c r="E108" s="50">
        <v>13127</v>
      </c>
      <c r="F108" s="50">
        <f t="shared" si="3"/>
        <v>13127</v>
      </c>
    </row>
    <row r="109" spans="1:6" x14ac:dyDescent="0.25">
      <c r="A109" t="str">
        <f t="shared" si="2"/>
        <v>7003413N</v>
      </c>
      <c r="B109" t="s">
        <v>2098</v>
      </c>
      <c r="C109" t="s">
        <v>107</v>
      </c>
      <c r="D109" s="50">
        <v>2190</v>
      </c>
      <c r="E109" s="50">
        <v>49513</v>
      </c>
      <c r="F109" s="50">
        <f t="shared" si="3"/>
        <v>51703</v>
      </c>
    </row>
    <row r="110" spans="1:6" x14ac:dyDescent="0.25">
      <c r="A110" t="str">
        <f t="shared" si="2"/>
        <v>5150302N</v>
      </c>
      <c r="B110" t="s">
        <v>2099</v>
      </c>
      <c r="C110" t="s">
        <v>108</v>
      </c>
      <c r="D110" s="50">
        <v>0</v>
      </c>
      <c r="E110" s="50">
        <v>28225</v>
      </c>
      <c r="F110" s="50">
        <f t="shared" si="3"/>
        <v>28225</v>
      </c>
    </row>
    <row r="111" spans="1:6" x14ac:dyDescent="0.25">
      <c r="A111" t="str">
        <f t="shared" si="2"/>
        <v>0101312N</v>
      </c>
      <c r="B111" t="s">
        <v>2100</v>
      </c>
      <c r="C111" t="s">
        <v>1926</v>
      </c>
      <c r="D111" s="50">
        <v>5</v>
      </c>
      <c r="E111" s="50">
        <v>39539</v>
      </c>
      <c r="F111" s="50">
        <f t="shared" si="3"/>
        <v>39544</v>
      </c>
    </row>
    <row r="112" spans="1:6" x14ac:dyDescent="0.25">
      <c r="A112" t="str">
        <f t="shared" si="2"/>
        <v>3103000N</v>
      </c>
      <c r="B112" t="s">
        <v>2101</v>
      </c>
      <c r="C112" t="s">
        <v>109</v>
      </c>
      <c r="D112" s="50">
        <v>502</v>
      </c>
      <c r="E112" s="50">
        <v>19273</v>
      </c>
      <c r="F112" s="50">
        <f t="shared" si="3"/>
        <v>19775</v>
      </c>
    </row>
    <row r="113" spans="1:6" x14ac:dyDescent="0.25">
      <c r="A113" t="str">
        <f t="shared" si="2"/>
        <v>1254302N</v>
      </c>
      <c r="B113" t="s">
        <v>2102</v>
      </c>
      <c r="C113" t="s">
        <v>110</v>
      </c>
      <c r="D113" s="50">
        <v>3928</v>
      </c>
      <c r="E113" s="50">
        <v>39783</v>
      </c>
      <c r="F113" s="50">
        <f t="shared" si="3"/>
        <v>43711</v>
      </c>
    </row>
    <row r="114" spans="1:6" x14ac:dyDescent="0.25">
      <c r="A114" t="str">
        <f t="shared" si="2"/>
        <v>4161000N</v>
      </c>
      <c r="B114" t="s">
        <v>2103</v>
      </c>
      <c r="C114" t="s">
        <v>111</v>
      </c>
      <c r="D114" s="50">
        <v>1317</v>
      </c>
      <c r="E114" s="50">
        <v>26216</v>
      </c>
      <c r="F114" s="50">
        <f t="shared" si="3"/>
        <v>27533</v>
      </c>
    </row>
    <row r="115" spans="1:6" x14ac:dyDescent="0.25">
      <c r="A115" t="str">
        <f t="shared" si="2"/>
        <v>7001393N</v>
      </c>
      <c r="B115" t="s">
        <v>2104</v>
      </c>
      <c r="C115" t="s">
        <v>112</v>
      </c>
      <c r="D115" s="50">
        <v>59</v>
      </c>
      <c r="E115" s="50">
        <v>17043</v>
      </c>
      <c r="F115" s="50">
        <f t="shared" si="3"/>
        <v>17102</v>
      </c>
    </row>
    <row r="116" spans="1:6" x14ac:dyDescent="0.25">
      <c r="A116" t="str">
        <f t="shared" si="2"/>
        <v>7001809N</v>
      </c>
      <c r="B116" t="s">
        <v>2105</v>
      </c>
      <c r="C116" t="s">
        <v>113</v>
      </c>
      <c r="D116" s="50">
        <v>159</v>
      </c>
      <c r="E116" s="50">
        <v>65794</v>
      </c>
      <c r="F116" s="50">
        <f t="shared" si="3"/>
        <v>65953</v>
      </c>
    </row>
    <row r="117" spans="1:6" x14ac:dyDescent="0.25">
      <c r="A117" t="str">
        <f t="shared" si="2"/>
        <v>7001380N</v>
      </c>
      <c r="B117" t="s">
        <v>2106</v>
      </c>
      <c r="C117" t="s">
        <v>114</v>
      </c>
      <c r="D117" s="50">
        <v>18523</v>
      </c>
      <c r="E117" s="50">
        <v>47297</v>
      </c>
      <c r="F117" s="50">
        <f t="shared" si="3"/>
        <v>65820</v>
      </c>
    </row>
    <row r="118" spans="1:6" x14ac:dyDescent="0.25">
      <c r="A118" t="str">
        <f t="shared" si="2"/>
        <v>7003359N</v>
      </c>
      <c r="B118" t="s">
        <v>2107</v>
      </c>
      <c r="C118" t="s">
        <v>115</v>
      </c>
      <c r="D118" s="50">
        <v>1243</v>
      </c>
      <c r="E118" s="50">
        <v>65616</v>
      </c>
      <c r="F118" s="50">
        <f t="shared" si="3"/>
        <v>66859</v>
      </c>
    </row>
    <row r="119" spans="1:6" x14ac:dyDescent="0.25">
      <c r="A119" t="str">
        <f t="shared" si="2"/>
        <v>5904321N</v>
      </c>
      <c r="B119" t="s">
        <v>2108</v>
      </c>
      <c r="C119" t="s">
        <v>116</v>
      </c>
      <c r="D119" s="50">
        <v>1153</v>
      </c>
      <c r="E119" s="50">
        <v>27893</v>
      </c>
      <c r="F119" s="50">
        <f t="shared" si="3"/>
        <v>29046</v>
      </c>
    </row>
    <row r="120" spans="1:6" x14ac:dyDescent="0.25">
      <c r="A120" t="str">
        <f t="shared" si="2"/>
        <v>0601305N</v>
      </c>
      <c r="B120" t="s">
        <v>2109</v>
      </c>
      <c r="C120" t="s">
        <v>117</v>
      </c>
      <c r="D120" s="50">
        <v>313</v>
      </c>
      <c r="E120" s="50">
        <v>8580</v>
      </c>
      <c r="F120" s="50">
        <f t="shared" si="3"/>
        <v>8893</v>
      </c>
    </row>
    <row r="121" spans="1:6" x14ac:dyDescent="0.25">
      <c r="A121" t="str">
        <f t="shared" si="2"/>
        <v>5902319N</v>
      </c>
      <c r="B121" t="s">
        <v>2110</v>
      </c>
      <c r="C121" t="s">
        <v>118</v>
      </c>
      <c r="D121" s="50">
        <v>0</v>
      </c>
      <c r="E121" s="50">
        <v>22284</v>
      </c>
      <c r="F121" s="50">
        <f t="shared" si="3"/>
        <v>22284</v>
      </c>
    </row>
    <row r="122" spans="1:6" x14ac:dyDescent="0.25">
      <c r="A122" t="str">
        <f t="shared" si="2"/>
        <v>7000360N</v>
      </c>
      <c r="B122" t="s">
        <v>2111</v>
      </c>
      <c r="C122" t="s">
        <v>119</v>
      </c>
      <c r="D122" s="50">
        <v>12848</v>
      </c>
      <c r="E122" s="50">
        <v>36808</v>
      </c>
      <c r="F122" s="50">
        <f t="shared" si="3"/>
        <v>49656</v>
      </c>
    </row>
    <row r="123" spans="1:6" x14ac:dyDescent="0.25">
      <c r="A123" t="str">
        <f t="shared" si="2"/>
        <v>5150303N</v>
      </c>
      <c r="B123" t="s">
        <v>2112</v>
      </c>
      <c r="C123" t="s">
        <v>120</v>
      </c>
      <c r="D123" s="50">
        <v>0</v>
      </c>
      <c r="E123" s="50">
        <v>51397</v>
      </c>
      <c r="F123" s="50">
        <f t="shared" si="3"/>
        <v>51397</v>
      </c>
    </row>
    <row r="124" spans="1:6" x14ac:dyDescent="0.25">
      <c r="A124" t="str">
        <f t="shared" si="2"/>
        <v>6027304N</v>
      </c>
      <c r="B124" t="s">
        <v>2113</v>
      </c>
      <c r="C124" t="s">
        <v>121</v>
      </c>
      <c r="D124" s="50">
        <v>33</v>
      </c>
      <c r="E124" s="50">
        <v>19503</v>
      </c>
      <c r="F124" s="50">
        <f t="shared" si="3"/>
        <v>19536</v>
      </c>
    </row>
    <row r="125" spans="1:6" x14ac:dyDescent="0.25">
      <c r="A125" t="str">
        <f t="shared" si="2"/>
        <v>7000383N</v>
      </c>
      <c r="B125" t="s">
        <v>2114</v>
      </c>
      <c r="C125" t="s">
        <v>122</v>
      </c>
      <c r="D125" s="50">
        <v>6807</v>
      </c>
      <c r="E125" s="50">
        <v>30233</v>
      </c>
      <c r="F125" s="50">
        <f t="shared" si="3"/>
        <v>37040</v>
      </c>
    </row>
    <row r="126" spans="1:6" x14ac:dyDescent="0.25">
      <c r="A126" t="str">
        <f t="shared" si="2"/>
        <v>3239300N</v>
      </c>
      <c r="B126" t="s">
        <v>2115</v>
      </c>
      <c r="C126" t="s">
        <v>123</v>
      </c>
      <c r="D126" s="50">
        <v>0</v>
      </c>
      <c r="E126" s="50">
        <v>17411</v>
      </c>
      <c r="F126" s="50">
        <f t="shared" si="3"/>
        <v>17411</v>
      </c>
    </row>
    <row r="127" spans="1:6" x14ac:dyDescent="0.25">
      <c r="A127" t="str">
        <f t="shared" si="2"/>
        <v>4102311N</v>
      </c>
      <c r="B127" t="s">
        <v>2116</v>
      </c>
      <c r="C127" t="s">
        <v>124</v>
      </c>
      <c r="D127" s="50">
        <v>827</v>
      </c>
      <c r="E127" s="50">
        <v>15549</v>
      </c>
      <c r="F127" s="50">
        <f t="shared" si="3"/>
        <v>16376</v>
      </c>
    </row>
    <row r="128" spans="1:6" x14ac:dyDescent="0.25">
      <c r="A128" t="str">
        <f t="shared" si="2"/>
        <v>4102309N</v>
      </c>
      <c r="B128" t="s">
        <v>2117</v>
      </c>
      <c r="C128" t="s">
        <v>125</v>
      </c>
      <c r="D128" s="50">
        <v>871</v>
      </c>
      <c r="E128" s="50">
        <v>13537</v>
      </c>
      <c r="F128" s="50">
        <f t="shared" si="3"/>
        <v>14408</v>
      </c>
    </row>
    <row r="129" spans="1:6" x14ac:dyDescent="0.25">
      <c r="A129" t="str">
        <f t="shared" si="2"/>
        <v>0102001N</v>
      </c>
      <c r="B129" t="s">
        <v>2118</v>
      </c>
      <c r="C129" t="s">
        <v>126</v>
      </c>
      <c r="D129" s="50">
        <v>1267</v>
      </c>
      <c r="E129" s="50">
        <v>35068</v>
      </c>
      <c r="F129" s="50">
        <f t="shared" si="3"/>
        <v>36335</v>
      </c>
    </row>
    <row r="130" spans="1:6" x14ac:dyDescent="0.25">
      <c r="A130" t="str">
        <f t="shared" si="2"/>
        <v>0151301N</v>
      </c>
      <c r="B130" t="s">
        <v>2119</v>
      </c>
      <c r="C130" t="s">
        <v>127</v>
      </c>
      <c r="D130" s="50">
        <v>0</v>
      </c>
      <c r="E130" s="50">
        <v>1754</v>
      </c>
      <c r="F130" s="50">
        <f t="shared" si="3"/>
        <v>1754</v>
      </c>
    </row>
    <row r="131" spans="1:6" x14ac:dyDescent="0.25">
      <c r="A131" t="str">
        <f t="shared" si="2"/>
        <v>1461303N</v>
      </c>
      <c r="B131" t="s">
        <v>2120</v>
      </c>
      <c r="C131" t="s">
        <v>128</v>
      </c>
      <c r="D131" s="50">
        <v>0</v>
      </c>
      <c r="E131" s="50">
        <v>6893</v>
      </c>
      <c r="F131" s="50">
        <f t="shared" si="3"/>
        <v>6893</v>
      </c>
    </row>
    <row r="132" spans="1:6" x14ac:dyDescent="0.25">
      <c r="A132" t="str">
        <f t="shared" ref="A132:A195" si="4">LEFT(B132,7)&amp;"N"</f>
        <v>2754304N</v>
      </c>
      <c r="B132" t="s">
        <v>2121</v>
      </c>
      <c r="C132" t="s">
        <v>129</v>
      </c>
      <c r="D132" s="50">
        <v>585</v>
      </c>
      <c r="E132" s="50">
        <v>26969</v>
      </c>
      <c r="F132" s="50">
        <f t="shared" ref="F132:F195" si="5">D132+E132</f>
        <v>27554</v>
      </c>
    </row>
    <row r="133" spans="1:6" x14ac:dyDescent="0.25">
      <c r="A133" t="str">
        <f t="shared" si="4"/>
        <v>7004303N</v>
      </c>
      <c r="B133" t="s">
        <v>2122</v>
      </c>
      <c r="C133" t="s">
        <v>130</v>
      </c>
      <c r="D133" s="50">
        <v>1651</v>
      </c>
      <c r="E133" s="50">
        <v>59840</v>
      </c>
      <c r="F133" s="50">
        <f t="shared" si="5"/>
        <v>61491</v>
      </c>
    </row>
    <row r="134" spans="1:6" x14ac:dyDescent="0.25">
      <c r="A134" t="str">
        <f t="shared" si="4"/>
        <v>0722304N</v>
      </c>
      <c r="B134" t="s">
        <v>2123</v>
      </c>
      <c r="C134" t="s">
        <v>131</v>
      </c>
      <c r="D134" s="50">
        <v>5118</v>
      </c>
      <c r="E134" s="50">
        <v>72923</v>
      </c>
      <c r="F134" s="50">
        <f t="shared" si="5"/>
        <v>78041</v>
      </c>
    </row>
    <row r="135" spans="1:6" x14ac:dyDescent="0.25">
      <c r="A135" t="str">
        <f t="shared" si="4"/>
        <v>1451307N</v>
      </c>
      <c r="B135" t="s">
        <v>2124</v>
      </c>
      <c r="C135" t="s">
        <v>132</v>
      </c>
      <c r="D135" s="50">
        <v>0</v>
      </c>
      <c r="E135" s="50">
        <v>18482</v>
      </c>
      <c r="F135" s="50">
        <f t="shared" si="5"/>
        <v>18482</v>
      </c>
    </row>
    <row r="136" spans="1:6" x14ac:dyDescent="0.25">
      <c r="A136" t="str">
        <f t="shared" si="4"/>
        <v>1455303N</v>
      </c>
      <c r="B136" t="s">
        <v>2125</v>
      </c>
      <c r="C136" t="s">
        <v>133</v>
      </c>
      <c r="D136" s="50">
        <v>363</v>
      </c>
      <c r="E136" s="50">
        <v>33695</v>
      </c>
      <c r="F136" s="50">
        <f t="shared" si="5"/>
        <v>34058</v>
      </c>
    </row>
    <row r="137" spans="1:6" x14ac:dyDescent="0.25">
      <c r="A137" t="str">
        <f t="shared" si="4"/>
        <v>1464302N</v>
      </c>
      <c r="B137" t="s">
        <v>2126</v>
      </c>
      <c r="C137" t="s">
        <v>134</v>
      </c>
      <c r="D137" s="50">
        <v>0</v>
      </c>
      <c r="E137" s="50">
        <v>12766</v>
      </c>
      <c r="F137" s="50">
        <f t="shared" si="5"/>
        <v>12766</v>
      </c>
    </row>
    <row r="138" spans="1:6" x14ac:dyDescent="0.25">
      <c r="A138" t="str">
        <f t="shared" si="4"/>
        <v>1430303N</v>
      </c>
      <c r="B138" t="s">
        <v>2127</v>
      </c>
      <c r="C138" t="s">
        <v>135</v>
      </c>
      <c r="D138" s="50">
        <v>0</v>
      </c>
      <c r="E138" s="50">
        <v>26106</v>
      </c>
      <c r="F138" s="50">
        <f t="shared" si="5"/>
        <v>26106</v>
      </c>
    </row>
    <row r="139" spans="1:6" x14ac:dyDescent="0.25">
      <c r="A139" t="str">
        <f t="shared" si="4"/>
        <v>5034300N</v>
      </c>
      <c r="B139" t="s">
        <v>2128</v>
      </c>
      <c r="C139" t="s">
        <v>136</v>
      </c>
      <c r="D139" s="50">
        <v>0</v>
      </c>
      <c r="E139" s="50">
        <v>21793</v>
      </c>
      <c r="F139" s="50">
        <f t="shared" si="5"/>
        <v>21793</v>
      </c>
    </row>
    <row r="140" spans="1:6" x14ac:dyDescent="0.25">
      <c r="A140" t="str">
        <f t="shared" si="4"/>
        <v>1406303N</v>
      </c>
      <c r="B140" t="s">
        <v>2129</v>
      </c>
      <c r="C140" t="s">
        <v>137</v>
      </c>
      <c r="D140" s="50">
        <v>0</v>
      </c>
      <c r="E140" s="50">
        <v>11411</v>
      </c>
      <c r="F140" s="50">
        <f t="shared" si="5"/>
        <v>11411</v>
      </c>
    </row>
    <row r="141" spans="1:6" x14ac:dyDescent="0.25">
      <c r="A141" t="str">
        <f t="shared" si="4"/>
        <v>3331301N</v>
      </c>
      <c r="B141" t="s">
        <v>2130</v>
      </c>
      <c r="C141" t="s">
        <v>138</v>
      </c>
      <c r="D141" s="50">
        <v>62</v>
      </c>
      <c r="E141" s="50">
        <v>20047</v>
      </c>
      <c r="F141" s="50">
        <f t="shared" si="5"/>
        <v>20109</v>
      </c>
    </row>
    <row r="142" spans="1:6" x14ac:dyDescent="0.25">
      <c r="A142" t="str">
        <f t="shared" si="4"/>
        <v>3101308N</v>
      </c>
      <c r="B142" t="s">
        <v>2131</v>
      </c>
      <c r="C142" t="s">
        <v>139</v>
      </c>
      <c r="D142" s="50">
        <v>0</v>
      </c>
      <c r="E142" s="50">
        <v>25877</v>
      </c>
      <c r="F142" s="50">
        <f t="shared" si="5"/>
        <v>25877</v>
      </c>
    </row>
    <row r="143" spans="1:6" x14ac:dyDescent="0.25">
      <c r="A143" t="str">
        <f t="shared" si="4"/>
        <v>5655303N</v>
      </c>
      <c r="B143" t="s">
        <v>2132</v>
      </c>
      <c r="C143" t="s">
        <v>140</v>
      </c>
      <c r="D143" s="50">
        <v>0</v>
      </c>
      <c r="E143" s="50">
        <v>18672</v>
      </c>
      <c r="F143" s="50">
        <f t="shared" si="5"/>
        <v>18672</v>
      </c>
    </row>
    <row r="144" spans="1:6" x14ac:dyDescent="0.25">
      <c r="A144" t="str">
        <f t="shared" si="4"/>
        <v>1527301N</v>
      </c>
      <c r="B144" t="s">
        <v>2133</v>
      </c>
      <c r="C144" t="s">
        <v>141</v>
      </c>
      <c r="D144" s="50">
        <v>0</v>
      </c>
      <c r="E144" s="50">
        <v>19781</v>
      </c>
      <c r="F144" s="50">
        <f t="shared" si="5"/>
        <v>19781</v>
      </c>
    </row>
    <row r="145" spans="1:6" x14ac:dyDescent="0.25">
      <c r="A145" t="str">
        <f t="shared" si="4"/>
        <v>5320302N</v>
      </c>
      <c r="B145" t="s">
        <v>2134</v>
      </c>
      <c r="C145" t="s">
        <v>142</v>
      </c>
      <c r="D145" s="50">
        <v>0</v>
      </c>
      <c r="E145" s="50">
        <v>46817</v>
      </c>
      <c r="F145" s="50">
        <f t="shared" si="5"/>
        <v>46817</v>
      </c>
    </row>
    <row r="146" spans="1:6" x14ac:dyDescent="0.25">
      <c r="A146" t="str">
        <f t="shared" si="4"/>
        <v>3121304N</v>
      </c>
      <c r="B146" t="s">
        <v>2135</v>
      </c>
      <c r="C146" t="s">
        <v>143</v>
      </c>
      <c r="D146" s="50">
        <v>0</v>
      </c>
      <c r="E146" s="50">
        <v>21782</v>
      </c>
      <c r="F146" s="50">
        <f t="shared" si="5"/>
        <v>21782</v>
      </c>
    </row>
    <row r="147" spans="1:6" x14ac:dyDescent="0.25">
      <c r="A147" t="str">
        <f t="shared" si="4"/>
        <v>1421307N</v>
      </c>
      <c r="B147" t="s">
        <v>2136</v>
      </c>
      <c r="C147" t="s">
        <v>144</v>
      </c>
      <c r="D147" s="50">
        <v>59</v>
      </c>
      <c r="E147" s="50">
        <v>29337</v>
      </c>
      <c r="F147" s="50">
        <f t="shared" si="5"/>
        <v>29396</v>
      </c>
    </row>
    <row r="148" spans="1:6" x14ac:dyDescent="0.25">
      <c r="A148" t="str">
        <f t="shared" si="4"/>
        <v>2728300N</v>
      </c>
      <c r="B148" t="s">
        <v>2137</v>
      </c>
      <c r="C148" t="s">
        <v>145</v>
      </c>
      <c r="D148" s="50">
        <v>0</v>
      </c>
      <c r="E148" s="50">
        <v>20580</v>
      </c>
      <c r="F148" s="50">
        <f t="shared" si="5"/>
        <v>20580</v>
      </c>
    </row>
    <row r="149" spans="1:6" x14ac:dyDescent="0.25">
      <c r="A149" t="str">
        <f t="shared" si="4"/>
        <v>1560302N</v>
      </c>
      <c r="B149" t="s">
        <v>2138</v>
      </c>
      <c r="C149" t="s">
        <v>146</v>
      </c>
      <c r="D149" s="50">
        <v>0</v>
      </c>
      <c r="E149" s="50">
        <v>38426</v>
      </c>
      <c r="F149" s="50">
        <f t="shared" si="5"/>
        <v>38426</v>
      </c>
    </row>
    <row r="150" spans="1:6" x14ac:dyDescent="0.25">
      <c r="A150" t="str">
        <f t="shared" si="4"/>
        <v>0301307N</v>
      </c>
      <c r="B150" t="s">
        <v>2139</v>
      </c>
      <c r="C150" t="s">
        <v>147</v>
      </c>
      <c r="D150" s="50">
        <v>337</v>
      </c>
      <c r="E150" s="50">
        <v>26261</v>
      </c>
      <c r="F150" s="50">
        <f t="shared" si="5"/>
        <v>26598</v>
      </c>
    </row>
    <row r="151" spans="1:6" x14ac:dyDescent="0.25">
      <c r="A151" t="str">
        <f t="shared" si="4"/>
        <v>1401337N</v>
      </c>
      <c r="B151" t="s">
        <v>2140</v>
      </c>
      <c r="C151" t="s">
        <v>148</v>
      </c>
      <c r="D151" s="50">
        <v>4991</v>
      </c>
      <c r="E151" s="50">
        <v>25767</v>
      </c>
      <c r="F151" s="50">
        <f t="shared" si="5"/>
        <v>30758</v>
      </c>
    </row>
    <row r="152" spans="1:6" x14ac:dyDescent="0.25">
      <c r="A152" t="str">
        <f t="shared" si="4"/>
        <v>4601001N</v>
      </c>
      <c r="B152" t="s">
        <v>2141</v>
      </c>
      <c r="C152" t="s">
        <v>149</v>
      </c>
      <c r="D152" s="50">
        <v>0</v>
      </c>
      <c r="E152" s="50">
        <v>0</v>
      </c>
      <c r="F152" s="50">
        <f t="shared" si="5"/>
        <v>0</v>
      </c>
    </row>
    <row r="153" spans="1:6" x14ac:dyDescent="0.25">
      <c r="A153" t="str">
        <f t="shared" si="4"/>
        <v>3429305N</v>
      </c>
      <c r="B153" t="s">
        <v>2142</v>
      </c>
      <c r="C153" t="s">
        <v>150</v>
      </c>
      <c r="D153" s="50">
        <v>0</v>
      </c>
      <c r="E153" s="50">
        <v>5711</v>
      </c>
      <c r="F153" s="50">
        <f t="shared" si="5"/>
        <v>5711</v>
      </c>
    </row>
    <row r="154" spans="1:6" x14ac:dyDescent="0.25">
      <c r="A154" t="str">
        <f t="shared" si="4"/>
        <v>7003396N</v>
      </c>
      <c r="B154" t="s">
        <v>2143</v>
      </c>
      <c r="C154" t="s">
        <v>151</v>
      </c>
      <c r="D154" s="50">
        <v>6868</v>
      </c>
      <c r="E154" s="50">
        <v>52942</v>
      </c>
      <c r="F154" s="50">
        <f t="shared" si="5"/>
        <v>59810</v>
      </c>
    </row>
    <row r="155" spans="1:6" x14ac:dyDescent="0.25">
      <c r="A155" t="str">
        <f t="shared" si="4"/>
        <v>2901304N</v>
      </c>
      <c r="B155" t="s">
        <v>2144</v>
      </c>
      <c r="C155" t="s">
        <v>152</v>
      </c>
      <c r="D155" s="50">
        <v>0</v>
      </c>
      <c r="E155" s="50">
        <v>12134</v>
      </c>
      <c r="F155" s="50">
        <f t="shared" si="5"/>
        <v>12134</v>
      </c>
    </row>
    <row r="156" spans="1:6" x14ac:dyDescent="0.25">
      <c r="A156" t="str">
        <f t="shared" si="4"/>
        <v>1552300N</v>
      </c>
      <c r="B156" t="s">
        <v>2145</v>
      </c>
      <c r="C156" t="s">
        <v>153</v>
      </c>
      <c r="D156" s="50">
        <v>1660</v>
      </c>
      <c r="E156" s="50">
        <v>20394</v>
      </c>
      <c r="F156" s="50">
        <f t="shared" si="5"/>
        <v>22054</v>
      </c>
    </row>
    <row r="157" spans="1:6" x14ac:dyDescent="0.25">
      <c r="A157" t="str">
        <f t="shared" si="4"/>
        <v>4152305N</v>
      </c>
      <c r="B157" t="s">
        <v>2146</v>
      </c>
      <c r="C157" t="s">
        <v>154</v>
      </c>
      <c r="D157" s="50">
        <v>4389</v>
      </c>
      <c r="E157" s="50">
        <v>60448</v>
      </c>
      <c r="F157" s="50">
        <f t="shared" si="5"/>
        <v>64837</v>
      </c>
    </row>
    <row r="158" spans="1:6" x14ac:dyDescent="0.25">
      <c r="A158" t="str">
        <f t="shared" si="4"/>
        <v>2952309N</v>
      </c>
      <c r="B158" t="s">
        <v>2147</v>
      </c>
      <c r="C158" t="s">
        <v>155</v>
      </c>
      <c r="D158" s="50">
        <v>365</v>
      </c>
      <c r="E158" s="50">
        <v>10774</v>
      </c>
      <c r="F158" s="50">
        <f t="shared" si="5"/>
        <v>11139</v>
      </c>
    </row>
    <row r="159" spans="1:6" x14ac:dyDescent="0.25">
      <c r="A159" t="str">
        <f t="shared" si="4"/>
        <v>2725303N</v>
      </c>
      <c r="B159" s="53" t="s">
        <v>2679</v>
      </c>
      <c r="C159" t="s">
        <v>156</v>
      </c>
      <c r="D159" s="50">
        <v>0</v>
      </c>
      <c r="E159" s="50">
        <v>27170</v>
      </c>
      <c r="F159" s="50">
        <f t="shared" si="5"/>
        <v>27170</v>
      </c>
    </row>
    <row r="160" spans="1:6" x14ac:dyDescent="0.25">
      <c r="A160" t="str">
        <f t="shared" si="4"/>
        <v>7003375N</v>
      </c>
      <c r="B160" t="s">
        <v>2148</v>
      </c>
      <c r="C160" t="s">
        <v>157</v>
      </c>
      <c r="D160" s="50">
        <v>379</v>
      </c>
      <c r="E160" s="50">
        <v>27906</v>
      </c>
      <c r="F160" s="50">
        <f t="shared" si="5"/>
        <v>28285</v>
      </c>
    </row>
    <row r="161" spans="1:6" x14ac:dyDescent="0.25">
      <c r="A161" t="str">
        <f t="shared" si="4"/>
        <v>7003416N</v>
      </c>
      <c r="B161" t="s">
        <v>2149</v>
      </c>
      <c r="C161" t="s">
        <v>158</v>
      </c>
      <c r="D161" s="50">
        <v>11121</v>
      </c>
      <c r="E161" s="50">
        <v>15660</v>
      </c>
      <c r="F161" s="50">
        <f t="shared" si="5"/>
        <v>26781</v>
      </c>
    </row>
    <row r="162" spans="1:6" x14ac:dyDescent="0.25">
      <c r="A162" t="str">
        <f t="shared" si="4"/>
        <v>1435302N</v>
      </c>
      <c r="B162" t="s">
        <v>2150</v>
      </c>
      <c r="C162" t="s">
        <v>159</v>
      </c>
      <c r="D162" s="50">
        <v>0</v>
      </c>
      <c r="E162" s="50">
        <v>28699</v>
      </c>
      <c r="F162" s="50">
        <f t="shared" si="5"/>
        <v>28699</v>
      </c>
    </row>
    <row r="163" spans="1:6" x14ac:dyDescent="0.25">
      <c r="A163" t="str">
        <f t="shared" si="4"/>
        <v>1327300N</v>
      </c>
      <c r="B163" t="s">
        <v>2151</v>
      </c>
      <c r="C163" t="s">
        <v>160</v>
      </c>
      <c r="D163" s="50">
        <v>1192</v>
      </c>
      <c r="E163" s="50">
        <v>38921</v>
      </c>
      <c r="F163" s="50">
        <f t="shared" si="5"/>
        <v>40113</v>
      </c>
    </row>
    <row r="164" spans="1:6" x14ac:dyDescent="0.25">
      <c r="A164" t="str">
        <f t="shared" si="4"/>
        <v>1427303N</v>
      </c>
      <c r="B164" t="s">
        <v>2152</v>
      </c>
      <c r="C164" t="s">
        <v>161</v>
      </c>
      <c r="D164" s="50">
        <v>830</v>
      </c>
      <c r="E164" s="50">
        <v>16264</v>
      </c>
      <c r="F164" s="50">
        <f t="shared" si="5"/>
        <v>17094</v>
      </c>
    </row>
    <row r="165" spans="1:6" x14ac:dyDescent="0.25">
      <c r="A165" t="str">
        <f t="shared" si="4"/>
        <v>7000385N</v>
      </c>
      <c r="B165" t="s">
        <v>2153</v>
      </c>
      <c r="C165" t="s">
        <v>162</v>
      </c>
      <c r="D165" s="50">
        <v>13538</v>
      </c>
      <c r="E165" s="50">
        <v>29968</v>
      </c>
      <c r="F165" s="50">
        <f t="shared" si="5"/>
        <v>43506</v>
      </c>
    </row>
    <row r="166" spans="1:6" x14ac:dyDescent="0.25">
      <c r="A166" t="str">
        <f t="shared" si="4"/>
        <v>0501000N</v>
      </c>
      <c r="B166" t="s">
        <v>2154</v>
      </c>
      <c r="C166" t="s">
        <v>163</v>
      </c>
      <c r="D166" s="50">
        <v>0</v>
      </c>
      <c r="E166" s="50">
        <v>16038</v>
      </c>
      <c r="F166" s="50">
        <f t="shared" si="5"/>
        <v>16038</v>
      </c>
    </row>
    <row r="167" spans="1:6" x14ac:dyDescent="0.25">
      <c r="A167" t="str">
        <f t="shared" si="4"/>
        <v>1301302N</v>
      </c>
      <c r="B167" t="s">
        <v>2155</v>
      </c>
      <c r="C167" t="s">
        <v>164</v>
      </c>
      <c r="D167" s="50">
        <v>1684</v>
      </c>
      <c r="E167" s="50">
        <v>34552</v>
      </c>
      <c r="F167" s="50">
        <f t="shared" si="5"/>
        <v>36236</v>
      </c>
    </row>
    <row r="168" spans="1:6" x14ac:dyDescent="0.25">
      <c r="A168" t="str">
        <f t="shared" si="4"/>
        <v>2124300N</v>
      </c>
      <c r="B168" t="s">
        <v>2156</v>
      </c>
      <c r="C168" t="s">
        <v>165</v>
      </c>
      <c r="D168" s="50">
        <v>312</v>
      </c>
      <c r="E168" s="50">
        <v>26376</v>
      </c>
      <c r="F168" s="50">
        <f t="shared" si="5"/>
        <v>26688</v>
      </c>
    </row>
    <row r="169" spans="1:6" x14ac:dyDescent="0.25">
      <c r="A169" t="str">
        <f t="shared" si="4"/>
        <v>7000395N</v>
      </c>
      <c r="B169" t="s">
        <v>2157</v>
      </c>
      <c r="C169" t="s">
        <v>166</v>
      </c>
      <c r="D169" s="50">
        <v>1824</v>
      </c>
      <c r="E169" s="50">
        <v>52056</v>
      </c>
      <c r="F169" s="50">
        <f t="shared" si="5"/>
        <v>53880</v>
      </c>
    </row>
    <row r="170" spans="1:6" x14ac:dyDescent="0.25">
      <c r="A170" t="str">
        <f t="shared" si="4"/>
        <v>7003394N</v>
      </c>
      <c r="B170" t="s">
        <v>2158</v>
      </c>
      <c r="C170" t="s">
        <v>167</v>
      </c>
      <c r="D170" s="50">
        <v>532</v>
      </c>
      <c r="E170" s="50">
        <v>16305</v>
      </c>
      <c r="F170" s="50">
        <f t="shared" si="5"/>
        <v>16837</v>
      </c>
    </row>
    <row r="171" spans="1:6" x14ac:dyDescent="0.25">
      <c r="A171" t="str">
        <f t="shared" si="4"/>
        <v>7003387N</v>
      </c>
      <c r="B171" t="s">
        <v>2159</v>
      </c>
      <c r="C171" t="s">
        <v>168</v>
      </c>
      <c r="D171" s="50">
        <v>1310</v>
      </c>
      <c r="E171" s="50">
        <v>29194</v>
      </c>
      <c r="F171" s="50">
        <f t="shared" si="5"/>
        <v>30504</v>
      </c>
    </row>
    <row r="172" spans="1:6" x14ac:dyDescent="0.25">
      <c r="A172" t="str">
        <f t="shared" si="4"/>
        <v>5724302N</v>
      </c>
      <c r="B172" t="s">
        <v>2160</v>
      </c>
      <c r="C172" t="s">
        <v>169</v>
      </c>
      <c r="D172" s="50">
        <v>0</v>
      </c>
      <c r="E172" s="50">
        <v>42371</v>
      </c>
      <c r="F172" s="50">
        <f t="shared" si="5"/>
        <v>42371</v>
      </c>
    </row>
    <row r="173" spans="1:6" x14ac:dyDescent="0.25">
      <c r="A173" t="str">
        <f t="shared" si="4"/>
        <v>7002359N</v>
      </c>
      <c r="B173" t="s">
        <v>2161</v>
      </c>
      <c r="C173" t="s">
        <v>170</v>
      </c>
      <c r="D173" s="50">
        <v>5111</v>
      </c>
      <c r="E173" s="50">
        <v>41038</v>
      </c>
      <c r="F173" s="50">
        <f t="shared" si="5"/>
        <v>46149</v>
      </c>
    </row>
    <row r="174" spans="1:6" x14ac:dyDescent="0.25">
      <c r="A174" t="str">
        <f t="shared" si="4"/>
        <v>7001808N</v>
      </c>
      <c r="B174" t="s">
        <v>2162</v>
      </c>
      <c r="C174" t="s">
        <v>171</v>
      </c>
      <c r="D174" s="50">
        <v>4122</v>
      </c>
      <c r="E174" s="50">
        <v>39682</v>
      </c>
      <c r="F174" s="50">
        <f t="shared" si="5"/>
        <v>43804</v>
      </c>
    </row>
    <row r="175" spans="1:6" x14ac:dyDescent="0.25">
      <c r="A175" t="str">
        <f t="shared" si="4"/>
        <v>1435304N</v>
      </c>
      <c r="B175" t="s">
        <v>2163</v>
      </c>
      <c r="C175" t="s">
        <v>172</v>
      </c>
      <c r="D175" s="50">
        <v>0</v>
      </c>
      <c r="E175" s="50">
        <v>2321</v>
      </c>
      <c r="F175" s="50">
        <f t="shared" si="5"/>
        <v>2321</v>
      </c>
    </row>
    <row r="176" spans="1:6" x14ac:dyDescent="0.25">
      <c r="A176" t="str">
        <f t="shared" si="4"/>
        <v>7003402N</v>
      </c>
      <c r="B176" t="s">
        <v>2164</v>
      </c>
      <c r="C176" t="s">
        <v>173</v>
      </c>
      <c r="D176" s="50">
        <v>22709</v>
      </c>
      <c r="E176" s="50">
        <v>50891</v>
      </c>
      <c r="F176" s="50">
        <f t="shared" si="5"/>
        <v>73600</v>
      </c>
    </row>
    <row r="177" spans="1:6" x14ac:dyDescent="0.25">
      <c r="A177" t="str">
        <f t="shared" si="4"/>
        <v>4350305N</v>
      </c>
      <c r="B177" t="s">
        <v>2165</v>
      </c>
      <c r="C177" t="s">
        <v>174</v>
      </c>
      <c r="D177" s="50">
        <v>1601</v>
      </c>
      <c r="E177" s="50">
        <v>25082</v>
      </c>
      <c r="F177" s="50">
        <f t="shared" si="5"/>
        <v>26683</v>
      </c>
    </row>
    <row r="178" spans="1:6" x14ac:dyDescent="0.25">
      <c r="A178" t="str">
        <f t="shared" si="4"/>
        <v>1754301N</v>
      </c>
      <c r="B178" t="s">
        <v>2166</v>
      </c>
      <c r="C178" t="s">
        <v>175</v>
      </c>
      <c r="D178" s="50">
        <v>2938</v>
      </c>
      <c r="E178" s="50">
        <v>40191</v>
      </c>
      <c r="F178" s="50">
        <f t="shared" si="5"/>
        <v>43129</v>
      </c>
    </row>
    <row r="179" spans="1:6" x14ac:dyDescent="0.25">
      <c r="A179" t="str">
        <f t="shared" si="4"/>
        <v>2950317N</v>
      </c>
      <c r="B179" t="s">
        <v>2167</v>
      </c>
      <c r="C179" t="s">
        <v>176</v>
      </c>
      <c r="D179" s="50">
        <v>668</v>
      </c>
      <c r="E179" s="50">
        <v>53158</v>
      </c>
      <c r="F179" s="50">
        <f t="shared" si="5"/>
        <v>53826</v>
      </c>
    </row>
    <row r="180" spans="1:6" x14ac:dyDescent="0.25">
      <c r="A180" t="str">
        <f t="shared" si="4"/>
        <v>2950316N</v>
      </c>
      <c r="B180" t="s">
        <v>2168</v>
      </c>
      <c r="C180" t="s">
        <v>177</v>
      </c>
      <c r="D180" s="50">
        <v>2004</v>
      </c>
      <c r="E180" s="50">
        <v>30320</v>
      </c>
      <c r="F180" s="50">
        <f t="shared" si="5"/>
        <v>32324</v>
      </c>
    </row>
    <row r="181" spans="1:6" x14ac:dyDescent="0.25">
      <c r="A181" t="str">
        <f t="shared" si="4"/>
        <v>1455300N</v>
      </c>
      <c r="B181" t="s">
        <v>2169</v>
      </c>
      <c r="C181" t="s">
        <v>178</v>
      </c>
      <c r="D181" s="50">
        <v>52</v>
      </c>
      <c r="E181" s="50">
        <v>32902</v>
      </c>
      <c r="F181" s="50">
        <f t="shared" si="5"/>
        <v>32954</v>
      </c>
    </row>
    <row r="182" spans="1:6" x14ac:dyDescent="0.25">
      <c r="A182" t="str">
        <f t="shared" si="4"/>
        <v>1059302N</v>
      </c>
      <c r="B182" t="s">
        <v>2170</v>
      </c>
      <c r="C182" t="s">
        <v>179</v>
      </c>
      <c r="D182" s="50">
        <v>478</v>
      </c>
      <c r="E182" s="50">
        <v>27111</v>
      </c>
      <c r="F182" s="50">
        <f t="shared" si="5"/>
        <v>27589</v>
      </c>
    </row>
    <row r="183" spans="1:6" x14ac:dyDescent="0.25">
      <c r="A183" t="str">
        <f t="shared" si="4"/>
        <v>3523303N</v>
      </c>
      <c r="B183" t="s">
        <v>2171</v>
      </c>
      <c r="C183" t="s">
        <v>180</v>
      </c>
      <c r="D183" s="50">
        <v>0</v>
      </c>
      <c r="E183" s="50">
        <v>1724</v>
      </c>
      <c r="F183" s="50">
        <f t="shared" si="5"/>
        <v>1724</v>
      </c>
    </row>
    <row r="184" spans="1:6" x14ac:dyDescent="0.25">
      <c r="A184" t="str">
        <f t="shared" si="4"/>
        <v>2901305N</v>
      </c>
      <c r="B184" t="s">
        <v>2172</v>
      </c>
      <c r="C184" t="s">
        <v>181</v>
      </c>
      <c r="D184" s="50">
        <v>133</v>
      </c>
      <c r="E184" s="50">
        <v>20588</v>
      </c>
      <c r="F184" s="50">
        <f t="shared" si="5"/>
        <v>20721</v>
      </c>
    </row>
    <row r="185" spans="1:6" x14ac:dyDescent="0.25">
      <c r="A185" t="str">
        <f t="shared" si="4"/>
        <v>5904318N</v>
      </c>
      <c r="B185" t="s">
        <v>2173</v>
      </c>
      <c r="C185" t="s">
        <v>182</v>
      </c>
      <c r="D185" s="50">
        <v>3532</v>
      </c>
      <c r="E185" s="50">
        <v>35838</v>
      </c>
      <c r="F185" s="50">
        <f t="shared" si="5"/>
        <v>39370</v>
      </c>
    </row>
    <row r="186" spans="1:6" x14ac:dyDescent="0.25">
      <c r="A186" t="str">
        <f t="shared" si="4"/>
        <v>4651300N</v>
      </c>
      <c r="B186" t="s">
        <v>2174</v>
      </c>
      <c r="C186" t="s">
        <v>183</v>
      </c>
      <c r="D186" s="50">
        <v>1617</v>
      </c>
      <c r="E186" s="50">
        <v>35589</v>
      </c>
      <c r="F186" s="50">
        <f t="shared" si="5"/>
        <v>37206</v>
      </c>
    </row>
    <row r="187" spans="1:6" x14ac:dyDescent="0.25">
      <c r="A187" t="str">
        <f t="shared" si="4"/>
        <v>2901306N</v>
      </c>
      <c r="B187" t="s">
        <v>2175</v>
      </c>
      <c r="C187" t="s">
        <v>184</v>
      </c>
      <c r="D187" s="50">
        <v>1825</v>
      </c>
      <c r="E187" s="50">
        <v>40674</v>
      </c>
      <c r="F187" s="50">
        <f t="shared" si="5"/>
        <v>42499</v>
      </c>
    </row>
    <row r="188" spans="1:6" x14ac:dyDescent="0.25">
      <c r="A188" t="str">
        <f t="shared" si="4"/>
        <v>5601308N</v>
      </c>
      <c r="B188" t="s">
        <v>2176</v>
      </c>
      <c r="C188" t="s">
        <v>185</v>
      </c>
      <c r="D188" s="50">
        <v>326</v>
      </c>
      <c r="E188" s="50">
        <v>25294</v>
      </c>
      <c r="F188" s="50">
        <f t="shared" si="5"/>
        <v>25620</v>
      </c>
    </row>
    <row r="189" spans="1:6" x14ac:dyDescent="0.25">
      <c r="A189" t="str">
        <f t="shared" si="4"/>
        <v>7000376N</v>
      </c>
      <c r="B189" t="s">
        <v>2177</v>
      </c>
      <c r="C189" t="s">
        <v>186</v>
      </c>
      <c r="D189" s="50">
        <v>7900</v>
      </c>
      <c r="E189" s="50">
        <v>32557</v>
      </c>
      <c r="F189" s="50">
        <f t="shared" si="5"/>
        <v>40457</v>
      </c>
    </row>
    <row r="190" spans="1:6" x14ac:dyDescent="0.25">
      <c r="A190" t="str">
        <f t="shared" si="4"/>
        <v>7004322N</v>
      </c>
      <c r="B190" t="s">
        <v>2178</v>
      </c>
      <c r="C190" t="s">
        <v>187</v>
      </c>
      <c r="D190" s="50">
        <v>2928</v>
      </c>
      <c r="E190" s="50">
        <v>47598</v>
      </c>
      <c r="F190" s="50">
        <f t="shared" si="5"/>
        <v>50526</v>
      </c>
    </row>
    <row r="191" spans="1:6" x14ac:dyDescent="0.25">
      <c r="A191" t="str">
        <f t="shared" si="4"/>
        <v>5501312N</v>
      </c>
      <c r="B191" s="53" t="s">
        <v>2680</v>
      </c>
      <c r="C191" t="s">
        <v>188</v>
      </c>
      <c r="D191" s="50">
        <v>1337</v>
      </c>
      <c r="E191" s="50">
        <v>55365</v>
      </c>
      <c r="F191" s="50">
        <f t="shared" si="5"/>
        <v>56702</v>
      </c>
    </row>
    <row r="192" spans="1:6" x14ac:dyDescent="0.25">
      <c r="A192" t="str">
        <f t="shared" si="4"/>
        <v>5154310N</v>
      </c>
      <c r="B192" t="s">
        <v>2179</v>
      </c>
      <c r="C192" t="s">
        <v>189</v>
      </c>
      <c r="D192" s="50">
        <v>395</v>
      </c>
      <c r="E192" s="50">
        <v>19456</v>
      </c>
      <c r="F192" s="50">
        <f t="shared" si="5"/>
        <v>19851</v>
      </c>
    </row>
    <row r="193" spans="1:6" x14ac:dyDescent="0.25">
      <c r="A193" t="str">
        <f t="shared" si="4"/>
        <v>0363301N</v>
      </c>
      <c r="B193" t="s">
        <v>2180</v>
      </c>
      <c r="C193" t="s">
        <v>190</v>
      </c>
      <c r="D193" s="50">
        <v>0</v>
      </c>
      <c r="E193" s="50">
        <v>2455</v>
      </c>
      <c r="F193" s="50">
        <f t="shared" si="5"/>
        <v>2455</v>
      </c>
    </row>
    <row r="194" spans="1:6" x14ac:dyDescent="0.25">
      <c r="A194" t="str">
        <f t="shared" si="4"/>
        <v>0301305N</v>
      </c>
      <c r="B194" t="s">
        <v>2181</v>
      </c>
      <c r="C194" t="s">
        <v>191</v>
      </c>
      <c r="D194" s="50">
        <v>0</v>
      </c>
      <c r="E194" s="50">
        <v>5423</v>
      </c>
      <c r="F194" s="50">
        <f t="shared" si="5"/>
        <v>5423</v>
      </c>
    </row>
    <row r="195" spans="1:6" x14ac:dyDescent="0.25">
      <c r="A195" t="str">
        <f t="shared" si="4"/>
        <v>0427303N</v>
      </c>
      <c r="B195" t="s">
        <v>2182</v>
      </c>
      <c r="C195" t="s">
        <v>192</v>
      </c>
      <c r="D195" s="50">
        <v>3023</v>
      </c>
      <c r="E195" s="50">
        <v>40447</v>
      </c>
      <c r="F195" s="50">
        <f t="shared" si="5"/>
        <v>43470</v>
      </c>
    </row>
    <row r="196" spans="1:6" x14ac:dyDescent="0.25">
      <c r="A196" t="str">
        <f t="shared" ref="A196:A258" si="6">LEFT(B196,7)&amp;"N"</f>
        <v>7000361N</v>
      </c>
      <c r="B196" t="s">
        <v>2183</v>
      </c>
      <c r="C196" t="s">
        <v>193</v>
      </c>
      <c r="D196" s="50">
        <v>13332</v>
      </c>
      <c r="E196" s="50">
        <v>36548</v>
      </c>
      <c r="F196" s="50">
        <f t="shared" ref="F196:F258" si="7">D196+E196</f>
        <v>49880</v>
      </c>
    </row>
    <row r="197" spans="1:6" x14ac:dyDescent="0.25">
      <c r="A197" t="str">
        <f t="shared" si="6"/>
        <v>2902304N</v>
      </c>
      <c r="B197" t="s">
        <v>2184</v>
      </c>
      <c r="C197" t="s">
        <v>194</v>
      </c>
      <c r="D197" s="50">
        <v>4670</v>
      </c>
      <c r="E197" s="50">
        <v>57272</v>
      </c>
      <c r="F197" s="50">
        <f t="shared" si="7"/>
        <v>61942</v>
      </c>
    </row>
    <row r="198" spans="1:6" x14ac:dyDescent="0.25">
      <c r="A198" t="str">
        <f t="shared" si="6"/>
        <v>5725306N</v>
      </c>
      <c r="B198" t="s">
        <v>2185</v>
      </c>
      <c r="C198" t="s">
        <v>195</v>
      </c>
      <c r="D198" s="50">
        <v>1430</v>
      </c>
      <c r="E198" s="50">
        <v>18906</v>
      </c>
      <c r="F198" s="50">
        <f t="shared" si="7"/>
        <v>20336</v>
      </c>
    </row>
    <row r="199" spans="1:6" x14ac:dyDescent="0.25">
      <c r="A199" t="str">
        <f t="shared" si="6"/>
        <v>1953300N</v>
      </c>
      <c r="B199" t="s">
        <v>2186</v>
      </c>
      <c r="C199" t="s">
        <v>196</v>
      </c>
      <c r="D199" s="50">
        <v>707</v>
      </c>
      <c r="E199" s="50">
        <v>23510</v>
      </c>
      <c r="F199" s="50">
        <f t="shared" si="7"/>
        <v>24217</v>
      </c>
    </row>
    <row r="200" spans="1:6" x14ac:dyDescent="0.25">
      <c r="A200" t="str">
        <f t="shared" si="6"/>
        <v>1467301N</v>
      </c>
      <c r="B200" t="s">
        <v>2187</v>
      </c>
      <c r="C200" t="s">
        <v>197</v>
      </c>
      <c r="D200" s="50">
        <v>241</v>
      </c>
      <c r="E200" s="50">
        <v>16224</v>
      </c>
      <c r="F200" s="50">
        <f t="shared" si="7"/>
        <v>16465</v>
      </c>
    </row>
    <row r="201" spans="1:6" x14ac:dyDescent="0.25">
      <c r="A201" t="str">
        <f t="shared" si="6"/>
        <v>5401305N</v>
      </c>
      <c r="B201" t="s">
        <v>2188</v>
      </c>
      <c r="C201" t="s">
        <v>198</v>
      </c>
      <c r="D201" s="50">
        <v>8</v>
      </c>
      <c r="E201" s="50">
        <v>14521</v>
      </c>
      <c r="F201" s="50">
        <f t="shared" si="7"/>
        <v>14529</v>
      </c>
    </row>
    <row r="202" spans="1:6" x14ac:dyDescent="0.25">
      <c r="A202" t="str">
        <f t="shared" si="6"/>
        <v>5153307N</v>
      </c>
      <c r="B202" t="s">
        <v>2189</v>
      </c>
      <c r="C202" t="s">
        <v>199</v>
      </c>
      <c r="D202" s="50">
        <v>977</v>
      </c>
      <c r="E202" s="50">
        <v>76890</v>
      </c>
      <c r="F202" s="50">
        <f t="shared" si="7"/>
        <v>77867</v>
      </c>
    </row>
    <row r="203" spans="1:6" x14ac:dyDescent="0.25">
      <c r="A203" t="str">
        <f t="shared" si="6"/>
        <v>2701364N</v>
      </c>
      <c r="B203" t="s">
        <v>2190</v>
      </c>
      <c r="C203" t="s">
        <v>200</v>
      </c>
      <c r="D203" s="50">
        <v>0</v>
      </c>
      <c r="E203" s="50">
        <v>9423</v>
      </c>
      <c r="F203" s="50">
        <f t="shared" si="7"/>
        <v>9423</v>
      </c>
    </row>
    <row r="204" spans="1:6" x14ac:dyDescent="0.25">
      <c r="A204" t="str">
        <f t="shared" si="6"/>
        <v>7001034N</v>
      </c>
      <c r="B204" t="s">
        <v>2191</v>
      </c>
      <c r="C204" t="s">
        <v>201</v>
      </c>
      <c r="D204" s="50">
        <v>2682</v>
      </c>
      <c r="E204" s="50">
        <v>32380</v>
      </c>
      <c r="F204" s="50">
        <f t="shared" si="7"/>
        <v>35062</v>
      </c>
    </row>
    <row r="205" spans="1:6" x14ac:dyDescent="0.25">
      <c r="A205" t="str">
        <f t="shared" si="6"/>
        <v>7002361N</v>
      </c>
      <c r="B205" t="s">
        <v>2192</v>
      </c>
      <c r="C205" t="s">
        <v>202</v>
      </c>
      <c r="D205" s="50">
        <v>1126</v>
      </c>
      <c r="E205" s="50">
        <v>40703</v>
      </c>
      <c r="F205" s="50">
        <f t="shared" si="7"/>
        <v>41829</v>
      </c>
    </row>
    <row r="206" spans="1:6" x14ac:dyDescent="0.25">
      <c r="A206" t="str">
        <f t="shared" si="6"/>
        <v>1406301N</v>
      </c>
      <c r="B206" t="s">
        <v>2193</v>
      </c>
      <c r="C206" t="s">
        <v>203</v>
      </c>
      <c r="D206" s="50">
        <v>391</v>
      </c>
      <c r="E206" s="50">
        <v>36022</v>
      </c>
      <c r="F206" s="50">
        <f t="shared" si="7"/>
        <v>36413</v>
      </c>
    </row>
    <row r="207" spans="1:6" x14ac:dyDescent="0.25">
      <c r="A207" t="str">
        <f t="shared" si="6"/>
        <v>7003378N</v>
      </c>
      <c r="B207" t="s">
        <v>2194</v>
      </c>
      <c r="C207" t="s">
        <v>204</v>
      </c>
      <c r="D207" s="50">
        <v>15992</v>
      </c>
      <c r="E207" s="50">
        <v>54461</v>
      </c>
      <c r="F207" s="50">
        <f t="shared" si="7"/>
        <v>70453</v>
      </c>
    </row>
    <row r="208" spans="1:6" x14ac:dyDescent="0.25">
      <c r="A208" t="str">
        <f t="shared" si="6"/>
        <v>7001369N</v>
      </c>
      <c r="B208" t="s">
        <v>2195</v>
      </c>
      <c r="C208" t="s">
        <v>205</v>
      </c>
      <c r="D208" s="50">
        <v>1713</v>
      </c>
      <c r="E208" s="50">
        <v>41402</v>
      </c>
      <c r="F208" s="50">
        <f t="shared" si="7"/>
        <v>43115</v>
      </c>
    </row>
    <row r="209" spans="1:6" x14ac:dyDescent="0.25">
      <c r="A209" t="str">
        <f t="shared" si="6"/>
        <v>7000302N</v>
      </c>
      <c r="B209" t="s">
        <v>2196</v>
      </c>
      <c r="C209" t="s">
        <v>206</v>
      </c>
      <c r="D209" s="50">
        <v>1350</v>
      </c>
      <c r="E209" s="50">
        <v>92825</v>
      </c>
      <c r="F209" s="50">
        <f t="shared" si="7"/>
        <v>94175</v>
      </c>
    </row>
    <row r="210" spans="1:6" x14ac:dyDescent="0.25">
      <c r="A210" t="str">
        <f t="shared" si="6"/>
        <v>4322300N</v>
      </c>
      <c r="B210" t="s">
        <v>2197</v>
      </c>
      <c r="C210" t="s">
        <v>207</v>
      </c>
      <c r="D210" s="50">
        <v>0</v>
      </c>
      <c r="E210" s="50">
        <v>0</v>
      </c>
      <c r="F210" s="50">
        <f t="shared" si="7"/>
        <v>0</v>
      </c>
    </row>
    <row r="211" spans="1:6" x14ac:dyDescent="0.25">
      <c r="A211" t="str">
        <f t="shared" si="6"/>
        <v>2906304N</v>
      </c>
      <c r="B211" t="s">
        <v>2198</v>
      </c>
      <c r="C211" t="s">
        <v>208</v>
      </c>
      <c r="D211" s="50">
        <v>14127</v>
      </c>
      <c r="E211" s="50">
        <v>47404</v>
      </c>
      <c r="F211" s="50">
        <f t="shared" si="7"/>
        <v>61531</v>
      </c>
    </row>
    <row r="212" spans="1:6" x14ac:dyDescent="0.25">
      <c r="A212" t="str">
        <f t="shared" si="6"/>
        <v>7002337N</v>
      </c>
      <c r="B212" t="s">
        <v>2199</v>
      </c>
      <c r="C212" t="s">
        <v>209</v>
      </c>
      <c r="D212" s="50">
        <v>8533</v>
      </c>
      <c r="E212" s="50">
        <v>19871</v>
      </c>
      <c r="F212" s="50">
        <f t="shared" si="7"/>
        <v>28404</v>
      </c>
    </row>
    <row r="213" spans="1:6" x14ac:dyDescent="0.25">
      <c r="A213" t="str">
        <f t="shared" si="6"/>
        <v>0658301N</v>
      </c>
      <c r="B213" t="s">
        <v>2200</v>
      </c>
      <c r="C213" t="s">
        <v>210</v>
      </c>
      <c r="D213" s="50">
        <v>723</v>
      </c>
      <c r="E213" s="50">
        <v>28304</v>
      </c>
      <c r="F213" s="50">
        <f t="shared" si="7"/>
        <v>29027</v>
      </c>
    </row>
    <row r="214" spans="1:6" x14ac:dyDescent="0.25">
      <c r="A214" t="str">
        <f t="shared" si="6"/>
        <v>0602310N</v>
      </c>
      <c r="B214" t="s">
        <v>2201</v>
      </c>
      <c r="C214" t="s">
        <v>211</v>
      </c>
      <c r="D214" s="50">
        <v>202</v>
      </c>
      <c r="E214" s="50">
        <v>32054</v>
      </c>
      <c r="F214" s="50">
        <f t="shared" si="7"/>
        <v>32256</v>
      </c>
    </row>
    <row r="215" spans="1:6" x14ac:dyDescent="0.25">
      <c r="A215" t="str">
        <f t="shared" si="6"/>
        <v>0662301N</v>
      </c>
      <c r="B215" t="s">
        <v>2202</v>
      </c>
      <c r="C215" t="s">
        <v>212</v>
      </c>
      <c r="D215" s="50">
        <v>365</v>
      </c>
      <c r="E215" s="50">
        <v>10932</v>
      </c>
      <c r="F215" s="50">
        <f t="shared" si="7"/>
        <v>11297</v>
      </c>
    </row>
    <row r="216" spans="1:6" x14ac:dyDescent="0.25">
      <c r="A216" t="str">
        <f t="shared" si="6"/>
        <v>2951306N</v>
      </c>
      <c r="B216" t="s">
        <v>2203</v>
      </c>
      <c r="C216" t="s">
        <v>213</v>
      </c>
      <c r="D216" s="50">
        <v>1455</v>
      </c>
      <c r="E216" s="50">
        <v>40358</v>
      </c>
      <c r="F216" s="50">
        <f t="shared" si="7"/>
        <v>41813</v>
      </c>
    </row>
    <row r="217" spans="1:6" x14ac:dyDescent="0.25">
      <c r="A217" t="str">
        <f t="shared" si="6"/>
        <v>7003363N</v>
      </c>
      <c r="B217" t="s">
        <v>2204</v>
      </c>
      <c r="C217" t="s">
        <v>214</v>
      </c>
      <c r="D217" s="50">
        <v>1317</v>
      </c>
      <c r="E217" s="50">
        <v>73708</v>
      </c>
      <c r="F217" s="50">
        <f t="shared" si="7"/>
        <v>75025</v>
      </c>
    </row>
    <row r="218" spans="1:6" x14ac:dyDescent="0.25">
      <c r="A218" t="str">
        <f t="shared" si="6"/>
        <v>4402300N</v>
      </c>
      <c r="B218" t="s">
        <v>2205</v>
      </c>
      <c r="C218" t="s">
        <v>215</v>
      </c>
      <c r="D218" s="50">
        <v>212</v>
      </c>
      <c r="E218" s="50">
        <v>34174</v>
      </c>
      <c r="F218" s="50">
        <f t="shared" si="7"/>
        <v>34386</v>
      </c>
    </row>
    <row r="219" spans="1:6" x14ac:dyDescent="0.25">
      <c r="A219" t="str">
        <f t="shared" si="6"/>
        <v>0228306N</v>
      </c>
      <c r="B219" t="s">
        <v>2206</v>
      </c>
      <c r="C219" t="s">
        <v>216</v>
      </c>
      <c r="D219" s="50">
        <v>414</v>
      </c>
      <c r="E219" s="50">
        <v>17331</v>
      </c>
      <c r="F219" s="50">
        <f t="shared" si="7"/>
        <v>17745</v>
      </c>
    </row>
    <row r="220" spans="1:6" x14ac:dyDescent="0.25">
      <c r="A220" t="str">
        <f t="shared" si="6"/>
        <v>3501305N</v>
      </c>
      <c r="B220" t="s">
        <v>2207</v>
      </c>
      <c r="C220" t="s">
        <v>217</v>
      </c>
      <c r="D220" s="50">
        <v>939</v>
      </c>
      <c r="E220" s="50">
        <v>22069</v>
      </c>
      <c r="F220" s="50">
        <f t="shared" si="7"/>
        <v>23008</v>
      </c>
    </row>
    <row r="221" spans="1:6" x14ac:dyDescent="0.25">
      <c r="A221" t="str">
        <f t="shared" si="6"/>
        <v>1401001N</v>
      </c>
      <c r="B221" t="s">
        <v>2208</v>
      </c>
      <c r="C221" t="s">
        <v>218</v>
      </c>
      <c r="D221" s="50">
        <v>4247</v>
      </c>
      <c r="E221" s="50">
        <v>52640</v>
      </c>
      <c r="F221" s="50">
        <f t="shared" si="7"/>
        <v>56887</v>
      </c>
    </row>
    <row r="222" spans="1:6" x14ac:dyDescent="0.25">
      <c r="A222" t="str">
        <f t="shared" si="6"/>
        <v>7003350N</v>
      </c>
      <c r="B222" t="s">
        <v>2209</v>
      </c>
      <c r="C222" t="s">
        <v>220</v>
      </c>
      <c r="D222" s="50">
        <v>4961</v>
      </c>
      <c r="E222" s="50">
        <v>87743</v>
      </c>
      <c r="F222" s="50">
        <f t="shared" si="7"/>
        <v>92704</v>
      </c>
    </row>
    <row r="223" spans="1:6" x14ac:dyDescent="0.25">
      <c r="A223" t="str">
        <f t="shared" si="6"/>
        <v>7003381N</v>
      </c>
      <c r="B223" t="s">
        <v>2210</v>
      </c>
      <c r="C223" t="s">
        <v>221</v>
      </c>
      <c r="D223" s="50">
        <v>3758</v>
      </c>
      <c r="E223" s="50">
        <v>13103</v>
      </c>
      <c r="F223" s="50">
        <f t="shared" si="7"/>
        <v>16861</v>
      </c>
    </row>
    <row r="224" spans="1:6" x14ac:dyDescent="0.25">
      <c r="A224" t="str">
        <f t="shared" si="6"/>
        <v>7003409N</v>
      </c>
      <c r="B224" t="s">
        <v>2211</v>
      </c>
      <c r="C224" t="s">
        <v>222</v>
      </c>
      <c r="D224" s="50">
        <v>12757</v>
      </c>
      <c r="E224" s="50">
        <v>71790</v>
      </c>
      <c r="F224" s="50">
        <f t="shared" si="7"/>
        <v>84547</v>
      </c>
    </row>
    <row r="225" spans="1:6" x14ac:dyDescent="0.25">
      <c r="A225" t="str">
        <f t="shared" si="6"/>
        <v>7001395N</v>
      </c>
      <c r="B225" t="s">
        <v>2212</v>
      </c>
      <c r="C225" t="s">
        <v>223</v>
      </c>
      <c r="D225" s="50">
        <v>8301</v>
      </c>
      <c r="E225" s="50">
        <v>57370</v>
      </c>
      <c r="F225" s="50">
        <f t="shared" si="7"/>
        <v>65671</v>
      </c>
    </row>
    <row r="226" spans="1:6" x14ac:dyDescent="0.25">
      <c r="A226" t="str">
        <f t="shared" si="6"/>
        <v>7003389N</v>
      </c>
      <c r="B226" t="s">
        <v>2213</v>
      </c>
      <c r="C226" t="s">
        <v>224</v>
      </c>
      <c r="D226" s="50">
        <v>13775</v>
      </c>
      <c r="E226" s="50">
        <v>67876</v>
      </c>
      <c r="F226" s="50">
        <f t="shared" si="7"/>
        <v>81651</v>
      </c>
    </row>
    <row r="227" spans="1:6" x14ac:dyDescent="0.25">
      <c r="A227" t="str">
        <f t="shared" si="6"/>
        <v>5002302N</v>
      </c>
      <c r="B227" t="s">
        <v>2214</v>
      </c>
      <c r="C227" t="s">
        <v>225</v>
      </c>
      <c r="D227" s="50">
        <v>141</v>
      </c>
      <c r="E227" s="50">
        <v>28148</v>
      </c>
      <c r="F227" s="50">
        <f t="shared" si="7"/>
        <v>28289</v>
      </c>
    </row>
    <row r="228" spans="1:6" x14ac:dyDescent="0.25">
      <c r="A228" t="str">
        <f t="shared" si="6"/>
        <v>0226303N</v>
      </c>
      <c r="B228" t="s">
        <v>2215</v>
      </c>
      <c r="C228" t="s">
        <v>226</v>
      </c>
      <c r="D228" s="50">
        <v>2105</v>
      </c>
      <c r="E228" s="50">
        <v>22559</v>
      </c>
      <c r="F228" s="50">
        <f t="shared" si="7"/>
        <v>24664</v>
      </c>
    </row>
    <row r="229" spans="1:6" x14ac:dyDescent="0.25">
      <c r="A229" t="str">
        <f t="shared" si="6"/>
        <v>5907315N</v>
      </c>
      <c r="B229" t="s">
        <v>2216</v>
      </c>
      <c r="C229" t="s">
        <v>1931</v>
      </c>
      <c r="D229" s="50">
        <v>11740</v>
      </c>
      <c r="E229" s="50">
        <v>49337</v>
      </c>
      <c r="F229" s="50">
        <f t="shared" si="7"/>
        <v>61077</v>
      </c>
    </row>
    <row r="230" spans="1:6" x14ac:dyDescent="0.25">
      <c r="A230" t="str">
        <f t="shared" si="6"/>
        <v>0101315N</v>
      </c>
      <c r="B230" t="s">
        <v>2217</v>
      </c>
      <c r="C230" t="s">
        <v>227</v>
      </c>
      <c r="D230" s="50">
        <v>8951</v>
      </c>
      <c r="E230" s="50">
        <v>42464</v>
      </c>
      <c r="F230" s="50">
        <f t="shared" si="7"/>
        <v>51415</v>
      </c>
    </row>
    <row r="231" spans="1:6" x14ac:dyDescent="0.25">
      <c r="A231" t="str">
        <f t="shared" si="6"/>
        <v>7000394N</v>
      </c>
      <c r="B231" t="s">
        <v>2218</v>
      </c>
      <c r="C231" t="s">
        <v>228</v>
      </c>
      <c r="D231" s="50">
        <v>1587</v>
      </c>
      <c r="E231" s="50">
        <v>38733</v>
      </c>
      <c r="F231" s="50">
        <f t="shared" si="7"/>
        <v>40320</v>
      </c>
    </row>
    <row r="232" spans="1:6" x14ac:dyDescent="0.25">
      <c r="A232" t="str">
        <f t="shared" si="6"/>
        <v>5556302N</v>
      </c>
      <c r="B232" t="s">
        <v>2219</v>
      </c>
      <c r="C232" t="s">
        <v>229</v>
      </c>
      <c r="D232" s="50">
        <v>1453</v>
      </c>
      <c r="E232" s="50">
        <v>23896</v>
      </c>
      <c r="F232" s="50">
        <f t="shared" si="7"/>
        <v>25349</v>
      </c>
    </row>
    <row r="233" spans="1:6" x14ac:dyDescent="0.25">
      <c r="A233" t="str">
        <f t="shared" si="6"/>
        <v>1401340N</v>
      </c>
      <c r="B233" t="s">
        <v>2220</v>
      </c>
      <c r="C233" t="s">
        <v>230</v>
      </c>
      <c r="D233" s="50">
        <v>151</v>
      </c>
      <c r="E233" s="50">
        <v>31268</v>
      </c>
      <c r="F233" s="50">
        <f t="shared" si="7"/>
        <v>31419</v>
      </c>
    </row>
    <row r="234" spans="1:6" x14ac:dyDescent="0.25">
      <c r="A234" t="str">
        <f t="shared" si="6"/>
        <v>5153309N</v>
      </c>
      <c r="B234" t="s">
        <v>2221</v>
      </c>
      <c r="C234" t="s">
        <v>231</v>
      </c>
      <c r="D234" s="50">
        <v>365</v>
      </c>
      <c r="E234" s="50">
        <v>61396</v>
      </c>
      <c r="F234" s="50">
        <f t="shared" si="7"/>
        <v>61761</v>
      </c>
    </row>
    <row r="235" spans="1:6" x14ac:dyDescent="0.25">
      <c r="A235" t="str">
        <f t="shared" si="6"/>
        <v>4921302N</v>
      </c>
      <c r="B235" t="s">
        <v>2222</v>
      </c>
      <c r="C235" t="s">
        <v>232</v>
      </c>
      <c r="D235" s="50">
        <v>2118</v>
      </c>
      <c r="E235" s="50">
        <v>36304</v>
      </c>
      <c r="F235" s="50">
        <f t="shared" si="7"/>
        <v>38422</v>
      </c>
    </row>
    <row r="236" spans="1:6" x14ac:dyDescent="0.25">
      <c r="A236" t="str">
        <f t="shared" si="6"/>
        <v>0302302N</v>
      </c>
      <c r="B236" t="s">
        <v>2223</v>
      </c>
      <c r="C236" t="s">
        <v>233</v>
      </c>
      <c r="D236" s="50">
        <v>0</v>
      </c>
      <c r="E236" s="50">
        <v>21481</v>
      </c>
      <c r="F236" s="50">
        <f t="shared" si="7"/>
        <v>21481</v>
      </c>
    </row>
    <row r="237" spans="1:6" x14ac:dyDescent="0.25">
      <c r="A237" t="str">
        <f t="shared" si="6"/>
        <v>5022301N</v>
      </c>
      <c r="B237" t="s">
        <v>2224</v>
      </c>
      <c r="C237" t="s">
        <v>234</v>
      </c>
      <c r="D237" s="50">
        <v>379</v>
      </c>
      <c r="E237" s="50">
        <v>22838</v>
      </c>
      <c r="F237" s="50">
        <f t="shared" si="7"/>
        <v>23217</v>
      </c>
    </row>
    <row r="238" spans="1:6" x14ac:dyDescent="0.25">
      <c r="A238" t="str">
        <f t="shared" si="6"/>
        <v>3353300N</v>
      </c>
      <c r="B238" t="s">
        <v>2225</v>
      </c>
      <c r="C238" t="s">
        <v>235</v>
      </c>
      <c r="D238" s="50">
        <v>744</v>
      </c>
      <c r="E238" s="50">
        <v>17758</v>
      </c>
      <c r="F238" s="50">
        <f t="shared" si="7"/>
        <v>18502</v>
      </c>
    </row>
    <row r="239" spans="1:6" x14ac:dyDescent="0.25">
      <c r="A239" t="str">
        <f t="shared" si="6"/>
        <v>7002352N</v>
      </c>
      <c r="B239" t="s">
        <v>2226</v>
      </c>
      <c r="C239" t="s">
        <v>236</v>
      </c>
      <c r="D239" s="50">
        <v>6005</v>
      </c>
      <c r="E239" s="50">
        <v>155814</v>
      </c>
      <c r="F239" s="50">
        <f t="shared" si="7"/>
        <v>161819</v>
      </c>
    </row>
    <row r="240" spans="1:6" x14ac:dyDescent="0.25">
      <c r="A240" t="str">
        <f t="shared" si="6"/>
        <v>5151318N</v>
      </c>
      <c r="B240" t="s">
        <v>2227</v>
      </c>
      <c r="C240" t="s">
        <v>237</v>
      </c>
      <c r="D240" s="50">
        <v>416</v>
      </c>
      <c r="E240" s="50">
        <v>23368</v>
      </c>
      <c r="F240" s="50">
        <f t="shared" si="7"/>
        <v>23784</v>
      </c>
    </row>
    <row r="241" spans="1:6" x14ac:dyDescent="0.25">
      <c r="A241" t="str">
        <f t="shared" si="6"/>
        <v>7003346N</v>
      </c>
      <c r="B241" t="s">
        <v>2228</v>
      </c>
      <c r="C241" t="s">
        <v>238</v>
      </c>
      <c r="D241" s="50">
        <v>1282</v>
      </c>
      <c r="E241" s="50">
        <v>39060</v>
      </c>
      <c r="F241" s="50">
        <f t="shared" si="7"/>
        <v>40342</v>
      </c>
    </row>
    <row r="242" spans="1:6" x14ac:dyDescent="0.25">
      <c r="A242" t="str">
        <f t="shared" si="6"/>
        <v>5151317N</v>
      </c>
      <c r="B242" t="s">
        <v>2230</v>
      </c>
      <c r="C242" t="s">
        <v>240</v>
      </c>
      <c r="D242" s="50">
        <v>0</v>
      </c>
      <c r="E242" s="50">
        <v>1650</v>
      </c>
      <c r="F242" s="50">
        <f t="shared" si="7"/>
        <v>1650</v>
      </c>
    </row>
    <row r="243" spans="1:6" x14ac:dyDescent="0.25">
      <c r="A243" t="str">
        <f t="shared" si="6"/>
        <v>1427000N</v>
      </c>
      <c r="B243" t="s">
        <v>2231</v>
      </c>
      <c r="C243" t="s">
        <v>241</v>
      </c>
      <c r="D243" s="50">
        <v>0</v>
      </c>
      <c r="E243" s="50">
        <v>8115</v>
      </c>
      <c r="F243" s="50">
        <f t="shared" si="7"/>
        <v>8115</v>
      </c>
    </row>
    <row r="244" spans="1:6" x14ac:dyDescent="0.25">
      <c r="A244" t="str">
        <f t="shared" si="6"/>
        <v>2750304N</v>
      </c>
      <c r="B244" t="s">
        <v>2232</v>
      </c>
      <c r="C244" t="s">
        <v>242</v>
      </c>
      <c r="D244" s="50">
        <v>0</v>
      </c>
      <c r="E244" s="50">
        <v>35785</v>
      </c>
      <c r="F244" s="50">
        <f t="shared" si="7"/>
        <v>35785</v>
      </c>
    </row>
    <row r="245" spans="1:6" x14ac:dyDescent="0.25">
      <c r="A245" t="str">
        <f t="shared" si="6"/>
        <v>3301309N</v>
      </c>
      <c r="B245" t="s">
        <v>2233</v>
      </c>
      <c r="C245" t="s">
        <v>243</v>
      </c>
      <c r="D245" s="50">
        <v>609</v>
      </c>
      <c r="E245" s="50">
        <v>20349</v>
      </c>
      <c r="F245" s="50">
        <f t="shared" si="7"/>
        <v>20958</v>
      </c>
    </row>
    <row r="246" spans="1:6" x14ac:dyDescent="0.25">
      <c r="A246" t="str">
        <f t="shared" si="6"/>
        <v>3225303N</v>
      </c>
      <c r="B246" t="s">
        <v>2234</v>
      </c>
      <c r="C246" t="s">
        <v>244</v>
      </c>
      <c r="D246" s="50">
        <v>730</v>
      </c>
      <c r="E246" s="50">
        <v>24324</v>
      </c>
      <c r="F246" s="50">
        <f t="shared" si="7"/>
        <v>25054</v>
      </c>
    </row>
    <row r="247" spans="1:6" x14ac:dyDescent="0.25">
      <c r="A247" t="str">
        <f t="shared" si="6"/>
        <v>5401308N</v>
      </c>
      <c r="B247" t="s">
        <v>2235</v>
      </c>
      <c r="C247" t="s">
        <v>245</v>
      </c>
      <c r="D247" s="50">
        <v>0</v>
      </c>
      <c r="E247" s="50">
        <v>365</v>
      </c>
      <c r="F247" s="50">
        <f t="shared" si="7"/>
        <v>365</v>
      </c>
    </row>
    <row r="248" spans="1:6" x14ac:dyDescent="0.25">
      <c r="A248" t="str">
        <f t="shared" si="6"/>
        <v>5932300N</v>
      </c>
      <c r="B248" t="s">
        <v>2236</v>
      </c>
      <c r="C248" t="s">
        <v>246</v>
      </c>
      <c r="D248" s="50">
        <v>0</v>
      </c>
      <c r="E248" s="50">
        <v>0</v>
      </c>
      <c r="F248" s="50">
        <f t="shared" si="7"/>
        <v>0</v>
      </c>
    </row>
    <row r="249" spans="1:6" x14ac:dyDescent="0.25">
      <c r="A249" t="str">
        <f t="shared" si="6"/>
        <v>7001803N</v>
      </c>
      <c r="B249" t="s">
        <v>2237</v>
      </c>
      <c r="C249" t="s">
        <v>247</v>
      </c>
      <c r="D249" s="50">
        <v>5093</v>
      </c>
      <c r="E249" s="50">
        <v>52225</v>
      </c>
      <c r="F249" s="50">
        <f t="shared" si="7"/>
        <v>57318</v>
      </c>
    </row>
    <row r="250" spans="1:6" x14ac:dyDescent="0.25">
      <c r="A250" t="str">
        <f t="shared" si="6"/>
        <v>5906300N</v>
      </c>
      <c r="B250" t="s">
        <v>2238</v>
      </c>
      <c r="C250" t="s">
        <v>248</v>
      </c>
      <c r="D250" s="50">
        <v>0</v>
      </c>
      <c r="E250" s="50">
        <v>619</v>
      </c>
      <c r="F250" s="50">
        <f t="shared" si="7"/>
        <v>619</v>
      </c>
    </row>
    <row r="251" spans="1:6" x14ac:dyDescent="0.25">
      <c r="A251" t="str">
        <f t="shared" si="6"/>
        <v>7000372N</v>
      </c>
      <c r="B251" t="s">
        <v>2239</v>
      </c>
      <c r="C251" t="s">
        <v>249</v>
      </c>
      <c r="D251" s="50">
        <v>5192</v>
      </c>
      <c r="E251" s="50">
        <v>150827</v>
      </c>
      <c r="F251" s="50">
        <f t="shared" si="7"/>
        <v>156019</v>
      </c>
    </row>
    <row r="252" spans="1:6" x14ac:dyDescent="0.25">
      <c r="A252" t="str">
        <f t="shared" si="6"/>
        <v>4601305N</v>
      </c>
      <c r="B252" t="s">
        <v>2240</v>
      </c>
      <c r="C252" t="s">
        <v>250</v>
      </c>
      <c r="D252" s="50">
        <v>0</v>
      </c>
      <c r="E252" s="50">
        <v>15592</v>
      </c>
      <c r="F252" s="50">
        <f t="shared" si="7"/>
        <v>15592</v>
      </c>
    </row>
    <row r="253" spans="1:6" x14ac:dyDescent="0.25">
      <c r="A253" t="str">
        <f t="shared" si="6"/>
        <v>2701345N</v>
      </c>
      <c r="B253" t="s">
        <v>2241</v>
      </c>
      <c r="C253" t="s">
        <v>251</v>
      </c>
      <c r="D253" s="50">
        <v>620</v>
      </c>
      <c r="E253" s="50">
        <v>22778</v>
      </c>
      <c r="F253" s="50">
        <f t="shared" si="7"/>
        <v>23398</v>
      </c>
    </row>
    <row r="254" spans="1:6" x14ac:dyDescent="0.25">
      <c r="A254" t="str">
        <f t="shared" si="6"/>
        <v>7000370N</v>
      </c>
      <c r="B254" t="s">
        <v>2242</v>
      </c>
      <c r="C254" t="s">
        <v>252</v>
      </c>
      <c r="D254" s="50">
        <v>4763</v>
      </c>
      <c r="E254" s="50">
        <v>58290</v>
      </c>
      <c r="F254" s="50">
        <f t="shared" si="7"/>
        <v>63053</v>
      </c>
    </row>
    <row r="255" spans="1:6" x14ac:dyDescent="0.25">
      <c r="A255" t="str">
        <f t="shared" si="6"/>
        <v>2701363N</v>
      </c>
      <c r="B255" t="s">
        <v>2243</v>
      </c>
      <c r="C255" t="s">
        <v>253</v>
      </c>
      <c r="D255" s="50">
        <v>0</v>
      </c>
      <c r="E255" s="50">
        <v>17950</v>
      </c>
      <c r="F255" s="50">
        <f t="shared" si="7"/>
        <v>17950</v>
      </c>
    </row>
    <row r="256" spans="1:6" x14ac:dyDescent="0.25">
      <c r="A256" t="str">
        <f t="shared" si="6"/>
        <v>2701362N</v>
      </c>
      <c r="B256" t="s">
        <v>2244</v>
      </c>
      <c r="C256" t="s">
        <v>254</v>
      </c>
      <c r="D256" s="50">
        <v>0</v>
      </c>
      <c r="E256" s="50">
        <v>0</v>
      </c>
      <c r="F256" s="50">
        <f t="shared" si="7"/>
        <v>0</v>
      </c>
    </row>
    <row r="257" spans="1:6" x14ac:dyDescent="0.25">
      <c r="A257" t="str">
        <f t="shared" si="6"/>
        <v>7003385N</v>
      </c>
      <c r="B257" t="s">
        <v>2245</v>
      </c>
      <c r="C257" t="s">
        <v>255</v>
      </c>
      <c r="D257" s="50">
        <v>14244</v>
      </c>
      <c r="E257" s="50">
        <v>28908</v>
      </c>
      <c r="F257" s="50">
        <f t="shared" si="7"/>
        <v>43152</v>
      </c>
    </row>
    <row r="258" spans="1:6" x14ac:dyDescent="0.25">
      <c r="A258" t="str">
        <f t="shared" si="6"/>
        <v>1823301N</v>
      </c>
      <c r="B258" t="s">
        <v>2246</v>
      </c>
      <c r="C258" t="s">
        <v>256</v>
      </c>
      <c r="D258" s="50">
        <v>531</v>
      </c>
      <c r="E258" s="50">
        <v>29253</v>
      </c>
      <c r="F258" s="50">
        <f t="shared" si="7"/>
        <v>29784</v>
      </c>
    </row>
    <row r="259" spans="1:6" x14ac:dyDescent="0.25">
      <c r="A259" t="str">
        <f t="shared" ref="A259:A322" si="8">LEFT(B259,7)&amp;"N"</f>
        <v>2424000N</v>
      </c>
      <c r="B259" t="s">
        <v>2247</v>
      </c>
      <c r="C259" t="s">
        <v>257</v>
      </c>
      <c r="D259" s="50">
        <v>713</v>
      </c>
      <c r="E259" s="50">
        <v>31693</v>
      </c>
      <c r="F259" s="50">
        <f t="shared" ref="F259:F322" si="9">D259+E259</f>
        <v>32406</v>
      </c>
    </row>
    <row r="260" spans="1:6" x14ac:dyDescent="0.25">
      <c r="A260" t="str">
        <f t="shared" si="8"/>
        <v>7001397N</v>
      </c>
      <c r="B260" t="s">
        <v>2248</v>
      </c>
      <c r="C260" t="s">
        <v>258</v>
      </c>
      <c r="D260" s="50">
        <v>5582</v>
      </c>
      <c r="E260" s="50">
        <v>68113</v>
      </c>
      <c r="F260" s="50">
        <f t="shared" si="9"/>
        <v>73695</v>
      </c>
    </row>
    <row r="261" spans="1:6" x14ac:dyDescent="0.25">
      <c r="A261" t="str">
        <f t="shared" si="8"/>
        <v>7003418N</v>
      </c>
      <c r="B261" t="s">
        <v>2249</v>
      </c>
      <c r="C261" t="s">
        <v>259</v>
      </c>
      <c r="D261" s="50">
        <v>369</v>
      </c>
      <c r="E261" s="50">
        <v>18824</v>
      </c>
      <c r="F261" s="50">
        <f t="shared" si="9"/>
        <v>19193</v>
      </c>
    </row>
    <row r="262" spans="1:6" x14ac:dyDescent="0.25">
      <c r="A262" t="str">
        <f t="shared" si="8"/>
        <v>3402303N</v>
      </c>
      <c r="B262" t="s">
        <v>2250</v>
      </c>
      <c r="C262" t="s">
        <v>260</v>
      </c>
      <c r="D262" s="50">
        <v>1324</v>
      </c>
      <c r="E262" s="50">
        <v>20849</v>
      </c>
      <c r="F262" s="50">
        <f t="shared" si="9"/>
        <v>22173</v>
      </c>
    </row>
    <row r="263" spans="1:6" x14ac:dyDescent="0.25">
      <c r="A263" t="str">
        <f t="shared" si="8"/>
        <v>3402302N</v>
      </c>
      <c r="B263" t="s">
        <v>2251</v>
      </c>
      <c r="C263" t="s">
        <v>261</v>
      </c>
      <c r="D263" s="50">
        <v>271</v>
      </c>
      <c r="E263" s="50">
        <v>7014</v>
      </c>
      <c r="F263" s="50">
        <f t="shared" si="9"/>
        <v>7285</v>
      </c>
    </row>
    <row r="264" spans="1:6" x14ac:dyDescent="0.25">
      <c r="A264" t="str">
        <f t="shared" si="8"/>
        <v>2522300N</v>
      </c>
      <c r="B264" t="s">
        <v>2252</v>
      </c>
      <c r="C264" t="s">
        <v>262</v>
      </c>
      <c r="D264" s="50">
        <v>1094</v>
      </c>
      <c r="E264" s="50">
        <v>65206</v>
      </c>
      <c r="F264" s="50">
        <f t="shared" si="9"/>
        <v>66300</v>
      </c>
    </row>
    <row r="265" spans="1:6" x14ac:dyDescent="0.25">
      <c r="A265" t="str">
        <f t="shared" si="8"/>
        <v>1063303N</v>
      </c>
      <c r="B265" t="s">
        <v>2253</v>
      </c>
      <c r="C265" t="s">
        <v>263</v>
      </c>
      <c r="D265" s="50">
        <v>1438</v>
      </c>
      <c r="E265" s="50">
        <v>29380</v>
      </c>
      <c r="F265" s="50">
        <f t="shared" si="9"/>
        <v>30818</v>
      </c>
    </row>
    <row r="266" spans="1:6" x14ac:dyDescent="0.25">
      <c r="A266" t="str">
        <f t="shared" si="8"/>
        <v>3101307N</v>
      </c>
      <c r="B266" t="s">
        <v>2254</v>
      </c>
      <c r="C266" t="s">
        <v>264</v>
      </c>
      <c r="D266" s="50">
        <v>0</v>
      </c>
      <c r="E266" s="50">
        <v>21860</v>
      </c>
      <c r="F266" s="50">
        <f t="shared" si="9"/>
        <v>21860</v>
      </c>
    </row>
    <row r="267" spans="1:6" x14ac:dyDescent="0.25">
      <c r="A267" t="str">
        <f t="shared" si="8"/>
        <v>2902307N</v>
      </c>
      <c r="B267" t="s">
        <v>2255</v>
      </c>
      <c r="C267" t="s">
        <v>265</v>
      </c>
      <c r="D267" s="50">
        <v>0</v>
      </c>
      <c r="E267" s="50">
        <v>31285</v>
      </c>
      <c r="F267" s="50">
        <f t="shared" si="9"/>
        <v>31285</v>
      </c>
    </row>
    <row r="268" spans="1:6" x14ac:dyDescent="0.25">
      <c r="A268" t="str">
        <f t="shared" si="8"/>
        <v>7003377N</v>
      </c>
      <c r="B268" t="s">
        <v>2256</v>
      </c>
      <c r="C268" t="s">
        <v>266</v>
      </c>
      <c r="D268" s="50">
        <v>2161</v>
      </c>
      <c r="E268" s="50">
        <v>40249</v>
      </c>
      <c r="F268" s="50">
        <f t="shared" si="9"/>
        <v>42410</v>
      </c>
    </row>
    <row r="269" spans="1:6" x14ac:dyDescent="0.25">
      <c r="A269" t="str">
        <f t="shared" si="8"/>
        <v>5151310N</v>
      </c>
      <c r="B269" t="s">
        <v>2257</v>
      </c>
      <c r="C269" t="s">
        <v>267</v>
      </c>
      <c r="D269" s="50">
        <v>1377</v>
      </c>
      <c r="E269" s="50">
        <v>45355</v>
      </c>
      <c r="F269" s="50">
        <f t="shared" si="9"/>
        <v>46732</v>
      </c>
    </row>
    <row r="270" spans="1:6" x14ac:dyDescent="0.25">
      <c r="A270" t="str">
        <f t="shared" si="8"/>
        <v>3301327N</v>
      </c>
      <c r="B270" t="s">
        <v>2258</v>
      </c>
      <c r="C270" t="s">
        <v>268</v>
      </c>
      <c r="D270" s="50">
        <v>4059</v>
      </c>
      <c r="E270" s="50">
        <v>124953</v>
      </c>
      <c r="F270" s="50">
        <f t="shared" si="9"/>
        <v>129012</v>
      </c>
    </row>
    <row r="271" spans="1:6" x14ac:dyDescent="0.25">
      <c r="A271" t="str">
        <f t="shared" si="8"/>
        <v>1302306N</v>
      </c>
      <c r="B271" t="s">
        <v>2259</v>
      </c>
      <c r="C271" t="s">
        <v>269</v>
      </c>
      <c r="D271" s="50">
        <v>0</v>
      </c>
      <c r="E271" s="50">
        <v>28244</v>
      </c>
      <c r="F271" s="50">
        <f t="shared" si="9"/>
        <v>28244</v>
      </c>
    </row>
    <row r="272" spans="1:6" x14ac:dyDescent="0.25">
      <c r="A272" t="str">
        <f t="shared" si="8"/>
        <v>0602308N</v>
      </c>
      <c r="B272" t="s">
        <v>2260</v>
      </c>
      <c r="C272" t="s">
        <v>270</v>
      </c>
      <c r="D272" s="50">
        <v>0</v>
      </c>
      <c r="E272" s="50">
        <v>0</v>
      </c>
      <c r="F272" s="50">
        <f t="shared" si="9"/>
        <v>0</v>
      </c>
    </row>
    <row r="273" spans="1:6" x14ac:dyDescent="0.25">
      <c r="A273" t="str">
        <f t="shared" si="8"/>
        <v>5157319N</v>
      </c>
      <c r="B273" t="s">
        <v>2261</v>
      </c>
      <c r="C273" t="s">
        <v>271</v>
      </c>
      <c r="D273" s="50">
        <v>1660</v>
      </c>
      <c r="E273" s="50">
        <v>45444</v>
      </c>
      <c r="F273" s="50">
        <f t="shared" si="9"/>
        <v>47104</v>
      </c>
    </row>
    <row r="274" spans="1:6" x14ac:dyDescent="0.25">
      <c r="A274" t="str">
        <f t="shared" si="8"/>
        <v>5154327N</v>
      </c>
      <c r="B274" t="s">
        <v>2262</v>
      </c>
      <c r="C274" t="s">
        <v>272</v>
      </c>
      <c r="D274" s="50">
        <v>67</v>
      </c>
      <c r="E274" s="50">
        <v>30726</v>
      </c>
      <c r="F274" s="50">
        <f t="shared" si="9"/>
        <v>30793</v>
      </c>
    </row>
    <row r="275" spans="1:6" x14ac:dyDescent="0.25">
      <c r="A275" t="str">
        <f t="shared" si="8"/>
        <v>2911303N</v>
      </c>
      <c r="B275" t="s">
        <v>2263</v>
      </c>
      <c r="C275" t="s">
        <v>273</v>
      </c>
      <c r="D275" s="50">
        <v>0</v>
      </c>
      <c r="E275" s="50">
        <v>7692</v>
      </c>
      <c r="F275" s="50">
        <f t="shared" si="9"/>
        <v>7692</v>
      </c>
    </row>
    <row r="276" spans="1:6" x14ac:dyDescent="0.25">
      <c r="A276" t="str">
        <f t="shared" si="8"/>
        <v>3429300N</v>
      </c>
      <c r="B276" t="s">
        <v>2264</v>
      </c>
      <c r="C276" t="s">
        <v>274</v>
      </c>
      <c r="D276" s="50">
        <v>325</v>
      </c>
      <c r="E276" s="50">
        <v>37608</v>
      </c>
      <c r="F276" s="50">
        <f t="shared" si="9"/>
        <v>37933</v>
      </c>
    </row>
    <row r="277" spans="1:6" x14ac:dyDescent="0.25">
      <c r="A277" t="str">
        <f t="shared" si="8"/>
        <v>3227305N</v>
      </c>
      <c r="B277" t="s">
        <v>2265</v>
      </c>
      <c r="C277" t="s">
        <v>275</v>
      </c>
      <c r="D277" s="50">
        <v>354</v>
      </c>
      <c r="E277" s="50">
        <v>38253</v>
      </c>
      <c r="F277" s="50">
        <f t="shared" si="9"/>
        <v>38607</v>
      </c>
    </row>
    <row r="278" spans="1:6" x14ac:dyDescent="0.25">
      <c r="A278" t="str">
        <f t="shared" si="8"/>
        <v>7000387N</v>
      </c>
      <c r="B278" t="s">
        <v>2266</v>
      </c>
      <c r="C278" t="s">
        <v>276</v>
      </c>
      <c r="D278" s="50">
        <v>5205</v>
      </c>
      <c r="E278" s="50">
        <v>39245</v>
      </c>
      <c r="F278" s="50">
        <f t="shared" si="9"/>
        <v>44450</v>
      </c>
    </row>
    <row r="279" spans="1:6" x14ac:dyDescent="0.25">
      <c r="A279" t="str">
        <f t="shared" si="8"/>
        <v>4420301N</v>
      </c>
      <c r="B279" t="s">
        <v>2267</v>
      </c>
      <c r="C279" t="s">
        <v>277</v>
      </c>
      <c r="D279" s="50">
        <v>0</v>
      </c>
      <c r="E279" s="50">
        <v>20367</v>
      </c>
      <c r="F279" s="50">
        <f t="shared" si="9"/>
        <v>20367</v>
      </c>
    </row>
    <row r="280" spans="1:6" x14ac:dyDescent="0.25">
      <c r="A280" t="str">
        <f t="shared" si="8"/>
        <v>2729300N</v>
      </c>
      <c r="B280" t="s">
        <v>2268</v>
      </c>
      <c r="C280" t="s">
        <v>278</v>
      </c>
      <c r="D280" s="50">
        <v>0</v>
      </c>
      <c r="E280" s="50">
        <v>5224</v>
      </c>
      <c r="F280" s="50">
        <f t="shared" si="9"/>
        <v>5224</v>
      </c>
    </row>
    <row r="281" spans="1:6" x14ac:dyDescent="0.25">
      <c r="A281" t="str">
        <f t="shared" si="8"/>
        <v>7003419N</v>
      </c>
      <c r="B281" t="s">
        <v>2269</v>
      </c>
      <c r="C281" t="s">
        <v>279</v>
      </c>
      <c r="D281" s="50">
        <v>0</v>
      </c>
      <c r="E281" s="50">
        <v>29396</v>
      </c>
      <c r="F281" s="50">
        <f t="shared" si="9"/>
        <v>29396</v>
      </c>
    </row>
    <row r="282" spans="1:6" x14ac:dyDescent="0.25">
      <c r="A282" t="str">
        <f t="shared" si="8"/>
        <v>5154329N</v>
      </c>
      <c r="B282" t="s">
        <v>2270</v>
      </c>
      <c r="C282" t="s">
        <v>280</v>
      </c>
      <c r="D282" s="50">
        <v>159</v>
      </c>
      <c r="E282" s="50">
        <v>29069</v>
      </c>
      <c r="F282" s="50">
        <f t="shared" si="9"/>
        <v>29228</v>
      </c>
    </row>
    <row r="283" spans="1:6" x14ac:dyDescent="0.25">
      <c r="A283" t="str">
        <f t="shared" si="8"/>
        <v>5902317N</v>
      </c>
      <c r="B283" t="s">
        <v>2271</v>
      </c>
      <c r="C283" t="s">
        <v>281</v>
      </c>
      <c r="D283" s="50">
        <v>7406</v>
      </c>
      <c r="E283" s="50">
        <v>36399</v>
      </c>
      <c r="F283" s="50">
        <f t="shared" si="9"/>
        <v>43805</v>
      </c>
    </row>
    <row r="284" spans="1:6" x14ac:dyDescent="0.25">
      <c r="A284" t="str">
        <f t="shared" si="8"/>
        <v>7002305N</v>
      </c>
      <c r="B284" t="s">
        <v>2272</v>
      </c>
      <c r="C284" t="s">
        <v>282</v>
      </c>
      <c r="D284" s="50">
        <v>801</v>
      </c>
      <c r="E284" s="50">
        <v>56866</v>
      </c>
      <c r="F284" s="50">
        <f t="shared" si="9"/>
        <v>57667</v>
      </c>
    </row>
    <row r="285" spans="1:6" x14ac:dyDescent="0.25">
      <c r="A285" t="str">
        <f t="shared" si="8"/>
        <v>3202308N</v>
      </c>
      <c r="B285" t="s">
        <v>2273</v>
      </c>
      <c r="C285" t="s">
        <v>283</v>
      </c>
      <c r="D285" s="50">
        <v>0</v>
      </c>
      <c r="E285" s="50">
        <v>63512</v>
      </c>
      <c r="F285" s="50">
        <f t="shared" si="9"/>
        <v>63512</v>
      </c>
    </row>
    <row r="286" spans="1:6" x14ac:dyDescent="0.25">
      <c r="A286" t="str">
        <f t="shared" si="8"/>
        <v>5120302N</v>
      </c>
      <c r="B286" t="s">
        <v>2274</v>
      </c>
      <c r="C286" t="s">
        <v>284</v>
      </c>
      <c r="D286" s="50">
        <v>0</v>
      </c>
      <c r="E286" s="50">
        <v>60544</v>
      </c>
      <c r="F286" s="50">
        <f t="shared" si="9"/>
        <v>60544</v>
      </c>
    </row>
    <row r="287" spans="1:6" x14ac:dyDescent="0.25">
      <c r="A287" t="str">
        <f t="shared" si="8"/>
        <v>4402304N</v>
      </c>
      <c r="B287" t="s">
        <v>2275</v>
      </c>
      <c r="C287" t="s">
        <v>285</v>
      </c>
      <c r="D287" s="50">
        <v>1521</v>
      </c>
      <c r="E287" s="50">
        <v>38660</v>
      </c>
      <c r="F287" s="50">
        <f t="shared" si="9"/>
        <v>40181</v>
      </c>
    </row>
    <row r="288" spans="1:6" x14ac:dyDescent="0.25">
      <c r="A288" t="str">
        <f t="shared" si="8"/>
        <v>2906302N</v>
      </c>
      <c r="B288" t="s">
        <v>2276</v>
      </c>
      <c r="C288" t="s">
        <v>286</v>
      </c>
      <c r="D288" s="50">
        <v>3516</v>
      </c>
      <c r="E288" s="50">
        <v>41139</v>
      </c>
      <c r="F288" s="50">
        <f t="shared" si="9"/>
        <v>44655</v>
      </c>
    </row>
    <row r="289" spans="1:6" x14ac:dyDescent="0.25">
      <c r="A289" t="str">
        <f t="shared" si="8"/>
        <v>1404000N</v>
      </c>
      <c r="B289" t="s">
        <v>2277</v>
      </c>
      <c r="C289" t="s">
        <v>287</v>
      </c>
      <c r="D289" s="50">
        <v>0</v>
      </c>
      <c r="E289" s="50">
        <v>19925</v>
      </c>
      <c r="F289" s="50">
        <f t="shared" si="9"/>
        <v>19925</v>
      </c>
    </row>
    <row r="290" spans="1:6" x14ac:dyDescent="0.25">
      <c r="A290" t="str">
        <f t="shared" si="8"/>
        <v>7003398N</v>
      </c>
      <c r="B290" t="s">
        <v>2278</v>
      </c>
      <c r="C290" t="s">
        <v>288</v>
      </c>
      <c r="D290" s="50">
        <v>42</v>
      </c>
      <c r="E290" s="50">
        <v>27767</v>
      </c>
      <c r="F290" s="50">
        <f t="shared" si="9"/>
        <v>27809</v>
      </c>
    </row>
    <row r="291" spans="1:6" x14ac:dyDescent="0.25">
      <c r="A291" t="str">
        <f t="shared" si="8"/>
        <v>2904301N</v>
      </c>
      <c r="B291" t="s">
        <v>2279</v>
      </c>
      <c r="C291" t="s">
        <v>289</v>
      </c>
      <c r="D291" s="50">
        <v>2007</v>
      </c>
      <c r="E291" s="50">
        <v>43731</v>
      </c>
      <c r="F291" s="50">
        <f t="shared" si="9"/>
        <v>45738</v>
      </c>
    </row>
    <row r="292" spans="1:6" x14ac:dyDescent="0.25">
      <c r="A292" t="str">
        <f t="shared" si="8"/>
        <v>0901305N</v>
      </c>
      <c r="B292" s="53" t="s">
        <v>2691</v>
      </c>
      <c r="C292" t="s">
        <v>290</v>
      </c>
      <c r="D292" s="50">
        <v>372</v>
      </c>
      <c r="E292" s="50">
        <v>48333</v>
      </c>
      <c r="F292" s="50">
        <f t="shared" si="9"/>
        <v>48705</v>
      </c>
    </row>
    <row r="293" spans="1:6" x14ac:dyDescent="0.25">
      <c r="A293" t="str">
        <f t="shared" si="8"/>
        <v>5151319N</v>
      </c>
      <c r="B293" t="s">
        <v>2280</v>
      </c>
      <c r="C293" t="s">
        <v>291</v>
      </c>
      <c r="D293" s="50">
        <v>3520</v>
      </c>
      <c r="E293" s="50">
        <v>50113</v>
      </c>
      <c r="F293" s="50">
        <f t="shared" si="9"/>
        <v>53633</v>
      </c>
    </row>
    <row r="294" spans="1:6" x14ac:dyDescent="0.25">
      <c r="A294" t="str">
        <f t="shared" si="8"/>
        <v>3622000N</v>
      </c>
      <c r="B294" t="s">
        <v>2281</v>
      </c>
      <c r="C294" t="s">
        <v>292</v>
      </c>
      <c r="D294" s="50">
        <v>0</v>
      </c>
      <c r="E294" s="50">
        <v>6880</v>
      </c>
      <c r="F294" s="50">
        <f t="shared" si="9"/>
        <v>6880</v>
      </c>
    </row>
    <row r="295" spans="1:6" x14ac:dyDescent="0.25">
      <c r="A295" t="str">
        <f t="shared" si="8"/>
        <v>7001372N</v>
      </c>
      <c r="B295" t="s">
        <v>2282</v>
      </c>
      <c r="C295" t="s">
        <v>293</v>
      </c>
      <c r="D295" s="50">
        <v>1288</v>
      </c>
      <c r="E295" s="50">
        <v>89855</v>
      </c>
      <c r="F295" s="50">
        <f t="shared" si="9"/>
        <v>91143</v>
      </c>
    </row>
    <row r="296" spans="1:6" x14ac:dyDescent="0.25">
      <c r="A296" t="str">
        <f t="shared" si="8"/>
        <v>1401008N</v>
      </c>
      <c r="B296" t="s">
        <v>2283</v>
      </c>
      <c r="C296" t="s">
        <v>294</v>
      </c>
      <c r="D296" s="50">
        <v>0</v>
      </c>
      <c r="E296" s="50">
        <v>17370</v>
      </c>
      <c r="F296" s="50">
        <f t="shared" si="9"/>
        <v>17370</v>
      </c>
    </row>
    <row r="297" spans="1:6" x14ac:dyDescent="0.25">
      <c r="A297" t="str">
        <f t="shared" si="8"/>
        <v>1620301N</v>
      </c>
      <c r="B297" s="53" t="s">
        <v>2681</v>
      </c>
      <c r="C297" t="s">
        <v>295</v>
      </c>
      <c r="D297" s="50">
        <v>0</v>
      </c>
      <c r="E297" s="50">
        <v>15120</v>
      </c>
      <c r="F297" s="50">
        <f t="shared" si="9"/>
        <v>15120</v>
      </c>
    </row>
    <row r="298" spans="1:6" x14ac:dyDescent="0.25">
      <c r="A298" t="str">
        <f t="shared" si="8"/>
        <v>7000311N</v>
      </c>
      <c r="B298" t="s">
        <v>2284</v>
      </c>
      <c r="C298" t="s">
        <v>296</v>
      </c>
      <c r="D298" s="50">
        <v>632</v>
      </c>
      <c r="E298" s="50">
        <v>12256</v>
      </c>
      <c r="F298" s="50">
        <f t="shared" si="9"/>
        <v>12888</v>
      </c>
    </row>
    <row r="299" spans="1:6" x14ac:dyDescent="0.25">
      <c r="A299" t="str">
        <f t="shared" si="8"/>
        <v>3501304N</v>
      </c>
      <c r="B299" t="s">
        <v>2285</v>
      </c>
      <c r="C299" t="s">
        <v>297</v>
      </c>
      <c r="D299" s="50">
        <v>0</v>
      </c>
      <c r="E299" s="50">
        <v>48395</v>
      </c>
      <c r="F299" s="50">
        <f t="shared" si="9"/>
        <v>48395</v>
      </c>
    </row>
    <row r="300" spans="1:6" x14ac:dyDescent="0.25">
      <c r="A300" t="str">
        <f t="shared" si="8"/>
        <v>7003340N</v>
      </c>
      <c r="B300" t="s">
        <v>2286</v>
      </c>
      <c r="C300" t="s">
        <v>298</v>
      </c>
      <c r="D300" s="50">
        <v>4627</v>
      </c>
      <c r="E300" s="50">
        <v>42065</v>
      </c>
      <c r="F300" s="50">
        <f t="shared" si="9"/>
        <v>46692</v>
      </c>
    </row>
    <row r="301" spans="1:6" x14ac:dyDescent="0.25">
      <c r="A301" t="str">
        <f t="shared" si="8"/>
        <v>5154324N</v>
      </c>
      <c r="B301" t="s">
        <v>2287</v>
      </c>
      <c r="C301" t="s">
        <v>299</v>
      </c>
      <c r="D301" s="50">
        <v>0</v>
      </c>
      <c r="E301" s="50">
        <v>12820</v>
      </c>
      <c r="F301" s="50">
        <f t="shared" si="9"/>
        <v>12820</v>
      </c>
    </row>
    <row r="302" spans="1:6" x14ac:dyDescent="0.25">
      <c r="A302" t="str">
        <f t="shared" si="8"/>
        <v>2701006N</v>
      </c>
      <c r="B302" t="s">
        <v>2288</v>
      </c>
      <c r="C302" t="s">
        <v>300</v>
      </c>
      <c r="D302" s="50">
        <v>8534</v>
      </c>
      <c r="E302" s="50">
        <v>90476</v>
      </c>
      <c r="F302" s="50">
        <f t="shared" si="9"/>
        <v>99010</v>
      </c>
    </row>
    <row r="303" spans="1:6" x14ac:dyDescent="0.25">
      <c r="A303" t="str">
        <f t="shared" si="8"/>
        <v>3561302N</v>
      </c>
      <c r="B303" t="s">
        <v>2289</v>
      </c>
      <c r="C303" t="s">
        <v>301</v>
      </c>
      <c r="D303" s="50">
        <v>362</v>
      </c>
      <c r="E303" s="50">
        <v>17072</v>
      </c>
      <c r="F303" s="50">
        <f t="shared" si="9"/>
        <v>17434</v>
      </c>
    </row>
    <row r="304" spans="1:6" x14ac:dyDescent="0.25">
      <c r="A304" t="str">
        <f t="shared" si="8"/>
        <v>7000391N</v>
      </c>
      <c r="B304" t="s">
        <v>2290</v>
      </c>
      <c r="C304" t="s">
        <v>302</v>
      </c>
      <c r="D304" s="50">
        <v>0</v>
      </c>
      <c r="E304" s="50">
        <v>58114</v>
      </c>
      <c r="F304" s="50">
        <f t="shared" si="9"/>
        <v>58114</v>
      </c>
    </row>
    <row r="305" spans="1:6" x14ac:dyDescent="0.25">
      <c r="A305" t="str">
        <f t="shared" si="8"/>
        <v>3702315N</v>
      </c>
      <c r="B305" t="s">
        <v>2291</v>
      </c>
      <c r="C305" t="s">
        <v>303</v>
      </c>
      <c r="D305" s="50">
        <v>748</v>
      </c>
      <c r="E305" s="50">
        <v>27470</v>
      </c>
      <c r="F305" s="50">
        <f t="shared" si="9"/>
        <v>28218</v>
      </c>
    </row>
    <row r="306" spans="1:6" x14ac:dyDescent="0.25">
      <c r="A306" t="str">
        <f t="shared" si="8"/>
        <v>7000802N</v>
      </c>
      <c r="B306" t="s">
        <v>2292</v>
      </c>
      <c r="C306" t="s">
        <v>304</v>
      </c>
      <c r="D306" s="50">
        <v>8731</v>
      </c>
      <c r="E306" s="50">
        <v>34059</v>
      </c>
      <c r="F306" s="50">
        <f t="shared" si="9"/>
        <v>42790</v>
      </c>
    </row>
    <row r="307" spans="1:6" x14ac:dyDescent="0.25">
      <c r="A307" t="str">
        <f t="shared" si="8"/>
        <v>7000329N</v>
      </c>
      <c r="B307" t="s">
        <v>2293</v>
      </c>
      <c r="C307" t="s">
        <v>305</v>
      </c>
      <c r="D307" s="50">
        <v>9296</v>
      </c>
      <c r="E307" s="50">
        <v>18563</v>
      </c>
      <c r="F307" s="50">
        <f t="shared" si="9"/>
        <v>27859</v>
      </c>
    </row>
    <row r="308" spans="1:6" x14ac:dyDescent="0.25">
      <c r="A308" t="str">
        <f t="shared" si="8"/>
        <v>1226300N</v>
      </c>
      <c r="B308" t="s">
        <v>2294</v>
      </c>
      <c r="C308" t="s">
        <v>306</v>
      </c>
      <c r="D308" s="50">
        <v>240</v>
      </c>
      <c r="E308" s="50">
        <v>12142</v>
      </c>
      <c r="F308" s="50">
        <f t="shared" si="9"/>
        <v>12382</v>
      </c>
    </row>
    <row r="309" spans="1:6" x14ac:dyDescent="0.25">
      <c r="A309" t="str">
        <f t="shared" si="8"/>
        <v>0825301N</v>
      </c>
      <c r="B309" t="s">
        <v>2295</v>
      </c>
      <c r="C309" t="s">
        <v>307</v>
      </c>
      <c r="D309" s="50">
        <v>253</v>
      </c>
      <c r="E309" s="50">
        <v>34061</v>
      </c>
      <c r="F309" s="50">
        <f t="shared" si="9"/>
        <v>34314</v>
      </c>
    </row>
    <row r="310" spans="1:6" x14ac:dyDescent="0.25">
      <c r="A310" t="str">
        <f t="shared" si="8"/>
        <v>5951300N</v>
      </c>
      <c r="B310" t="s">
        <v>2296</v>
      </c>
      <c r="C310" t="s">
        <v>308</v>
      </c>
      <c r="D310" s="50">
        <v>1430</v>
      </c>
      <c r="E310" s="50">
        <v>30468</v>
      </c>
      <c r="F310" s="50">
        <f t="shared" si="9"/>
        <v>31898</v>
      </c>
    </row>
    <row r="311" spans="1:6" x14ac:dyDescent="0.25">
      <c r="A311" t="str">
        <f t="shared" si="8"/>
        <v>2906305N</v>
      </c>
      <c r="B311" t="s">
        <v>2297</v>
      </c>
      <c r="C311" t="s">
        <v>309</v>
      </c>
      <c r="D311" s="50">
        <v>4769</v>
      </c>
      <c r="E311" s="50">
        <v>65001</v>
      </c>
      <c r="F311" s="50">
        <f t="shared" si="9"/>
        <v>69770</v>
      </c>
    </row>
    <row r="312" spans="1:6" x14ac:dyDescent="0.25">
      <c r="A312" t="str">
        <f t="shared" si="8"/>
        <v>1701000N</v>
      </c>
      <c r="B312" t="s">
        <v>2298</v>
      </c>
      <c r="C312" t="s">
        <v>310</v>
      </c>
      <c r="D312" s="50">
        <v>0</v>
      </c>
      <c r="E312" s="50">
        <v>13440</v>
      </c>
      <c r="F312" s="50">
        <f t="shared" si="9"/>
        <v>13440</v>
      </c>
    </row>
    <row r="313" spans="1:6" x14ac:dyDescent="0.25">
      <c r="A313" t="str">
        <f t="shared" si="8"/>
        <v>7001386N</v>
      </c>
      <c r="B313" t="s">
        <v>2299</v>
      </c>
      <c r="C313" t="s">
        <v>311</v>
      </c>
      <c r="D313" s="50">
        <v>4508</v>
      </c>
      <c r="E313" s="50">
        <v>32217</v>
      </c>
      <c r="F313" s="50">
        <f t="shared" si="9"/>
        <v>36725</v>
      </c>
    </row>
    <row r="314" spans="1:6" x14ac:dyDescent="0.25">
      <c r="A314" t="str">
        <f t="shared" si="8"/>
        <v>7002358N</v>
      </c>
      <c r="B314" t="s">
        <v>2300</v>
      </c>
      <c r="C314" t="s">
        <v>312</v>
      </c>
      <c r="D314" s="50">
        <v>924</v>
      </c>
      <c r="E314" s="50">
        <v>12487</v>
      </c>
      <c r="F314" s="50">
        <f t="shared" si="9"/>
        <v>13411</v>
      </c>
    </row>
    <row r="315" spans="1:6" x14ac:dyDescent="0.25">
      <c r="A315" t="str">
        <f t="shared" si="8"/>
        <v>7003391N</v>
      </c>
      <c r="B315" t="s">
        <v>2301</v>
      </c>
      <c r="C315" t="s">
        <v>313</v>
      </c>
      <c r="D315" s="50">
        <v>358</v>
      </c>
      <c r="E315" s="50">
        <v>8982</v>
      </c>
      <c r="F315" s="50">
        <f t="shared" si="9"/>
        <v>9340</v>
      </c>
    </row>
    <row r="316" spans="1:6" x14ac:dyDescent="0.25">
      <c r="A316" t="str">
        <f t="shared" si="8"/>
        <v>7002343N</v>
      </c>
      <c r="B316" t="s">
        <v>2302</v>
      </c>
      <c r="C316" t="s">
        <v>314</v>
      </c>
      <c r="D316" s="50">
        <v>4686</v>
      </c>
      <c r="E316" s="50">
        <v>52287</v>
      </c>
      <c r="F316" s="50">
        <f t="shared" si="9"/>
        <v>56973</v>
      </c>
    </row>
    <row r="317" spans="1:6" x14ac:dyDescent="0.25">
      <c r="A317" t="str">
        <f t="shared" si="8"/>
        <v>5522304N</v>
      </c>
      <c r="B317" t="s">
        <v>2303</v>
      </c>
      <c r="C317" t="s">
        <v>315</v>
      </c>
      <c r="D317" s="50">
        <v>228</v>
      </c>
      <c r="E317" s="50">
        <v>16074</v>
      </c>
      <c r="F317" s="50">
        <f t="shared" si="9"/>
        <v>16302</v>
      </c>
    </row>
    <row r="318" spans="1:6" x14ac:dyDescent="0.25">
      <c r="A318" t="str">
        <f t="shared" si="8"/>
        <v>7000007N</v>
      </c>
      <c r="B318" t="s">
        <v>2304</v>
      </c>
      <c r="C318" t="s">
        <v>316</v>
      </c>
      <c r="D318" s="50">
        <v>7813</v>
      </c>
      <c r="E318" s="50">
        <v>24908</v>
      </c>
      <c r="F318" s="50">
        <f t="shared" si="9"/>
        <v>32721</v>
      </c>
    </row>
    <row r="319" spans="1:6" x14ac:dyDescent="0.25">
      <c r="A319" t="str">
        <f t="shared" si="8"/>
        <v>7004316N</v>
      </c>
      <c r="B319" t="s">
        <v>2305</v>
      </c>
      <c r="C319" t="s">
        <v>317</v>
      </c>
      <c r="D319" s="50">
        <v>12056</v>
      </c>
      <c r="E319" s="50">
        <v>53721</v>
      </c>
      <c r="F319" s="50">
        <f t="shared" si="9"/>
        <v>65777</v>
      </c>
    </row>
    <row r="320" spans="1:6" x14ac:dyDescent="0.25">
      <c r="A320" t="str">
        <f t="shared" si="8"/>
        <v>7003405N</v>
      </c>
      <c r="B320" t="s">
        <v>2306</v>
      </c>
      <c r="C320" t="s">
        <v>318</v>
      </c>
      <c r="D320" s="50">
        <v>2978</v>
      </c>
      <c r="E320" s="50">
        <v>63291</v>
      </c>
      <c r="F320" s="50">
        <f t="shared" si="9"/>
        <v>66269</v>
      </c>
    </row>
    <row r="321" spans="1:6" x14ac:dyDescent="0.25">
      <c r="A321" t="str">
        <f t="shared" si="8"/>
        <v>7001810N</v>
      </c>
      <c r="B321" t="s">
        <v>2307</v>
      </c>
      <c r="C321" t="s">
        <v>319</v>
      </c>
      <c r="D321" s="50">
        <v>2880</v>
      </c>
      <c r="E321" s="50">
        <v>39357</v>
      </c>
      <c r="F321" s="50">
        <f t="shared" si="9"/>
        <v>42237</v>
      </c>
    </row>
    <row r="322" spans="1:6" x14ac:dyDescent="0.25">
      <c r="A322" t="str">
        <f t="shared" si="8"/>
        <v>7003383N</v>
      </c>
      <c r="B322" t="s">
        <v>2308</v>
      </c>
      <c r="C322" t="s">
        <v>320</v>
      </c>
      <c r="D322" s="50">
        <v>6291</v>
      </c>
      <c r="E322" s="50">
        <v>26822</v>
      </c>
      <c r="F322" s="50">
        <f t="shared" si="9"/>
        <v>33113</v>
      </c>
    </row>
    <row r="323" spans="1:6" x14ac:dyDescent="0.25">
      <c r="A323" t="str">
        <f t="shared" ref="A323:A386" si="10">LEFT(B323,7)&amp;"N"</f>
        <v>5820302N</v>
      </c>
      <c r="B323" t="s">
        <v>2309</v>
      </c>
      <c r="C323" t="s">
        <v>321</v>
      </c>
      <c r="D323" s="50">
        <v>0</v>
      </c>
      <c r="E323" s="50">
        <v>14402</v>
      </c>
      <c r="F323" s="50">
        <f t="shared" ref="F323:F386" si="11">D323+E323</f>
        <v>14402</v>
      </c>
    </row>
    <row r="324" spans="1:6" x14ac:dyDescent="0.25">
      <c r="A324" t="str">
        <f t="shared" si="10"/>
        <v>3154303N</v>
      </c>
      <c r="B324" t="s">
        <v>2310</v>
      </c>
      <c r="C324" t="s">
        <v>322</v>
      </c>
      <c r="D324" s="50">
        <v>3851</v>
      </c>
      <c r="E324" s="50">
        <v>41169</v>
      </c>
      <c r="F324" s="50">
        <f t="shared" si="11"/>
        <v>45020</v>
      </c>
    </row>
    <row r="325" spans="1:6" x14ac:dyDescent="0.25">
      <c r="A325" t="str">
        <f t="shared" si="10"/>
        <v>3102311N</v>
      </c>
      <c r="B325" t="s">
        <v>2311</v>
      </c>
      <c r="C325" t="s">
        <v>323</v>
      </c>
      <c r="D325" s="50">
        <v>6171</v>
      </c>
      <c r="E325" s="50">
        <v>27688</v>
      </c>
      <c r="F325" s="50">
        <f t="shared" si="11"/>
        <v>33859</v>
      </c>
    </row>
    <row r="326" spans="1:6" x14ac:dyDescent="0.25">
      <c r="A326" t="str">
        <f t="shared" si="10"/>
        <v>3160301N</v>
      </c>
      <c r="B326" t="s">
        <v>2312</v>
      </c>
      <c r="C326" t="s">
        <v>324</v>
      </c>
      <c r="D326" s="50">
        <v>36</v>
      </c>
      <c r="E326" s="50">
        <v>35120</v>
      </c>
      <c r="F326" s="50">
        <f t="shared" si="11"/>
        <v>35156</v>
      </c>
    </row>
    <row r="327" spans="1:6" x14ac:dyDescent="0.25">
      <c r="A327" t="str">
        <f t="shared" si="10"/>
        <v>2910300N</v>
      </c>
      <c r="B327" t="s">
        <v>2313</v>
      </c>
      <c r="C327" t="s">
        <v>325</v>
      </c>
      <c r="D327" s="50">
        <v>0</v>
      </c>
      <c r="E327" s="50">
        <v>4041</v>
      </c>
      <c r="F327" s="50">
        <f t="shared" si="11"/>
        <v>4041</v>
      </c>
    </row>
    <row r="328" spans="1:6" x14ac:dyDescent="0.25">
      <c r="A328" t="str">
        <f t="shared" si="10"/>
        <v>5968302N</v>
      </c>
      <c r="B328" t="s">
        <v>2314</v>
      </c>
      <c r="C328" t="s">
        <v>326</v>
      </c>
      <c r="D328" s="50">
        <v>721</v>
      </c>
      <c r="E328" s="50">
        <v>16587</v>
      </c>
      <c r="F328" s="50">
        <f t="shared" si="11"/>
        <v>17308</v>
      </c>
    </row>
    <row r="329" spans="1:6" x14ac:dyDescent="0.25">
      <c r="A329" t="str">
        <f t="shared" si="10"/>
        <v>5567302N</v>
      </c>
      <c r="B329" t="s">
        <v>2315</v>
      </c>
      <c r="C329" t="s">
        <v>327</v>
      </c>
      <c r="D329" s="50">
        <v>3336</v>
      </c>
      <c r="E329" s="50">
        <v>17296</v>
      </c>
      <c r="F329" s="50">
        <f t="shared" si="11"/>
        <v>20632</v>
      </c>
    </row>
    <row r="330" spans="1:6" x14ac:dyDescent="0.25">
      <c r="A330" t="str">
        <f t="shared" si="10"/>
        <v>1327302N</v>
      </c>
      <c r="B330" t="s">
        <v>2316</v>
      </c>
      <c r="C330" t="s">
        <v>328</v>
      </c>
      <c r="D330" s="50">
        <v>0</v>
      </c>
      <c r="E330" s="50">
        <v>0</v>
      </c>
      <c r="F330" s="50">
        <f t="shared" si="11"/>
        <v>0</v>
      </c>
    </row>
    <row r="331" spans="1:6" x14ac:dyDescent="0.25">
      <c r="A331" t="str">
        <f t="shared" si="10"/>
        <v>7002355N</v>
      </c>
      <c r="B331" t="s">
        <v>2317</v>
      </c>
      <c r="C331" t="s">
        <v>329</v>
      </c>
      <c r="D331" s="50">
        <v>6894</v>
      </c>
      <c r="E331" s="50">
        <v>69006</v>
      </c>
      <c r="F331" s="50">
        <f t="shared" si="11"/>
        <v>75900</v>
      </c>
    </row>
    <row r="332" spans="1:6" x14ac:dyDescent="0.25">
      <c r="A332" t="str">
        <f t="shared" si="10"/>
        <v>4350304N</v>
      </c>
      <c r="B332" t="s">
        <v>2318</v>
      </c>
      <c r="C332" t="s">
        <v>330</v>
      </c>
      <c r="D332" s="50">
        <v>10825</v>
      </c>
      <c r="E332" s="50">
        <v>36468</v>
      </c>
      <c r="F332" s="50">
        <f t="shared" si="11"/>
        <v>47293</v>
      </c>
    </row>
    <row r="333" spans="1:6" x14ac:dyDescent="0.25">
      <c r="A333" t="str">
        <f t="shared" si="10"/>
        <v>4353301N</v>
      </c>
      <c r="B333" t="s">
        <v>2319</v>
      </c>
      <c r="C333" t="s">
        <v>331</v>
      </c>
      <c r="D333" s="50">
        <v>3291</v>
      </c>
      <c r="E333" s="50">
        <v>21099</v>
      </c>
      <c r="F333" s="50">
        <f t="shared" si="11"/>
        <v>24390</v>
      </c>
    </row>
    <row r="334" spans="1:6" x14ac:dyDescent="0.25">
      <c r="A334" t="str">
        <f t="shared" si="10"/>
        <v>4321302N</v>
      </c>
      <c r="B334" t="s">
        <v>2320</v>
      </c>
      <c r="C334" t="s">
        <v>332</v>
      </c>
      <c r="D334" s="50">
        <v>6428</v>
      </c>
      <c r="E334" s="50">
        <v>37425</v>
      </c>
      <c r="F334" s="50">
        <f t="shared" si="11"/>
        <v>43853</v>
      </c>
    </row>
    <row r="335" spans="1:6" x14ac:dyDescent="0.25">
      <c r="A335" t="str">
        <f t="shared" si="10"/>
        <v>2951305N</v>
      </c>
      <c r="B335" t="s">
        <v>2321</v>
      </c>
      <c r="C335" t="s">
        <v>333</v>
      </c>
      <c r="D335" s="50">
        <v>30</v>
      </c>
      <c r="E335" s="50">
        <v>14694</v>
      </c>
      <c r="F335" s="50">
        <f t="shared" si="11"/>
        <v>14724</v>
      </c>
    </row>
    <row r="336" spans="1:6" x14ac:dyDescent="0.25">
      <c r="A336" t="str">
        <f t="shared" si="10"/>
        <v>0526304N</v>
      </c>
      <c r="B336" t="s">
        <v>2322</v>
      </c>
      <c r="C336" t="s">
        <v>334</v>
      </c>
      <c r="D336" s="50">
        <v>0</v>
      </c>
      <c r="E336" s="50">
        <v>9272</v>
      </c>
      <c r="F336" s="50">
        <f t="shared" si="11"/>
        <v>9272</v>
      </c>
    </row>
    <row r="337" spans="1:6" x14ac:dyDescent="0.25">
      <c r="A337" t="str">
        <f t="shared" si="10"/>
        <v>7001316N</v>
      </c>
      <c r="B337" t="s">
        <v>2323</v>
      </c>
      <c r="C337" t="s">
        <v>335</v>
      </c>
      <c r="D337" s="50">
        <v>183</v>
      </c>
      <c r="E337" s="50">
        <v>26690</v>
      </c>
      <c r="F337" s="50">
        <f t="shared" si="11"/>
        <v>26873</v>
      </c>
    </row>
    <row r="338" spans="1:6" x14ac:dyDescent="0.25">
      <c r="A338" t="str">
        <f t="shared" si="10"/>
        <v>0824304N</v>
      </c>
      <c r="B338" t="s">
        <v>2324</v>
      </c>
      <c r="C338" t="s">
        <v>336</v>
      </c>
      <c r="D338" s="50">
        <v>168</v>
      </c>
      <c r="E338" s="50">
        <v>13941</v>
      </c>
      <c r="F338" s="50">
        <f t="shared" si="11"/>
        <v>14109</v>
      </c>
    </row>
    <row r="339" spans="1:6" x14ac:dyDescent="0.25">
      <c r="A339" t="str">
        <f t="shared" si="10"/>
        <v>3353301N</v>
      </c>
      <c r="B339" t="s">
        <v>2325</v>
      </c>
      <c r="C339" t="s">
        <v>337</v>
      </c>
      <c r="D339" s="50">
        <v>0</v>
      </c>
      <c r="E339" s="50">
        <v>973</v>
      </c>
      <c r="F339" s="50">
        <f t="shared" si="11"/>
        <v>973</v>
      </c>
    </row>
    <row r="340" spans="1:6" x14ac:dyDescent="0.25">
      <c r="A340" t="str">
        <f t="shared" si="10"/>
        <v>4350306N</v>
      </c>
      <c r="B340" t="s">
        <v>2326</v>
      </c>
      <c r="C340" t="s">
        <v>338</v>
      </c>
      <c r="D340" s="50">
        <v>1191</v>
      </c>
      <c r="E340" s="50">
        <v>32014</v>
      </c>
      <c r="F340" s="50">
        <f t="shared" si="11"/>
        <v>33205</v>
      </c>
    </row>
    <row r="341" spans="1:6" x14ac:dyDescent="0.25">
      <c r="A341" t="str">
        <f t="shared" si="10"/>
        <v>5401313N</v>
      </c>
      <c r="B341" t="s">
        <v>2327</v>
      </c>
      <c r="C341" t="s">
        <v>339</v>
      </c>
      <c r="D341" s="50">
        <v>1391</v>
      </c>
      <c r="E341" s="50">
        <v>14267</v>
      </c>
      <c r="F341" s="50">
        <f t="shared" si="11"/>
        <v>15658</v>
      </c>
    </row>
    <row r="342" spans="1:6" x14ac:dyDescent="0.25">
      <c r="A342" t="str">
        <f t="shared" si="10"/>
        <v>5151322N</v>
      </c>
      <c r="B342" t="s">
        <v>2328</v>
      </c>
      <c r="C342" t="s">
        <v>340</v>
      </c>
      <c r="D342" s="50">
        <v>0</v>
      </c>
      <c r="E342" s="50">
        <v>8107</v>
      </c>
      <c r="F342" s="50">
        <f t="shared" si="11"/>
        <v>8107</v>
      </c>
    </row>
    <row r="343" spans="1:6" x14ac:dyDescent="0.25">
      <c r="A343" t="str">
        <f t="shared" si="10"/>
        <v>2950314N</v>
      </c>
      <c r="B343" t="s">
        <v>2329</v>
      </c>
      <c r="C343" t="s">
        <v>341</v>
      </c>
      <c r="D343" s="50">
        <v>2180</v>
      </c>
      <c r="E343" s="50">
        <v>16684</v>
      </c>
      <c r="F343" s="50">
        <f t="shared" si="11"/>
        <v>18864</v>
      </c>
    </row>
    <row r="344" spans="1:6" x14ac:dyDescent="0.25">
      <c r="A344" t="str">
        <f t="shared" si="10"/>
        <v>7003354N</v>
      </c>
      <c r="B344" t="s">
        <v>2330</v>
      </c>
      <c r="C344" t="s">
        <v>342</v>
      </c>
      <c r="D344" s="50">
        <v>786</v>
      </c>
      <c r="E344" s="50">
        <v>20147</v>
      </c>
      <c r="F344" s="50">
        <f t="shared" si="11"/>
        <v>20933</v>
      </c>
    </row>
    <row r="345" spans="1:6" x14ac:dyDescent="0.25">
      <c r="A345" t="str">
        <f t="shared" si="10"/>
        <v>3202317N</v>
      </c>
      <c r="B345" t="s">
        <v>2331</v>
      </c>
      <c r="C345" t="s">
        <v>343</v>
      </c>
      <c r="D345" s="50">
        <v>3835</v>
      </c>
      <c r="E345" s="50">
        <v>27640</v>
      </c>
      <c r="F345" s="50">
        <f t="shared" si="11"/>
        <v>31475</v>
      </c>
    </row>
    <row r="346" spans="1:6" x14ac:dyDescent="0.25">
      <c r="A346" t="str">
        <f t="shared" si="10"/>
        <v>2601001N</v>
      </c>
      <c r="B346" t="s">
        <v>2332</v>
      </c>
      <c r="C346" t="s">
        <v>344</v>
      </c>
      <c r="D346" s="50">
        <v>633</v>
      </c>
      <c r="E346" s="50">
        <v>28574</v>
      </c>
      <c r="F346" s="50">
        <f t="shared" si="11"/>
        <v>29207</v>
      </c>
    </row>
    <row r="347" spans="1:6" x14ac:dyDescent="0.25">
      <c r="A347" t="str">
        <f t="shared" si="10"/>
        <v>3334304N</v>
      </c>
      <c r="B347" t="s">
        <v>2333</v>
      </c>
      <c r="C347" t="s">
        <v>345</v>
      </c>
      <c r="D347" s="50">
        <v>0</v>
      </c>
      <c r="E347" s="50">
        <v>16007</v>
      </c>
      <c r="F347" s="50">
        <f t="shared" si="11"/>
        <v>16007</v>
      </c>
    </row>
    <row r="348" spans="1:6" x14ac:dyDescent="0.25">
      <c r="A348" t="str">
        <f t="shared" si="10"/>
        <v>3429304N</v>
      </c>
      <c r="B348" t="s">
        <v>2334</v>
      </c>
      <c r="C348" t="s">
        <v>346</v>
      </c>
      <c r="D348" s="50">
        <v>1061</v>
      </c>
      <c r="E348" s="50">
        <v>24482</v>
      </c>
      <c r="F348" s="50">
        <f t="shared" si="11"/>
        <v>25543</v>
      </c>
    </row>
    <row r="349" spans="1:6" x14ac:dyDescent="0.25">
      <c r="A349" t="str">
        <f t="shared" si="10"/>
        <v>3622304N</v>
      </c>
      <c r="B349" t="s">
        <v>2335</v>
      </c>
      <c r="C349" t="s">
        <v>347</v>
      </c>
      <c r="D349" s="50">
        <v>2253</v>
      </c>
      <c r="E349" s="50">
        <v>37026</v>
      </c>
      <c r="F349" s="50">
        <f t="shared" si="11"/>
        <v>39279</v>
      </c>
    </row>
    <row r="350" spans="1:6" x14ac:dyDescent="0.25">
      <c r="A350" t="str">
        <f t="shared" si="10"/>
        <v>0155301N</v>
      </c>
      <c r="B350" t="s">
        <v>2336</v>
      </c>
      <c r="C350" t="s">
        <v>348</v>
      </c>
      <c r="D350" s="50">
        <v>31</v>
      </c>
      <c r="E350" s="50">
        <v>26806</v>
      </c>
      <c r="F350" s="50">
        <f t="shared" si="11"/>
        <v>26837</v>
      </c>
    </row>
    <row r="351" spans="1:6" x14ac:dyDescent="0.25">
      <c r="A351" t="str">
        <f t="shared" si="10"/>
        <v>5154319N</v>
      </c>
      <c r="B351" t="s">
        <v>2337</v>
      </c>
      <c r="C351" t="s">
        <v>349</v>
      </c>
      <c r="D351" s="50">
        <v>1009</v>
      </c>
      <c r="E351" s="50">
        <v>53299</v>
      </c>
      <c r="F351" s="50">
        <f t="shared" si="11"/>
        <v>54308</v>
      </c>
    </row>
    <row r="352" spans="1:6" x14ac:dyDescent="0.25">
      <c r="A352" t="str">
        <f t="shared" si="10"/>
        <v>3121303N</v>
      </c>
      <c r="B352" t="s">
        <v>2338</v>
      </c>
      <c r="C352" t="s">
        <v>350</v>
      </c>
      <c r="D352" s="50">
        <v>255</v>
      </c>
      <c r="E352" s="50">
        <v>33371</v>
      </c>
      <c r="F352" s="50">
        <f t="shared" si="11"/>
        <v>33626</v>
      </c>
    </row>
    <row r="353" spans="1:6" x14ac:dyDescent="0.25">
      <c r="A353" t="str">
        <f t="shared" si="10"/>
        <v>7001373N</v>
      </c>
      <c r="B353" t="s">
        <v>2339</v>
      </c>
      <c r="C353" t="s">
        <v>351</v>
      </c>
      <c r="D353" s="50">
        <v>6078</v>
      </c>
      <c r="E353" s="50">
        <v>51027</v>
      </c>
      <c r="F353" s="50">
        <f t="shared" si="11"/>
        <v>57105</v>
      </c>
    </row>
    <row r="354" spans="1:6" x14ac:dyDescent="0.25">
      <c r="A354" t="str">
        <f t="shared" si="10"/>
        <v>7003306N</v>
      </c>
      <c r="B354" t="s">
        <v>2340</v>
      </c>
      <c r="C354" t="s">
        <v>352</v>
      </c>
      <c r="D354" s="50">
        <v>0</v>
      </c>
      <c r="E354" s="50">
        <v>89585</v>
      </c>
      <c r="F354" s="50">
        <f t="shared" si="11"/>
        <v>89585</v>
      </c>
    </row>
    <row r="355" spans="1:6" x14ac:dyDescent="0.25">
      <c r="A355" t="str">
        <f t="shared" si="10"/>
        <v>2827000N</v>
      </c>
      <c r="B355" t="s">
        <v>2341</v>
      </c>
      <c r="C355" t="s">
        <v>353</v>
      </c>
      <c r="D355" s="50">
        <v>0</v>
      </c>
      <c r="E355" s="50">
        <v>15797</v>
      </c>
      <c r="F355" s="50">
        <f t="shared" si="11"/>
        <v>15797</v>
      </c>
    </row>
    <row r="356" spans="1:6" x14ac:dyDescent="0.25">
      <c r="A356" t="str">
        <f t="shared" si="10"/>
        <v>7001391N</v>
      </c>
      <c r="B356" t="s">
        <v>2342</v>
      </c>
      <c r="C356" t="s">
        <v>354</v>
      </c>
      <c r="D356" s="50">
        <v>3546</v>
      </c>
      <c r="E356" s="50">
        <v>31468</v>
      </c>
      <c r="F356" s="50">
        <f t="shared" si="11"/>
        <v>35014</v>
      </c>
    </row>
    <row r="357" spans="1:6" x14ac:dyDescent="0.25">
      <c r="A357" t="str">
        <f t="shared" si="10"/>
        <v>2902306N</v>
      </c>
      <c r="B357" t="s">
        <v>2343</v>
      </c>
      <c r="C357" t="s">
        <v>355</v>
      </c>
      <c r="D357" s="50">
        <v>4304</v>
      </c>
      <c r="E357" s="50">
        <v>44065</v>
      </c>
      <c r="F357" s="50">
        <f t="shared" si="11"/>
        <v>48369</v>
      </c>
    </row>
    <row r="358" spans="1:6" x14ac:dyDescent="0.25">
      <c r="A358" t="str">
        <f t="shared" si="10"/>
        <v>7000382N</v>
      </c>
      <c r="B358" t="s">
        <v>2344</v>
      </c>
      <c r="C358" t="s">
        <v>356</v>
      </c>
      <c r="D358" s="50">
        <v>8637</v>
      </c>
      <c r="E358" s="50">
        <v>44374</v>
      </c>
      <c r="F358" s="50">
        <f t="shared" si="11"/>
        <v>53011</v>
      </c>
    </row>
    <row r="359" spans="1:6" x14ac:dyDescent="0.25">
      <c r="A359" t="str">
        <f t="shared" si="10"/>
        <v>7003364N</v>
      </c>
      <c r="B359" t="s">
        <v>2345</v>
      </c>
      <c r="C359" t="s">
        <v>357</v>
      </c>
      <c r="D359" s="50">
        <v>21957</v>
      </c>
      <c r="E359" s="50">
        <v>31679</v>
      </c>
      <c r="F359" s="50">
        <f t="shared" si="11"/>
        <v>53636</v>
      </c>
    </row>
    <row r="360" spans="1:6" x14ac:dyDescent="0.25">
      <c r="A360" t="str">
        <f t="shared" si="10"/>
        <v>2754302N</v>
      </c>
      <c r="B360" t="s">
        <v>2346</v>
      </c>
      <c r="C360" t="s">
        <v>358</v>
      </c>
      <c r="D360" s="50">
        <v>0</v>
      </c>
      <c r="E360" s="50">
        <v>11554</v>
      </c>
      <c r="F360" s="50">
        <f t="shared" si="11"/>
        <v>11554</v>
      </c>
    </row>
    <row r="361" spans="1:6" x14ac:dyDescent="0.25">
      <c r="A361" t="str">
        <f t="shared" si="10"/>
        <v>7003374N</v>
      </c>
      <c r="B361" t="s">
        <v>2347</v>
      </c>
      <c r="C361" t="s">
        <v>359</v>
      </c>
      <c r="D361" s="50">
        <v>16290</v>
      </c>
      <c r="E361" s="50">
        <v>22803</v>
      </c>
      <c r="F361" s="50">
        <f t="shared" si="11"/>
        <v>39093</v>
      </c>
    </row>
    <row r="362" spans="1:6" x14ac:dyDescent="0.25">
      <c r="A362" t="str">
        <f t="shared" si="10"/>
        <v>7003307N</v>
      </c>
      <c r="B362" t="s">
        <v>2348</v>
      </c>
      <c r="C362" t="s">
        <v>360</v>
      </c>
      <c r="D362" s="50">
        <v>2942</v>
      </c>
      <c r="E362" s="50">
        <v>92035</v>
      </c>
      <c r="F362" s="50">
        <f t="shared" si="11"/>
        <v>94977</v>
      </c>
    </row>
    <row r="363" spans="1:6" x14ac:dyDescent="0.25">
      <c r="A363" t="str">
        <f t="shared" si="10"/>
        <v>2952301N</v>
      </c>
      <c r="B363" t="s">
        <v>2349</v>
      </c>
      <c r="C363" t="s">
        <v>361</v>
      </c>
      <c r="D363" s="50">
        <v>2967</v>
      </c>
      <c r="E363" s="50">
        <v>30153</v>
      </c>
      <c r="F363" s="50">
        <f t="shared" si="11"/>
        <v>33120</v>
      </c>
    </row>
    <row r="364" spans="1:6" x14ac:dyDescent="0.25">
      <c r="A364" t="str">
        <f t="shared" si="10"/>
        <v>4652302N</v>
      </c>
      <c r="B364" t="s">
        <v>2350</v>
      </c>
      <c r="C364" t="s">
        <v>362</v>
      </c>
      <c r="D364" s="50">
        <v>12</v>
      </c>
      <c r="E364" s="50">
        <v>606</v>
      </c>
      <c r="F364" s="50">
        <f t="shared" si="11"/>
        <v>618</v>
      </c>
    </row>
    <row r="365" spans="1:6" x14ac:dyDescent="0.25">
      <c r="A365" t="str">
        <f t="shared" si="10"/>
        <v>5127301N</v>
      </c>
      <c r="B365" t="s">
        <v>2351</v>
      </c>
      <c r="C365" t="s">
        <v>364</v>
      </c>
      <c r="D365" s="50">
        <v>0</v>
      </c>
      <c r="E365" s="50">
        <v>648</v>
      </c>
      <c r="F365" s="50">
        <f t="shared" si="11"/>
        <v>648</v>
      </c>
    </row>
    <row r="366" spans="1:6" x14ac:dyDescent="0.25">
      <c r="A366" t="str">
        <f t="shared" si="10"/>
        <v>7000338N</v>
      </c>
      <c r="B366" t="s">
        <v>2352</v>
      </c>
      <c r="C366" t="s">
        <v>365</v>
      </c>
      <c r="D366" s="50">
        <v>18010</v>
      </c>
      <c r="E366" s="50">
        <v>33418</v>
      </c>
      <c r="F366" s="50">
        <f t="shared" si="11"/>
        <v>51428</v>
      </c>
    </row>
    <row r="367" spans="1:6" x14ac:dyDescent="0.25">
      <c r="A367" t="str">
        <f t="shared" si="10"/>
        <v>2761303N</v>
      </c>
      <c r="B367" t="s">
        <v>2353</v>
      </c>
      <c r="C367" t="s">
        <v>366</v>
      </c>
      <c r="D367" s="50">
        <v>0</v>
      </c>
      <c r="E367" s="50">
        <v>7748</v>
      </c>
      <c r="F367" s="50">
        <f t="shared" si="11"/>
        <v>7748</v>
      </c>
    </row>
    <row r="368" spans="1:6" x14ac:dyDescent="0.25">
      <c r="A368" t="str">
        <f t="shared" si="10"/>
        <v>7003411N</v>
      </c>
      <c r="B368" t="s">
        <v>2354</v>
      </c>
      <c r="C368" t="s">
        <v>367</v>
      </c>
      <c r="D368" s="50">
        <v>28</v>
      </c>
      <c r="E368" s="50">
        <v>43082</v>
      </c>
      <c r="F368" s="50">
        <f t="shared" si="11"/>
        <v>43110</v>
      </c>
    </row>
    <row r="369" spans="1:6" x14ac:dyDescent="0.25">
      <c r="A369" t="str">
        <f t="shared" si="10"/>
        <v>6120300N</v>
      </c>
      <c r="B369" t="s">
        <v>2355</v>
      </c>
      <c r="C369" t="s">
        <v>368</v>
      </c>
      <c r="D369" s="50">
        <v>0</v>
      </c>
      <c r="E369" s="50">
        <v>10009</v>
      </c>
      <c r="F369" s="50">
        <f t="shared" si="11"/>
        <v>10009</v>
      </c>
    </row>
    <row r="370" spans="1:6" x14ac:dyDescent="0.25">
      <c r="A370" t="str">
        <f t="shared" si="10"/>
        <v>5153312N</v>
      </c>
      <c r="B370" t="s">
        <v>2356</v>
      </c>
      <c r="C370" t="s">
        <v>1936</v>
      </c>
      <c r="D370" s="50">
        <v>1105</v>
      </c>
      <c r="E370" s="50">
        <v>16137</v>
      </c>
      <c r="F370" s="50">
        <f t="shared" si="11"/>
        <v>17242</v>
      </c>
    </row>
    <row r="371" spans="1:6" x14ac:dyDescent="0.25">
      <c r="A371" t="str">
        <f t="shared" si="10"/>
        <v>1021301N</v>
      </c>
      <c r="B371" t="s">
        <v>2357</v>
      </c>
      <c r="C371" t="s">
        <v>369</v>
      </c>
      <c r="D371" s="50">
        <v>208</v>
      </c>
      <c r="E371" s="50">
        <v>28758</v>
      </c>
      <c r="F371" s="50">
        <f t="shared" si="11"/>
        <v>28966</v>
      </c>
    </row>
    <row r="372" spans="1:6" x14ac:dyDescent="0.25">
      <c r="A372" t="str">
        <f t="shared" si="10"/>
        <v>4353303N</v>
      </c>
      <c r="B372" t="s">
        <v>2358</v>
      </c>
      <c r="C372" t="s">
        <v>370</v>
      </c>
      <c r="D372" s="50">
        <v>3253</v>
      </c>
      <c r="E372" s="50">
        <v>37015</v>
      </c>
      <c r="F372" s="50">
        <f t="shared" si="11"/>
        <v>40268</v>
      </c>
    </row>
    <row r="373" spans="1:6" x14ac:dyDescent="0.25">
      <c r="A373" t="str">
        <f t="shared" si="10"/>
        <v>7000389N</v>
      </c>
      <c r="B373" t="s">
        <v>2359</v>
      </c>
      <c r="C373" t="s">
        <v>371</v>
      </c>
      <c r="D373" s="50">
        <v>16348</v>
      </c>
      <c r="E373" s="50">
        <v>107731</v>
      </c>
      <c r="F373" s="50">
        <f t="shared" si="11"/>
        <v>124079</v>
      </c>
    </row>
    <row r="374" spans="1:6" x14ac:dyDescent="0.25">
      <c r="A374" t="str">
        <f t="shared" si="10"/>
        <v>0901304N</v>
      </c>
      <c r="B374" t="s">
        <v>2360</v>
      </c>
      <c r="C374" t="s">
        <v>372</v>
      </c>
      <c r="D374" s="50">
        <v>42</v>
      </c>
      <c r="E374" s="50">
        <v>18647</v>
      </c>
      <c r="F374" s="50">
        <f t="shared" si="11"/>
        <v>18689</v>
      </c>
    </row>
    <row r="375" spans="1:6" x14ac:dyDescent="0.25">
      <c r="A375" t="str">
        <f t="shared" si="10"/>
        <v>3702313N</v>
      </c>
      <c r="B375" t="s">
        <v>2361</v>
      </c>
      <c r="C375" t="s">
        <v>373</v>
      </c>
      <c r="D375" s="50">
        <v>2989</v>
      </c>
      <c r="E375" s="50">
        <v>12852</v>
      </c>
      <c r="F375" s="50">
        <f t="shared" si="11"/>
        <v>15841</v>
      </c>
    </row>
    <row r="376" spans="1:6" x14ac:dyDescent="0.25">
      <c r="A376" t="str">
        <f t="shared" si="10"/>
        <v>1801308N</v>
      </c>
      <c r="B376" t="s">
        <v>2362</v>
      </c>
      <c r="C376" t="s">
        <v>374</v>
      </c>
      <c r="D376" s="50">
        <v>2070</v>
      </c>
      <c r="E376" s="50">
        <v>38311</v>
      </c>
      <c r="F376" s="50">
        <f t="shared" si="11"/>
        <v>40381</v>
      </c>
    </row>
    <row r="377" spans="1:6" x14ac:dyDescent="0.25">
      <c r="A377" t="str">
        <f t="shared" si="10"/>
        <v>3227303N</v>
      </c>
      <c r="B377" t="s">
        <v>2363</v>
      </c>
      <c r="C377" t="s">
        <v>375</v>
      </c>
      <c r="D377" s="50">
        <v>0</v>
      </c>
      <c r="E377" s="50">
        <v>23481</v>
      </c>
      <c r="F377" s="50">
        <f t="shared" si="11"/>
        <v>23481</v>
      </c>
    </row>
    <row r="378" spans="1:6" x14ac:dyDescent="0.25">
      <c r="A378" t="str">
        <f t="shared" si="10"/>
        <v>7003386N</v>
      </c>
      <c r="B378" t="s">
        <v>2364</v>
      </c>
      <c r="C378" t="s">
        <v>376</v>
      </c>
      <c r="D378" s="50">
        <v>12281</v>
      </c>
      <c r="E378" s="50">
        <v>32620</v>
      </c>
      <c r="F378" s="50">
        <f t="shared" si="11"/>
        <v>44901</v>
      </c>
    </row>
    <row r="379" spans="1:6" x14ac:dyDescent="0.25">
      <c r="A379" t="str">
        <f t="shared" si="10"/>
        <v>7000306N</v>
      </c>
      <c r="B379" t="s">
        <v>2365</v>
      </c>
      <c r="C379" t="s">
        <v>377</v>
      </c>
      <c r="D379" s="50">
        <v>260</v>
      </c>
      <c r="E379" s="50">
        <v>40440</v>
      </c>
      <c r="F379" s="50">
        <f t="shared" si="11"/>
        <v>40700</v>
      </c>
    </row>
    <row r="380" spans="1:6" x14ac:dyDescent="0.25">
      <c r="A380" t="str">
        <f t="shared" si="10"/>
        <v>3951302N</v>
      </c>
      <c r="B380" t="s">
        <v>2366</v>
      </c>
      <c r="C380" t="s">
        <v>378</v>
      </c>
      <c r="D380" s="50">
        <v>0</v>
      </c>
      <c r="E380" s="50">
        <v>26770</v>
      </c>
      <c r="F380" s="50">
        <f t="shared" si="11"/>
        <v>26770</v>
      </c>
    </row>
    <row r="381" spans="1:6" x14ac:dyDescent="0.25">
      <c r="A381" t="str">
        <f t="shared" si="10"/>
        <v>3950302N</v>
      </c>
      <c r="B381" t="s">
        <v>2367</v>
      </c>
      <c r="C381" t="s">
        <v>379</v>
      </c>
      <c r="D381" s="50">
        <v>0</v>
      </c>
      <c r="E381" s="50">
        <v>37847</v>
      </c>
      <c r="F381" s="50">
        <f t="shared" si="11"/>
        <v>37847</v>
      </c>
    </row>
    <row r="382" spans="1:6" x14ac:dyDescent="0.25">
      <c r="A382" t="str">
        <f t="shared" si="10"/>
        <v>5151324N</v>
      </c>
      <c r="B382" t="s">
        <v>2368</v>
      </c>
      <c r="C382" t="s">
        <v>380</v>
      </c>
      <c r="D382" s="50">
        <v>392</v>
      </c>
      <c r="E382" s="50">
        <v>17711</v>
      </c>
      <c r="F382" s="50">
        <f t="shared" si="11"/>
        <v>18103</v>
      </c>
    </row>
    <row r="383" spans="1:6" x14ac:dyDescent="0.25">
      <c r="A383" t="str">
        <f t="shared" si="10"/>
        <v>7003303N</v>
      </c>
      <c r="B383" t="s">
        <v>2369</v>
      </c>
      <c r="C383" t="s">
        <v>381</v>
      </c>
      <c r="D383" s="50">
        <v>0</v>
      </c>
      <c r="E383" s="50">
        <v>9873</v>
      </c>
      <c r="F383" s="50">
        <f t="shared" si="11"/>
        <v>9873</v>
      </c>
    </row>
    <row r="384" spans="1:6" x14ac:dyDescent="0.25">
      <c r="A384" t="str">
        <f t="shared" si="10"/>
        <v>7003410N</v>
      </c>
      <c r="B384" t="s">
        <v>2370</v>
      </c>
      <c r="C384" t="s">
        <v>382</v>
      </c>
      <c r="D384" s="50">
        <v>4520</v>
      </c>
      <c r="E384" s="50">
        <v>38141</v>
      </c>
      <c r="F384" s="50">
        <f t="shared" si="11"/>
        <v>42661</v>
      </c>
    </row>
    <row r="385" spans="1:6" x14ac:dyDescent="0.25">
      <c r="A385" t="str">
        <f t="shared" si="10"/>
        <v>7003361N</v>
      </c>
      <c r="B385" t="s">
        <v>2371</v>
      </c>
      <c r="C385" t="s">
        <v>383</v>
      </c>
      <c r="D385" s="50">
        <v>17225</v>
      </c>
      <c r="E385" s="50">
        <v>27211</v>
      </c>
      <c r="F385" s="50">
        <f t="shared" si="11"/>
        <v>44436</v>
      </c>
    </row>
    <row r="386" spans="1:6" x14ac:dyDescent="0.25">
      <c r="A386" t="str">
        <f t="shared" si="10"/>
        <v>7000314N</v>
      </c>
      <c r="B386" t="s">
        <v>2372</v>
      </c>
      <c r="C386" t="s">
        <v>384</v>
      </c>
      <c r="D386" s="50">
        <v>3094</v>
      </c>
      <c r="E386" s="50">
        <v>40498</v>
      </c>
      <c r="F386" s="50">
        <f t="shared" si="11"/>
        <v>43592</v>
      </c>
    </row>
    <row r="387" spans="1:6" x14ac:dyDescent="0.25">
      <c r="A387" t="str">
        <f t="shared" ref="A387:A450" si="12">LEFT(B387,7)&amp;"N"</f>
        <v>7003397N</v>
      </c>
      <c r="B387" t="s">
        <v>2373</v>
      </c>
      <c r="C387" t="s">
        <v>385</v>
      </c>
      <c r="D387" s="50">
        <v>1161</v>
      </c>
      <c r="E387" s="50">
        <v>58269</v>
      </c>
      <c r="F387" s="50">
        <f t="shared" ref="F387:F450" si="13">D387+E387</f>
        <v>59430</v>
      </c>
    </row>
    <row r="388" spans="1:6" x14ac:dyDescent="0.25">
      <c r="A388" t="str">
        <f t="shared" si="12"/>
        <v>7000356N</v>
      </c>
      <c r="B388" t="s">
        <v>2374</v>
      </c>
      <c r="C388" t="s">
        <v>386</v>
      </c>
      <c r="D388" s="50">
        <v>9090</v>
      </c>
      <c r="E388" s="50">
        <v>40993</v>
      </c>
      <c r="F388" s="50">
        <f t="shared" si="13"/>
        <v>50083</v>
      </c>
    </row>
    <row r="389" spans="1:6" x14ac:dyDescent="0.25">
      <c r="A389" t="str">
        <f t="shared" si="12"/>
        <v>7003392N</v>
      </c>
      <c r="B389" t="s">
        <v>2375</v>
      </c>
      <c r="C389" t="s">
        <v>388</v>
      </c>
      <c r="D389" s="50">
        <v>5063</v>
      </c>
      <c r="E389" s="50">
        <v>37177</v>
      </c>
      <c r="F389" s="50">
        <f t="shared" si="13"/>
        <v>42240</v>
      </c>
    </row>
    <row r="390" spans="1:6" x14ac:dyDescent="0.25">
      <c r="A390" t="str">
        <f t="shared" si="12"/>
        <v>1356304N</v>
      </c>
      <c r="B390" t="s">
        <v>2376</v>
      </c>
      <c r="C390" t="s">
        <v>389</v>
      </c>
      <c r="D390" s="50">
        <v>1380</v>
      </c>
      <c r="E390" s="50">
        <v>26506</v>
      </c>
      <c r="F390" s="50">
        <f t="shared" si="13"/>
        <v>27886</v>
      </c>
    </row>
    <row r="391" spans="1:6" x14ac:dyDescent="0.25">
      <c r="A391" t="str">
        <f t="shared" si="12"/>
        <v>7003330N</v>
      </c>
      <c r="B391" t="s">
        <v>2377</v>
      </c>
      <c r="C391" t="s">
        <v>390</v>
      </c>
      <c r="D391" s="50">
        <v>20664</v>
      </c>
      <c r="E391" s="50">
        <v>33270</v>
      </c>
      <c r="F391" s="50">
        <f t="shared" si="13"/>
        <v>53934</v>
      </c>
    </row>
    <row r="392" spans="1:6" x14ac:dyDescent="0.25">
      <c r="A392" t="str">
        <f t="shared" si="12"/>
        <v>7004324N</v>
      </c>
      <c r="B392" t="s">
        <v>2378</v>
      </c>
      <c r="C392" t="s">
        <v>391</v>
      </c>
      <c r="D392" s="50">
        <v>10495</v>
      </c>
      <c r="E392" s="50">
        <v>23702</v>
      </c>
      <c r="F392" s="50">
        <f t="shared" si="13"/>
        <v>34197</v>
      </c>
    </row>
    <row r="393" spans="1:6" x14ac:dyDescent="0.25">
      <c r="A393" t="str">
        <f t="shared" si="12"/>
        <v>2801305N</v>
      </c>
      <c r="B393" t="s">
        <v>2379</v>
      </c>
      <c r="C393" t="s">
        <v>392</v>
      </c>
      <c r="D393" s="50">
        <v>91</v>
      </c>
      <c r="E393" s="50">
        <v>23392</v>
      </c>
      <c r="F393" s="50">
        <f t="shared" si="13"/>
        <v>23483</v>
      </c>
    </row>
    <row r="394" spans="1:6" x14ac:dyDescent="0.25">
      <c r="A394" t="str">
        <f t="shared" si="12"/>
        <v>5324303N</v>
      </c>
      <c r="B394" t="s">
        <v>2380</v>
      </c>
      <c r="C394" t="s">
        <v>393</v>
      </c>
      <c r="D394" s="50">
        <v>0</v>
      </c>
      <c r="E394" s="50">
        <v>18119</v>
      </c>
      <c r="F394" s="50">
        <f t="shared" si="13"/>
        <v>18119</v>
      </c>
    </row>
    <row r="395" spans="1:6" x14ac:dyDescent="0.25">
      <c r="A395" t="str">
        <f t="shared" si="12"/>
        <v>4124301N</v>
      </c>
      <c r="B395" t="s">
        <v>2381</v>
      </c>
      <c r="C395" t="s">
        <v>394</v>
      </c>
      <c r="D395" s="50">
        <v>2491</v>
      </c>
      <c r="E395" s="50">
        <v>18924</v>
      </c>
      <c r="F395" s="50">
        <f t="shared" si="13"/>
        <v>21415</v>
      </c>
    </row>
    <row r="396" spans="1:6" x14ac:dyDescent="0.25">
      <c r="A396" t="str">
        <f t="shared" si="12"/>
        <v>1225001N</v>
      </c>
      <c r="B396" t="s">
        <v>2382</v>
      </c>
      <c r="C396" t="s">
        <v>395</v>
      </c>
      <c r="D396" s="50">
        <v>5</v>
      </c>
      <c r="E396" s="50">
        <v>25021</v>
      </c>
      <c r="F396" s="50">
        <f t="shared" si="13"/>
        <v>25026</v>
      </c>
    </row>
    <row r="397" spans="1:6" x14ac:dyDescent="0.25">
      <c r="A397" t="str">
        <f t="shared" si="12"/>
        <v>2753302N</v>
      </c>
      <c r="B397" t="s">
        <v>2383</v>
      </c>
      <c r="C397" t="s">
        <v>396</v>
      </c>
      <c r="D397" s="50">
        <v>1248</v>
      </c>
      <c r="E397" s="50">
        <v>23068</v>
      </c>
      <c r="F397" s="50">
        <f t="shared" si="13"/>
        <v>24316</v>
      </c>
    </row>
    <row r="398" spans="1:6" x14ac:dyDescent="0.25">
      <c r="A398" t="str">
        <f t="shared" si="12"/>
        <v>7003362N</v>
      </c>
      <c r="B398" t="s">
        <v>2384</v>
      </c>
      <c r="C398" t="s">
        <v>397</v>
      </c>
      <c r="D398" s="50">
        <v>16956</v>
      </c>
      <c r="E398" s="50">
        <v>28382</v>
      </c>
      <c r="F398" s="50">
        <f t="shared" si="13"/>
        <v>45338</v>
      </c>
    </row>
    <row r="399" spans="1:6" x14ac:dyDescent="0.25">
      <c r="A399" t="str">
        <f t="shared" si="12"/>
        <v>2909304N</v>
      </c>
      <c r="B399" t="s">
        <v>2385</v>
      </c>
      <c r="C399" t="s">
        <v>398</v>
      </c>
      <c r="D399" s="50">
        <v>0</v>
      </c>
      <c r="E399" s="50">
        <v>7149</v>
      </c>
      <c r="F399" s="50">
        <f t="shared" si="13"/>
        <v>7149</v>
      </c>
    </row>
    <row r="400" spans="1:6" x14ac:dyDescent="0.25">
      <c r="A400" t="str">
        <f t="shared" si="12"/>
        <v>3201002N</v>
      </c>
      <c r="B400" t="s">
        <v>2386</v>
      </c>
      <c r="C400" t="s">
        <v>399</v>
      </c>
      <c r="D400" s="50">
        <v>0</v>
      </c>
      <c r="E400" s="50">
        <v>12485</v>
      </c>
      <c r="F400" s="50">
        <f t="shared" si="13"/>
        <v>12485</v>
      </c>
    </row>
    <row r="401" spans="1:6" x14ac:dyDescent="0.25">
      <c r="A401" t="str">
        <f t="shared" si="12"/>
        <v>1451304N</v>
      </c>
      <c r="B401" t="s">
        <v>2387</v>
      </c>
      <c r="C401" t="s">
        <v>400</v>
      </c>
      <c r="D401" s="50">
        <v>0</v>
      </c>
      <c r="E401" s="50">
        <v>0</v>
      </c>
      <c r="F401" s="50">
        <f t="shared" si="13"/>
        <v>0</v>
      </c>
    </row>
    <row r="402" spans="1:6" x14ac:dyDescent="0.25">
      <c r="A402" t="str">
        <f t="shared" si="12"/>
        <v>5262301N</v>
      </c>
      <c r="B402" t="s">
        <v>2388</v>
      </c>
      <c r="C402" t="s">
        <v>401</v>
      </c>
      <c r="D402" s="50">
        <v>21</v>
      </c>
      <c r="E402" s="50">
        <v>18364</v>
      </c>
      <c r="F402" s="50">
        <f t="shared" si="13"/>
        <v>18385</v>
      </c>
    </row>
    <row r="403" spans="1:6" x14ac:dyDescent="0.25">
      <c r="A403" t="str">
        <f t="shared" si="12"/>
        <v>4101300N</v>
      </c>
      <c r="B403" t="s">
        <v>2389</v>
      </c>
      <c r="C403" t="s">
        <v>402</v>
      </c>
      <c r="D403" s="50">
        <v>534</v>
      </c>
      <c r="E403" s="50">
        <v>15024</v>
      </c>
      <c r="F403" s="50">
        <f t="shared" si="13"/>
        <v>15558</v>
      </c>
    </row>
    <row r="404" spans="1:6" x14ac:dyDescent="0.25">
      <c r="A404" t="str">
        <f t="shared" si="12"/>
        <v>5154328N</v>
      </c>
      <c r="B404" t="s">
        <v>2390</v>
      </c>
      <c r="C404" t="s">
        <v>403</v>
      </c>
      <c r="D404" s="50">
        <v>365</v>
      </c>
      <c r="E404" s="50">
        <v>24005</v>
      </c>
      <c r="F404" s="50">
        <f t="shared" si="13"/>
        <v>24370</v>
      </c>
    </row>
    <row r="405" spans="1:6" x14ac:dyDescent="0.25">
      <c r="A405" t="str">
        <f t="shared" si="12"/>
        <v>7001033N</v>
      </c>
      <c r="B405" t="s">
        <v>2391</v>
      </c>
      <c r="C405" t="s">
        <v>404</v>
      </c>
      <c r="D405" s="50">
        <v>26974</v>
      </c>
      <c r="E405" s="50">
        <v>54309</v>
      </c>
      <c r="F405" s="50">
        <f t="shared" si="13"/>
        <v>81283</v>
      </c>
    </row>
    <row r="406" spans="1:6" x14ac:dyDescent="0.25">
      <c r="A406" t="str">
        <f t="shared" si="12"/>
        <v>1403304N</v>
      </c>
      <c r="B406" t="s">
        <v>2392</v>
      </c>
      <c r="C406" t="s">
        <v>405</v>
      </c>
      <c r="D406" s="50">
        <v>2429</v>
      </c>
      <c r="E406" s="50">
        <v>19892</v>
      </c>
      <c r="F406" s="50">
        <f t="shared" si="13"/>
        <v>22321</v>
      </c>
    </row>
    <row r="407" spans="1:6" x14ac:dyDescent="0.25">
      <c r="A407" t="str">
        <f t="shared" si="12"/>
        <v>1401342N</v>
      </c>
      <c r="B407" t="s">
        <v>2393</v>
      </c>
      <c r="C407" t="s">
        <v>406</v>
      </c>
      <c r="D407" s="50">
        <v>1793</v>
      </c>
      <c r="E407" s="50">
        <v>24285</v>
      </c>
      <c r="F407" s="50">
        <f t="shared" si="13"/>
        <v>26078</v>
      </c>
    </row>
    <row r="408" spans="1:6" x14ac:dyDescent="0.25">
      <c r="A408" t="str">
        <f t="shared" si="12"/>
        <v>7001371N</v>
      </c>
      <c r="B408" t="s">
        <v>2394</v>
      </c>
      <c r="C408" t="s">
        <v>407</v>
      </c>
      <c r="D408" s="50">
        <v>0</v>
      </c>
      <c r="E408" s="50">
        <v>40049</v>
      </c>
      <c r="F408" s="50">
        <f t="shared" si="13"/>
        <v>40049</v>
      </c>
    </row>
    <row r="409" spans="1:6" x14ac:dyDescent="0.25">
      <c r="A409" t="str">
        <f t="shared" si="12"/>
        <v>0433304N</v>
      </c>
      <c r="B409" t="s">
        <v>2395</v>
      </c>
      <c r="C409" t="s">
        <v>408</v>
      </c>
      <c r="D409" s="50">
        <v>2302</v>
      </c>
      <c r="E409" s="50">
        <v>25232</v>
      </c>
      <c r="F409" s="50">
        <f t="shared" si="13"/>
        <v>27534</v>
      </c>
    </row>
    <row r="410" spans="1:6" x14ac:dyDescent="0.25">
      <c r="A410" t="str">
        <f t="shared" si="12"/>
        <v>5960304N</v>
      </c>
      <c r="B410" t="s">
        <v>2396</v>
      </c>
      <c r="C410" t="s">
        <v>409</v>
      </c>
      <c r="D410" s="50">
        <v>0</v>
      </c>
      <c r="E410" s="50">
        <v>35422</v>
      </c>
      <c r="F410" s="50">
        <f t="shared" si="13"/>
        <v>35422</v>
      </c>
    </row>
    <row r="411" spans="1:6" x14ac:dyDescent="0.25">
      <c r="A411" t="str">
        <f t="shared" si="12"/>
        <v>2201000N</v>
      </c>
      <c r="B411" t="s">
        <v>2397</v>
      </c>
      <c r="C411" t="s">
        <v>410</v>
      </c>
      <c r="D411" s="50">
        <v>539</v>
      </c>
      <c r="E411" s="50">
        <v>74213</v>
      </c>
      <c r="F411" s="50">
        <f t="shared" si="13"/>
        <v>74752</v>
      </c>
    </row>
    <row r="412" spans="1:6" x14ac:dyDescent="0.25">
      <c r="A412" t="str">
        <f t="shared" si="12"/>
        <v>2269300N</v>
      </c>
      <c r="B412" t="s">
        <v>2398</v>
      </c>
      <c r="C412" t="s">
        <v>411</v>
      </c>
      <c r="D412" s="50">
        <v>290</v>
      </c>
      <c r="E412" s="50">
        <v>44538</v>
      </c>
      <c r="F412" s="50">
        <f t="shared" si="13"/>
        <v>44828</v>
      </c>
    </row>
    <row r="413" spans="1:6" x14ac:dyDescent="0.25">
      <c r="A413" t="str">
        <f t="shared" si="12"/>
        <v>5127302N</v>
      </c>
      <c r="B413" t="s">
        <v>2399</v>
      </c>
      <c r="C413" t="s">
        <v>412</v>
      </c>
      <c r="D413" s="50">
        <v>209</v>
      </c>
      <c r="E413" s="50">
        <v>21496</v>
      </c>
      <c r="F413" s="50">
        <f t="shared" si="13"/>
        <v>21705</v>
      </c>
    </row>
    <row r="414" spans="1:6" x14ac:dyDescent="0.25">
      <c r="A414" t="str">
        <f t="shared" si="12"/>
        <v>2951304N</v>
      </c>
      <c r="B414" t="s">
        <v>2400</v>
      </c>
      <c r="C414" t="s">
        <v>413</v>
      </c>
      <c r="D414" s="50">
        <v>1144</v>
      </c>
      <c r="E414" s="50">
        <v>25195</v>
      </c>
      <c r="F414" s="50">
        <f t="shared" si="13"/>
        <v>26339</v>
      </c>
    </row>
    <row r="415" spans="1:6" x14ac:dyDescent="0.25">
      <c r="A415" t="str">
        <f t="shared" si="12"/>
        <v>5907317N</v>
      </c>
      <c r="B415" t="s">
        <v>2401</v>
      </c>
      <c r="C415" t="s">
        <v>414</v>
      </c>
      <c r="D415" s="50">
        <v>107</v>
      </c>
      <c r="E415" s="50">
        <v>16283</v>
      </c>
      <c r="F415" s="50">
        <f t="shared" si="13"/>
        <v>16390</v>
      </c>
    </row>
    <row r="416" spans="1:6" x14ac:dyDescent="0.25">
      <c r="A416" t="str">
        <f t="shared" si="12"/>
        <v>7003415N</v>
      </c>
      <c r="B416" t="s">
        <v>2402</v>
      </c>
      <c r="C416" t="s">
        <v>415</v>
      </c>
      <c r="D416" s="50">
        <v>4399</v>
      </c>
      <c r="E416" s="50">
        <v>47359</v>
      </c>
      <c r="F416" s="50">
        <f t="shared" si="13"/>
        <v>51758</v>
      </c>
    </row>
    <row r="417" spans="1:6" x14ac:dyDescent="0.25">
      <c r="A417" t="str">
        <f t="shared" si="12"/>
        <v>3523304N</v>
      </c>
      <c r="B417" t="s">
        <v>2403</v>
      </c>
      <c r="C417" t="s">
        <v>416</v>
      </c>
      <c r="D417" s="50">
        <v>1192</v>
      </c>
      <c r="E417" s="50">
        <v>20734</v>
      </c>
      <c r="F417" s="50">
        <f t="shared" si="13"/>
        <v>21926</v>
      </c>
    </row>
    <row r="418" spans="1:6" x14ac:dyDescent="0.25">
      <c r="A418" t="str">
        <f t="shared" si="12"/>
        <v>3502305N</v>
      </c>
      <c r="B418" t="s">
        <v>2404</v>
      </c>
      <c r="C418" t="s">
        <v>417</v>
      </c>
      <c r="D418" s="50">
        <v>2475</v>
      </c>
      <c r="E418" s="50">
        <v>42213</v>
      </c>
      <c r="F418" s="50">
        <f t="shared" si="13"/>
        <v>44688</v>
      </c>
    </row>
    <row r="419" spans="1:6" x14ac:dyDescent="0.25">
      <c r="A419" t="str">
        <f t="shared" si="12"/>
        <v>1324303N</v>
      </c>
      <c r="B419" t="s">
        <v>2405</v>
      </c>
      <c r="C419" t="s">
        <v>418</v>
      </c>
      <c r="D419" s="50">
        <v>1019</v>
      </c>
      <c r="E419" s="50">
        <v>10853</v>
      </c>
      <c r="F419" s="50">
        <f t="shared" si="13"/>
        <v>11872</v>
      </c>
    </row>
    <row r="420" spans="1:6" x14ac:dyDescent="0.25">
      <c r="A420" t="str">
        <f t="shared" si="12"/>
        <v>5904322N</v>
      </c>
      <c r="B420" t="s">
        <v>2406</v>
      </c>
      <c r="C420" t="s">
        <v>419</v>
      </c>
      <c r="D420" s="50">
        <v>4610</v>
      </c>
      <c r="E420" s="50">
        <v>24704</v>
      </c>
      <c r="F420" s="50">
        <f t="shared" si="13"/>
        <v>29314</v>
      </c>
    </row>
    <row r="421" spans="1:6" x14ac:dyDescent="0.25">
      <c r="A421" t="str">
        <f t="shared" si="12"/>
        <v>4601307N</v>
      </c>
      <c r="B421" t="s">
        <v>2407</v>
      </c>
      <c r="C421" t="s">
        <v>420</v>
      </c>
      <c r="D421" s="50">
        <v>1056</v>
      </c>
      <c r="E421" s="50">
        <v>44533</v>
      </c>
      <c r="F421" s="50">
        <f t="shared" si="13"/>
        <v>45589</v>
      </c>
    </row>
    <row r="422" spans="1:6" x14ac:dyDescent="0.25">
      <c r="A422" t="str">
        <f t="shared" si="12"/>
        <v>7000800N</v>
      </c>
      <c r="B422" t="s">
        <v>2408</v>
      </c>
      <c r="C422" t="s">
        <v>421</v>
      </c>
      <c r="D422" s="50">
        <v>0</v>
      </c>
      <c r="E422" s="50">
        <v>93189</v>
      </c>
      <c r="F422" s="50">
        <f t="shared" si="13"/>
        <v>93189</v>
      </c>
    </row>
    <row r="423" spans="1:6" x14ac:dyDescent="0.25">
      <c r="A423" t="str">
        <f t="shared" si="12"/>
        <v>3529301N</v>
      </c>
      <c r="B423" t="s">
        <v>2409</v>
      </c>
      <c r="C423" t="s">
        <v>422</v>
      </c>
      <c r="D423" s="50">
        <v>889</v>
      </c>
      <c r="E423" s="50">
        <v>10669</v>
      </c>
      <c r="F423" s="50">
        <f t="shared" si="13"/>
        <v>11558</v>
      </c>
    </row>
    <row r="424" spans="1:6" x14ac:dyDescent="0.25">
      <c r="A424" t="str">
        <f t="shared" si="12"/>
        <v>3102307N</v>
      </c>
      <c r="B424" t="s">
        <v>2410</v>
      </c>
      <c r="C424" t="s">
        <v>423</v>
      </c>
      <c r="D424" s="50">
        <v>749</v>
      </c>
      <c r="E424" s="50">
        <v>21825</v>
      </c>
      <c r="F424" s="50">
        <f t="shared" si="13"/>
        <v>22574</v>
      </c>
    </row>
    <row r="425" spans="1:6" x14ac:dyDescent="0.25">
      <c r="A425" t="str">
        <f t="shared" si="12"/>
        <v>1404300N</v>
      </c>
      <c r="B425" t="s">
        <v>2411</v>
      </c>
      <c r="C425" t="s">
        <v>424</v>
      </c>
      <c r="D425" s="50">
        <v>0</v>
      </c>
      <c r="E425" s="50">
        <v>19355</v>
      </c>
      <c r="F425" s="50">
        <f t="shared" si="13"/>
        <v>19355</v>
      </c>
    </row>
    <row r="426" spans="1:6" x14ac:dyDescent="0.25">
      <c r="A426" t="str">
        <f t="shared" si="12"/>
        <v>7001318N</v>
      </c>
      <c r="B426" t="s">
        <v>2412</v>
      </c>
      <c r="C426" t="s">
        <v>425</v>
      </c>
      <c r="D426" s="50">
        <v>17036</v>
      </c>
      <c r="E426" s="50">
        <v>48483</v>
      </c>
      <c r="F426" s="50">
        <f t="shared" si="13"/>
        <v>65519</v>
      </c>
    </row>
    <row r="427" spans="1:6" x14ac:dyDescent="0.25">
      <c r="A427" t="str">
        <f t="shared" si="12"/>
        <v>4823000N</v>
      </c>
      <c r="B427" t="s">
        <v>2413</v>
      </c>
      <c r="C427" t="s">
        <v>426</v>
      </c>
      <c r="D427" s="50">
        <v>365</v>
      </c>
      <c r="E427" s="50">
        <v>29426</v>
      </c>
      <c r="F427" s="50">
        <f t="shared" si="13"/>
        <v>29791</v>
      </c>
    </row>
    <row r="428" spans="1:6" x14ac:dyDescent="0.25">
      <c r="A428" t="str">
        <f t="shared" si="12"/>
        <v>7001806N</v>
      </c>
      <c r="B428" t="s">
        <v>2414</v>
      </c>
      <c r="C428" t="s">
        <v>427</v>
      </c>
      <c r="D428" s="50">
        <v>0</v>
      </c>
      <c r="E428" s="50">
        <v>49528</v>
      </c>
      <c r="F428" s="50">
        <f t="shared" si="13"/>
        <v>49528</v>
      </c>
    </row>
    <row r="429" spans="1:6" x14ac:dyDescent="0.25">
      <c r="A429" t="str">
        <f t="shared" si="12"/>
        <v>7004304N</v>
      </c>
      <c r="B429" t="s">
        <v>2415</v>
      </c>
      <c r="C429" t="s">
        <v>428</v>
      </c>
      <c r="D429" s="50">
        <v>11641</v>
      </c>
      <c r="E429" s="50">
        <v>59682</v>
      </c>
      <c r="F429" s="50">
        <f t="shared" si="13"/>
        <v>71323</v>
      </c>
    </row>
    <row r="430" spans="1:6" x14ac:dyDescent="0.25">
      <c r="A430" t="str">
        <f t="shared" si="12"/>
        <v>7001801N</v>
      </c>
      <c r="B430" t="s">
        <v>2416</v>
      </c>
      <c r="C430" t="s">
        <v>429</v>
      </c>
      <c r="D430" s="50">
        <v>3347</v>
      </c>
      <c r="E430" s="50">
        <v>80559</v>
      </c>
      <c r="F430" s="50">
        <f t="shared" si="13"/>
        <v>83906</v>
      </c>
    </row>
    <row r="431" spans="1:6" x14ac:dyDescent="0.25">
      <c r="A431" t="str">
        <f t="shared" si="12"/>
        <v>1474301N</v>
      </c>
      <c r="B431" t="s">
        <v>2417</v>
      </c>
      <c r="C431" t="s">
        <v>430</v>
      </c>
      <c r="D431" s="50">
        <v>0</v>
      </c>
      <c r="E431" s="50">
        <v>31111</v>
      </c>
      <c r="F431" s="50">
        <f t="shared" si="13"/>
        <v>31111</v>
      </c>
    </row>
    <row r="432" spans="1:6" x14ac:dyDescent="0.25">
      <c r="A432" t="str">
        <f t="shared" si="12"/>
        <v>3702312N</v>
      </c>
      <c r="B432" t="s">
        <v>2418</v>
      </c>
      <c r="C432" t="s">
        <v>431</v>
      </c>
      <c r="D432" s="50">
        <v>0</v>
      </c>
      <c r="E432" s="50">
        <v>18031</v>
      </c>
      <c r="F432" s="50">
        <f t="shared" si="13"/>
        <v>18031</v>
      </c>
    </row>
    <row r="433" spans="1:6" x14ac:dyDescent="0.25">
      <c r="A433" t="str">
        <f t="shared" si="12"/>
        <v>4921303N</v>
      </c>
      <c r="B433" t="s">
        <v>2419</v>
      </c>
      <c r="C433" t="s">
        <v>432</v>
      </c>
      <c r="D433" s="50">
        <v>339</v>
      </c>
      <c r="E433" s="50">
        <v>15518</v>
      </c>
      <c r="F433" s="50">
        <f t="shared" si="13"/>
        <v>15857</v>
      </c>
    </row>
    <row r="434" spans="1:6" x14ac:dyDescent="0.25">
      <c r="A434" t="str">
        <f t="shared" si="12"/>
        <v>4552300N</v>
      </c>
      <c r="B434" t="s">
        <v>2420</v>
      </c>
      <c r="C434" t="s">
        <v>433</v>
      </c>
      <c r="D434" s="50">
        <v>758</v>
      </c>
      <c r="E434" s="50">
        <v>20392</v>
      </c>
      <c r="F434" s="50">
        <f t="shared" si="13"/>
        <v>21150</v>
      </c>
    </row>
    <row r="435" spans="1:6" x14ac:dyDescent="0.25">
      <c r="A435" t="str">
        <f t="shared" si="12"/>
        <v>0153302N</v>
      </c>
      <c r="B435" t="s">
        <v>2421</v>
      </c>
      <c r="C435" t="s">
        <v>434</v>
      </c>
      <c r="D435" s="50">
        <v>954</v>
      </c>
      <c r="E435" s="50">
        <v>54598</v>
      </c>
      <c r="F435" s="50">
        <f t="shared" si="13"/>
        <v>55552</v>
      </c>
    </row>
    <row r="436" spans="1:6" x14ac:dyDescent="0.25">
      <c r="A436" t="str">
        <f t="shared" si="12"/>
        <v>7001362N</v>
      </c>
      <c r="B436" t="s">
        <v>2422</v>
      </c>
      <c r="C436" t="s">
        <v>435</v>
      </c>
      <c r="D436" s="50">
        <v>1824</v>
      </c>
      <c r="E436" s="50">
        <v>37796</v>
      </c>
      <c r="F436" s="50">
        <f t="shared" si="13"/>
        <v>39620</v>
      </c>
    </row>
    <row r="437" spans="1:6" x14ac:dyDescent="0.25">
      <c r="A437" t="str">
        <f t="shared" si="12"/>
        <v>7001399N</v>
      </c>
      <c r="B437" t="s">
        <v>2423</v>
      </c>
      <c r="C437" t="s">
        <v>436</v>
      </c>
      <c r="D437" s="50">
        <v>0</v>
      </c>
      <c r="E437" s="50">
        <v>50052</v>
      </c>
      <c r="F437" s="50">
        <f t="shared" si="13"/>
        <v>50052</v>
      </c>
    </row>
    <row r="438" spans="1:6" x14ac:dyDescent="0.25">
      <c r="A438" t="str">
        <f t="shared" si="12"/>
        <v>7004323N</v>
      </c>
      <c r="B438" t="s">
        <v>2424</v>
      </c>
      <c r="C438" t="s">
        <v>437</v>
      </c>
      <c r="D438" s="50">
        <v>5896</v>
      </c>
      <c r="E438" s="50">
        <v>35747</v>
      </c>
      <c r="F438" s="50">
        <f t="shared" si="13"/>
        <v>41643</v>
      </c>
    </row>
    <row r="439" spans="1:6" x14ac:dyDescent="0.25">
      <c r="A439" t="str">
        <f t="shared" si="12"/>
        <v>7003372N</v>
      </c>
      <c r="B439" t="s">
        <v>2425</v>
      </c>
      <c r="C439" t="s">
        <v>438</v>
      </c>
      <c r="D439" s="50">
        <v>20901</v>
      </c>
      <c r="E439" s="50">
        <v>35160</v>
      </c>
      <c r="F439" s="50">
        <f t="shared" si="13"/>
        <v>56061</v>
      </c>
    </row>
    <row r="440" spans="1:6" x14ac:dyDescent="0.25">
      <c r="A440" t="str">
        <f t="shared" si="12"/>
        <v>5921302N</v>
      </c>
      <c r="B440" t="s">
        <v>2426</v>
      </c>
      <c r="C440" t="s">
        <v>439</v>
      </c>
      <c r="D440" s="50">
        <v>0</v>
      </c>
      <c r="E440" s="50">
        <v>36165</v>
      </c>
      <c r="F440" s="50">
        <f t="shared" si="13"/>
        <v>36165</v>
      </c>
    </row>
    <row r="441" spans="1:6" x14ac:dyDescent="0.25">
      <c r="A441" t="str">
        <f t="shared" si="12"/>
        <v>5725305N</v>
      </c>
      <c r="B441" t="s">
        <v>2427</v>
      </c>
      <c r="C441" t="s">
        <v>440</v>
      </c>
      <c r="D441" s="50">
        <v>511</v>
      </c>
      <c r="E441" s="50">
        <v>21051</v>
      </c>
      <c r="F441" s="50">
        <f t="shared" si="13"/>
        <v>21562</v>
      </c>
    </row>
    <row r="442" spans="1:6" x14ac:dyDescent="0.25">
      <c r="A442" t="str">
        <f t="shared" si="12"/>
        <v>5157314N</v>
      </c>
      <c r="B442" t="s">
        <v>2428</v>
      </c>
      <c r="C442" t="s">
        <v>441</v>
      </c>
      <c r="D442" s="50">
        <v>467</v>
      </c>
      <c r="E442" s="50">
        <v>27956</v>
      </c>
      <c r="F442" s="50">
        <f t="shared" si="13"/>
        <v>28423</v>
      </c>
    </row>
    <row r="443" spans="1:6" x14ac:dyDescent="0.25">
      <c r="A443" t="str">
        <f t="shared" si="12"/>
        <v>5828302N</v>
      </c>
      <c r="B443" t="s">
        <v>2429</v>
      </c>
      <c r="C443" t="s">
        <v>442</v>
      </c>
      <c r="D443" s="50">
        <v>600</v>
      </c>
      <c r="E443" s="50">
        <v>30204</v>
      </c>
      <c r="F443" s="50">
        <f t="shared" si="13"/>
        <v>30804</v>
      </c>
    </row>
    <row r="444" spans="1:6" x14ac:dyDescent="0.25">
      <c r="A444" t="str">
        <f t="shared" si="12"/>
        <v>6120000N</v>
      </c>
      <c r="B444" t="s">
        <v>2430</v>
      </c>
      <c r="C444" t="s">
        <v>443</v>
      </c>
      <c r="D444" s="50">
        <v>844</v>
      </c>
      <c r="E444" s="50">
        <v>27845</v>
      </c>
      <c r="F444" s="50">
        <f t="shared" si="13"/>
        <v>28689</v>
      </c>
    </row>
    <row r="445" spans="1:6" x14ac:dyDescent="0.25">
      <c r="A445" t="str">
        <f t="shared" si="12"/>
        <v>2904302N</v>
      </c>
      <c r="B445" t="s">
        <v>2431</v>
      </c>
      <c r="C445" t="s">
        <v>444</v>
      </c>
      <c r="D445" s="50">
        <v>1337</v>
      </c>
      <c r="E445" s="50">
        <v>12273</v>
      </c>
      <c r="F445" s="50">
        <f t="shared" si="13"/>
        <v>13610</v>
      </c>
    </row>
    <row r="446" spans="1:6" x14ac:dyDescent="0.25">
      <c r="A446" t="str">
        <f t="shared" si="12"/>
        <v>7000384N</v>
      </c>
      <c r="B446" t="s">
        <v>2432</v>
      </c>
      <c r="C446" t="s">
        <v>445</v>
      </c>
      <c r="D446" s="50">
        <v>13769</v>
      </c>
      <c r="E446" s="50">
        <v>27561</v>
      </c>
      <c r="F446" s="50">
        <f t="shared" si="13"/>
        <v>41330</v>
      </c>
    </row>
    <row r="447" spans="1:6" x14ac:dyDescent="0.25">
      <c r="A447" t="str">
        <f t="shared" si="12"/>
        <v>5910301N</v>
      </c>
      <c r="B447" t="s">
        <v>2433</v>
      </c>
      <c r="C447" t="s">
        <v>446</v>
      </c>
      <c r="D447" s="50">
        <v>472</v>
      </c>
      <c r="E447" s="50">
        <v>18210</v>
      </c>
      <c r="F447" s="50">
        <f t="shared" si="13"/>
        <v>18682</v>
      </c>
    </row>
    <row r="448" spans="1:6" x14ac:dyDescent="0.25">
      <c r="A448" t="str">
        <f t="shared" si="12"/>
        <v>7001384N</v>
      </c>
      <c r="B448" t="s">
        <v>2434</v>
      </c>
      <c r="C448" t="s">
        <v>447</v>
      </c>
      <c r="D448" s="50">
        <v>3146</v>
      </c>
      <c r="E448" s="50">
        <v>39384</v>
      </c>
      <c r="F448" s="50">
        <f t="shared" si="13"/>
        <v>42530</v>
      </c>
    </row>
    <row r="449" spans="1:6" x14ac:dyDescent="0.25">
      <c r="A449" t="str">
        <f t="shared" si="12"/>
        <v>5921303N</v>
      </c>
      <c r="B449" t="s">
        <v>2435</v>
      </c>
      <c r="C449" t="s">
        <v>1939</v>
      </c>
      <c r="D449" s="50">
        <v>8330</v>
      </c>
      <c r="E449" s="50">
        <v>42216</v>
      </c>
      <c r="F449" s="50">
        <f t="shared" si="13"/>
        <v>50546</v>
      </c>
    </row>
    <row r="450" spans="1:6" x14ac:dyDescent="0.25">
      <c r="A450" t="str">
        <f t="shared" si="12"/>
        <v>2757300N</v>
      </c>
      <c r="B450" t="s">
        <v>2436</v>
      </c>
      <c r="C450" t="s">
        <v>448</v>
      </c>
      <c r="D450" s="50">
        <v>602</v>
      </c>
      <c r="E450" s="50">
        <v>71349</v>
      </c>
      <c r="F450" s="50">
        <f t="shared" si="13"/>
        <v>71951</v>
      </c>
    </row>
    <row r="451" spans="1:6" x14ac:dyDescent="0.25">
      <c r="A451" t="str">
        <f t="shared" ref="A451:A514" si="14">LEFT(B451,7)&amp;"N"</f>
        <v>2757301N</v>
      </c>
      <c r="B451" t="s">
        <v>2437</v>
      </c>
      <c r="C451" t="s">
        <v>449</v>
      </c>
      <c r="D451" s="50">
        <v>0</v>
      </c>
      <c r="E451" s="50">
        <v>10374</v>
      </c>
      <c r="F451" s="50">
        <f t="shared" ref="F451:F514" si="15">D451+E451</f>
        <v>10374</v>
      </c>
    </row>
    <row r="452" spans="1:6" x14ac:dyDescent="0.25">
      <c r="A452" t="str">
        <f t="shared" si="14"/>
        <v>5925300N</v>
      </c>
      <c r="B452" t="s">
        <v>2438</v>
      </c>
      <c r="C452" t="s">
        <v>450</v>
      </c>
      <c r="D452" s="50">
        <v>1690</v>
      </c>
      <c r="E452" s="50">
        <v>69067</v>
      </c>
      <c r="F452" s="50">
        <f t="shared" si="15"/>
        <v>70757</v>
      </c>
    </row>
    <row r="453" spans="1:6" x14ac:dyDescent="0.25">
      <c r="A453" t="str">
        <f t="shared" si="14"/>
        <v>3301321N</v>
      </c>
      <c r="B453" t="s">
        <v>2439</v>
      </c>
      <c r="C453" t="s">
        <v>451</v>
      </c>
      <c r="D453" s="50">
        <v>361</v>
      </c>
      <c r="E453" s="50">
        <v>49871</v>
      </c>
      <c r="F453" s="50">
        <f t="shared" si="15"/>
        <v>50232</v>
      </c>
    </row>
    <row r="454" spans="1:6" x14ac:dyDescent="0.25">
      <c r="A454" t="str">
        <f t="shared" si="14"/>
        <v>1401324N</v>
      </c>
      <c r="B454" t="s">
        <v>2440</v>
      </c>
      <c r="C454" t="s">
        <v>452</v>
      </c>
      <c r="D454" s="50">
        <v>0</v>
      </c>
      <c r="E454" s="50">
        <v>14788</v>
      </c>
      <c r="F454" s="50">
        <f t="shared" si="15"/>
        <v>14788</v>
      </c>
    </row>
    <row r="455" spans="1:6" x14ac:dyDescent="0.25">
      <c r="A455" t="str">
        <f t="shared" si="14"/>
        <v>5157312N</v>
      </c>
      <c r="B455" t="s">
        <v>2441</v>
      </c>
      <c r="C455" t="s">
        <v>453</v>
      </c>
      <c r="D455" s="50">
        <v>296</v>
      </c>
      <c r="E455" s="50">
        <v>33805</v>
      </c>
      <c r="F455" s="50">
        <f t="shared" si="15"/>
        <v>34101</v>
      </c>
    </row>
    <row r="456" spans="1:6" x14ac:dyDescent="0.25">
      <c r="A456" t="str">
        <f t="shared" si="14"/>
        <v>5157317N</v>
      </c>
      <c r="B456" t="s">
        <v>2442</v>
      </c>
      <c r="C456" t="s">
        <v>454</v>
      </c>
      <c r="D456" s="50">
        <v>0</v>
      </c>
      <c r="E456" s="50">
        <v>40952</v>
      </c>
      <c r="F456" s="50">
        <f t="shared" si="15"/>
        <v>40952</v>
      </c>
    </row>
    <row r="457" spans="1:6" x14ac:dyDescent="0.25">
      <c r="A457" t="str">
        <f t="shared" si="14"/>
        <v>5157311N</v>
      </c>
      <c r="B457" t="s">
        <v>2443</v>
      </c>
      <c r="C457" t="s">
        <v>455</v>
      </c>
      <c r="D457" s="50">
        <v>1803</v>
      </c>
      <c r="E457" s="50">
        <v>50864</v>
      </c>
      <c r="F457" s="50">
        <f t="shared" si="15"/>
        <v>52667</v>
      </c>
    </row>
    <row r="458" spans="1:6" x14ac:dyDescent="0.25">
      <c r="A458" t="str">
        <f t="shared" si="14"/>
        <v>2701353N</v>
      </c>
      <c r="B458" t="s">
        <v>2444</v>
      </c>
      <c r="C458" t="s">
        <v>456</v>
      </c>
      <c r="D458" s="50">
        <v>856</v>
      </c>
      <c r="E458" s="50">
        <v>63395</v>
      </c>
      <c r="F458" s="50">
        <f t="shared" si="15"/>
        <v>64251</v>
      </c>
    </row>
    <row r="460" spans="1:6" x14ac:dyDescent="0.25">
      <c r="A460" t="str">
        <f t="shared" si="14"/>
        <v>2828300N</v>
      </c>
      <c r="B460" t="s">
        <v>2446</v>
      </c>
      <c r="C460" t="s">
        <v>458</v>
      </c>
      <c r="D460" s="50">
        <v>2065</v>
      </c>
      <c r="E460" s="50">
        <v>28567</v>
      </c>
      <c r="F460" s="50">
        <f t="shared" si="15"/>
        <v>30632</v>
      </c>
    </row>
    <row r="461" spans="1:6" x14ac:dyDescent="0.25">
      <c r="A461" t="str">
        <f t="shared" si="14"/>
        <v>4401300N</v>
      </c>
      <c r="B461" t="s">
        <v>2447</v>
      </c>
      <c r="C461" t="s">
        <v>459</v>
      </c>
      <c r="D461" s="50">
        <v>0</v>
      </c>
      <c r="E461" s="50">
        <v>15623</v>
      </c>
      <c r="F461" s="50">
        <f t="shared" si="15"/>
        <v>15623</v>
      </c>
    </row>
    <row r="462" spans="1:6" x14ac:dyDescent="0.25">
      <c r="A462" t="str">
        <f t="shared" si="14"/>
        <v>0701302N</v>
      </c>
      <c r="B462" t="s">
        <v>2448</v>
      </c>
      <c r="C462" t="s">
        <v>460</v>
      </c>
      <c r="D462" s="50">
        <v>943</v>
      </c>
      <c r="E462" s="50">
        <v>20431</v>
      </c>
      <c r="F462" s="50">
        <f t="shared" si="15"/>
        <v>21374</v>
      </c>
    </row>
    <row r="463" spans="1:6" x14ac:dyDescent="0.25">
      <c r="A463" t="str">
        <f t="shared" si="14"/>
        <v>3535001N</v>
      </c>
      <c r="B463" t="s">
        <v>2449</v>
      </c>
      <c r="C463" t="s">
        <v>461</v>
      </c>
      <c r="D463" s="50">
        <v>365</v>
      </c>
      <c r="E463" s="50">
        <v>7952</v>
      </c>
      <c r="F463" s="50">
        <f t="shared" si="15"/>
        <v>8317</v>
      </c>
    </row>
    <row r="464" spans="1:6" x14ac:dyDescent="0.25">
      <c r="A464" t="str">
        <f t="shared" si="14"/>
        <v>3702309N</v>
      </c>
      <c r="B464" t="s">
        <v>2450</v>
      </c>
      <c r="C464" t="s">
        <v>462</v>
      </c>
      <c r="D464" s="50">
        <v>576</v>
      </c>
      <c r="E464" s="50">
        <v>31321</v>
      </c>
      <c r="F464" s="50">
        <f t="shared" si="15"/>
        <v>31897</v>
      </c>
    </row>
    <row r="465" spans="1:6" x14ac:dyDescent="0.25">
      <c r="A465" t="str">
        <f t="shared" si="14"/>
        <v>7000307N</v>
      </c>
      <c r="B465" t="s">
        <v>2451</v>
      </c>
      <c r="C465" t="s">
        <v>463</v>
      </c>
      <c r="D465" s="50">
        <v>4741</v>
      </c>
      <c r="E465" s="50">
        <v>58453</v>
      </c>
      <c r="F465" s="50">
        <f t="shared" si="15"/>
        <v>63194</v>
      </c>
    </row>
    <row r="466" spans="1:6" x14ac:dyDescent="0.25">
      <c r="A466" t="str">
        <f t="shared" si="14"/>
        <v>0101305N</v>
      </c>
      <c r="B466" t="s">
        <v>2452</v>
      </c>
      <c r="C466" t="s">
        <v>464</v>
      </c>
      <c r="D466" s="50">
        <v>216</v>
      </c>
      <c r="E466" s="50">
        <v>19185</v>
      </c>
      <c r="F466" s="50">
        <f t="shared" si="15"/>
        <v>19401</v>
      </c>
    </row>
    <row r="467" spans="1:6" x14ac:dyDescent="0.25">
      <c r="A467" t="str">
        <f t="shared" si="14"/>
        <v>7000366N</v>
      </c>
      <c r="B467" t="s">
        <v>2453</v>
      </c>
      <c r="C467" t="s">
        <v>465</v>
      </c>
      <c r="D467" s="50">
        <v>1112</v>
      </c>
      <c r="E467" s="50">
        <v>19604</v>
      </c>
      <c r="F467" s="50">
        <f t="shared" si="15"/>
        <v>20716</v>
      </c>
    </row>
    <row r="468" spans="1:6" x14ac:dyDescent="0.25">
      <c r="A468" t="str">
        <f t="shared" si="14"/>
        <v>7004314N</v>
      </c>
      <c r="B468" t="s">
        <v>2454</v>
      </c>
      <c r="C468" t="s">
        <v>466</v>
      </c>
      <c r="D468" s="50">
        <v>1890</v>
      </c>
      <c r="E468" s="50">
        <v>65613</v>
      </c>
      <c r="F468" s="50">
        <f t="shared" si="15"/>
        <v>67503</v>
      </c>
    </row>
    <row r="469" spans="1:6" x14ac:dyDescent="0.25">
      <c r="A469" t="str">
        <f t="shared" si="14"/>
        <v>5022302N</v>
      </c>
      <c r="B469" t="s">
        <v>2455</v>
      </c>
      <c r="C469" t="s">
        <v>467</v>
      </c>
      <c r="D469" s="50">
        <v>1788</v>
      </c>
      <c r="E469" s="50">
        <v>23069</v>
      </c>
      <c r="F469" s="50">
        <f t="shared" si="15"/>
        <v>24857</v>
      </c>
    </row>
    <row r="470" spans="1:6" x14ac:dyDescent="0.25">
      <c r="A470" t="str">
        <f t="shared" si="14"/>
        <v>5220301N</v>
      </c>
      <c r="B470" t="s">
        <v>2456</v>
      </c>
      <c r="C470" t="s">
        <v>468</v>
      </c>
      <c r="D470" s="50">
        <v>1456</v>
      </c>
      <c r="E470" s="50">
        <v>28476</v>
      </c>
      <c r="F470" s="50">
        <f t="shared" si="15"/>
        <v>29932</v>
      </c>
    </row>
    <row r="471" spans="1:6" x14ac:dyDescent="0.25">
      <c r="A471" t="str">
        <f t="shared" si="14"/>
        <v>2951307N</v>
      </c>
      <c r="B471" t="s">
        <v>2457</v>
      </c>
      <c r="C471" t="s">
        <v>469</v>
      </c>
      <c r="D471" s="50">
        <v>456</v>
      </c>
      <c r="E471" s="50">
        <v>46190</v>
      </c>
      <c r="F471" s="50">
        <f t="shared" si="15"/>
        <v>46646</v>
      </c>
    </row>
    <row r="472" spans="1:6" x14ac:dyDescent="0.25">
      <c r="A472" t="str">
        <f t="shared" si="14"/>
        <v>3321301N</v>
      </c>
      <c r="B472" t="s">
        <v>2458</v>
      </c>
      <c r="C472" t="s">
        <v>470</v>
      </c>
      <c r="D472" s="50">
        <v>136</v>
      </c>
      <c r="E472" s="50">
        <v>15982</v>
      </c>
      <c r="F472" s="50">
        <f t="shared" si="15"/>
        <v>16118</v>
      </c>
    </row>
    <row r="473" spans="1:6" x14ac:dyDescent="0.25">
      <c r="A473" t="str">
        <f t="shared" si="14"/>
        <v>5154312N</v>
      </c>
      <c r="B473" t="s">
        <v>2459</v>
      </c>
      <c r="C473" t="s">
        <v>471</v>
      </c>
      <c r="D473" s="50">
        <v>2688</v>
      </c>
      <c r="E473" s="50">
        <v>11227</v>
      </c>
      <c r="F473" s="50">
        <f t="shared" si="15"/>
        <v>13915</v>
      </c>
    </row>
    <row r="474" spans="1:6" x14ac:dyDescent="0.25">
      <c r="A474" t="str">
        <f t="shared" si="14"/>
        <v>3221301N</v>
      </c>
      <c r="B474" t="s">
        <v>2460</v>
      </c>
      <c r="C474" t="s">
        <v>472</v>
      </c>
      <c r="D474" s="50">
        <v>0</v>
      </c>
      <c r="E474" s="50">
        <v>29663</v>
      </c>
      <c r="F474" s="50">
        <f t="shared" si="15"/>
        <v>29663</v>
      </c>
    </row>
    <row r="475" spans="1:6" x14ac:dyDescent="0.25">
      <c r="A475" t="str">
        <f t="shared" si="14"/>
        <v>5151325N</v>
      </c>
      <c r="B475" t="s">
        <v>2461</v>
      </c>
      <c r="C475" t="s">
        <v>473</v>
      </c>
      <c r="D475" s="50">
        <v>1097</v>
      </c>
      <c r="E475" s="50">
        <v>25287</v>
      </c>
      <c r="F475" s="50">
        <f t="shared" si="15"/>
        <v>26384</v>
      </c>
    </row>
    <row r="476" spans="1:6" x14ac:dyDescent="0.25">
      <c r="A476" t="str">
        <f t="shared" si="14"/>
        <v>0303307N</v>
      </c>
      <c r="B476" t="s">
        <v>2462</v>
      </c>
      <c r="C476" t="s">
        <v>474</v>
      </c>
      <c r="D476" s="50">
        <v>320</v>
      </c>
      <c r="E476" s="50">
        <v>40347</v>
      </c>
      <c r="F476" s="50">
        <f t="shared" si="15"/>
        <v>40667</v>
      </c>
    </row>
    <row r="477" spans="1:6" x14ac:dyDescent="0.25">
      <c r="A477" t="str">
        <f t="shared" si="14"/>
        <v>5904320N</v>
      </c>
      <c r="B477" t="s">
        <v>2463</v>
      </c>
      <c r="C477" t="s">
        <v>475</v>
      </c>
      <c r="D477" s="50">
        <v>377</v>
      </c>
      <c r="E477" s="50">
        <v>37066</v>
      </c>
      <c r="F477" s="50">
        <f t="shared" si="15"/>
        <v>37443</v>
      </c>
    </row>
    <row r="478" spans="1:6" x14ac:dyDescent="0.25">
      <c r="A478" t="str">
        <f t="shared" si="14"/>
        <v>5123306N</v>
      </c>
      <c r="B478" t="s">
        <v>2464</v>
      </c>
      <c r="C478" t="s">
        <v>1901</v>
      </c>
      <c r="D478" s="50">
        <v>3608</v>
      </c>
      <c r="E478" s="50">
        <v>19799</v>
      </c>
      <c r="F478" s="50">
        <f t="shared" si="15"/>
        <v>23407</v>
      </c>
    </row>
    <row r="479" spans="1:6" x14ac:dyDescent="0.25">
      <c r="A479" t="str">
        <f t="shared" si="14"/>
        <v>3327301N</v>
      </c>
      <c r="B479" t="s">
        <v>2465</v>
      </c>
      <c r="C479" t="s">
        <v>476</v>
      </c>
      <c r="D479" s="50">
        <v>0</v>
      </c>
      <c r="E479" s="50">
        <v>11427</v>
      </c>
      <c r="F479" s="50">
        <f t="shared" si="15"/>
        <v>11427</v>
      </c>
    </row>
    <row r="480" spans="1:6" x14ac:dyDescent="0.25">
      <c r="A480" t="str">
        <f t="shared" si="14"/>
        <v>5911302N</v>
      </c>
      <c r="B480" t="s">
        <v>2466</v>
      </c>
      <c r="C480" t="s">
        <v>477</v>
      </c>
      <c r="D480" s="50">
        <v>2740</v>
      </c>
      <c r="E480" s="50">
        <v>23147</v>
      </c>
      <c r="F480" s="50">
        <f t="shared" si="15"/>
        <v>25887</v>
      </c>
    </row>
    <row r="481" spans="1:6" x14ac:dyDescent="0.25">
      <c r="A481" t="str">
        <f t="shared" si="14"/>
        <v>5567303N</v>
      </c>
      <c r="B481" t="s">
        <v>2467</v>
      </c>
      <c r="C481" t="s">
        <v>478</v>
      </c>
      <c r="D481" s="50">
        <v>226</v>
      </c>
      <c r="E481" s="50">
        <v>50724</v>
      </c>
      <c r="F481" s="50">
        <f t="shared" si="15"/>
        <v>50950</v>
      </c>
    </row>
    <row r="482" spans="1:6" x14ac:dyDescent="0.25">
      <c r="A482" t="str">
        <f t="shared" si="14"/>
        <v>7002345N</v>
      </c>
      <c r="B482" t="s">
        <v>2468</v>
      </c>
      <c r="C482" t="s">
        <v>479</v>
      </c>
      <c r="D482" s="50">
        <v>12805</v>
      </c>
      <c r="E482" s="50">
        <v>72363</v>
      </c>
      <c r="F482" s="50">
        <f t="shared" si="15"/>
        <v>85168</v>
      </c>
    </row>
    <row r="483" spans="1:6" x14ac:dyDescent="0.25">
      <c r="A483" t="str">
        <f t="shared" si="14"/>
        <v>0101313N</v>
      </c>
      <c r="B483" t="s">
        <v>2469</v>
      </c>
      <c r="C483" t="s">
        <v>480</v>
      </c>
      <c r="D483" s="50">
        <v>1031</v>
      </c>
      <c r="E483" s="50">
        <v>78652</v>
      </c>
      <c r="F483" s="50">
        <f t="shared" si="15"/>
        <v>79683</v>
      </c>
    </row>
    <row r="484" spans="1:6" x14ac:dyDescent="0.25">
      <c r="A484" t="str">
        <f t="shared" si="14"/>
        <v>1401005N</v>
      </c>
      <c r="B484" t="s">
        <v>2470</v>
      </c>
      <c r="C484" t="s">
        <v>481</v>
      </c>
      <c r="D484" s="50">
        <v>7674</v>
      </c>
      <c r="E484" s="50">
        <v>67773</v>
      </c>
      <c r="F484" s="50">
        <f t="shared" si="15"/>
        <v>75447</v>
      </c>
    </row>
    <row r="486" spans="1:6" x14ac:dyDescent="0.25">
      <c r="A486" t="str">
        <f t="shared" si="14"/>
        <v>1327301N</v>
      </c>
      <c r="B486" t="s">
        <v>2472</v>
      </c>
      <c r="C486" t="s">
        <v>483</v>
      </c>
      <c r="D486" s="50">
        <v>0</v>
      </c>
      <c r="E486" s="50">
        <v>23767</v>
      </c>
      <c r="F486" s="50">
        <f t="shared" si="15"/>
        <v>23767</v>
      </c>
    </row>
    <row r="487" spans="1:6" x14ac:dyDescent="0.25">
      <c r="A487" t="str">
        <f t="shared" si="14"/>
        <v>2750307N</v>
      </c>
      <c r="B487" t="s">
        <v>2473</v>
      </c>
      <c r="C487" t="s">
        <v>484</v>
      </c>
      <c r="D487" s="50">
        <v>208</v>
      </c>
      <c r="E487" s="50">
        <v>9221</v>
      </c>
      <c r="F487" s="50">
        <f t="shared" si="15"/>
        <v>9429</v>
      </c>
    </row>
    <row r="488" spans="1:6" x14ac:dyDescent="0.25">
      <c r="A488" t="str">
        <f t="shared" si="14"/>
        <v>2701365N</v>
      </c>
      <c r="B488" t="s">
        <v>2474</v>
      </c>
      <c r="C488" t="s">
        <v>485</v>
      </c>
      <c r="D488" s="50">
        <v>0</v>
      </c>
      <c r="E488" s="50">
        <v>2258</v>
      </c>
      <c r="F488" s="50">
        <f t="shared" si="15"/>
        <v>2258</v>
      </c>
    </row>
    <row r="489" spans="1:6" x14ac:dyDescent="0.25">
      <c r="A489" t="str">
        <f t="shared" si="14"/>
        <v>4120300N</v>
      </c>
      <c r="B489" t="s">
        <v>2475</v>
      </c>
      <c r="C489" t="s">
        <v>486</v>
      </c>
      <c r="D489" s="50">
        <v>0</v>
      </c>
      <c r="E489" s="50">
        <v>13560</v>
      </c>
      <c r="F489" s="50">
        <f t="shared" si="15"/>
        <v>13560</v>
      </c>
    </row>
    <row r="490" spans="1:6" x14ac:dyDescent="0.25">
      <c r="A490" t="str">
        <f t="shared" si="14"/>
        <v>7001807N</v>
      </c>
      <c r="B490" t="s">
        <v>2476</v>
      </c>
      <c r="C490" t="s">
        <v>487</v>
      </c>
      <c r="D490" s="50">
        <v>1735</v>
      </c>
      <c r="E490" s="50">
        <v>29384</v>
      </c>
      <c r="F490" s="50">
        <f t="shared" si="15"/>
        <v>31119</v>
      </c>
    </row>
    <row r="491" spans="1:6" x14ac:dyDescent="0.25">
      <c r="A491" t="str">
        <f t="shared" si="14"/>
        <v>7000393N</v>
      </c>
      <c r="B491" t="s">
        <v>2477</v>
      </c>
      <c r="C491" t="s">
        <v>488</v>
      </c>
      <c r="D491" s="50">
        <v>12003</v>
      </c>
      <c r="E491" s="50">
        <v>84768</v>
      </c>
      <c r="F491" s="50">
        <f t="shared" si="15"/>
        <v>96771</v>
      </c>
    </row>
    <row r="492" spans="1:6" x14ac:dyDescent="0.25">
      <c r="A492" t="str">
        <f t="shared" si="14"/>
        <v>0566302N</v>
      </c>
      <c r="B492" t="s">
        <v>2478</v>
      </c>
      <c r="C492" t="s">
        <v>489</v>
      </c>
      <c r="D492" s="50">
        <v>676</v>
      </c>
      <c r="E492" s="50">
        <v>75690</v>
      </c>
      <c r="F492" s="50">
        <f t="shared" si="15"/>
        <v>76366</v>
      </c>
    </row>
    <row r="493" spans="1:6" x14ac:dyDescent="0.25">
      <c r="A493" t="str">
        <f t="shared" si="14"/>
        <v>3301323N</v>
      </c>
      <c r="B493" t="s">
        <v>2479</v>
      </c>
      <c r="C493" t="s">
        <v>490</v>
      </c>
      <c r="D493" s="50">
        <v>314</v>
      </c>
      <c r="E493" s="50">
        <v>19432</v>
      </c>
      <c r="F493" s="50">
        <f t="shared" si="15"/>
        <v>19746</v>
      </c>
    </row>
    <row r="494" spans="1:6" x14ac:dyDescent="0.25">
      <c r="A494" t="str">
        <f t="shared" si="14"/>
        <v>1356303N</v>
      </c>
      <c r="B494" t="s">
        <v>2480</v>
      </c>
      <c r="C494" t="s">
        <v>491</v>
      </c>
      <c r="D494" s="50">
        <v>2620</v>
      </c>
      <c r="E494" s="50">
        <v>22393</v>
      </c>
      <c r="F494" s="50">
        <f t="shared" si="15"/>
        <v>25013</v>
      </c>
    </row>
    <row r="495" spans="1:6" x14ac:dyDescent="0.25">
      <c r="A495" t="str">
        <f t="shared" si="14"/>
        <v>5901308N</v>
      </c>
      <c r="B495" t="s">
        <v>2481</v>
      </c>
      <c r="C495" t="s">
        <v>492</v>
      </c>
      <c r="D495" s="50">
        <v>194</v>
      </c>
      <c r="E495" s="50">
        <v>16042</v>
      </c>
      <c r="F495" s="50">
        <f t="shared" si="15"/>
        <v>16236</v>
      </c>
    </row>
    <row r="496" spans="1:6" x14ac:dyDescent="0.25">
      <c r="A496" t="str">
        <f t="shared" si="14"/>
        <v>5906304N</v>
      </c>
      <c r="B496" t="s">
        <v>2482</v>
      </c>
      <c r="C496" t="s">
        <v>493</v>
      </c>
      <c r="D496" s="50">
        <v>127</v>
      </c>
      <c r="E496" s="50">
        <v>33855</v>
      </c>
      <c r="F496" s="50">
        <f t="shared" si="15"/>
        <v>33982</v>
      </c>
    </row>
    <row r="497" spans="1:6" x14ac:dyDescent="0.25">
      <c r="A497" t="str">
        <f t="shared" si="14"/>
        <v>2950315N</v>
      </c>
      <c r="B497" t="s">
        <v>2483</v>
      </c>
      <c r="C497" t="s">
        <v>494</v>
      </c>
      <c r="D497" s="50">
        <v>2784</v>
      </c>
      <c r="E497" s="50">
        <v>44351</v>
      </c>
      <c r="F497" s="50">
        <f t="shared" si="15"/>
        <v>47135</v>
      </c>
    </row>
    <row r="498" spans="1:6" x14ac:dyDescent="0.25">
      <c r="A498" t="str">
        <f t="shared" si="14"/>
        <v>2750301N</v>
      </c>
      <c r="B498" t="s">
        <v>2484</v>
      </c>
      <c r="C498" t="s">
        <v>495</v>
      </c>
      <c r="D498" s="50">
        <v>0</v>
      </c>
      <c r="E498" s="50">
        <v>17798</v>
      </c>
      <c r="F498" s="50">
        <f t="shared" si="15"/>
        <v>17798</v>
      </c>
    </row>
    <row r="499" spans="1:6" x14ac:dyDescent="0.25">
      <c r="A499" t="str">
        <f t="shared" si="14"/>
        <v>2909305N</v>
      </c>
      <c r="B499" t="s">
        <v>2485</v>
      </c>
      <c r="C499" t="s">
        <v>496</v>
      </c>
      <c r="D499" s="50">
        <v>0</v>
      </c>
      <c r="E499" s="50">
        <v>18176</v>
      </c>
      <c r="F499" s="50">
        <f t="shared" si="15"/>
        <v>18176</v>
      </c>
    </row>
    <row r="500" spans="1:6" x14ac:dyDescent="0.25">
      <c r="A500" t="str">
        <f t="shared" si="14"/>
        <v>1023302N</v>
      </c>
      <c r="B500" t="s">
        <v>2486</v>
      </c>
      <c r="C500" t="s">
        <v>497</v>
      </c>
      <c r="D500" s="50">
        <v>525</v>
      </c>
      <c r="E500" s="50">
        <v>54066</v>
      </c>
      <c r="F500" s="50">
        <f t="shared" si="15"/>
        <v>54591</v>
      </c>
    </row>
    <row r="501" spans="1:6" x14ac:dyDescent="0.25">
      <c r="A501" t="str">
        <f t="shared" si="14"/>
        <v>1801309N</v>
      </c>
      <c r="B501" t="s">
        <v>2487</v>
      </c>
      <c r="C501" t="s">
        <v>498</v>
      </c>
      <c r="D501" s="50">
        <v>0</v>
      </c>
      <c r="E501" s="50">
        <v>11383</v>
      </c>
      <c r="F501" s="50">
        <f t="shared" si="15"/>
        <v>11383</v>
      </c>
    </row>
    <row r="502" spans="1:6" x14ac:dyDescent="0.25">
      <c r="A502" t="str">
        <f t="shared" si="14"/>
        <v>2629303N</v>
      </c>
      <c r="B502" t="s">
        <v>2488</v>
      </c>
      <c r="C502" t="s">
        <v>499</v>
      </c>
      <c r="D502" s="50">
        <v>0</v>
      </c>
      <c r="E502" s="50">
        <v>15840</v>
      </c>
      <c r="F502" s="50">
        <f t="shared" si="15"/>
        <v>15840</v>
      </c>
    </row>
    <row r="503" spans="1:6" x14ac:dyDescent="0.25">
      <c r="A503" t="str">
        <f t="shared" si="14"/>
        <v>1401343N</v>
      </c>
      <c r="B503" t="s">
        <v>2489</v>
      </c>
      <c r="C503" t="s">
        <v>500</v>
      </c>
      <c r="D503" s="50">
        <v>813</v>
      </c>
      <c r="E503" s="50">
        <v>17722</v>
      </c>
      <c r="F503" s="50">
        <f t="shared" si="15"/>
        <v>18535</v>
      </c>
    </row>
    <row r="504" spans="1:6" x14ac:dyDescent="0.25">
      <c r="A504" t="str">
        <f t="shared" si="14"/>
        <v>2913302N</v>
      </c>
      <c r="B504" t="s">
        <v>2490</v>
      </c>
      <c r="C504" t="s">
        <v>501</v>
      </c>
      <c r="D504" s="50">
        <v>0</v>
      </c>
      <c r="E504" s="50">
        <v>36293</v>
      </c>
      <c r="F504" s="50">
        <f t="shared" si="15"/>
        <v>36293</v>
      </c>
    </row>
    <row r="505" spans="1:6" x14ac:dyDescent="0.25">
      <c r="A505" t="str">
        <f t="shared" si="14"/>
        <v>0155304N</v>
      </c>
      <c r="B505" t="s">
        <v>2491</v>
      </c>
      <c r="C505" t="s">
        <v>502</v>
      </c>
      <c r="D505" s="50">
        <v>243</v>
      </c>
      <c r="E505" s="50">
        <v>28140</v>
      </c>
      <c r="F505" s="50">
        <f t="shared" si="15"/>
        <v>28383</v>
      </c>
    </row>
    <row r="506" spans="1:6" x14ac:dyDescent="0.25">
      <c r="A506" t="str">
        <f t="shared" si="14"/>
        <v>2101302N</v>
      </c>
      <c r="B506" t="s">
        <v>2492</v>
      </c>
      <c r="C506" t="s">
        <v>503</v>
      </c>
      <c r="D506" s="50">
        <v>356</v>
      </c>
      <c r="E506" s="50">
        <v>22720</v>
      </c>
      <c r="F506" s="50">
        <f t="shared" si="15"/>
        <v>23076</v>
      </c>
    </row>
    <row r="507" spans="1:6" x14ac:dyDescent="0.25">
      <c r="A507" t="str">
        <f t="shared" si="14"/>
        <v>1322302N</v>
      </c>
      <c r="B507" t="s">
        <v>2493</v>
      </c>
      <c r="C507" t="s">
        <v>504</v>
      </c>
      <c r="D507" s="50">
        <v>167</v>
      </c>
      <c r="E507" s="50">
        <v>21942</v>
      </c>
      <c r="F507" s="50">
        <f t="shared" si="15"/>
        <v>22109</v>
      </c>
    </row>
    <row r="508" spans="1:6" x14ac:dyDescent="0.25">
      <c r="A508" t="str">
        <f t="shared" si="14"/>
        <v>7003404N</v>
      </c>
      <c r="B508" t="s">
        <v>2494</v>
      </c>
      <c r="C508" t="s">
        <v>505</v>
      </c>
      <c r="D508" s="50">
        <v>740</v>
      </c>
      <c r="E508" s="50">
        <v>28276</v>
      </c>
      <c r="F508" s="50">
        <f t="shared" si="15"/>
        <v>29016</v>
      </c>
    </row>
    <row r="509" spans="1:6" x14ac:dyDescent="0.25">
      <c r="A509" t="str">
        <f t="shared" si="14"/>
        <v>1302309N</v>
      </c>
      <c r="B509" t="s">
        <v>2495</v>
      </c>
      <c r="C509" t="s">
        <v>506</v>
      </c>
      <c r="D509" s="50">
        <v>115</v>
      </c>
      <c r="E509" s="50">
        <v>27127</v>
      </c>
      <c r="F509" s="50">
        <f t="shared" si="15"/>
        <v>27242</v>
      </c>
    </row>
    <row r="510" spans="1:6" x14ac:dyDescent="0.25">
      <c r="A510" t="str">
        <f t="shared" si="14"/>
        <v>3201310N</v>
      </c>
      <c r="B510" t="s">
        <v>2496</v>
      </c>
      <c r="C510" t="s">
        <v>507</v>
      </c>
      <c r="D510" s="50">
        <v>1408</v>
      </c>
      <c r="E510" s="50">
        <v>36136</v>
      </c>
      <c r="F510" s="50">
        <f t="shared" si="15"/>
        <v>37544</v>
      </c>
    </row>
    <row r="511" spans="1:6" x14ac:dyDescent="0.25">
      <c r="A511" t="str">
        <f t="shared" si="14"/>
        <v>2961303N</v>
      </c>
      <c r="B511" t="s">
        <v>2497</v>
      </c>
      <c r="C511" t="s">
        <v>508</v>
      </c>
      <c r="D511" s="50">
        <v>2767</v>
      </c>
      <c r="E511" s="50">
        <v>42286</v>
      </c>
      <c r="F511" s="50">
        <f t="shared" si="15"/>
        <v>45053</v>
      </c>
    </row>
    <row r="512" spans="1:6" x14ac:dyDescent="0.25">
      <c r="A512" t="str">
        <f t="shared" si="14"/>
        <v>3202318N</v>
      </c>
      <c r="B512" t="s">
        <v>2498</v>
      </c>
      <c r="C512" t="s">
        <v>509</v>
      </c>
      <c r="D512" s="50">
        <v>365</v>
      </c>
      <c r="E512" s="50">
        <v>49475</v>
      </c>
      <c r="F512" s="50">
        <f t="shared" si="15"/>
        <v>49840</v>
      </c>
    </row>
    <row r="513" spans="1:6" x14ac:dyDescent="0.25">
      <c r="A513" t="str">
        <f t="shared" si="14"/>
        <v>5957304N</v>
      </c>
      <c r="B513" t="s">
        <v>2499</v>
      </c>
      <c r="C513" t="s">
        <v>510</v>
      </c>
      <c r="D513" s="50">
        <v>170</v>
      </c>
      <c r="E513" s="50">
        <v>27756</v>
      </c>
      <c r="F513" s="50">
        <f t="shared" si="15"/>
        <v>27926</v>
      </c>
    </row>
    <row r="514" spans="1:6" x14ac:dyDescent="0.25">
      <c r="A514" t="str">
        <f t="shared" si="14"/>
        <v>5157320N</v>
      </c>
      <c r="B514" t="s">
        <v>2500</v>
      </c>
      <c r="C514" t="s">
        <v>511</v>
      </c>
      <c r="D514" s="50">
        <v>0</v>
      </c>
      <c r="E514" s="50">
        <v>40900</v>
      </c>
      <c r="F514" s="50">
        <f t="shared" si="15"/>
        <v>40900</v>
      </c>
    </row>
    <row r="515" spans="1:6" x14ac:dyDescent="0.25">
      <c r="A515" t="str">
        <f t="shared" ref="A515:A578" si="16">LEFT(B515,7)&amp;"N"</f>
        <v>5126303N</v>
      </c>
      <c r="B515" t="s">
        <v>2501</v>
      </c>
      <c r="C515" t="s">
        <v>512</v>
      </c>
      <c r="D515" s="50">
        <v>8129</v>
      </c>
      <c r="E515" s="50">
        <v>43404</v>
      </c>
      <c r="F515" s="50">
        <f t="shared" ref="F515:F578" si="17">D515+E515</f>
        <v>51533</v>
      </c>
    </row>
    <row r="516" spans="1:6" x14ac:dyDescent="0.25">
      <c r="A516" t="str">
        <f t="shared" si="16"/>
        <v>7001392N</v>
      </c>
      <c r="B516" t="s">
        <v>2502</v>
      </c>
      <c r="C516" t="s">
        <v>513</v>
      </c>
      <c r="D516" s="50">
        <v>1478</v>
      </c>
      <c r="E516" s="50">
        <v>15775</v>
      </c>
      <c r="F516" s="50">
        <f t="shared" si="17"/>
        <v>17253</v>
      </c>
    </row>
    <row r="517" spans="1:6" x14ac:dyDescent="0.25">
      <c r="A517" t="str">
        <f t="shared" si="16"/>
        <v>2763300N</v>
      </c>
      <c r="B517" t="s">
        <v>2503</v>
      </c>
      <c r="C517" t="s">
        <v>514</v>
      </c>
      <c r="D517" s="50">
        <v>615</v>
      </c>
      <c r="E517" s="50">
        <v>25424</v>
      </c>
      <c r="F517" s="50">
        <f t="shared" si="17"/>
        <v>26039</v>
      </c>
    </row>
    <row r="518" spans="1:6" x14ac:dyDescent="0.25">
      <c r="A518" t="str">
        <f t="shared" si="16"/>
        <v>2750306N</v>
      </c>
      <c r="B518" t="s">
        <v>2504</v>
      </c>
      <c r="C518" t="s">
        <v>515</v>
      </c>
      <c r="D518" s="50">
        <v>2409</v>
      </c>
      <c r="E518" s="50">
        <v>24325</v>
      </c>
      <c r="F518" s="50">
        <f t="shared" si="17"/>
        <v>26734</v>
      </c>
    </row>
    <row r="519" spans="1:6" x14ac:dyDescent="0.25">
      <c r="A519" t="str">
        <f t="shared" si="16"/>
        <v>2750308N</v>
      </c>
      <c r="B519" t="s">
        <v>2505</v>
      </c>
      <c r="C519" t="s">
        <v>516</v>
      </c>
      <c r="D519" s="50">
        <v>0</v>
      </c>
      <c r="E519" s="50">
        <v>34914</v>
      </c>
      <c r="F519" s="50">
        <f t="shared" si="17"/>
        <v>34914</v>
      </c>
    </row>
    <row r="520" spans="1:6" x14ac:dyDescent="0.25">
      <c r="A520" t="str">
        <f t="shared" si="16"/>
        <v>5957306N</v>
      </c>
      <c r="B520" t="s">
        <v>2506</v>
      </c>
      <c r="C520" t="s">
        <v>517</v>
      </c>
      <c r="D520" s="50">
        <v>0</v>
      </c>
      <c r="E520" s="50">
        <v>365</v>
      </c>
      <c r="F520" s="50">
        <f t="shared" si="17"/>
        <v>365</v>
      </c>
    </row>
    <row r="521" spans="1:6" x14ac:dyDescent="0.25">
      <c r="A521" t="str">
        <f t="shared" si="16"/>
        <v>7002340N</v>
      </c>
      <c r="B521" t="s">
        <v>2507</v>
      </c>
      <c r="C521" t="s">
        <v>518</v>
      </c>
      <c r="D521" s="50">
        <v>5620</v>
      </c>
      <c r="E521" s="50">
        <v>85370</v>
      </c>
      <c r="F521" s="50">
        <f t="shared" si="17"/>
        <v>90990</v>
      </c>
    </row>
    <row r="522" spans="1:6" x14ac:dyDescent="0.25">
      <c r="A522" t="str">
        <f t="shared" si="16"/>
        <v>5909303N</v>
      </c>
      <c r="B522" s="53" t="s">
        <v>2682</v>
      </c>
      <c r="C522" t="s">
        <v>519</v>
      </c>
      <c r="D522" s="50">
        <v>3215</v>
      </c>
      <c r="E522" s="50">
        <v>60872</v>
      </c>
      <c r="F522" s="50">
        <f t="shared" si="17"/>
        <v>64087</v>
      </c>
    </row>
    <row r="523" spans="1:6" x14ac:dyDescent="0.25">
      <c r="A523" t="str">
        <f t="shared" si="16"/>
        <v>5966301N</v>
      </c>
      <c r="B523" t="s">
        <v>2508</v>
      </c>
      <c r="C523" t="s">
        <v>520</v>
      </c>
      <c r="D523" s="50">
        <v>365</v>
      </c>
      <c r="E523" s="50">
        <v>61188</v>
      </c>
      <c r="F523" s="50">
        <f t="shared" si="17"/>
        <v>61553</v>
      </c>
    </row>
    <row r="524" spans="1:6" x14ac:dyDescent="0.25">
      <c r="A524" t="str">
        <f t="shared" si="16"/>
        <v>7003417N</v>
      </c>
      <c r="B524" t="s">
        <v>2509</v>
      </c>
      <c r="C524" t="s">
        <v>521</v>
      </c>
      <c r="D524" s="50">
        <v>3150</v>
      </c>
      <c r="E524" s="50">
        <v>50084</v>
      </c>
      <c r="F524" s="50">
        <f t="shared" si="17"/>
        <v>53234</v>
      </c>
    </row>
    <row r="525" spans="1:6" x14ac:dyDescent="0.25">
      <c r="A525" t="str">
        <f t="shared" si="16"/>
        <v>2701366N</v>
      </c>
      <c r="B525" t="s">
        <v>2510</v>
      </c>
      <c r="C525" t="s">
        <v>522</v>
      </c>
      <c r="D525" s="50">
        <v>200</v>
      </c>
      <c r="E525" s="50">
        <v>24187</v>
      </c>
      <c r="F525" s="50">
        <f t="shared" si="17"/>
        <v>24387</v>
      </c>
    </row>
    <row r="526" spans="1:6" x14ac:dyDescent="0.25">
      <c r="A526" t="str">
        <f t="shared" si="16"/>
        <v>7001802N</v>
      </c>
      <c r="B526" t="s">
        <v>2511</v>
      </c>
      <c r="C526" t="s">
        <v>523</v>
      </c>
      <c r="D526" s="50">
        <v>7660</v>
      </c>
      <c r="E526" s="50">
        <v>72399</v>
      </c>
      <c r="F526" s="50">
        <f t="shared" si="17"/>
        <v>80059</v>
      </c>
    </row>
    <row r="527" spans="1:6" x14ac:dyDescent="0.25">
      <c r="A527" t="str">
        <f t="shared" si="16"/>
        <v>0469300N</v>
      </c>
      <c r="B527" t="s">
        <v>2512</v>
      </c>
      <c r="C527" t="s">
        <v>524</v>
      </c>
      <c r="D527" s="50">
        <v>365</v>
      </c>
      <c r="E527" s="50">
        <v>25428</v>
      </c>
      <c r="F527" s="50">
        <f t="shared" si="17"/>
        <v>25793</v>
      </c>
    </row>
    <row r="528" spans="1:6" x14ac:dyDescent="0.25">
      <c r="A528" t="str">
        <f t="shared" si="16"/>
        <v>0401303N</v>
      </c>
      <c r="B528" t="s">
        <v>2513</v>
      </c>
      <c r="C528" t="s">
        <v>525</v>
      </c>
      <c r="D528" s="50">
        <v>0</v>
      </c>
      <c r="E528" s="50">
        <v>22447</v>
      </c>
      <c r="F528" s="50">
        <f t="shared" si="17"/>
        <v>22447</v>
      </c>
    </row>
    <row r="529" spans="1:6" x14ac:dyDescent="0.25">
      <c r="A529" t="str">
        <f t="shared" si="16"/>
        <v>1921303N</v>
      </c>
      <c r="B529" t="s">
        <v>2514</v>
      </c>
      <c r="C529" t="s">
        <v>526</v>
      </c>
      <c r="D529" s="50">
        <v>0</v>
      </c>
      <c r="E529" s="50">
        <v>27411</v>
      </c>
      <c r="F529" s="50">
        <f t="shared" si="17"/>
        <v>27411</v>
      </c>
    </row>
    <row r="530" spans="1:6" x14ac:dyDescent="0.25">
      <c r="A530" t="str">
        <f t="shared" si="16"/>
        <v>5601307N</v>
      </c>
      <c r="B530" t="s">
        <v>2515</v>
      </c>
      <c r="C530" t="s">
        <v>527</v>
      </c>
      <c r="D530" s="50">
        <v>134</v>
      </c>
      <c r="E530" s="50">
        <v>23058</v>
      </c>
      <c r="F530" s="50">
        <f t="shared" si="17"/>
        <v>23192</v>
      </c>
    </row>
    <row r="531" spans="1:6" x14ac:dyDescent="0.25">
      <c r="A531" t="str">
        <f t="shared" si="16"/>
        <v>1302308N</v>
      </c>
      <c r="B531" t="s">
        <v>2516</v>
      </c>
      <c r="C531" t="s">
        <v>528</v>
      </c>
      <c r="D531" s="50">
        <v>0</v>
      </c>
      <c r="E531" s="50">
        <v>37019</v>
      </c>
      <c r="F531" s="50">
        <f t="shared" si="17"/>
        <v>37019</v>
      </c>
    </row>
    <row r="532" spans="1:6" x14ac:dyDescent="0.25">
      <c r="A532" t="str">
        <f t="shared" si="16"/>
        <v>3202315N</v>
      </c>
      <c r="B532" t="s">
        <v>2517</v>
      </c>
      <c r="C532" t="s">
        <v>529</v>
      </c>
      <c r="D532" s="50">
        <v>809</v>
      </c>
      <c r="E532" s="50">
        <v>22621</v>
      </c>
      <c r="F532" s="50">
        <f t="shared" si="17"/>
        <v>23430</v>
      </c>
    </row>
    <row r="533" spans="1:6" x14ac:dyDescent="0.25">
      <c r="A533" t="str">
        <f t="shared" si="16"/>
        <v>7000396N</v>
      </c>
      <c r="B533" t="s">
        <v>2518</v>
      </c>
      <c r="C533" t="s">
        <v>530</v>
      </c>
      <c r="D533" s="50">
        <v>22606</v>
      </c>
      <c r="E533" s="50">
        <v>136011</v>
      </c>
      <c r="F533" s="50">
        <f t="shared" si="17"/>
        <v>158617</v>
      </c>
    </row>
    <row r="534" spans="1:6" x14ac:dyDescent="0.25">
      <c r="A534" t="str">
        <f t="shared" si="16"/>
        <v>7002360N</v>
      </c>
      <c r="B534" t="s">
        <v>2519</v>
      </c>
      <c r="C534" t="s">
        <v>531</v>
      </c>
      <c r="D534" s="50">
        <v>7</v>
      </c>
      <c r="E534" s="50">
        <v>107846</v>
      </c>
      <c r="F534" s="50">
        <f t="shared" si="17"/>
        <v>107853</v>
      </c>
    </row>
    <row r="535" spans="1:6" x14ac:dyDescent="0.25">
      <c r="A535" t="str">
        <f t="shared" si="16"/>
        <v>2701359N</v>
      </c>
      <c r="B535" t="s">
        <v>2520</v>
      </c>
      <c r="C535" t="s">
        <v>532</v>
      </c>
      <c r="D535" s="50">
        <v>1797</v>
      </c>
      <c r="E535" s="50">
        <v>41047</v>
      </c>
      <c r="F535" s="50">
        <f t="shared" si="17"/>
        <v>42844</v>
      </c>
    </row>
    <row r="536" spans="1:6" x14ac:dyDescent="0.25">
      <c r="A536" t="str">
        <f t="shared" si="16"/>
        <v>3523301N</v>
      </c>
      <c r="B536" t="s">
        <v>2521</v>
      </c>
      <c r="C536" t="s">
        <v>533</v>
      </c>
      <c r="D536" s="50">
        <v>1502</v>
      </c>
      <c r="E536" s="50">
        <v>61723</v>
      </c>
      <c r="F536" s="50">
        <f t="shared" si="17"/>
        <v>63225</v>
      </c>
    </row>
    <row r="537" spans="1:6" x14ac:dyDescent="0.25">
      <c r="A537" t="str">
        <f t="shared" si="16"/>
        <v>3620301N</v>
      </c>
      <c r="B537" t="s">
        <v>2522</v>
      </c>
      <c r="C537" t="s">
        <v>534</v>
      </c>
      <c r="D537" s="50">
        <v>1851</v>
      </c>
      <c r="E537" s="50">
        <v>33697</v>
      </c>
      <c r="F537" s="50">
        <f t="shared" si="17"/>
        <v>35548</v>
      </c>
    </row>
    <row r="538" spans="1:6" x14ac:dyDescent="0.25">
      <c r="A538" t="str">
        <f t="shared" si="16"/>
        <v>5903309N</v>
      </c>
      <c r="B538" t="s">
        <v>2523</v>
      </c>
      <c r="C538" t="s">
        <v>535</v>
      </c>
      <c r="D538" s="50">
        <v>365</v>
      </c>
      <c r="E538" s="50">
        <v>3433</v>
      </c>
      <c r="F538" s="50">
        <f t="shared" si="17"/>
        <v>3798</v>
      </c>
    </row>
    <row r="539" spans="1:6" x14ac:dyDescent="0.25">
      <c r="A539" t="str">
        <f t="shared" si="16"/>
        <v>4329301N</v>
      </c>
      <c r="B539" t="s">
        <v>2524</v>
      </c>
      <c r="C539" t="s">
        <v>536</v>
      </c>
      <c r="D539" s="50">
        <v>27</v>
      </c>
      <c r="E539" s="50">
        <v>35811</v>
      </c>
      <c r="F539" s="50">
        <f t="shared" si="17"/>
        <v>35838</v>
      </c>
    </row>
    <row r="540" spans="1:6" x14ac:dyDescent="0.25">
      <c r="A540" t="str">
        <f t="shared" si="16"/>
        <v>7000386N</v>
      </c>
      <c r="B540" t="s">
        <v>2525</v>
      </c>
      <c r="C540" t="s">
        <v>537</v>
      </c>
      <c r="D540" s="50">
        <v>1962</v>
      </c>
      <c r="E540" s="50">
        <v>42173</v>
      </c>
      <c r="F540" s="50">
        <f t="shared" si="17"/>
        <v>44135</v>
      </c>
    </row>
    <row r="541" spans="1:6" x14ac:dyDescent="0.25">
      <c r="A541" t="str">
        <f t="shared" si="16"/>
        <v>4350301N</v>
      </c>
      <c r="B541" t="s">
        <v>2526</v>
      </c>
      <c r="C541" t="s">
        <v>538</v>
      </c>
      <c r="D541" s="50">
        <v>369</v>
      </c>
      <c r="E541" s="50">
        <v>15261</v>
      </c>
      <c r="F541" s="50">
        <f t="shared" si="17"/>
        <v>15630</v>
      </c>
    </row>
    <row r="542" spans="1:6" x14ac:dyDescent="0.25">
      <c r="A542" t="str">
        <f t="shared" si="16"/>
        <v>2950318N</v>
      </c>
      <c r="B542" t="s">
        <v>2527</v>
      </c>
      <c r="C542" t="s">
        <v>539</v>
      </c>
      <c r="D542" s="50">
        <v>4333</v>
      </c>
      <c r="E542" s="50">
        <v>49019</v>
      </c>
      <c r="F542" s="50">
        <f t="shared" si="17"/>
        <v>53352</v>
      </c>
    </row>
    <row r="543" spans="1:6" x14ac:dyDescent="0.25">
      <c r="A543" t="str">
        <f t="shared" si="16"/>
        <v>7000398N</v>
      </c>
      <c r="B543" t="s">
        <v>2528</v>
      </c>
      <c r="C543" t="s">
        <v>540</v>
      </c>
      <c r="D543" s="50">
        <v>19498</v>
      </c>
      <c r="E543" s="50">
        <v>70417</v>
      </c>
      <c r="F543" s="50">
        <f t="shared" si="17"/>
        <v>89915</v>
      </c>
    </row>
    <row r="544" spans="1:6" x14ac:dyDescent="0.25">
      <c r="A544" t="str">
        <f t="shared" si="16"/>
        <v>4102313N</v>
      </c>
      <c r="B544" t="s">
        <v>2529</v>
      </c>
      <c r="C544" t="s">
        <v>541</v>
      </c>
      <c r="D544" s="50">
        <v>1462</v>
      </c>
      <c r="E544" s="50">
        <v>16820</v>
      </c>
      <c r="F544" s="50">
        <f t="shared" si="17"/>
        <v>18282</v>
      </c>
    </row>
    <row r="545" spans="1:6" x14ac:dyDescent="0.25">
      <c r="A545" t="str">
        <f t="shared" si="16"/>
        <v>7003393N</v>
      </c>
      <c r="B545" t="s">
        <v>2530</v>
      </c>
      <c r="C545" t="s">
        <v>542</v>
      </c>
      <c r="D545" s="50">
        <v>1277</v>
      </c>
      <c r="E545" s="50">
        <v>55194</v>
      </c>
      <c r="F545" s="50">
        <f t="shared" si="17"/>
        <v>56471</v>
      </c>
    </row>
    <row r="546" spans="1:6" x14ac:dyDescent="0.25">
      <c r="A546" t="str">
        <f t="shared" si="16"/>
        <v>5904309N</v>
      </c>
      <c r="B546" t="s">
        <v>2531</v>
      </c>
      <c r="C546" t="s">
        <v>543</v>
      </c>
      <c r="D546" s="50">
        <v>214</v>
      </c>
      <c r="E546" s="50">
        <v>32679</v>
      </c>
      <c r="F546" s="50">
        <f t="shared" si="17"/>
        <v>32893</v>
      </c>
    </row>
    <row r="547" spans="1:6" x14ac:dyDescent="0.25">
      <c r="A547" t="str">
        <f t="shared" si="16"/>
        <v>2701358N</v>
      </c>
      <c r="B547" t="s">
        <v>2532</v>
      </c>
      <c r="C547" t="s">
        <v>544</v>
      </c>
      <c r="D547" s="50">
        <v>848</v>
      </c>
      <c r="E547" s="50">
        <v>18884</v>
      </c>
      <c r="F547" s="50">
        <f t="shared" si="17"/>
        <v>19732</v>
      </c>
    </row>
    <row r="548" spans="1:6" x14ac:dyDescent="0.25">
      <c r="A548" t="str">
        <f t="shared" si="16"/>
        <v>7000337N</v>
      </c>
      <c r="B548" t="s">
        <v>2533</v>
      </c>
      <c r="C548" t="s">
        <v>545</v>
      </c>
      <c r="D548" s="50">
        <v>1564</v>
      </c>
      <c r="E548" s="50">
        <v>5552</v>
      </c>
      <c r="F548" s="50">
        <f t="shared" si="17"/>
        <v>7116</v>
      </c>
    </row>
    <row r="549" spans="1:6" x14ac:dyDescent="0.25">
      <c r="A549" t="str">
        <f t="shared" si="16"/>
        <v>7002347N</v>
      </c>
      <c r="B549" t="s">
        <v>2534</v>
      </c>
      <c r="C549" t="s">
        <v>546</v>
      </c>
      <c r="D549" s="50">
        <v>0</v>
      </c>
      <c r="E549" s="50">
        <v>70226</v>
      </c>
      <c r="F549" s="50">
        <f t="shared" si="17"/>
        <v>70226</v>
      </c>
    </row>
    <row r="550" spans="1:6" x14ac:dyDescent="0.25">
      <c r="A550" t="str">
        <f t="shared" si="16"/>
        <v>3202316N</v>
      </c>
      <c r="B550" t="s">
        <v>2535</v>
      </c>
      <c r="C550" t="s">
        <v>547</v>
      </c>
      <c r="D550" s="50">
        <v>841</v>
      </c>
      <c r="E550" s="50">
        <v>27494</v>
      </c>
      <c r="F550" s="50">
        <f t="shared" si="17"/>
        <v>28335</v>
      </c>
    </row>
    <row r="551" spans="1:6" x14ac:dyDescent="0.25">
      <c r="A551" t="str">
        <f t="shared" si="16"/>
        <v>2124301N</v>
      </c>
      <c r="B551" t="s">
        <v>2536</v>
      </c>
      <c r="C551" t="s">
        <v>548</v>
      </c>
      <c r="D551" s="50">
        <v>0</v>
      </c>
      <c r="E551" s="50">
        <v>30922</v>
      </c>
      <c r="F551" s="50">
        <f t="shared" si="17"/>
        <v>30922</v>
      </c>
    </row>
    <row r="552" spans="1:6" x14ac:dyDescent="0.25">
      <c r="A552" t="str">
        <f t="shared" si="16"/>
        <v>0824303N</v>
      </c>
      <c r="B552" t="s">
        <v>2537</v>
      </c>
      <c r="C552" t="s">
        <v>549</v>
      </c>
      <c r="D552" s="50">
        <v>658</v>
      </c>
      <c r="E552" s="50">
        <v>21109</v>
      </c>
      <c r="F552" s="50">
        <f t="shared" si="17"/>
        <v>21767</v>
      </c>
    </row>
    <row r="553" spans="1:6" x14ac:dyDescent="0.25">
      <c r="A553" t="str">
        <f t="shared" si="16"/>
        <v>3301328N</v>
      </c>
      <c r="B553" t="s">
        <v>2538</v>
      </c>
      <c r="C553" t="s">
        <v>550</v>
      </c>
      <c r="D553" s="50">
        <v>18419</v>
      </c>
      <c r="E553" s="50">
        <v>108609</v>
      </c>
      <c r="F553" s="50">
        <f t="shared" si="17"/>
        <v>127028</v>
      </c>
    </row>
    <row r="554" spans="1:6" x14ac:dyDescent="0.25">
      <c r="A554" t="str">
        <f t="shared" si="16"/>
        <v>4102307N</v>
      </c>
      <c r="B554" t="s">
        <v>2539</v>
      </c>
      <c r="C554" t="s">
        <v>551</v>
      </c>
      <c r="D554" s="50">
        <v>0</v>
      </c>
      <c r="E554" s="50">
        <v>77653</v>
      </c>
      <c r="F554" s="50">
        <f t="shared" si="17"/>
        <v>77653</v>
      </c>
    </row>
    <row r="555" spans="1:6" x14ac:dyDescent="0.25">
      <c r="A555" t="str">
        <f t="shared" si="16"/>
        <v>7004320N</v>
      </c>
      <c r="B555" t="s">
        <v>2540</v>
      </c>
      <c r="C555" t="s">
        <v>552</v>
      </c>
      <c r="D555" s="50">
        <v>6909</v>
      </c>
      <c r="E555" s="50">
        <v>20253</v>
      </c>
      <c r="F555" s="50">
        <f t="shared" si="17"/>
        <v>27162</v>
      </c>
    </row>
    <row r="556" spans="1:6" x14ac:dyDescent="0.25">
      <c r="A556" t="str">
        <f t="shared" si="16"/>
        <v>0364302N</v>
      </c>
      <c r="B556" t="s">
        <v>2541</v>
      </c>
      <c r="C556" t="s">
        <v>553</v>
      </c>
      <c r="D556" s="50">
        <v>584</v>
      </c>
      <c r="E556" s="50">
        <v>38467</v>
      </c>
      <c r="F556" s="50">
        <f t="shared" si="17"/>
        <v>39051</v>
      </c>
    </row>
    <row r="557" spans="1:6" x14ac:dyDescent="0.25">
      <c r="A557" t="str">
        <f t="shared" si="16"/>
        <v>5657300N</v>
      </c>
      <c r="B557" t="s">
        <v>2542</v>
      </c>
      <c r="C557" t="s">
        <v>554</v>
      </c>
      <c r="D557" s="50">
        <v>641</v>
      </c>
      <c r="E557" s="50">
        <v>18738</v>
      </c>
      <c r="F557" s="50">
        <f t="shared" si="17"/>
        <v>19379</v>
      </c>
    </row>
    <row r="558" spans="1:6" x14ac:dyDescent="0.25">
      <c r="A558" t="str">
        <f t="shared" si="16"/>
        <v>5750301N</v>
      </c>
      <c r="B558" t="s">
        <v>2543</v>
      </c>
      <c r="C558" t="s">
        <v>555</v>
      </c>
      <c r="D558" s="50">
        <v>787</v>
      </c>
      <c r="E558" s="50">
        <v>32012</v>
      </c>
      <c r="F558" s="50">
        <f t="shared" si="17"/>
        <v>32799</v>
      </c>
    </row>
    <row r="559" spans="1:6" x14ac:dyDescent="0.25">
      <c r="A559" t="str">
        <f t="shared" si="16"/>
        <v>5149304N</v>
      </c>
      <c r="B559" t="s">
        <v>2544</v>
      </c>
      <c r="C559" t="s">
        <v>556</v>
      </c>
      <c r="D559" s="50">
        <v>0</v>
      </c>
      <c r="E559" s="50">
        <v>18317</v>
      </c>
      <c r="F559" s="50">
        <f t="shared" si="17"/>
        <v>18317</v>
      </c>
    </row>
    <row r="560" spans="1:6" x14ac:dyDescent="0.25">
      <c r="A560" t="str">
        <f t="shared" si="16"/>
        <v>5960303N</v>
      </c>
      <c r="B560" t="s">
        <v>2545</v>
      </c>
      <c r="C560" t="s">
        <v>557</v>
      </c>
      <c r="D560" s="50">
        <v>0</v>
      </c>
      <c r="E560" s="50">
        <v>24953</v>
      </c>
      <c r="F560" s="50">
        <f t="shared" si="17"/>
        <v>24953</v>
      </c>
    </row>
    <row r="561" spans="1:6" x14ac:dyDescent="0.25">
      <c r="A561" t="str">
        <f t="shared" si="16"/>
        <v>7003367N</v>
      </c>
      <c r="B561" t="s">
        <v>2546</v>
      </c>
      <c r="C561" t="s">
        <v>558</v>
      </c>
      <c r="D561" s="50">
        <v>4001</v>
      </c>
      <c r="E561" s="50">
        <v>30656</v>
      </c>
      <c r="F561" s="50">
        <f t="shared" si="17"/>
        <v>34657</v>
      </c>
    </row>
    <row r="562" spans="1:6" x14ac:dyDescent="0.25">
      <c r="A562" t="str">
        <f t="shared" si="16"/>
        <v>3226301N</v>
      </c>
      <c r="B562" t="s">
        <v>2547</v>
      </c>
      <c r="C562" t="s">
        <v>559</v>
      </c>
      <c r="D562" s="50">
        <v>1094</v>
      </c>
      <c r="E562" s="50">
        <v>20087</v>
      </c>
      <c r="F562" s="50">
        <f t="shared" si="17"/>
        <v>21181</v>
      </c>
    </row>
    <row r="563" spans="1:6" x14ac:dyDescent="0.25">
      <c r="A563" t="str">
        <f t="shared" si="16"/>
        <v>7000350N</v>
      </c>
      <c r="B563" t="s">
        <v>2548</v>
      </c>
      <c r="C563" t="s">
        <v>560</v>
      </c>
      <c r="D563" s="50">
        <v>15467</v>
      </c>
      <c r="E563" s="50">
        <v>27715</v>
      </c>
      <c r="F563" s="50">
        <f t="shared" si="17"/>
        <v>43182</v>
      </c>
    </row>
    <row r="564" spans="1:6" x14ac:dyDescent="0.25">
      <c r="A564" t="str">
        <f t="shared" si="16"/>
        <v>5823302N</v>
      </c>
      <c r="B564" t="s">
        <v>2549</v>
      </c>
      <c r="C564" t="s">
        <v>561</v>
      </c>
      <c r="D564" s="50">
        <v>1239</v>
      </c>
      <c r="E564" s="50">
        <v>30984</v>
      </c>
      <c r="F564" s="50">
        <f t="shared" si="17"/>
        <v>32223</v>
      </c>
    </row>
    <row r="565" spans="1:6" x14ac:dyDescent="0.25">
      <c r="A565" t="str">
        <f t="shared" si="16"/>
        <v>5820000N</v>
      </c>
      <c r="B565" t="s">
        <v>2550</v>
      </c>
      <c r="C565" t="s">
        <v>562</v>
      </c>
      <c r="D565" s="50">
        <v>1859</v>
      </c>
      <c r="E565" s="50">
        <v>33987</v>
      </c>
      <c r="F565" s="50">
        <f t="shared" si="17"/>
        <v>35846</v>
      </c>
    </row>
    <row r="566" spans="1:6" x14ac:dyDescent="0.25">
      <c r="A566" t="str">
        <f t="shared" si="16"/>
        <v>2722302N</v>
      </c>
      <c r="B566" t="s">
        <v>2551</v>
      </c>
      <c r="C566" t="s">
        <v>563</v>
      </c>
      <c r="D566" s="50">
        <v>0</v>
      </c>
      <c r="E566" s="50">
        <v>4048</v>
      </c>
      <c r="F566" s="50">
        <f t="shared" si="17"/>
        <v>4048</v>
      </c>
    </row>
    <row r="567" spans="1:6" x14ac:dyDescent="0.25">
      <c r="A567" t="str">
        <f t="shared" si="16"/>
        <v>1702300N</v>
      </c>
      <c r="B567" t="s">
        <v>2552</v>
      </c>
      <c r="C567" t="s">
        <v>564</v>
      </c>
      <c r="D567" s="50">
        <v>0</v>
      </c>
      <c r="E567" s="50">
        <v>25120</v>
      </c>
      <c r="F567" s="50">
        <f t="shared" si="17"/>
        <v>25120</v>
      </c>
    </row>
    <row r="568" spans="1:6" x14ac:dyDescent="0.25">
      <c r="A568" t="str">
        <f t="shared" si="16"/>
        <v>0228305N</v>
      </c>
      <c r="B568" t="s">
        <v>2553</v>
      </c>
      <c r="C568" t="s">
        <v>565</v>
      </c>
      <c r="D568" s="50">
        <v>725</v>
      </c>
      <c r="E568" s="50">
        <v>24613</v>
      </c>
      <c r="F568" s="50">
        <f t="shared" si="17"/>
        <v>25338</v>
      </c>
    </row>
    <row r="569" spans="1:6" x14ac:dyDescent="0.25">
      <c r="A569" t="str">
        <f t="shared" si="16"/>
        <v>2701352N</v>
      </c>
      <c r="B569" t="s">
        <v>2554</v>
      </c>
      <c r="C569" t="s">
        <v>566</v>
      </c>
      <c r="D569" s="50">
        <v>911</v>
      </c>
      <c r="E569" s="50">
        <v>27172</v>
      </c>
      <c r="F569" s="50">
        <f t="shared" si="17"/>
        <v>28083</v>
      </c>
    </row>
    <row r="570" spans="1:6" x14ac:dyDescent="0.25">
      <c r="A570" t="str">
        <f t="shared" si="16"/>
        <v>4501301N</v>
      </c>
      <c r="B570" t="s">
        <v>2555</v>
      </c>
      <c r="C570" t="s">
        <v>567</v>
      </c>
      <c r="D570" s="50">
        <v>1658</v>
      </c>
      <c r="E570" s="50">
        <v>68753</v>
      </c>
      <c r="F570" s="50">
        <f t="shared" si="17"/>
        <v>70411</v>
      </c>
    </row>
    <row r="571" spans="1:6" x14ac:dyDescent="0.25">
      <c r="A571" t="str">
        <f t="shared" si="16"/>
        <v>7003403N</v>
      </c>
      <c r="B571" t="s">
        <v>2556</v>
      </c>
      <c r="C571" t="s">
        <v>568</v>
      </c>
      <c r="D571" s="50">
        <v>7556</v>
      </c>
      <c r="E571" s="50">
        <v>35210</v>
      </c>
      <c r="F571" s="50">
        <f t="shared" si="17"/>
        <v>42766</v>
      </c>
    </row>
    <row r="572" spans="1:6" x14ac:dyDescent="0.25">
      <c r="A572" t="str">
        <f t="shared" si="16"/>
        <v>7002362N</v>
      </c>
      <c r="B572" t="s">
        <v>2557</v>
      </c>
      <c r="C572" t="s">
        <v>1941</v>
      </c>
      <c r="D572" s="50">
        <v>0</v>
      </c>
      <c r="E572" s="50">
        <v>337</v>
      </c>
      <c r="F572" s="50">
        <f t="shared" si="17"/>
        <v>337</v>
      </c>
    </row>
    <row r="573" spans="1:6" x14ac:dyDescent="0.25">
      <c r="A573" t="str">
        <f t="shared" si="16"/>
        <v>5903312N</v>
      </c>
      <c r="B573" t="s">
        <v>2558</v>
      </c>
      <c r="C573" t="s">
        <v>569</v>
      </c>
      <c r="D573" s="50">
        <v>7225</v>
      </c>
      <c r="E573" s="50">
        <v>53019</v>
      </c>
      <c r="F573" s="50">
        <f t="shared" si="17"/>
        <v>60244</v>
      </c>
    </row>
    <row r="574" spans="1:6" x14ac:dyDescent="0.25">
      <c r="A574" t="str">
        <f t="shared" si="16"/>
        <v>1801305N</v>
      </c>
      <c r="B574" t="s">
        <v>2559</v>
      </c>
      <c r="C574" t="s">
        <v>570</v>
      </c>
      <c r="D574" s="50">
        <v>547</v>
      </c>
      <c r="E574" s="50">
        <v>21553</v>
      </c>
      <c r="F574" s="50">
        <f t="shared" si="17"/>
        <v>22100</v>
      </c>
    </row>
    <row r="575" spans="1:6" x14ac:dyDescent="0.25">
      <c r="A575" t="str">
        <f t="shared" si="16"/>
        <v>5158302N</v>
      </c>
      <c r="B575" t="s">
        <v>2560</v>
      </c>
      <c r="C575" t="s">
        <v>571</v>
      </c>
      <c r="D575" s="50">
        <v>0</v>
      </c>
      <c r="E575" s="50">
        <v>29549</v>
      </c>
      <c r="F575" s="50">
        <f t="shared" si="17"/>
        <v>29549</v>
      </c>
    </row>
    <row r="576" spans="1:6" x14ac:dyDescent="0.25">
      <c r="A576" t="str">
        <f t="shared" si="16"/>
        <v>2952306N</v>
      </c>
      <c r="B576" t="s">
        <v>2561</v>
      </c>
      <c r="C576" t="s">
        <v>572</v>
      </c>
      <c r="D576" s="50">
        <v>0</v>
      </c>
      <c r="E576" s="50">
        <v>37503</v>
      </c>
      <c r="F576" s="50">
        <f t="shared" si="17"/>
        <v>37503</v>
      </c>
    </row>
    <row r="577" spans="1:6" x14ac:dyDescent="0.25">
      <c r="A577" t="str">
        <f t="shared" si="16"/>
        <v>5902318N</v>
      </c>
      <c r="B577" t="s">
        <v>2562</v>
      </c>
      <c r="C577" t="s">
        <v>573</v>
      </c>
      <c r="D577" s="50">
        <v>2984</v>
      </c>
      <c r="E577" s="50">
        <v>15106</v>
      </c>
      <c r="F577" s="50">
        <f t="shared" si="17"/>
        <v>18090</v>
      </c>
    </row>
    <row r="578" spans="1:6" x14ac:dyDescent="0.25">
      <c r="A578" t="str">
        <f t="shared" si="16"/>
        <v>2801001N</v>
      </c>
      <c r="B578" t="s">
        <v>2563</v>
      </c>
      <c r="C578" t="s">
        <v>574</v>
      </c>
      <c r="D578" s="50">
        <v>0</v>
      </c>
      <c r="E578" s="50">
        <v>24626</v>
      </c>
      <c r="F578" s="50">
        <f t="shared" si="17"/>
        <v>24626</v>
      </c>
    </row>
    <row r="579" spans="1:6" x14ac:dyDescent="0.25">
      <c r="A579" t="str">
        <f t="shared" ref="A579:A593" si="18">LEFT(B579,7)&amp;"N"</f>
        <v>7000379N</v>
      </c>
      <c r="B579" t="s">
        <v>2564</v>
      </c>
      <c r="C579" t="s">
        <v>575</v>
      </c>
      <c r="D579" s="50">
        <v>4518</v>
      </c>
      <c r="E579" s="50">
        <v>10981</v>
      </c>
      <c r="F579" s="50">
        <f t="shared" ref="F579:F642" si="19">D579+E579</f>
        <v>15499</v>
      </c>
    </row>
    <row r="580" spans="1:6" x14ac:dyDescent="0.25">
      <c r="A580" t="str">
        <f t="shared" si="18"/>
        <v>1421306N</v>
      </c>
      <c r="B580" t="s">
        <v>2565</v>
      </c>
      <c r="C580" t="s">
        <v>576</v>
      </c>
      <c r="D580" s="50">
        <v>3458</v>
      </c>
      <c r="E580" s="50">
        <v>43171</v>
      </c>
      <c r="F580" s="50">
        <f t="shared" si="19"/>
        <v>46629</v>
      </c>
    </row>
    <row r="581" spans="1:6" x14ac:dyDescent="0.25">
      <c r="A581" t="str">
        <f t="shared" si="18"/>
        <v>0364301N</v>
      </c>
      <c r="B581" t="s">
        <v>2566</v>
      </c>
      <c r="C581" t="s">
        <v>577</v>
      </c>
      <c r="D581" s="50">
        <v>1085</v>
      </c>
      <c r="E581" s="50">
        <v>63338</v>
      </c>
      <c r="F581" s="50">
        <f t="shared" si="19"/>
        <v>64423</v>
      </c>
    </row>
    <row r="582" spans="1:6" x14ac:dyDescent="0.25">
      <c r="A582" t="str">
        <f t="shared" si="18"/>
        <v>7003357N</v>
      </c>
      <c r="B582" t="s">
        <v>2567</v>
      </c>
      <c r="C582" t="s">
        <v>578</v>
      </c>
      <c r="D582" s="50">
        <v>4060</v>
      </c>
      <c r="E582" s="50">
        <v>10319</v>
      </c>
      <c r="F582" s="50">
        <f t="shared" si="19"/>
        <v>14379</v>
      </c>
    </row>
    <row r="583" spans="1:6" x14ac:dyDescent="0.25">
      <c r="A583" t="str">
        <f t="shared" si="18"/>
        <v>1301303N</v>
      </c>
      <c r="B583" s="53" t="s">
        <v>2675</v>
      </c>
      <c r="C583" t="s">
        <v>579</v>
      </c>
      <c r="D583" s="50">
        <v>982</v>
      </c>
      <c r="E583" s="50">
        <v>28853</v>
      </c>
      <c r="F583" s="50">
        <f t="shared" si="19"/>
        <v>29835</v>
      </c>
    </row>
    <row r="584" spans="1:6" x14ac:dyDescent="0.25">
      <c r="A584" t="str">
        <f t="shared" si="18"/>
        <v>1320302N</v>
      </c>
      <c r="B584" s="53" t="s">
        <v>2676</v>
      </c>
      <c r="C584" t="s">
        <v>580</v>
      </c>
      <c r="D584" s="50">
        <v>0</v>
      </c>
      <c r="E584" s="50">
        <v>27916</v>
      </c>
      <c r="F584" s="50">
        <f t="shared" si="19"/>
        <v>27916</v>
      </c>
    </row>
    <row r="585" spans="1:6" x14ac:dyDescent="0.25">
      <c r="A585" t="str">
        <f t="shared" si="18"/>
        <v>5556303N</v>
      </c>
      <c r="B585" s="53" t="s">
        <v>2677</v>
      </c>
      <c r="C585" t="s">
        <v>581</v>
      </c>
      <c r="D585" s="50">
        <v>174</v>
      </c>
      <c r="E585" s="50">
        <v>17121</v>
      </c>
      <c r="F585" s="50">
        <f t="shared" si="19"/>
        <v>17295</v>
      </c>
    </row>
    <row r="586" spans="1:6" x14ac:dyDescent="0.25">
      <c r="A586" t="str">
        <f t="shared" si="18"/>
        <v>7003336N</v>
      </c>
      <c r="B586" t="s">
        <v>2568</v>
      </c>
      <c r="C586" t="s">
        <v>582</v>
      </c>
      <c r="D586" s="50">
        <v>11525</v>
      </c>
      <c r="E586" s="50">
        <v>37852</v>
      </c>
      <c r="F586" s="50">
        <f t="shared" si="19"/>
        <v>49377</v>
      </c>
    </row>
    <row r="587" spans="1:6" x14ac:dyDescent="0.25">
      <c r="A587" t="str">
        <f t="shared" si="18"/>
        <v>5151323N</v>
      </c>
      <c r="B587" t="s">
        <v>2569</v>
      </c>
      <c r="C587" t="s">
        <v>583</v>
      </c>
      <c r="D587" s="50">
        <v>0</v>
      </c>
      <c r="E587" s="50">
        <v>31798</v>
      </c>
      <c r="F587" s="50">
        <f t="shared" si="19"/>
        <v>31798</v>
      </c>
    </row>
    <row r="588" spans="1:6" x14ac:dyDescent="0.25">
      <c r="A588" t="str">
        <f t="shared" si="18"/>
        <v>5522303N</v>
      </c>
      <c r="B588" t="s">
        <v>2570</v>
      </c>
      <c r="C588" t="s">
        <v>584</v>
      </c>
      <c r="D588" s="50">
        <v>0</v>
      </c>
      <c r="E588" s="50">
        <v>1359</v>
      </c>
      <c r="F588" s="50">
        <f t="shared" si="19"/>
        <v>1359</v>
      </c>
    </row>
    <row r="589" spans="1:6" x14ac:dyDescent="0.25">
      <c r="A589" t="str">
        <f t="shared" si="18"/>
        <v>2750303N</v>
      </c>
      <c r="B589" t="s">
        <v>2571</v>
      </c>
      <c r="C589" t="s">
        <v>585</v>
      </c>
      <c r="D589" s="50">
        <v>0</v>
      </c>
      <c r="E589" s="50">
        <v>9477</v>
      </c>
      <c r="F589" s="50">
        <f t="shared" si="19"/>
        <v>9477</v>
      </c>
    </row>
    <row r="590" spans="1:6" x14ac:dyDescent="0.25">
      <c r="A590" t="str">
        <f t="shared" si="18"/>
        <v>7000390N</v>
      </c>
      <c r="B590" t="s">
        <v>2572</v>
      </c>
      <c r="C590" t="s">
        <v>586</v>
      </c>
      <c r="D590" s="50">
        <v>365</v>
      </c>
      <c r="E590" s="50">
        <v>108565</v>
      </c>
      <c r="F590" s="50">
        <f t="shared" si="19"/>
        <v>108930</v>
      </c>
    </row>
    <row r="591" spans="1:6" x14ac:dyDescent="0.25">
      <c r="A591" t="str">
        <f t="shared" si="18"/>
        <v>6027000N</v>
      </c>
      <c r="B591" t="s">
        <v>2573</v>
      </c>
      <c r="C591" t="s">
        <v>587</v>
      </c>
      <c r="D591" s="50">
        <v>0</v>
      </c>
      <c r="E591" s="50">
        <v>38856</v>
      </c>
      <c r="F591" s="50">
        <f t="shared" si="19"/>
        <v>38856</v>
      </c>
    </row>
    <row r="592" spans="1:6" x14ac:dyDescent="0.25">
      <c r="A592" t="str">
        <f t="shared" si="18"/>
        <v>5907319N</v>
      </c>
      <c r="B592" t="s">
        <v>2574</v>
      </c>
      <c r="C592" t="s">
        <v>588</v>
      </c>
      <c r="D592" s="50">
        <v>11506</v>
      </c>
      <c r="E592" s="50">
        <v>27163</v>
      </c>
      <c r="F592" s="50">
        <f t="shared" si="19"/>
        <v>38669</v>
      </c>
    </row>
    <row r="593" spans="1:6" x14ac:dyDescent="0.25">
      <c r="A593" t="str">
        <f t="shared" si="18"/>
        <v>5951301N</v>
      </c>
      <c r="B593" t="s">
        <v>2575</v>
      </c>
      <c r="C593" t="s">
        <v>589</v>
      </c>
      <c r="D593" s="50">
        <v>911</v>
      </c>
      <c r="E593" s="50">
        <v>22830</v>
      </c>
      <c r="F593" s="50">
        <f t="shared" si="19"/>
        <v>23741</v>
      </c>
    </row>
    <row r="594" spans="1:6" x14ac:dyDescent="0.25">
      <c r="A594" t="s">
        <v>1803</v>
      </c>
      <c r="B594" t="s">
        <v>2577</v>
      </c>
      <c r="C594" t="s">
        <v>0</v>
      </c>
      <c r="D594" s="50">
        <v>1215</v>
      </c>
      <c r="E594" s="50">
        <v>2895</v>
      </c>
      <c r="F594" s="50">
        <f t="shared" si="19"/>
        <v>4110</v>
      </c>
    </row>
    <row r="595" spans="1:6" x14ac:dyDescent="0.25">
      <c r="A595" t="s">
        <v>1832</v>
      </c>
      <c r="B595" t="s">
        <v>2578</v>
      </c>
      <c r="C595" t="s">
        <v>0</v>
      </c>
      <c r="D595" s="50">
        <v>659</v>
      </c>
      <c r="E595" s="50">
        <v>395</v>
      </c>
      <c r="F595" s="50">
        <f t="shared" si="19"/>
        <v>1054</v>
      </c>
    </row>
    <row r="596" spans="1:6" x14ac:dyDescent="0.25">
      <c r="A596" t="s">
        <v>1843</v>
      </c>
      <c r="B596" t="s">
        <v>2579</v>
      </c>
      <c r="C596" t="s">
        <v>10</v>
      </c>
      <c r="D596" s="50">
        <v>113</v>
      </c>
      <c r="E596" s="50">
        <v>1445</v>
      </c>
      <c r="F596" s="50">
        <f t="shared" si="19"/>
        <v>1558</v>
      </c>
    </row>
    <row r="597" spans="1:6" x14ac:dyDescent="0.25">
      <c r="A597" t="s">
        <v>1848</v>
      </c>
      <c r="B597" t="s">
        <v>2580</v>
      </c>
      <c r="C597" t="s">
        <v>11</v>
      </c>
      <c r="D597" s="50">
        <v>862</v>
      </c>
      <c r="E597" s="50">
        <v>1914</v>
      </c>
      <c r="F597" s="50">
        <f t="shared" si="19"/>
        <v>2776</v>
      </c>
    </row>
    <row r="598" spans="1:6" x14ac:dyDescent="0.25">
      <c r="A598" t="s">
        <v>1942</v>
      </c>
      <c r="B598" t="s">
        <v>2581</v>
      </c>
      <c r="C598" t="s">
        <v>43</v>
      </c>
      <c r="D598" s="50">
        <v>0</v>
      </c>
      <c r="E598" s="50">
        <v>0</v>
      </c>
      <c r="F598" s="50">
        <f t="shared" si="19"/>
        <v>0</v>
      </c>
    </row>
    <row r="599" spans="1:6" x14ac:dyDescent="0.25">
      <c r="A599" t="s">
        <v>1849</v>
      </c>
      <c r="B599" t="s">
        <v>2582</v>
      </c>
      <c r="C599" t="s">
        <v>47</v>
      </c>
      <c r="D599" s="50">
        <v>362</v>
      </c>
      <c r="E599" s="50">
        <v>676</v>
      </c>
      <c r="F599" s="50">
        <f t="shared" si="19"/>
        <v>1038</v>
      </c>
    </row>
    <row r="600" spans="1:6" x14ac:dyDescent="0.25">
      <c r="A600" t="s">
        <v>1802</v>
      </c>
      <c r="B600" t="s">
        <v>2583</v>
      </c>
      <c r="C600" t="s">
        <v>50</v>
      </c>
      <c r="D600" s="50">
        <v>2184</v>
      </c>
      <c r="E600" s="50">
        <v>2717</v>
      </c>
      <c r="F600" s="50">
        <f t="shared" si="19"/>
        <v>4901</v>
      </c>
    </row>
    <row r="601" spans="1:6" x14ac:dyDescent="0.25">
      <c r="A601" t="s">
        <v>1830</v>
      </c>
      <c r="B601" t="s">
        <v>2584</v>
      </c>
      <c r="C601" t="s">
        <v>50</v>
      </c>
      <c r="D601" s="50">
        <v>548</v>
      </c>
      <c r="E601" s="50">
        <v>1936</v>
      </c>
      <c r="F601" s="50">
        <f t="shared" si="19"/>
        <v>2484</v>
      </c>
    </row>
    <row r="602" spans="1:6" x14ac:dyDescent="0.25">
      <c r="A602" t="s">
        <v>1796</v>
      </c>
      <c r="B602" t="s">
        <v>2585</v>
      </c>
      <c r="C602" t="s">
        <v>52</v>
      </c>
      <c r="D602" s="50">
        <v>6601</v>
      </c>
      <c r="E602" s="50">
        <v>11940</v>
      </c>
      <c r="F602" s="50">
        <f t="shared" si="19"/>
        <v>18541</v>
      </c>
    </row>
    <row r="603" spans="1:6" x14ac:dyDescent="0.25">
      <c r="A603" t="s">
        <v>1782</v>
      </c>
      <c r="B603" t="s">
        <v>2586</v>
      </c>
      <c r="C603" t="s">
        <v>59</v>
      </c>
      <c r="D603" s="50">
        <v>10915</v>
      </c>
      <c r="E603" s="50">
        <v>0</v>
      </c>
      <c r="F603" s="50">
        <f t="shared" si="19"/>
        <v>10915</v>
      </c>
    </row>
    <row r="604" spans="1:6" x14ac:dyDescent="0.25">
      <c r="A604" t="s">
        <v>1866</v>
      </c>
      <c r="B604" t="s">
        <v>2587</v>
      </c>
      <c r="C604" t="s">
        <v>590</v>
      </c>
      <c r="D604" s="50">
        <v>129</v>
      </c>
      <c r="E604" s="50">
        <v>14056</v>
      </c>
      <c r="F604" s="50">
        <f t="shared" si="19"/>
        <v>14185</v>
      </c>
    </row>
    <row r="605" spans="1:6" x14ac:dyDescent="0.25">
      <c r="A605" t="s">
        <v>1865</v>
      </c>
      <c r="B605" t="s">
        <v>2588</v>
      </c>
      <c r="C605" t="s">
        <v>78</v>
      </c>
      <c r="D605" s="50">
        <v>0</v>
      </c>
      <c r="E605" s="50">
        <v>8169</v>
      </c>
      <c r="F605" s="50">
        <f t="shared" si="19"/>
        <v>8169</v>
      </c>
    </row>
    <row r="606" spans="1:6" x14ac:dyDescent="0.25">
      <c r="A606" t="s">
        <v>1816</v>
      </c>
      <c r="B606" t="s">
        <v>2589</v>
      </c>
      <c r="C606" t="s">
        <v>85</v>
      </c>
      <c r="D606" s="50">
        <v>2611</v>
      </c>
      <c r="E606" s="50">
        <v>3968</v>
      </c>
      <c r="F606" s="50">
        <f t="shared" si="19"/>
        <v>6579</v>
      </c>
    </row>
    <row r="607" spans="1:6" x14ac:dyDescent="0.25">
      <c r="A607" t="s">
        <v>1845</v>
      </c>
      <c r="B607" t="s">
        <v>2590</v>
      </c>
      <c r="C607" t="s">
        <v>86</v>
      </c>
      <c r="D607" s="50">
        <v>759</v>
      </c>
      <c r="E607" s="50">
        <v>3464</v>
      </c>
      <c r="F607" s="50">
        <f t="shared" si="19"/>
        <v>4223</v>
      </c>
    </row>
    <row r="608" spans="1:6" x14ac:dyDescent="0.25">
      <c r="A608" t="s">
        <v>1817</v>
      </c>
      <c r="B608" t="s">
        <v>2591</v>
      </c>
      <c r="C608" t="s">
        <v>90</v>
      </c>
      <c r="D608" s="50">
        <v>122</v>
      </c>
      <c r="E608" s="50">
        <v>490</v>
      </c>
      <c r="F608" s="50">
        <f t="shared" si="19"/>
        <v>612</v>
      </c>
    </row>
    <row r="609" spans="1:6" x14ac:dyDescent="0.25">
      <c r="A609" t="s">
        <v>1836</v>
      </c>
      <c r="B609" t="s">
        <v>2592</v>
      </c>
      <c r="C609" t="s">
        <v>94</v>
      </c>
      <c r="D609" s="50">
        <v>619</v>
      </c>
      <c r="E609" s="50">
        <v>2289</v>
      </c>
      <c r="F609" s="50">
        <f t="shared" si="19"/>
        <v>2908</v>
      </c>
    </row>
    <row r="610" spans="1:6" x14ac:dyDescent="0.25">
      <c r="A610" t="s">
        <v>1808</v>
      </c>
      <c r="B610" t="s">
        <v>2593</v>
      </c>
      <c r="C610" t="s">
        <v>95</v>
      </c>
      <c r="D610" s="50">
        <v>0</v>
      </c>
      <c r="E610" s="50">
        <v>3323</v>
      </c>
      <c r="F610" s="50">
        <f t="shared" si="19"/>
        <v>3323</v>
      </c>
    </row>
    <row r="611" spans="1:6" x14ac:dyDescent="0.25">
      <c r="A611" t="s">
        <v>1787</v>
      </c>
      <c r="B611" t="s">
        <v>2594</v>
      </c>
      <c r="C611" t="s">
        <v>112</v>
      </c>
      <c r="D611" s="50">
        <v>5308</v>
      </c>
      <c r="E611" s="50">
        <v>153</v>
      </c>
      <c r="F611" s="50">
        <f t="shared" si="19"/>
        <v>5461</v>
      </c>
    </row>
    <row r="612" spans="1:6" x14ac:dyDescent="0.25">
      <c r="A612" t="s">
        <v>1854</v>
      </c>
      <c r="B612" t="s">
        <v>2595</v>
      </c>
      <c r="C612" t="s">
        <v>112</v>
      </c>
      <c r="D612" s="50">
        <v>0</v>
      </c>
      <c r="E612" s="50">
        <v>6621</v>
      </c>
      <c r="F612" s="50">
        <f t="shared" si="19"/>
        <v>6621</v>
      </c>
    </row>
    <row r="613" spans="1:6" x14ac:dyDescent="0.25">
      <c r="A613" t="s">
        <v>1828</v>
      </c>
      <c r="B613" t="s">
        <v>2596</v>
      </c>
      <c r="C613" t="s">
        <v>116</v>
      </c>
      <c r="D613" s="50">
        <v>349</v>
      </c>
      <c r="E613" s="50">
        <v>4153</v>
      </c>
      <c r="F613" s="50">
        <f t="shared" si="19"/>
        <v>4502</v>
      </c>
    </row>
    <row r="614" spans="1:6" x14ac:dyDescent="0.25">
      <c r="A614" t="s">
        <v>1815</v>
      </c>
      <c r="B614" t="s">
        <v>2597</v>
      </c>
      <c r="C614" t="s">
        <v>122</v>
      </c>
      <c r="D614" s="50">
        <v>1397</v>
      </c>
      <c r="E614" s="50">
        <v>4378</v>
      </c>
      <c r="F614" s="50">
        <f t="shared" si="19"/>
        <v>5775</v>
      </c>
    </row>
    <row r="615" spans="1:6" x14ac:dyDescent="0.25">
      <c r="A615" t="s">
        <v>1943</v>
      </c>
      <c r="B615" t="s">
        <v>2598</v>
      </c>
      <c r="C615" t="s">
        <v>136</v>
      </c>
      <c r="D615" s="50">
        <v>0</v>
      </c>
      <c r="E615" s="50">
        <v>0</v>
      </c>
      <c r="F615" s="50">
        <f t="shared" si="19"/>
        <v>0</v>
      </c>
    </row>
    <row r="616" spans="1:6" x14ac:dyDescent="0.25">
      <c r="A616" t="s">
        <v>1835</v>
      </c>
      <c r="B616" t="s">
        <v>2599</v>
      </c>
      <c r="C616" t="s">
        <v>144</v>
      </c>
      <c r="D616" s="50">
        <v>0</v>
      </c>
      <c r="E616" s="50">
        <v>3313</v>
      </c>
      <c r="F616" s="50">
        <f t="shared" si="19"/>
        <v>3313</v>
      </c>
    </row>
    <row r="617" spans="1:6" x14ac:dyDescent="0.25">
      <c r="A617" t="s">
        <v>1777</v>
      </c>
      <c r="B617" t="s">
        <v>2600</v>
      </c>
      <c r="C617" t="s">
        <v>591</v>
      </c>
      <c r="D617" s="50">
        <v>40737</v>
      </c>
      <c r="E617" s="50">
        <v>0</v>
      </c>
      <c r="F617" s="50">
        <f t="shared" si="19"/>
        <v>40737</v>
      </c>
    </row>
    <row r="618" spans="1:6" x14ac:dyDescent="0.25">
      <c r="A618" t="s">
        <v>1864</v>
      </c>
      <c r="B618" t="s">
        <v>2601</v>
      </c>
      <c r="C618" t="s">
        <v>160</v>
      </c>
      <c r="D618" s="50">
        <v>3402</v>
      </c>
      <c r="E618" s="50">
        <v>8733</v>
      </c>
      <c r="F618" s="50">
        <f t="shared" si="19"/>
        <v>12135</v>
      </c>
    </row>
    <row r="619" spans="1:6" x14ac:dyDescent="0.25">
      <c r="A619" t="s">
        <v>1846</v>
      </c>
      <c r="B619" t="s">
        <v>2602</v>
      </c>
      <c r="C619" t="s">
        <v>162</v>
      </c>
      <c r="D619" s="50">
        <v>225</v>
      </c>
      <c r="E619" s="50">
        <v>586</v>
      </c>
      <c r="F619" s="50">
        <f t="shared" si="19"/>
        <v>811</v>
      </c>
    </row>
    <row r="620" spans="1:6" x14ac:dyDescent="0.25">
      <c r="A620" t="s">
        <v>1814</v>
      </c>
      <c r="B620" t="s">
        <v>2603</v>
      </c>
      <c r="C620" t="s">
        <v>171</v>
      </c>
      <c r="D620" s="50">
        <v>1048</v>
      </c>
      <c r="E620" s="50">
        <v>2972</v>
      </c>
      <c r="F620" s="50">
        <f t="shared" si="19"/>
        <v>4020</v>
      </c>
    </row>
    <row r="621" spans="1:6" x14ac:dyDescent="0.25">
      <c r="A621" t="s">
        <v>1841</v>
      </c>
      <c r="B621" t="s">
        <v>2604</v>
      </c>
      <c r="C621" t="s">
        <v>173</v>
      </c>
      <c r="D621" s="50">
        <v>1230</v>
      </c>
      <c r="E621" s="50">
        <v>1998</v>
      </c>
      <c r="F621" s="50">
        <f t="shared" si="19"/>
        <v>3228</v>
      </c>
    </row>
    <row r="622" spans="1:6" x14ac:dyDescent="0.25">
      <c r="A622" t="s">
        <v>1840</v>
      </c>
      <c r="B622" t="s">
        <v>2605</v>
      </c>
      <c r="C622" t="s">
        <v>174</v>
      </c>
      <c r="D622" s="50">
        <v>0</v>
      </c>
      <c r="E622" s="50">
        <v>1829</v>
      </c>
      <c r="F622" s="50">
        <f t="shared" si="19"/>
        <v>1829</v>
      </c>
    </row>
    <row r="623" spans="1:6" x14ac:dyDescent="0.25">
      <c r="A623" t="s">
        <v>1823</v>
      </c>
      <c r="B623" t="s">
        <v>2606</v>
      </c>
      <c r="C623" t="s">
        <v>199</v>
      </c>
      <c r="D623" s="50">
        <v>28</v>
      </c>
      <c r="E623" s="50">
        <v>3929</v>
      </c>
      <c r="F623" s="50">
        <f t="shared" si="19"/>
        <v>3957</v>
      </c>
    </row>
    <row r="624" spans="1:6" x14ac:dyDescent="0.25">
      <c r="A624" t="s">
        <v>1822</v>
      </c>
      <c r="B624" t="s">
        <v>2607</v>
      </c>
      <c r="C624" t="s">
        <v>209</v>
      </c>
      <c r="D624" s="50">
        <v>1946</v>
      </c>
      <c r="E624" s="50">
        <v>5136</v>
      </c>
      <c r="F624" s="50">
        <f t="shared" si="19"/>
        <v>7082</v>
      </c>
    </row>
    <row r="625" spans="1:6" x14ac:dyDescent="0.25">
      <c r="A625" t="s">
        <v>1798</v>
      </c>
      <c r="B625" t="s">
        <v>2608</v>
      </c>
      <c r="C625" t="s">
        <v>592</v>
      </c>
      <c r="D625" s="50">
        <v>6599</v>
      </c>
      <c r="E625" s="50">
        <v>10677</v>
      </c>
      <c r="F625" s="50">
        <f t="shared" si="19"/>
        <v>17276</v>
      </c>
    </row>
    <row r="626" spans="1:6" x14ac:dyDescent="0.25">
      <c r="A626" t="s">
        <v>1842</v>
      </c>
      <c r="B626" t="s">
        <v>2609</v>
      </c>
      <c r="C626" t="s">
        <v>218</v>
      </c>
      <c r="D626" s="50">
        <v>322</v>
      </c>
      <c r="E626" s="50">
        <v>1570</v>
      </c>
      <c r="F626" s="50">
        <f t="shared" si="19"/>
        <v>1892</v>
      </c>
    </row>
    <row r="627" spans="1:6" x14ac:dyDescent="0.25">
      <c r="A627" t="s">
        <v>1785</v>
      </c>
      <c r="B627" t="s">
        <v>2610</v>
      </c>
      <c r="C627" t="s">
        <v>218</v>
      </c>
      <c r="D627" s="50">
        <v>7260</v>
      </c>
      <c r="E627" s="50">
        <v>0</v>
      </c>
      <c r="F627" s="50">
        <f t="shared" si="19"/>
        <v>7260</v>
      </c>
    </row>
    <row r="628" spans="1:6" x14ac:dyDescent="0.25">
      <c r="A628" t="s">
        <v>1800</v>
      </c>
      <c r="B628" t="s">
        <v>2611</v>
      </c>
      <c r="C628" t="s">
        <v>593</v>
      </c>
      <c r="D628" s="50">
        <v>6015</v>
      </c>
      <c r="E628" s="50">
        <v>3878</v>
      </c>
      <c r="F628" s="50">
        <f t="shared" si="19"/>
        <v>9893</v>
      </c>
    </row>
    <row r="629" spans="1:6" x14ac:dyDescent="0.25">
      <c r="A629" t="s">
        <v>1819</v>
      </c>
      <c r="B629" t="s">
        <v>2612</v>
      </c>
      <c r="C629" t="s">
        <v>236</v>
      </c>
      <c r="D629" s="50">
        <v>326</v>
      </c>
      <c r="E629" s="50">
        <v>4708</v>
      </c>
      <c r="F629" s="50">
        <f t="shared" si="19"/>
        <v>5034</v>
      </c>
    </row>
    <row r="630" spans="1:6" x14ac:dyDescent="0.25">
      <c r="A630" t="s">
        <v>1861</v>
      </c>
      <c r="B630" t="s">
        <v>2613</v>
      </c>
      <c r="C630" t="s">
        <v>594</v>
      </c>
      <c r="D630" s="50">
        <v>0</v>
      </c>
      <c r="E630" s="50">
        <v>3138</v>
      </c>
      <c r="F630" s="50">
        <f t="shared" si="19"/>
        <v>3138</v>
      </c>
    </row>
    <row r="631" spans="1:6" x14ac:dyDescent="0.25">
      <c r="A631" t="s">
        <v>1844</v>
      </c>
      <c r="B631" t="s">
        <v>2614</v>
      </c>
      <c r="C631" t="s">
        <v>266</v>
      </c>
      <c r="D631" s="50">
        <v>714</v>
      </c>
      <c r="E631" s="50">
        <v>2463</v>
      </c>
      <c r="F631" s="50">
        <f t="shared" si="19"/>
        <v>3177</v>
      </c>
    </row>
    <row r="632" spans="1:6" x14ac:dyDescent="0.25">
      <c r="A632" t="s">
        <v>1850</v>
      </c>
      <c r="B632" t="s">
        <v>2615</v>
      </c>
      <c r="C632" t="s">
        <v>289</v>
      </c>
      <c r="D632" s="50">
        <v>0</v>
      </c>
      <c r="E632" s="50">
        <v>2271</v>
      </c>
      <c r="F632" s="50">
        <f t="shared" si="19"/>
        <v>2271</v>
      </c>
    </row>
    <row r="633" spans="1:6" x14ac:dyDescent="0.25">
      <c r="A633" t="s">
        <v>1818</v>
      </c>
      <c r="B633" t="s">
        <v>2616</v>
      </c>
      <c r="C633" t="s">
        <v>291</v>
      </c>
      <c r="D633" s="50">
        <v>1063</v>
      </c>
      <c r="E633" s="50">
        <v>5360</v>
      </c>
      <c r="F633" s="50">
        <f t="shared" si="19"/>
        <v>6423</v>
      </c>
    </row>
    <row r="634" spans="1:6" x14ac:dyDescent="0.25">
      <c r="A634" t="s">
        <v>1837</v>
      </c>
      <c r="B634" t="s">
        <v>2617</v>
      </c>
      <c r="C634" t="s">
        <v>300</v>
      </c>
      <c r="D634" s="50">
        <v>1160</v>
      </c>
      <c r="E634" s="50">
        <v>2745</v>
      </c>
      <c r="F634" s="50">
        <f t="shared" si="19"/>
        <v>3905</v>
      </c>
    </row>
    <row r="635" spans="1:6" x14ac:dyDescent="0.25">
      <c r="A635" t="s">
        <v>1786</v>
      </c>
      <c r="B635" t="s">
        <v>2618</v>
      </c>
      <c r="C635" t="s">
        <v>300</v>
      </c>
      <c r="D635" s="50">
        <v>1717</v>
      </c>
      <c r="E635" s="50">
        <v>0</v>
      </c>
      <c r="F635" s="50">
        <f t="shared" si="19"/>
        <v>1717</v>
      </c>
    </row>
    <row r="636" spans="1:6" x14ac:dyDescent="0.25">
      <c r="A636" t="s">
        <v>1811</v>
      </c>
      <c r="B636" t="s">
        <v>2619</v>
      </c>
      <c r="C636" t="s">
        <v>317</v>
      </c>
      <c r="D636" s="50">
        <v>0</v>
      </c>
      <c r="E636" s="50">
        <v>2975</v>
      </c>
      <c r="F636" s="50">
        <f t="shared" si="19"/>
        <v>2975</v>
      </c>
    </row>
    <row r="637" spans="1:6" x14ac:dyDescent="0.25">
      <c r="A637" t="s">
        <v>1857</v>
      </c>
      <c r="B637" t="s">
        <v>2620</v>
      </c>
      <c r="C637" t="s">
        <v>327</v>
      </c>
      <c r="D637" s="50">
        <v>2451</v>
      </c>
      <c r="E637" s="50">
        <v>4062</v>
      </c>
      <c r="F637" s="50">
        <f t="shared" si="19"/>
        <v>6513</v>
      </c>
    </row>
    <row r="638" spans="1:6" x14ac:dyDescent="0.25">
      <c r="A638" t="s">
        <v>1788</v>
      </c>
      <c r="B638" t="s">
        <v>2621</v>
      </c>
      <c r="C638" t="s">
        <v>327</v>
      </c>
      <c r="D638" s="50">
        <v>15852</v>
      </c>
      <c r="E638" s="50">
        <v>24792</v>
      </c>
      <c r="F638" s="50">
        <f t="shared" si="19"/>
        <v>40644</v>
      </c>
    </row>
    <row r="639" spans="1:6" x14ac:dyDescent="0.25">
      <c r="A639" t="s">
        <v>1824</v>
      </c>
      <c r="B639" t="s">
        <v>2622</v>
      </c>
      <c r="C639" t="s">
        <v>327</v>
      </c>
      <c r="D639" s="50">
        <v>1548</v>
      </c>
      <c r="E639" s="50">
        <v>2465</v>
      </c>
      <c r="F639" s="50">
        <f t="shared" si="19"/>
        <v>4013</v>
      </c>
    </row>
    <row r="640" spans="1:6" x14ac:dyDescent="0.25">
      <c r="A640" t="s">
        <v>1831</v>
      </c>
      <c r="B640" t="s">
        <v>2623</v>
      </c>
      <c r="C640" t="s">
        <v>330</v>
      </c>
      <c r="D640" s="50">
        <v>1796</v>
      </c>
      <c r="E640" s="50">
        <v>3011</v>
      </c>
      <c r="F640" s="50">
        <f t="shared" si="19"/>
        <v>4807</v>
      </c>
    </row>
    <row r="641" spans="1:6" x14ac:dyDescent="0.25">
      <c r="A641" t="s">
        <v>1851</v>
      </c>
      <c r="B641" t="s">
        <v>2624</v>
      </c>
      <c r="C641" t="s">
        <v>344</v>
      </c>
      <c r="D641" s="50">
        <v>306</v>
      </c>
      <c r="E641" s="50">
        <v>2238</v>
      </c>
      <c r="F641" s="50">
        <f t="shared" si="19"/>
        <v>2544</v>
      </c>
    </row>
    <row r="642" spans="1:6" x14ac:dyDescent="0.25">
      <c r="A642" t="s">
        <v>1805</v>
      </c>
      <c r="B642" t="s">
        <v>2625</v>
      </c>
      <c r="C642" t="s">
        <v>354</v>
      </c>
      <c r="D642" s="50">
        <v>2260</v>
      </c>
      <c r="E642" s="50">
        <v>11765</v>
      </c>
      <c r="F642" s="50">
        <f t="shared" si="19"/>
        <v>14025</v>
      </c>
    </row>
    <row r="643" spans="1:6" x14ac:dyDescent="0.25">
      <c r="A643" t="s">
        <v>1790</v>
      </c>
      <c r="B643" t="s">
        <v>2626</v>
      </c>
      <c r="C643" t="s">
        <v>359</v>
      </c>
      <c r="D643" s="50">
        <v>4005</v>
      </c>
      <c r="E643" s="50">
        <v>1036</v>
      </c>
      <c r="F643" s="50">
        <f t="shared" ref="F643:F691" si="20">D643+E643</f>
        <v>5041</v>
      </c>
    </row>
    <row r="644" spans="1:6" x14ac:dyDescent="0.25">
      <c r="A644" t="s">
        <v>1789</v>
      </c>
      <c r="B644" t="s">
        <v>2627</v>
      </c>
      <c r="C644" t="s">
        <v>362</v>
      </c>
      <c r="D644" s="50">
        <v>4219</v>
      </c>
      <c r="E644" s="50">
        <v>4415</v>
      </c>
      <c r="F644" s="50">
        <f t="shared" si="20"/>
        <v>8634</v>
      </c>
    </row>
    <row r="645" spans="1:6" x14ac:dyDescent="0.25">
      <c r="A645" t="s">
        <v>1807</v>
      </c>
      <c r="B645" t="s">
        <v>2628</v>
      </c>
      <c r="C645" t="s">
        <v>362</v>
      </c>
      <c r="D645" s="50">
        <v>2477</v>
      </c>
      <c r="E645" s="50">
        <v>5758</v>
      </c>
      <c r="F645" s="50">
        <f t="shared" si="20"/>
        <v>8235</v>
      </c>
    </row>
    <row r="646" spans="1:6" x14ac:dyDescent="0.25">
      <c r="A646" t="s">
        <v>1781</v>
      </c>
      <c r="B646" t="s">
        <v>2629</v>
      </c>
      <c r="C646" t="s">
        <v>362</v>
      </c>
      <c r="D646" s="50">
        <v>13945</v>
      </c>
      <c r="E646" s="50">
        <v>1095</v>
      </c>
      <c r="F646" s="50">
        <f t="shared" si="20"/>
        <v>15040</v>
      </c>
    </row>
    <row r="647" spans="1:6" x14ac:dyDescent="0.25">
      <c r="A647" t="s">
        <v>1820</v>
      </c>
      <c r="B647" t="s">
        <v>2630</v>
      </c>
      <c r="C647" t="s">
        <v>376</v>
      </c>
      <c r="D647" s="50">
        <v>2730</v>
      </c>
      <c r="E647" s="50">
        <v>2678</v>
      </c>
      <c r="F647" s="50">
        <f t="shared" si="20"/>
        <v>5408</v>
      </c>
    </row>
    <row r="648" spans="1:6" x14ac:dyDescent="0.25">
      <c r="A648" t="s">
        <v>1791</v>
      </c>
      <c r="B648" t="s">
        <v>2631</v>
      </c>
      <c r="C648" t="s">
        <v>383</v>
      </c>
      <c r="D648" s="50">
        <v>2362</v>
      </c>
      <c r="E648" s="50">
        <v>1007</v>
      </c>
      <c r="F648" s="50">
        <f t="shared" si="20"/>
        <v>3369</v>
      </c>
    </row>
    <row r="649" spans="1:6" x14ac:dyDescent="0.25">
      <c r="A649" t="s">
        <v>1847</v>
      </c>
      <c r="B649" t="s">
        <v>2632</v>
      </c>
      <c r="C649" t="s">
        <v>390</v>
      </c>
      <c r="D649" s="50">
        <v>793</v>
      </c>
      <c r="E649" s="50">
        <v>710</v>
      </c>
      <c r="F649" s="50">
        <f t="shared" si="20"/>
        <v>1503</v>
      </c>
    </row>
    <row r="650" spans="1:6" x14ac:dyDescent="0.25">
      <c r="A650" t="s">
        <v>1944</v>
      </c>
      <c r="B650" t="s">
        <v>2633</v>
      </c>
      <c r="C650" t="s">
        <v>391</v>
      </c>
      <c r="D650" s="50">
        <v>0</v>
      </c>
      <c r="E650" s="50">
        <v>0</v>
      </c>
      <c r="F650" s="50">
        <f t="shared" si="20"/>
        <v>0</v>
      </c>
    </row>
    <row r="651" spans="1:6" x14ac:dyDescent="0.25">
      <c r="A651" t="s">
        <v>1799</v>
      </c>
      <c r="B651" t="s">
        <v>2634</v>
      </c>
      <c r="C651" t="s">
        <v>391</v>
      </c>
      <c r="D651" s="50">
        <v>5030</v>
      </c>
      <c r="E651" s="50">
        <v>10162</v>
      </c>
      <c r="F651" s="50">
        <f t="shared" si="20"/>
        <v>15192</v>
      </c>
    </row>
    <row r="652" spans="1:6" x14ac:dyDescent="0.25">
      <c r="A652" t="s">
        <v>1856</v>
      </c>
      <c r="B652" t="s">
        <v>2635</v>
      </c>
      <c r="C652" t="s">
        <v>391</v>
      </c>
      <c r="D652" s="50">
        <v>19603</v>
      </c>
      <c r="E652" s="50">
        <v>18775</v>
      </c>
      <c r="F652" s="50">
        <f t="shared" si="20"/>
        <v>38378</v>
      </c>
    </row>
    <row r="653" spans="1:6" x14ac:dyDescent="0.25">
      <c r="A653" t="s">
        <v>1829</v>
      </c>
      <c r="B653" t="s">
        <v>2636</v>
      </c>
      <c r="C653" t="s">
        <v>391</v>
      </c>
      <c r="D653" s="50">
        <v>2192</v>
      </c>
      <c r="E653" s="50">
        <v>1569</v>
      </c>
      <c r="F653" s="50">
        <f t="shared" si="20"/>
        <v>3761</v>
      </c>
    </row>
    <row r="654" spans="1:6" x14ac:dyDescent="0.25">
      <c r="A654" t="s">
        <v>1834</v>
      </c>
      <c r="B654" t="s">
        <v>2637</v>
      </c>
      <c r="C654" t="s">
        <v>397</v>
      </c>
      <c r="D654" s="50">
        <v>647</v>
      </c>
      <c r="E654" s="50">
        <v>940</v>
      </c>
      <c r="F654" s="50">
        <f t="shared" si="20"/>
        <v>1587</v>
      </c>
    </row>
    <row r="655" spans="1:6" x14ac:dyDescent="0.25">
      <c r="A655" t="s">
        <v>1783</v>
      </c>
      <c r="B655" t="s">
        <v>2638</v>
      </c>
      <c r="C655" t="s">
        <v>404</v>
      </c>
      <c r="D655" s="50">
        <v>9142</v>
      </c>
      <c r="E655" s="50">
        <v>0</v>
      </c>
      <c r="F655" s="50">
        <f t="shared" si="20"/>
        <v>9142</v>
      </c>
    </row>
    <row r="656" spans="1:6" x14ac:dyDescent="0.25">
      <c r="A656" t="s">
        <v>1813</v>
      </c>
      <c r="B656" t="s">
        <v>2639</v>
      </c>
      <c r="C656" t="s">
        <v>404</v>
      </c>
      <c r="D656" s="50">
        <v>3189</v>
      </c>
      <c r="E656" s="50">
        <v>1009</v>
      </c>
      <c r="F656" s="50">
        <f t="shared" si="20"/>
        <v>4198</v>
      </c>
    </row>
    <row r="657" spans="1:6" x14ac:dyDescent="0.25">
      <c r="A657" t="s">
        <v>1797</v>
      </c>
      <c r="B657" t="s">
        <v>2640</v>
      </c>
      <c r="C657" t="s">
        <v>425</v>
      </c>
      <c r="D657" s="50">
        <v>5498</v>
      </c>
      <c r="E657" s="50">
        <v>11137</v>
      </c>
      <c r="F657" s="50">
        <f t="shared" si="20"/>
        <v>16635</v>
      </c>
    </row>
    <row r="658" spans="1:6" x14ac:dyDescent="0.25">
      <c r="A658" t="s">
        <v>1821</v>
      </c>
      <c r="B658" t="s">
        <v>2641</v>
      </c>
      <c r="C658" t="s">
        <v>425</v>
      </c>
      <c r="D658" s="50">
        <v>71</v>
      </c>
      <c r="E658" s="50">
        <v>5853</v>
      </c>
      <c r="F658" s="50">
        <f t="shared" si="20"/>
        <v>5924</v>
      </c>
    </row>
    <row r="659" spans="1:6" x14ac:dyDescent="0.25">
      <c r="A659" t="s">
        <v>1794</v>
      </c>
      <c r="B659" t="s">
        <v>2642</v>
      </c>
      <c r="C659" t="s">
        <v>428</v>
      </c>
      <c r="D659" s="50">
        <v>0</v>
      </c>
      <c r="E659" s="50">
        <v>83</v>
      </c>
      <c r="F659" s="50">
        <f t="shared" si="20"/>
        <v>83</v>
      </c>
    </row>
    <row r="660" spans="1:6" x14ac:dyDescent="0.25">
      <c r="A660" t="s">
        <v>1810</v>
      </c>
      <c r="B660" t="s">
        <v>2643</v>
      </c>
      <c r="C660" t="s">
        <v>437</v>
      </c>
      <c r="D660" s="50">
        <v>2034</v>
      </c>
      <c r="E660" s="50">
        <v>4065</v>
      </c>
      <c r="F660" s="50">
        <f t="shared" si="20"/>
        <v>6099</v>
      </c>
    </row>
    <row r="661" spans="1:6" x14ac:dyDescent="0.25">
      <c r="A661" t="s">
        <v>1804</v>
      </c>
      <c r="B661" t="s">
        <v>2644</v>
      </c>
      <c r="C661" t="s">
        <v>438</v>
      </c>
      <c r="D661" s="50">
        <v>7182</v>
      </c>
      <c r="E661" s="50">
        <v>8761</v>
      </c>
      <c r="F661" s="50">
        <f t="shared" si="20"/>
        <v>15943</v>
      </c>
    </row>
    <row r="662" spans="1:6" x14ac:dyDescent="0.25">
      <c r="A662" t="s">
        <v>1858</v>
      </c>
      <c r="B662" t="s">
        <v>2645</v>
      </c>
      <c r="C662" t="s">
        <v>443</v>
      </c>
      <c r="D662" s="50">
        <v>552</v>
      </c>
      <c r="E662" s="50">
        <v>5862</v>
      </c>
      <c r="F662" s="50">
        <f t="shared" si="20"/>
        <v>6414</v>
      </c>
    </row>
    <row r="663" spans="1:6" x14ac:dyDescent="0.25">
      <c r="A663" t="s">
        <v>1852</v>
      </c>
      <c r="B663" t="s">
        <v>2646</v>
      </c>
      <c r="C663" t="s">
        <v>444</v>
      </c>
      <c r="D663" s="50">
        <v>361</v>
      </c>
      <c r="E663" s="50">
        <v>1770</v>
      </c>
      <c r="F663" s="50">
        <f t="shared" si="20"/>
        <v>2131</v>
      </c>
    </row>
    <row r="664" spans="1:6" x14ac:dyDescent="0.25">
      <c r="A664" t="s">
        <v>1812</v>
      </c>
      <c r="B664" t="s">
        <v>2647</v>
      </c>
      <c r="C664" t="s">
        <v>445</v>
      </c>
      <c r="D664" s="50">
        <v>3104</v>
      </c>
      <c r="E664" s="50">
        <v>1536</v>
      </c>
      <c r="F664" s="50">
        <f t="shared" si="20"/>
        <v>4640</v>
      </c>
    </row>
    <row r="665" spans="1:6" x14ac:dyDescent="0.25">
      <c r="A665" t="s">
        <v>1793</v>
      </c>
      <c r="B665" t="s">
        <v>2648</v>
      </c>
      <c r="C665" t="s">
        <v>451</v>
      </c>
      <c r="D665" s="50">
        <v>306</v>
      </c>
      <c r="E665" s="50">
        <v>1328</v>
      </c>
      <c r="F665" s="50">
        <f t="shared" si="20"/>
        <v>1634</v>
      </c>
    </row>
    <row r="666" spans="1:6" x14ac:dyDescent="0.25">
      <c r="A666" t="s">
        <v>1792</v>
      </c>
      <c r="B666" t="s">
        <v>2649</v>
      </c>
      <c r="C666" t="s">
        <v>455</v>
      </c>
      <c r="D666" s="50">
        <v>0</v>
      </c>
      <c r="E666" s="50">
        <v>226</v>
      </c>
      <c r="F666" s="50">
        <f t="shared" si="20"/>
        <v>226</v>
      </c>
    </row>
    <row r="667" spans="1:6" x14ac:dyDescent="0.25">
      <c r="A667" t="s">
        <v>1779</v>
      </c>
      <c r="B667" t="s">
        <v>2650</v>
      </c>
      <c r="C667" t="s">
        <v>595</v>
      </c>
      <c r="D667" s="50">
        <v>17278</v>
      </c>
      <c r="E667" s="50">
        <v>1401</v>
      </c>
      <c r="F667" s="50">
        <f t="shared" si="20"/>
        <v>18679</v>
      </c>
    </row>
    <row r="668" spans="1:6" x14ac:dyDescent="0.25">
      <c r="A668" t="s">
        <v>1588</v>
      </c>
      <c r="B668" t="s">
        <v>2576</v>
      </c>
      <c r="C668" t="s">
        <v>595</v>
      </c>
      <c r="D668" s="50">
        <v>5265</v>
      </c>
      <c r="E668" s="50">
        <v>1265</v>
      </c>
      <c r="F668" s="50">
        <f t="shared" si="20"/>
        <v>6530</v>
      </c>
    </row>
    <row r="669" spans="1:6" x14ac:dyDescent="0.25">
      <c r="A669" t="s">
        <v>1801</v>
      </c>
      <c r="B669" t="s">
        <v>2651</v>
      </c>
      <c r="C669" t="s">
        <v>596</v>
      </c>
      <c r="D669" s="50">
        <v>2746</v>
      </c>
      <c r="E669" s="50">
        <v>5431</v>
      </c>
      <c r="F669" s="50">
        <f t="shared" si="20"/>
        <v>8177</v>
      </c>
    </row>
    <row r="670" spans="1:6" x14ac:dyDescent="0.25">
      <c r="A670" t="s">
        <v>1778</v>
      </c>
      <c r="B670" t="s">
        <v>2652</v>
      </c>
      <c r="C670" t="s">
        <v>597</v>
      </c>
      <c r="D670" s="50">
        <v>34351</v>
      </c>
      <c r="E670" s="50">
        <v>916</v>
      </c>
      <c r="F670" s="50">
        <f t="shared" si="20"/>
        <v>35267</v>
      </c>
    </row>
    <row r="671" spans="1:6" x14ac:dyDescent="0.25">
      <c r="A671" t="s">
        <v>1780</v>
      </c>
      <c r="B671" t="s">
        <v>2653</v>
      </c>
      <c r="C671" t="s">
        <v>598</v>
      </c>
      <c r="D671" s="50">
        <v>42191</v>
      </c>
      <c r="E671" s="50">
        <v>0</v>
      </c>
      <c r="F671" s="50">
        <f t="shared" si="20"/>
        <v>42191</v>
      </c>
    </row>
    <row r="672" spans="1:6" x14ac:dyDescent="0.25">
      <c r="A672" t="s">
        <v>1863</v>
      </c>
      <c r="B672" t="s">
        <v>2654</v>
      </c>
      <c r="C672" t="s">
        <v>479</v>
      </c>
      <c r="D672" s="50">
        <v>3147</v>
      </c>
      <c r="E672" s="50">
        <v>9561</v>
      </c>
      <c r="F672" s="50">
        <f t="shared" si="20"/>
        <v>12708</v>
      </c>
    </row>
    <row r="673" spans="1:6" x14ac:dyDescent="0.25">
      <c r="A673" t="s">
        <v>1795</v>
      </c>
      <c r="B673" t="s">
        <v>2655</v>
      </c>
      <c r="C673" t="s">
        <v>479</v>
      </c>
      <c r="D673" s="50">
        <v>6922</v>
      </c>
      <c r="E673" s="50">
        <v>14673</v>
      </c>
      <c r="F673" s="50">
        <f t="shared" si="20"/>
        <v>21595</v>
      </c>
    </row>
    <row r="674" spans="1:6" x14ac:dyDescent="0.25">
      <c r="A674" t="s">
        <v>1860</v>
      </c>
      <c r="B674" t="s">
        <v>2656</v>
      </c>
      <c r="C674" t="s">
        <v>481</v>
      </c>
      <c r="D674" s="50">
        <v>1517</v>
      </c>
      <c r="E674" s="50">
        <v>2839</v>
      </c>
      <c r="F674" s="50">
        <f t="shared" si="20"/>
        <v>4356</v>
      </c>
    </row>
    <row r="675" spans="1:6" x14ac:dyDescent="0.25">
      <c r="A675" t="s">
        <v>1838</v>
      </c>
      <c r="B675" t="s">
        <v>2657</v>
      </c>
      <c r="C675" t="s">
        <v>481</v>
      </c>
      <c r="D675" s="50">
        <v>514</v>
      </c>
      <c r="E675" s="50">
        <v>1460</v>
      </c>
      <c r="F675" s="50">
        <f t="shared" si="20"/>
        <v>1974</v>
      </c>
    </row>
    <row r="676" spans="1:6" x14ac:dyDescent="0.25">
      <c r="A676" t="s">
        <v>1833</v>
      </c>
      <c r="B676" t="s">
        <v>2658</v>
      </c>
      <c r="C676" t="s">
        <v>494</v>
      </c>
      <c r="D676" s="50">
        <v>1587</v>
      </c>
      <c r="E676" s="50">
        <v>2747</v>
      </c>
      <c r="F676" s="50">
        <f t="shared" si="20"/>
        <v>4334</v>
      </c>
    </row>
    <row r="677" spans="1:6" x14ac:dyDescent="0.25">
      <c r="A677" t="s">
        <v>1862</v>
      </c>
      <c r="B677" t="s">
        <v>2659</v>
      </c>
      <c r="C677" t="s">
        <v>515</v>
      </c>
      <c r="D677" s="50">
        <v>226</v>
      </c>
      <c r="E677" s="50">
        <v>4136</v>
      </c>
      <c r="F677" s="50">
        <f t="shared" si="20"/>
        <v>4362</v>
      </c>
    </row>
    <row r="678" spans="1:6" x14ac:dyDescent="0.25">
      <c r="A678" t="s">
        <v>1827</v>
      </c>
      <c r="B678" t="s">
        <v>2660</v>
      </c>
      <c r="C678" t="s">
        <v>515</v>
      </c>
      <c r="D678" s="50">
        <v>0</v>
      </c>
      <c r="E678" s="50">
        <v>3175</v>
      </c>
      <c r="F678" s="50">
        <f t="shared" si="20"/>
        <v>3175</v>
      </c>
    </row>
    <row r="679" spans="1:6" x14ac:dyDescent="0.25">
      <c r="A679" t="s">
        <v>1825</v>
      </c>
      <c r="B679" t="s">
        <v>2661</v>
      </c>
      <c r="C679" t="s">
        <v>521</v>
      </c>
      <c r="D679" s="50">
        <v>2022</v>
      </c>
      <c r="E679" s="50">
        <v>5984</v>
      </c>
      <c r="F679" s="50">
        <f t="shared" si="20"/>
        <v>8006</v>
      </c>
    </row>
    <row r="680" spans="1:6" x14ac:dyDescent="0.25">
      <c r="A680" t="s">
        <v>1784</v>
      </c>
      <c r="B680" t="s">
        <v>2662</v>
      </c>
      <c r="C680" t="s">
        <v>599</v>
      </c>
      <c r="D680" s="50">
        <v>8131</v>
      </c>
      <c r="E680" s="50">
        <v>0</v>
      </c>
      <c r="F680" s="50">
        <f t="shared" si="20"/>
        <v>8131</v>
      </c>
    </row>
    <row r="681" spans="1:6" x14ac:dyDescent="0.25">
      <c r="A681" t="s">
        <v>1809</v>
      </c>
      <c r="B681" t="s">
        <v>2663</v>
      </c>
      <c r="C681" t="s">
        <v>539</v>
      </c>
      <c r="D681" s="50">
        <v>2185</v>
      </c>
      <c r="E681" s="50">
        <v>2413</v>
      </c>
      <c r="F681" s="50">
        <f t="shared" si="20"/>
        <v>4598</v>
      </c>
    </row>
    <row r="682" spans="1:6" x14ac:dyDescent="0.25">
      <c r="A682" t="s">
        <v>1826</v>
      </c>
      <c r="B682" t="s">
        <v>2664</v>
      </c>
      <c r="C682" t="s">
        <v>540</v>
      </c>
      <c r="D682" s="50">
        <v>1470</v>
      </c>
      <c r="E682" s="50">
        <v>2978</v>
      </c>
      <c r="F682" s="50">
        <f t="shared" si="20"/>
        <v>4448</v>
      </c>
    </row>
    <row r="683" spans="1:6" x14ac:dyDescent="0.25">
      <c r="A683" t="s">
        <v>1853</v>
      </c>
      <c r="B683" t="s">
        <v>2665</v>
      </c>
      <c r="C683" t="s">
        <v>544</v>
      </c>
      <c r="D683" s="50">
        <v>421</v>
      </c>
      <c r="E683" s="50">
        <v>496</v>
      </c>
      <c r="F683" s="50">
        <f t="shared" si="20"/>
        <v>917</v>
      </c>
    </row>
    <row r="684" spans="1:6" x14ac:dyDescent="0.25">
      <c r="A684" t="s">
        <v>1806</v>
      </c>
      <c r="B684" t="s">
        <v>2666</v>
      </c>
      <c r="C684" t="s">
        <v>560</v>
      </c>
      <c r="D684" s="50">
        <v>5250</v>
      </c>
      <c r="E684" s="50">
        <v>5166</v>
      </c>
      <c r="F684" s="50">
        <f t="shared" si="20"/>
        <v>10416</v>
      </c>
    </row>
    <row r="685" spans="1:6" x14ac:dyDescent="0.25">
      <c r="A685" t="s">
        <v>1906</v>
      </c>
      <c r="B685" t="s">
        <v>2667</v>
      </c>
      <c r="C685" t="s">
        <v>562</v>
      </c>
      <c r="D685" s="50">
        <v>0</v>
      </c>
      <c r="E685" s="50">
        <v>0</v>
      </c>
      <c r="F685" s="50">
        <f t="shared" si="20"/>
        <v>0</v>
      </c>
    </row>
    <row r="686" spans="1:6" x14ac:dyDescent="0.25">
      <c r="A686" t="s">
        <v>1859</v>
      </c>
      <c r="B686" t="s">
        <v>2668</v>
      </c>
      <c r="C686" t="s">
        <v>562</v>
      </c>
      <c r="D686" s="50">
        <v>365</v>
      </c>
      <c r="E686" s="50">
        <v>4272</v>
      </c>
      <c r="F686" s="50">
        <f t="shared" si="20"/>
        <v>4637</v>
      </c>
    </row>
    <row r="687" spans="1:6" x14ac:dyDescent="0.25">
      <c r="A687" s="53" t="s">
        <v>2687</v>
      </c>
      <c r="B687" s="53" t="s">
        <v>2683</v>
      </c>
      <c r="C687" t="s">
        <v>579</v>
      </c>
      <c r="D687" s="50">
        <v>0</v>
      </c>
      <c r="E687" s="50">
        <v>0</v>
      </c>
      <c r="F687" s="50">
        <f t="shared" si="20"/>
        <v>0</v>
      </c>
    </row>
    <row r="688" spans="1:6" x14ac:dyDescent="0.25">
      <c r="A688" s="53" t="s">
        <v>2688</v>
      </c>
      <c r="B688" s="53" t="s">
        <v>2684</v>
      </c>
      <c r="C688" t="s">
        <v>580</v>
      </c>
      <c r="D688" s="50">
        <v>0</v>
      </c>
      <c r="E688" s="50">
        <v>0</v>
      </c>
      <c r="F688" s="50">
        <f t="shared" si="20"/>
        <v>0</v>
      </c>
    </row>
    <row r="689" spans="1:8" x14ac:dyDescent="0.25">
      <c r="A689" s="53" t="s">
        <v>2689</v>
      </c>
      <c r="B689" s="53" t="s">
        <v>2685</v>
      </c>
      <c r="C689" t="s">
        <v>581</v>
      </c>
      <c r="D689" s="50">
        <v>0</v>
      </c>
      <c r="E689" s="50">
        <v>2416</v>
      </c>
      <c r="F689" s="50">
        <f t="shared" si="20"/>
        <v>2416</v>
      </c>
    </row>
    <row r="690" spans="1:8" x14ac:dyDescent="0.25">
      <c r="A690" t="s">
        <v>2671</v>
      </c>
      <c r="B690" t="s">
        <v>2672</v>
      </c>
      <c r="C690" t="s">
        <v>404</v>
      </c>
      <c r="D690" s="50">
        <v>12867</v>
      </c>
      <c r="E690" s="50">
        <v>1509</v>
      </c>
      <c r="F690" s="50">
        <f t="shared" si="20"/>
        <v>14376</v>
      </c>
    </row>
    <row r="691" spans="1:8" x14ac:dyDescent="0.25">
      <c r="A691" t="s">
        <v>2673</v>
      </c>
      <c r="B691" t="s">
        <v>2674</v>
      </c>
      <c r="C691" t="s">
        <v>591</v>
      </c>
      <c r="D691" s="50">
        <v>16257</v>
      </c>
      <c r="E691" s="50">
        <v>1065</v>
      </c>
      <c r="F691" s="50">
        <f t="shared" si="20"/>
        <v>17322</v>
      </c>
    </row>
    <row r="699" spans="1:8" x14ac:dyDescent="0.25">
      <c r="A699" t="str">
        <f>LEFT(B699,7)&amp;"N"</f>
        <v>0303306N</v>
      </c>
      <c r="B699" t="s">
        <v>2229</v>
      </c>
      <c r="C699" t="s">
        <v>239</v>
      </c>
      <c r="D699" s="50">
        <v>0</v>
      </c>
      <c r="E699" s="50">
        <v>2818</v>
      </c>
      <c r="F699" s="50">
        <f>D699+E699</f>
        <v>2818</v>
      </c>
      <c r="H699" s="1">
        <v>45840</v>
      </c>
    </row>
    <row r="700" spans="1:8" x14ac:dyDescent="0.25">
      <c r="A700" t="str">
        <f>LEFT(B700,7)&amp;"N"</f>
        <v>2725302N</v>
      </c>
      <c r="B700" t="s">
        <v>2445</v>
      </c>
      <c r="C700" t="s">
        <v>457</v>
      </c>
      <c r="D700" s="50">
        <v>0</v>
      </c>
      <c r="E700" s="50">
        <v>687</v>
      </c>
      <c r="F700" s="50">
        <f>D700+E700</f>
        <v>687</v>
      </c>
      <c r="H700" s="1">
        <v>45728</v>
      </c>
    </row>
    <row r="701" spans="1:8" x14ac:dyDescent="0.25">
      <c r="A701" t="str">
        <f>LEFT(B701,7)&amp;"N"</f>
        <v>2951308N</v>
      </c>
      <c r="B701" t="s">
        <v>2471</v>
      </c>
      <c r="C701" t="s">
        <v>482</v>
      </c>
      <c r="D701" s="50">
        <v>0</v>
      </c>
      <c r="E701" s="50">
        <v>142</v>
      </c>
      <c r="F701" s="50">
        <f>D701+E701</f>
        <v>142</v>
      </c>
      <c r="H701" s="1">
        <v>45730</v>
      </c>
    </row>
  </sheetData>
  <autoFilter ref="A2:G2" xr:uid="{5D4D017E-883B-4825-AAA3-95C3A3899CC1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DOB - Legisl Chart</vt:lpstr>
      <vt:lpstr>25-0035SPA ATB</vt:lpstr>
      <vt:lpstr>Summary </vt:lpstr>
      <vt:lpstr>Pivot Flat Data</vt:lpstr>
      <vt:lpstr>Pivot</vt:lpstr>
      <vt:lpstr>Provider Table</vt:lpstr>
      <vt:lpstr>Hospice</vt:lpstr>
      <vt:lpstr>2024 Ger-SPEC Days(Salient)</vt:lpstr>
      <vt:lpstr>2025 NH-SPEC days</vt:lpstr>
      <vt:lpstr>'25-0035SPA ATB'!Print_Area</vt:lpstr>
      <vt:lpstr>'25-0035SPA ATB'!Print_Titles</vt:lpstr>
      <vt:lpstr>'DOB - Legisl Chart'!Print_Titles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Petter, Conor (DOH)</dc:creator>
  <cp:lastModifiedBy>Babajanyan-Knorr, Nadezhda (HEALTH)</cp:lastModifiedBy>
  <cp:lastPrinted>2026-10-29T15:25:58Z</cp:lastPrinted>
  <dcterms:created xsi:type="dcterms:W3CDTF">2023-01-06T13:54:24Z</dcterms:created>
  <dcterms:modified xsi:type="dcterms:W3CDTF">2026-10-29T15:26:29Z</dcterms:modified>
</cp:coreProperties>
</file>