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semail-my.sharepoint.com/personal/kim_fraim_health_ny_gov/Documents/Desktop/"/>
    </mc:Choice>
  </mc:AlternateContent>
  <xr:revisionPtr revIDLastSave="0" documentId="13_ncr:1_{3B19500A-C8DA-47EA-B3AA-B899E876E9F4}" xr6:coauthVersionLast="47" xr6:coauthVersionMax="47" xr10:uidLastSave="{00000000-0000-0000-0000-000000000000}"/>
  <bookViews>
    <workbookView xWindow="30930" yWindow="2295" windowWidth="26055" windowHeight="11295" xr2:uid="{00000000-000D-0000-FFFF-FFFF00000000}"/>
  </bookViews>
  <sheets>
    <sheet name="Reconciliation Summary  " sheetId="23" r:id="rId1"/>
    <sheet name="1-1-24 thru 3-31-24 paid" sheetId="15" r:id="rId2"/>
    <sheet name="1-1-24 thru 3-31-24 new calc" sheetId="16" r:id="rId3"/>
    <sheet name="4-1-24 thru 12-31-24 paid" sheetId="19" r:id="rId4"/>
    <sheet name="4-1-24 thru 12-31-24 new calc." sheetId="24" r:id="rId5"/>
  </sheets>
  <definedNames>
    <definedName name="_xlnm._FilterDatabase" localSheetId="2" hidden="1">'1-1-24 thru 3-31-24 new calc'!$A$9:$T$700</definedName>
    <definedName name="_xlnm._FilterDatabase" localSheetId="1" hidden="1">'1-1-24 thru 3-31-24 paid'!$A$8:$P$601</definedName>
    <definedName name="_xlnm._FilterDatabase" localSheetId="4" hidden="1">'4-1-24 thru 12-31-24 new calc.'!$A$6:$P$697</definedName>
    <definedName name="_xlnm._FilterDatabase" localSheetId="3" hidden="1">'4-1-24 thru 12-31-24 paid'!$A$6:$P$696</definedName>
    <definedName name="_xlnm._FilterDatabase" localSheetId="0" hidden="1">'Reconciliation Summary  '!$A$10:$J$699</definedName>
    <definedName name="_xlnm.Print_Area" localSheetId="2">'1-1-24 thru 3-31-24 new calc'!$A:$P</definedName>
    <definedName name="_xlnm.Print_Area" localSheetId="1">'1-1-24 thru 3-31-24 paid'!$A:$P</definedName>
    <definedName name="_xlnm.Print_Area" localSheetId="4">'4-1-24 thru 12-31-24 new calc.'!$A:$P</definedName>
    <definedName name="_xlnm.Print_Area" localSheetId="3">'4-1-24 thru 12-31-24 paid'!$A:$P</definedName>
    <definedName name="_xlnm.Print_Area" localSheetId="0">'Reconciliation Summary  '!$A$1:$I$699</definedName>
    <definedName name="_xlnm.Print_Titles" localSheetId="2">'1-1-24 thru 3-31-24 new calc'!$1:$9</definedName>
    <definedName name="_xlnm.Print_Titles" localSheetId="1">'1-1-24 thru 3-31-24 paid'!$1:$9</definedName>
    <definedName name="_xlnm.Print_Titles" localSheetId="4">'4-1-24 thru 12-31-24 new calc.'!$1:$5</definedName>
    <definedName name="_xlnm.Print_Titles" localSheetId="3">'4-1-24 thru 12-31-24 paid'!$1:$5</definedName>
    <definedName name="_xlnm.Print_Titles" localSheetId="0">'Reconciliation Summary  '!$1:$10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2" i="23" l="1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72" i="23"/>
  <c r="F73" i="23"/>
  <c r="F74" i="23"/>
  <c r="F75" i="23"/>
  <c r="F76" i="23"/>
  <c r="F77" i="23"/>
  <c r="F78" i="23"/>
  <c r="F79" i="23"/>
  <c r="F80" i="23"/>
  <c r="F81" i="23"/>
  <c r="F82" i="23"/>
  <c r="F83" i="23"/>
  <c r="F84" i="23"/>
  <c r="F85" i="23"/>
  <c r="F86" i="23"/>
  <c r="F87" i="23"/>
  <c r="F88" i="23"/>
  <c r="F89" i="23"/>
  <c r="F90" i="23"/>
  <c r="F91" i="23"/>
  <c r="F92" i="23"/>
  <c r="F93" i="23"/>
  <c r="F94" i="23"/>
  <c r="F95" i="23"/>
  <c r="F96" i="23"/>
  <c r="F97" i="23"/>
  <c r="F98" i="23"/>
  <c r="F99" i="23"/>
  <c r="F100" i="23"/>
  <c r="F101" i="23"/>
  <c r="F102" i="23"/>
  <c r="F103" i="23"/>
  <c r="F104" i="23"/>
  <c r="F105" i="23"/>
  <c r="F106" i="23"/>
  <c r="F107" i="23"/>
  <c r="F108" i="23"/>
  <c r="F109" i="23"/>
  <c r="F110" i="23"/>
  <c r="F111" i="23"/>
  <c r="F112" i="23"/>
  <c r="F113" i="23"/>
  <c r="F114" i="23"/>
  <c r="F115" i="23"/>
  <c r="F116" i="23"/>
  <c r="F117" i="23"/>
  <c r="F118" i="23"/>
  <c r="F119" i="23"/>
  <c r="F120" i="23"/>
  <c r="F121" i="23"/>
  <c r="F122" i="23"/>
  <c r="F123" i="23"/>
  <c r="F124" i="23"/>
  <c r="F125" i="23"/>
  <c r="F126" i="23"/>
  <c r="F127" i="23"/>
  <c r="F128" i="23"/>
  <c r="F129" i="23"/>
  <c r="F130" i="23"/>
  <c r="F131" i="23"/>
  <c r="F132" i="23"/>
  <c r="F133" i="23"/>
  <c r="F134" i="23"/>
  <c r="F135" i="23"/>
  <c r="F136" i="23"/>
  <c r="F137" i="23"/>
  <c r="F138" i="23"/>
  <c r="F139" i="23"/>
  <c r="F140" i="23"/>
  <c r="F141" i="23"/>
  <c r="F142" i="23"/>
  <c r="F143" i="23"/>
  <c r="F144" i="23"/>
  <c r="F145" i="23"/>
  <c r="F146" i="23"/>
  <c r="F147" i="23"/>
  <c r="F148" i="23"/>
  <c r="F149" i="23"/>
  <c r="F150" i="23"/>
  <c r="F151" i="23"/>
  <c r="F152" i="23"/>
  <c r="F153" i="23"/>
  <c r="F154" i="23"/>
  <c r="F155" i="23"/>
  <c r="F156" i="23"/>
  <c r="F157" i="23"/>
  <c r="F158" i="23"/>
  <c r="F159" i="23"/>
  <c r="F160" i="23"/>
  <c r="F161" i="23"/>
  <c r="F162" i="23"/>
  <c r="F163" i="23"/>
  <c r="F164" i="23"/>
  <c r="F165" i="23"/>
  <c r="F166" i="23"/>
  <c r="F167" i="23"/>
  <c r="F168" i="23"/>
  <c r="F169" i="23"/>
  <c r="F170" i="23"/>
  <c r="F171" i="23"/>
  <c r="F172" i="23"/>
  <c r="F173" i="23"/>
  <c r="F174" i="23"/>
  <c r="F175" i="23"/>
  <c r="F176" i="23"/>
  <c r="F177" i="23"/>
  <c r="F178" i="23"/>
  <c r="F179" i="23"/>
  <c r="F180" i="23"/>
  <c r="F181" i="23"/>
  <c r="F182" i="23"/>
  <c r="F183" i="23"/>
  <c r="F184" i="23"/>
  <c r="F185" i="23"/>
  <c r="F186" i="23"/>
  <c r="F187" i="23"/>
  <c r="F188" i="23"/>
  <c r="F189" i="23"/>
  <c r="F190" i="23"/>
  <c r="F191" i="23"/>
  <c r="F192" i="23"/>
  <c r="F193" i="23"/>
  <c r="F194" i="23"/>
  <c r="F195" i="23"/>
  <c r="F196" i="23"/>
  <c r="F197" i="23"/>
  <c r="F198" i="23"/>
  <c r="F199" i="23"/>
  <c r="F200" i="23"/>
  <c r="F201" i="23"/>
  <c r="F202" i="23"/>
  <c r="F203" i="23"/>
  <c r="F204" i="23"/>
  <c r="F205" i="23"/>
  <c r="F206" i="23"/>
  <c r="F207" i="23"/>
  <c r="F208" i="23"/>
  <c r="F209" i="23"/>
  <c r="F210" i="23"/>
  <c r="F211" i="23"/>
  <c r="F212" i="23"/>
  <c r="F213" i="23"/>
  <c r="F214" i="23"/>
  <c r="F215" i="23"/>
  <c r="F216" i="23"/>
  <c r="F217" i="23"/>
  <c r="F218" i="23"/>
  <c r="F219" i="23"/>
  <c r="F220" i="23"/>
  <c r="F221" i="23"/>
  <c r="F222" i="23"/>
  <c r="F223" i="23"/>
  <c r="F224" i="23"/>
  <c r="F225" i="23"/>
  <c r="F226" i="23"/>
  <c r="F227" i="23"/>
  <c r="F228" i="23"/>
  <c r="F229" i="23"/>
  <c r="F230" i="23"/>
  <c r="F231" i="23"/>
  <c r="F232" i="23"/>
  <c r="F233" i="23"/>
  <c r="F234" i="23"/>
  <c r="F235" i="23"/>
  <c r="F236" i="23"/>
  <c r="F237" i="23"/>
  <c r="F238" i="23"/>
  <c r="F239" i="23"/>
  <c r="F240" i="23"/>
  <c r="F241" i="23"/>
  <c r="F242" i="23"/>
  <c r="F243" i="23"/>
  <c r="F244" i="23"/>
  <c r="F245" i="23"/>
  <c r="F246" i="23"/>
  <c r="F247" i="23"/>
  <c r="F248" i="23"/>
  <c r="F249" i="23"/>
  <c r="F250" i="23"/>
  <c r="F251" i="23"/>
  <c r="F252" i="23"/>
  <c r="F253" i="23"/>
  <c r="F254" i="23"/>
  <c r="F255" i="23"/>
  <c r="F256" i="23"/>
  <c r="F257" i="23"/>
  <c r="F258" i="23"/>
  <c r="F259" i="23"/>
  <c r="F260" i="23"/>
  <c r="F261" i="23"/>
  <c r="F262" i="23"/>
  <c r="F263" i="23"/>
  <c r="F264" i="23"/>
  <c r="F265" i="23"/>
  <c r="F266" i="23"/>
  <c r="F267" i="23"/>
  <c r="F268" i="23"/>
  <c r="F269" i="23"/>
  <c r="F270" i="23"/>
  <c r="F271" i="23"/>
  <c r="F272" i="23"/>
  <c r="F273" i="23"/>
  <c r="F274" i="23"/>
  <c r="F275" i="23"/>
  <c r="F276" i="23"/>
  <c r="F277" i="23"/>
  <c r="F278" i="23"/>
  <c r="F279" i="23"/>
  <c r="F280" i="23"/>
  <c r="F281" i="23"/>
  <c r="F282" i="23"/>
  <c r="F283" i="23"/>
  <c r="F284" i="23"/>
  <c r="F285" i="23"/>
  <c r="F286" i="23"/>
  <c r="F287" i="23"/>
  <c r="F288" i="23"/>
  <c r="F289" i="23"/>
  <c r="F290" i="23"/>
  <c r="F291" i="23"/>
  <c r="F292" i="23"/>
  <c r="F293" i="23"/>
  <c r="F294" i="23"/>
  <c r="F295" i="23"/>
  <c r="F296" i="23"/>
  <c r="F297" i="23"/>
  <c r="F298" i="23"/>
  <c r="F299" i="23"/>
  <c r="F300" i="23"/>
  <c r="F301" i="23"/>
  <c r="F302" i="23"/>
  <c r="F303" i="23"/>
  <c r="F304" i="23"/>
  <c r="F305" i="23"/>
  <c r="F306" i="23"/>
  <c r="F307" i="23"/>
  <c r="F308" i="23"/>
  <c r="F309" i="23"/>
  <c r="F310" i="23"/>
  <c r="F311" i="23"/>
  <c r="F312" i="23"/>
  <c r="F313" i="23"/>
  <c r="F314" i="23"/>
  <c r="F315" i="23"/>
  <c r="F316" i="23"/>
  <c r="F317" i="23"/>
  <c r="F318" i="23"/>
  <c r="F319" i="23"/>
  <c r="F320" i="23"/>
  <c r="F321" i="23"/>
  <c r="F322" i="23"/>
  <c r="F323" i="23"/>
  <c r="F324" i="23"/>
  <c r="F325" i="23"/>
  <c r="F326" i="23"/>
  <c r="F327" i="23"/>
  <c r="F328" i="23"/>
  <c r="F329" i="23"/>
  <c r="F330" i="23"/>
  <c r="F331" i="23"/>
  <c r="F332" i="23"/>
  <c r="F333" i="23"/>
  <c r="F334" i="23"/>
  <c r="F335" i="23"/>
  <c r="F336" i="23"/>
  <c r="F337" i="23"/>
  <c r="F338" i="23"/>
  <c r="F339" i="23"/>
  <c r="F340" i="23"/>
  <c r="F341" i="23"/>
  <c r="F342" i="23"/>
  <c r="F343" i="23"/>
  <c r="F344" i="23"/>
  <c r="F345" i="23"/>
  <c r="F346" i="23"/>
  <c r="F347" i="23"/>
  <c r="F348" i="23"/>
  <c r="F349" i="23"/>
  <c r="F350" i="23"/>
  <c r="F351" i="23"/>
  <c r="F352" i="23"/>
  <c r="F353" i="23"/>
  <c r="F354" i="23"/>
  <c r="F355" i="23"/>
  <c r="F356" i="23"/>
  <c r="F357" i="23"/>
  <c r="F358" i="23"/>
  <c r="F359" i="23"/>
  <c r="F360" i="23"/>
  <c r="F361" i="23"/>
  <c r="F362" i="23"/>
  <c r="F363" i="23"/>
  <c r="F364" i="23"/>
  <c r="F365" i="23"/>
  <c r="F366" i="23"/>
  <c r="F367" i="23"/>
  <c r="F368" i="23"/>
  <c r="F369" i="23"/>
  <c r="F370" i="23"/>
  <c r="F371" i="23"/>
  <c r="F372" i="23"/>
  <c r="F373" i="23"/>
  <c r="F374" i="23"/>
  <c r="F375" i="23"/>
  <c r="F376" i="23"/>
  <c r="F377" i="23"/>
  <c r="F378" i="23"/>
  <c r="F379" i="23"/>
  <c r="F380" i="23"/>
  <c r="F381" i="23"/>
  <c r="F382" i="23"/>
  <c r="F383" i="23"/>
  <c r="F384" i="23"/>
  <c r="F385" i="23"/>
  <c r="F386" i="23"/>
  <c r="F387" i="23"/>
  <c r="F388" i="23"/>
  <c r="F389" i="23"/>
  <c r="F390" i="23"/>
  <c r="F391" i="23"/>
  <c r="F392" i="23"/>
  <c r="F393" i="23"/>
  <c r="F394" i="23"/>
  <c r="F395" i="23"/>
  <c r="F396" i="23"/>
  <c r="F397" i="23"/>
  <c r="F398" i="23"/>
  <c r="F399" i="23"/>
  <c r="F400" i="23"/>
  <c r="F401" i="23"/>
  <c r="F402" i="23"/>
  <c r="F403" i="23"/>
  <c r="F404" i="23"/>
  <c r="F405" i="23"/>
  <c r="F406" i="23"/>
  <c r="F407" i="23"/>
  <c r="F408" i="23"/>
  <c r="F409" i="23"/>
  <c r="F410" i="23"/>
  <c r="F411" i="23"/>
  <c r="F412" i="23"/>
  <c r="F413" i="23"/>
  <c r="F414" i="23"/>
  <c r="F415" i="23"/>
  <c r="F416" i="23"/>
  <c r="F417" i="23"/>
  <c r="F418" i="23"/>
  <c r="F419" i="23"/>
  <c r="F420" i="23"/>
  <c r="F421" i="23"/>
  <c r="F422" i="23"/>
  <c r="F423" i="23"/>
  <c r="F424" i="23"/>
  <c r="F425" i="23"/>
  <c r="F426" i="23"/>
  <c r="F427" i="23"/>
  <c r="F428" i="23"/>
  <c r="F429" i="23"/>
  <c r="F430" i="23"/>
  <c r="F431" i="23"/>
  <c r="F432" i="23"/>
  <c r="F433" i="23"/>
  <c r="F434" i="23"/>
  <c r="F435" i="23"/>
  <c r="F436" i="23"/>
  <c r="F437" i="23"/>
  <c r="F438" i="23"/>
  <c r="F439" i="23"/>
  <c r="F440" i="23"/>
  <c r="F441" i="23"/>
  <c r="F442" i="23"/>
  <c r="F443" i="23"/>
  <c r="F444" i="23"/>
  <c r="F445" i="23"/>
  <c r="F446" i="23"/>
  <c r="F447" i="23"/>
  <c r="F448" i="23"/>
  <c r="F449" i="23"/>
  <c r="F450" i="23"/>
  <c r="F451" i="23"/>
  <c r="F452" i="23"/>
  <c r="F453" i="23"/>
  <c r="F454" i="23"/>
  <c r="F455" i="23"/>
  <c r="F456" i="23"/>
  <c r="F457" i="23"/>
  <c r="F458" i="23"/>
  <c r="F459" i="23"/>
  <c r="F460" i="23"/>
  <c r="F461" i="23"/>
  <c r="F462" i="23"/>
  <c r="F463" i="23"/>
  <c r="F464" i="23"/>
  <c r="F465" i="23"/>
  <c r="F466" i="23"/>
  <c r="F467" i="23"/>
  <c r="F468" i="23"/>
  <c r="F469" i="23"/>
  <c r="F470" i="23"/>
  <c r="F471" i="23"/>
  <c r="F472" i="23"/>
  <c r="F473" i="23"/>
  <c r="F474" i="23"/>
  <c r="F475" i="23"/>
  <c r="F476" i="23"/>
  <c r="F477" i="23"/>
  <c r="F478" i="23"/>
  <c r="F479" i="23"/>
  <c r="F480" i="23"/>
  <c r="F481" i="23"/>
  <c r="F482" i="23"/>
  <c r="F483" i="23"/>
  <c r="F484" i="23"/>
  <c r="F485" i="23"/>
  <c r="F486" i="23"/>
  <c r="F487" i="23"/>
  <c r="F488" i="23"/>
  <c r="F489" i="23"/>
  <c r="F490" i="23"/>
  <c r="F491" i="23"/>
  <c r="F492" i="23"/>
  <c r="F493" i="23"/>
  <c r="F494" i="23"/>
  <c r="F495" i="23"/>
  <c r="F496" i="23"/>
  <c r="F497" i="23"/>
  <c r="F498" i="23"/>
  <c r="F499" i="23"/>
  <c r="F500" i="23"/>
  <c r="F501" i="23"/>
  <c r="F502" i="23"/>
  <c r="F503" i="23"/>
  <c r="F504" i="23"/>
  <c r="F505" i="23"/>
  <c r="F506" i="23"/>
  <c r="F507" i="23"/>
  <c r="F508" i="23"/>
  <c r="F509" i="23"/>
  <c r="F510" i="23"/>
  <c r="F511" i="23"/>
  <c r="F512" i="23"/>
  <c r="F513" i="23"/>
  <c r="F514" i="23"/>
  <c r="F515" i="23"/>
  <c r="F516" i="23"/>
  <c r="F517" i="23"/>
  <c r="F518" i="23"/>
  <c r="F519" i="23"/>
  <c r="F520" i="23"/>
  <c r="F521" i="23"/>
  <c r="F522" i="23"/>
  <c r="F523" i="23"/>
  <c r="F524" i="23"/>
  <c r="F525" i="23"/>
  <c r="F526" i="23"/>
  <c r="F527" i="23"/>
  <c r="F528" i="23"/>
  <c r="F529" i="23"/>
  <c r="F530" i="23"/>
  <c r="F531" i="23"/>
  <c r="F532" i="23"/>
  <c r="F533" i="23"/>
  <c r="F534" i="23"/>
  <c r="F535" i="23"/>
  <c r="F536" i="23"/>
  <c r="F537" i="23"/>
  <c r="F538" i="23"/>
  <c r="F539" i="23"/>
  <c r="F540" i="23"/>
  <c r="F541" i="23"/>
  <c r="F542" i="23"/>
  <c r="F543" i="23"/>
  <c r="F544" i="23"/>
  <c r="F545" i="23"/>
  <c r="F546" i="23"/>
  <c r="F547" i="23"/>
  <c r="F548" i="23"/>
  <c r="F549" i="23"/>
  <c r="F550" i="23"/>
  <c r="F551" i="23"/>
  <c r="F552" i="23"/>
  <c r="F553" i="23"/>
  <c r="F554" i="23"/>
  <c r="F555" i="23"/>
  <c r="F556" i="23"/>
  <c r="F557" i="23"/>
  <c r="F558" i="23"/>
  <c r="F559" i="23"/>
  <c r="F560" i="23"/>
  <c r="F561" i="23"/>
  <c r="F562" i="23"/>
  <c r="F563" i="23"/>
  <c r="F564" i="23"/>
  <c r="F565" i="23"/>
  <c r="F566" i="23"/>
  <c r="F567" i="23"/>
  <c r="F568" i="23"/>
  <c r="F569" i="23"/>
  <c r="F570" i="23"/>
  <c r="F571" i="23"/>
  <c r="F572" i="23"/>
  <c r="F573" i="23"/>
  <c r="F574" i="23"/>
  <c r="F575" i="23"/>
  <c r="F576" i="23"/>
  <c r="F577" i="23"/>
  <c r="F578" i="23"/>
  <c r="F579" i="23"/>
  <c r="F580" i="23"/>
  <c r="F581" i="23"/>
  <c r="F582" i="23"/>
  <c r="F583" i="23"/>
  <c r="F584" i="23"/>
  <c r="F585" i="23"/>
  <c r="F586" i="23"/>
  <c r="F587" i="23"/>
  <c r="F588" i="23"/>
  <c r="F589" i="23"/>
  <c r="F590" i="23"/>
  <c r="F591" i="23"/>
  <c r="F592" i="23"/>
  <c r="F593" i="23"/>
  <c r="F594" i="23"/>
  <c r="F595" i="23"/>
  <c r="F596" i="23"/>
  <c r="F597" i="23"/>
  <c r="F598" i="23"/>
  <c r="F599" i="23"/>
  <c r="F600" i="23"/>
  <c r="F601" i="23"/>
  <c r="F602" i="23"/>
  <c r="F603" i="23"/>
  <c r="F604" i="23"/>
  <c r="F605" i="23"/>
  <c r="F606" i="23"/>
  <c r="F607" i="23"/>
  <c r="F608" i="23"/>
  <c r="F609" i="23"/>
  <c r="F610" i="23"/>
  <c r="F611" i="23"/>
  <c r="F612" i="23"/>
  <c r="F613" i="23"/>
  <c r="F614" i="23"/>
  <c r="F615" i="23"/>
  <c r="F616" i="23"/>
  <c r="F617" i="23"/>
  <c r="F618" i="23"/>
  <c r="F619" i="23"/>
  <c r="F620" i="23"/>
  <c r="F621" i="23"/>
  <c r="F622" i="23"/>
  <c r="F623" i="23"/>
  <c r="F624" i="23"/>
  <c r="F625" i="23"/>
  <c r="F626" i="23"/>
  <c r="F627" i="23"/>
  <c r="F628" i="23"/>
  <c r="F629" i="23"/>
  <c r="F630" i="23"/>
  <c r="F631" i="23"/>
  <c r="F632" i="23"/>
  <c r="F633" i="23"/>
  <c r="F634" i="23"/>
  <c r="F635" i="23"/>
  <c r="F636" i="23"/>
  <c r="F637" i="23"/>
  <c r="F638" i="23"/>
  <c r="F639" i="23"/>
  <c r="F640" i="23"/>
  <c r="F641" i="23"/>
  <c r="F642" i="23"/>
  <c r="F643" i="23"/>
  <c r="F644" i="23"/>
  <c r="F645" i="23"/>
  <c r="F646" i="23"/>
  <c r="F647" i="23"/>
  <c r="F648" i="23"/>
  <c r="F649" i="23"/>
  <c r="F650" i="23"/>
  <c r="F651" i="23"/>
  <c r="F652" i="23"/>
  <c r="F653" i="23"/>
  <c r="F654" i="23"/>
  <c r="F655" i="23"/>
  <c r="F656" i="23"/>
  <c r="F657" i="23"/>
  <c r="F658" i="23"/>
  <c r="F659" i="23"/>
  <c r="F660" i="23"/>
  <c r="F661" i="23"/>
  <c r="F662" i="23"/>
  <c r="F663" i="23"/>
  <c r="F664" i="23"/>
  <c r="F665" i="23"/>
  <c r="F666" i="23"/>
  <c r="F667" i="23"/>
  <c r="F668" i="23"/>
  <c r="F669" i="23"/>
  <c r="F670" i="23"/>
  <c r="F671" i="23"/>
  <c r="F672" i="23"/>
  <c r="F673" i="23"/>
  <c r="F674" i="23"/>
  <c r="F675" i="23"/>
  <c r="F676" i="23"/>
  <c r="F677" i="23"/>
  <c r="F678" i="23"/>
  <c r="F679" i="23"/>
  <c r="F680" i="23"/>
  <c r="F681" i="23"/>
  <c r="F682" i="23"/>
  <c r="F683" i="23"/>
  <c r="F684" i="23"/>
  <c r="F685" i="23"/>
  <c r="F686" i="23"/>
  <c r="F687" i="23"/>
  <c r="F688" i="23"/>
  <c r="F689" i="23"/>
  <c r="F690" i="23"/>
  <c r="F691" i="23"/>
  <c r="F692" i="23"/>
  <c r="F693" i="23"/>
  <c r="F694" i="23"/>
  <c r="F695" i="23"/>
  <c r="F696" i="23"/>
  <c r="F697" i="23"/>
  <c r="F698" i="23"/>
  <c r="F699" i="23"/>
  <c r="F11" i="23"/>
  <c r="D282" i="23"/>
  <c r="P10" i="19" l="1"/>
  <c r="N696" i="19"/>
  <c r="O696" i="19" s="1"/>
  <c r="K696" i="19"/>
  <c r="H696" i="19"/>
  <c r="E696" i="19"/>
  <c r="N695" i="19"/>
  <c r="O695" i="19" s="1"/>
  <c r="K695" i="19"/>
  <c r="H695" i="19"/>
  <c r="E695" i="19"/>
  <c r="N694" i="19"/>
  <c r="K694" i="19"/>
  <c r="H694" i="19"/>
  <c r="E694" i="19"/>
  <c r="N693" i="19"/>
  <c r="K693" i="19"/>
  <c r="H693" i="19"/>
  <c r="E693" i="19"/>
  <c r="N692" i="19"/>
  <c r="K692" i="19"/>
  <c r="H692" i="19"/>
  <c r="O692" i="19" s="1"/>
  <c r="E692" i="19"/>
  <c r="N691" i="19"/>
  <c r="K691" i="19"/>
  <c r="H691" i="19"/>
  <c r="E691" i="19"/>
  <c r="O691" i="19" s="1"/>
  <c r="N690" i="19"/>
  <c r="K690" i="19"/>
  <c r="H690" i="19"/>
  <c r="E690" i="19"/>
  <c r="N689" i="19"/>
  <c r="K689" i="19"/>
  <c r="H689" i="19"/>
  <c r="E689" i="19"/>
  <c r="N688" i="19"/>
  <c r="O688" i="19" s="1"/>
  <c r="K688" i="19"/>
  <c r="H688" i="19"/>
  <c r="E688" i="19"/>
  <c r="N687" i="19"/>
  <c r="K687" i="19"/>
  <c r="H687" i="19"/>
  <c r="E687" i="19"/>
  <c r="N686" i="19"/>
  <c r="K686" i="19"/>
  <c r="H686" i="19"/>
  <c r="E686" i="19"/>
  <c r="N685" i="19"/>
  <c r="O685" i="19" s="1"/>
  <c r="K685" i="19"/>
  <c r="H685" i="19"/>
  <c r="E685" i="19"/>
  <c r="N684" i="19"/>
  <c r="K684" i="19"/>
  <c r="H684" i="19"/>
  <c r="O684" i="19" s="1"/>
  <c r="E684" i="19"/>
  <c r="N683" i="19"/>
  <c r="K683" i="19"/>
  <c r="O683" i="19" s="1"/>
  <c r="H683" i="19"/>
  <c r="E683" i="19"/>
  <c r="N682" i="19"/>
  <c r="K682" i="19"/>
  <c r="H682" i="19"/>
  <c r="E682" i="19"/>
  <c r="O682" i="19" s="1"/>
  <c r="N681" i="19"/>
  <c r="K681" i="19"/>
  <c r="H681" i="19"/>
  <c r="E681" i="19"/>
  <c r="N680" i="19"/>
  <c r="O680" i="19" s="1"/>
  <c r="K680" i="19"/>
  <c r="H680" i="19"/>
  <c r="E680" i="19"/>
  <c r="N679" i="19"/>
  <c r="K679" i="19"/>
  <c r="H679" i="19"/>
  <c r="E679" i="19"/>
  <c r="N678" i="19"/>
  <c r="K678" i="19"/>
  <c r="H678" i="19"/>
  <c r="E678" i="19"/>
  <c r="N677" i="19"/>
  <c r="K677" i="19"/>
  <c r="H677" i="19"/>
  <c r="E677" i="19"/>
  <c r="N676" i="19"/>
  <c r="K676" i="19"/>
  <c r="H676" i="19"/>
  <c r="E676" i="19"/>
  <c r="N675" i="19"/>
  <c r="O675" i="19" s="1"/>
  <c r="K675" i="19"/>
  <c r="H675" i="19"/>
  <c r="E675" i="19"/>
  <c r="N674" i="19"/>
  <c r="K674" i="19"/>
  <c r="H674" i="19"/>
  <c r="E674" i="19"/>
  <c r="N673" i="19"/>
  <c r="K673" i="19"/>
  <c r="H673" i="19"/>
  <c r="E673" i="19"/>
  <c r="N672" i="19"/>
  <c r="O672" i="19" s="1"/>
  <c r="K672" i="19"/>
  <c r="H672" i="19"/>
  <c r="E672" i="19"/>
  <c r="N671" i="19"/>
  <c r="K671" i="19"/>
  <c r="H671" i="19"/>
  <c r="E671" i="19"/>
  <c r="N670" i="19"/>
  <c r="K670" i="19"/>
  <c r="H670" i="19"/>
  <c r="E670" i="19"/>
  <c r="N669" i="19"/>
  <c r="K669" i="19"/>
  <c r="H669" i="19"/>
  <c r="E669" i="19"/>
  <c r="N668" i="19"/>
  <c r="K668" i="19"/>
  <c r="H668" i="19"/>
  <c r="E668" i="19"/>
  <c r="N667" i="19"/>
  <c r="O667" i="19" s="1"/>
  <c r="K667" i="19"/>
  <c r="H667" i="19"/>
  <c r="E667" i="19"/>
  <c r="N666" i="19"/>
  <c r="K666" i="19"/>
  <c r="H666" i="19"/>
  <c r="E666" i="19"/>
  <c r="O666" i="19" s="1"/>
  <c r="N665" i="19"/>
  <c r="K665" i="19"/>
  <c r="H665" i="19"/>
  <c r="E665" i="19"/>
  <c r="N664" i="19"/>
  <c r="O664" i="19" s="1"/>
  <c r="K664" i="19"/>
  <c r="H664" i="19"/>
  <c r="E664" i="19"/>
  <c r="N663" i="19"/>
  <c r="K663" i="19"/>
  <c r="H663" i="19"/>
  <c r="E663" i="19"/>
  <c r="N662" i="19"/>
  <c r="K662" i="19"/>
  <c r="H662" i="19"/>
  <c r="E662" i="19"/>
  <c r="N661" i="19"/>
  <c r="O661" i="19" s="1"/>
  <c r="K661" i="19"/>
  <c r="H661" i="19"/>
  <c r="E661" i="19"/>
  <c r="N660" i="19"/>
  <c r="K660" i="19"/>
  <c r="H660" i="19"/>
  <c r="E660" i="19"/>
  <c r="N659" i="19"/>
  <c r="K659" i="19"/>
  <c r="O659" i="19" s="1"/>
  <c r="H659" i="19"/>
  <c r="E659" i="19"/>
  <c r="N658" i="19"/>
  <c r="K658" i="19"/>
  <c r="H658" i="19"/>
  <c r="E658" i="19"/>
  <c r="O658" i="19" s="1"/>
  <c r="N657" i="19"/>
  <c r="K657" i="19"/>
  <c r="H657" i="19"/>
  <c r="E657" i="19"/>
  <c r="N656" i="19"/>
  <c r="K656" i="19"/>
  <c r="O656" i="19" s="1"/>
  <c r="H656" i="19"/>
  <c r="E656" i="19"/>
  <c r="N655" i="19"/>
  <c r="O655" i="19" s="1"/>
  <c r="K655" i="19"/>
  <c r="H655" i="19"/>
  <c r="E655" i="19"/>
  <c r="N654" i="19"/>
  <c r="K654" i="19"/>
  <c r="H654" i="19"/>
  <c r="E654" i="19"/>
  <c r="N653" i="19"/>
  <c r="K653" i="19"/>
  <c r="H653" i="19"/>
  <c r="E653" i="19"/>
  <c r="N652" i="19"/>
  <c r="K652" i="19"/>
  <c r="H652" i="19"/>
  <c r="E652" i="19"/>
  <c r="O651" i="19"/>
  <c r="N651" i="19"/>
  <c r="K651" i="19"/>
  <c r="H651" i="19"/>
  <c r="E651" i="19"/>
  <c r="N650" i="19"/>
  <c r="K650" i="19"/>
  <c r="H650" i="19"/>
  <c r="E650" i="19"/>
  <c r="N649" i="19"/>
  <c r="K649" i="19"/>
  <c r="H649" i="19"/>
  <c r="E649" i="19"/>
  <c r="N648" i="19"/>
  <c r="K648" i="19"/>
  <c r="H648" i="19"/>
  <c r="O648" i="19" s="1"/>
  <c r="E648" i="19"/>
  <c r="N647" i="19"/>
  <c r="K647" i="19"/>
  <c r="H647" i="19"/>
  <c r="E647" i="19"/>
  <c r="N646" i="19"/>
  <c r="K646" i="19"/>
  <c r="H646" i="19"/>
  <c r="E646" i="19"/>
  <c r="N645" i="19"/>
  <c r="K645" i="19"/>
  <c r="H645" i="19"/>
  <c r="E645" i="19"/>
  <c r="N644" i="19"/>
  <c r="K644" i="19"/>
  <c r="H644" i="19"/>
  <c r="O644" i="19" s="1"/>
  <c r="E644" i="19"/>
  <c r="N643" i="19"/>
  <c r="O643" i="19" s="1"/>
  <c r="K643" i="19"/>
  <c r="H643" i="19"/>
  <c r="E643" i="19"/>
  <c r="N642" i="19"/>
  <c r="K642" i="19"/>
  <c r="H642" i="19"/>
  <c r="E642" i="19"/>
  <c r="O642" i="19" s="1"/>
  <c r="N641" i="19"/>
  <c r="K641" i="19"/>
  <c r="H641" i="19"/>
  <c r="E641" i="19"/>
  <c r="N640" i="19"/>
  <c r="O640" i="19" s="1"/>
  <c r="K640" i="19"/>
  <c r="H640" i="19"/>
  <c r="E640" i="19"/>
  <c r="N639" i="19"/>
  <c r="K639" i="19"/>
  <c r="H639" i="19"/>
  <c r="E639" i="19"/>
  <c r="N638" i="19"/>
  <c r="K638" i="19"/>
  <c r="H638" i="19"/>
  <c r="E638" i="19"/>
  <c r="N637" i="19"/>
  <c r="K637" i="19"/>
  <c r="H637" i="19"/>
  <c r="E637" i="19"/>
  <c r="N636" i="19"/>
  <c r="K636" i="19"/>
  <c r="H636" i="19"/>
  <c r="E636" i="19"/>
  <c r="N635" i="19"/>
  <c r="O635" i="19" s="1"/>
  <c r="K635" i="19"/>
  <c r="H635" i="19"/>
  <c r="E635" i="19"/>
  <c r="N634" i="19"/>
  <c r="K634" i="19"/>
  <c r="H634" i="19"/>
  <c r="E634" i="19"/>
  <c r="N633" i="19"/>
  <c r="K633" i="19"/>
  <c r="H633" i="19"/>
  <c r="E633" i="19"/>
  <c r="N632" i="19"/>
  <c r="K632" i="19"/>
  <c r="H632" i="19"/>
  <c r="E632" i="19"/>
  <c r="O632" i="19" s="1"/>
  <c r="N631" i="19"/>
  <c r="O631" i="19" s="1"/>
  <c r="K631" i="19"/>
  <c r="H631" i="19"/>
  <c r="E631" i="19"/>
  <c r="N630" i="19"/>
  <c r="K630" i="19"/>
  <c r="H630" i="19"/>
  <c r="E630" i="19"/>
  <c r="N629" i="19"/>
  <c r="K629" i="19"/>
  <c r="H629" i="19"/>
  <c r="E629" i="19"/>
  <c r="N628" i="19"/>
  <c r="K628" i="19"/>
  <c r="H628" i="19"/>
  <c r="O628" i="19" s="1"/>
  <c r="E628" i="19"/>
  <c r="N627" i="19"/>
  <c r="K627" i="19"/>
  <c r="H627" i="19"/>
  <c r="E627" i="19"/>
  <c r="O627" i="19" s="1"/>
  <c r="N626" i="19"/>
  <c r="K626" i="19"/>
  <c r="H626" i="19"/>
  <c r="E626" i="19"/>
  <c r="N625" i="19"/>
  <c r="K625" i="19"/>
  <c r="H625" i="19"/>
  <c r="E625" i="19"/>
  <c r="N624" i="19"/>
  <c r="O624" i="19" s="1"/>
  <c r="K624" i="19"/>
  <c r="H624" i="19"/>
  <c r="E624" i="19"/>
  <c r="N623" i="19"/>
  <c r="K623" i="19"/>
  <c r="H623" i="19"/>
  <c r="E623" i="19"/>
  <c r="N622" i="19"/>
  <c r="K622" i="19"/>
  <c r="H622" i="19"/>
  <c r="E622" i="19"/>
  <c r="N621" i="19"/>
  <c r="O621" i="19" s="1"/>
  <c r="K621" i="19"/>
  <c r="H621" i="19"/>
  <c r="E621" i="19"/>
  <c r="N620" i="19"/>
  <c r="K620" i="19"/>
  <c r="H620" i="19"/>
  <c r="O620" i="19" s="1"/>
  <c r="E620" i="19"/>
  <c r="N619" i="19"/>
  <c r="O619" i="19" s="1"/>
  <c r="K619" i="19"/>
  <c r="H619" i="19"/>
  <c r="E619" i="19"/>
  <c r="N618" i="19"/>
  <c r="K618" i="19"/>
  <c r="H618" i="19"/>
  <c r="E618" i="19"/>
  <c r="O618" i="19" s="1"/>
  <c r="N617" i="19"/>
  <c r="K617" i="19"/>
  <c r="H617" i="19"/>
  <c r="E617" i="19"/>
  <c r="N616" i="19"/>
  <c r="O616" i="19" s="1"/>
  <c r="K616" i="19"/>
  <c r="H616" i="19"/>
  <c r="E616" i="19"/>
  <c r="N615" i="19"/>
  <c r="K615" i="19"/>
  <c r="H615" i="19"/>
  <c r="E615" i="19"/>
  <c r="N614" i="19"/>
  <c r="K614" i="19"/>
  <c r="H614" i="19"/>
  <c r="E614" i="19"/>
  <c r="N613" i="19"/>
  <c r="K613" i="19"/>
  <c r="H613" i="19"/>
  <c r="E613" i="19"/>
  <c r="N612" i="19"/>
  <c r="K612" i="19"/>
  <c r="H612" i="19"/>
  <c r="E612" i="19"/>
  <c r="N611" i="19"/>
  <c r="O611" i="19" s="1"/>
  <c r="K611" i="19"/>
  <c r="H611" i="19"/>
  <c r="E611" i="19"/>
  <c r="N610" i="19"/>
  <c r="K610" i="19"/>
  <c r="H610" i="19"/>
  <c r="E610" i="19"/>
  <c r="N609" i="19"/>
  <c r="K609" i="19"/>
  <c r="H609" i="19"/>
  <c r="E609" i="19"/>
  <c r="N608" i="19"/>
  <c r="O608" i="19" s="1"/>
  <c r="K608" i="19"/>
  <c r="H608" i="19"/>
  <c r="E608" i="19"/>
  <c r="N607" i="19"/>
  <c r="K607" i="19"/>
  <c r="H607" i="19"/>
  <c r="E607" i="19"/>
  <c r="N606" i="19"/>
  <c r="O606" i="19" s="1"/>
  <c r="K606" i="19"/>
  <c r="H606" i="19"/>
  <c r="E606" i="19"/>
  <c r="N605" i="19"/>
  <c r="K605" i="19"/>
  <c r="H605" i="19"/>
  <c r="E605" i="19"/>
  <c r="N604" i="19"/>
  <c r="K604" i="19"/>
  <c r="H604" i="19"/>
  <c r="E604" i="19"/>
  <c r="N603" i="19"/>
  <c r="O603" i="19" s="1"/>
  <c r="K603" i="19"/>
  <c r="H603" i="19"/>
  <c r="E603" i="19"/>
  <c r="N602" i="19"/>
  <c r="K602" i="19"/>
  <c r="H602" i="19"/>
  <c r="E602" i="19"/>
  <c r="O602" i="19" s="1"/>
  <c r="N601" i="19"/>
  <c r="K601" i="19"/>
  <c r="H601" i="19"/>
  <c r="E601" i="19"/>
  <c r="N599" i="19"/>
  <c r="O599" i="19" s="1"/>
  <c r="K599" i="19"/>
  <c r="H599" i="19"/>
  <c r="E599" i="19"/>
  <c r="N598" i="19"/>
  <c r="K598" i="19"/>
  <c r="H598" i="19"/>
  <c r="E598" i="19"/>
  <c r="N597" i="19"/>
  <c r="K597" i="19"/>
  <c r="H597" i="19"/>
  <c r="E597" i="19"/>
  <c r="N596" i="19"/>
  <c r="O596" i="19" s="1"/>
  <c r="K596" i="19"/>
  <c r="H596" i="19"/>
  <c r="E596" i="19"/>
  <c r="N595" i="19"/>
  <c r="K595" i="19"/>
  <c r="H595" i="19"/>
  <c r="E595" i="19"/>
  <c r="N594" i="19"/>
  <c r="K594" i="19"/>
  <c r="O594" i="19" s="1"/>
  <c r="H594" i="19"/>
  <c r="E594" i="19"/>
  <c r="N593" i="19"/>
  <c r="K593" i="19"/>
  <c r="H593" i="19"/>
  <c r="E593" i="19"/>
  <c r="O593" i="19" s="1"/>
  <c r="N592" i="19"/>
  <c r="K592" i="19"/>
  <c r="H592" i="19"/>
  <c r="E592" i="19"/>
  <c r="N591" i="19"/>
  <c r="K591" i="19"/>
  <c r="O591" i="19" s="1"/>
  <c r="H591" i="19"/>
  <c r="E591" i="19"/>
  <c r="N590" i="19"/>
  <c r="O590" i="19" s="1"/>
  <c r="K590" i="19"/>
  <c r="H590" i="19"/>
  <c r="E590" i="19"/>
  <c r="N589" i="19"/>
  <c r="K589" i="19"/>
  <c r="H589" i="19"/>
  <c r="E589" i="19"/>
  <c r="N588" i="19"/>
  <c r="K588" i="19"/>
  <c r="H588" i="19"/>
  <c r="E588" i="19"/>
  <c r="N587" i="19"/>
  <c r="K587" i="19"/>
  <c r="H587" i="19"/>
  <c r="E587" i="19"/>
  <c r="O586" i="19"/>
  <c r="N586" i="19"/>
  <c r="K586" i="19"/>
  <c r="H586" i="19"/>
  <c r="E586" i="19"/>
  <c r="N585" i="19"/>
  <c r="K585" i="19"/>
  <c r="H585" i="19"/>
  <c r="E585" i="19"/>
  <c r="N584" i="19"/>
  <c r="K584" i="19"/>
  <c r="H584" i="19"/>
  <c r="E584" i="19"/>
  <c r="N583" i="19"/>
  <c r="K583" i="19"/>
  <c r="H583" i="19"/>
  <c r="O583" i="19" s="1"/>
  <c r="E583" i="19"/>
  <c r="N582" i="19"/>
  <c r="O582" i="19" s="1"/>
  <c r="K582" i="19"/>
  <c r="H582" i="19"/>
  <c r="E582" i="19"/>
  <c r="N581" i="19"/>
  <c r="O581" i="19" s="1"/>
  <c r="K581" i="19"/>
  <c r="H581" i="19"/>
  <c r="E581" i="19"/>
  <c r="N580" i="19"/>
  <c r="K580" i="19"/>
  <c r="H580" i="19"/>
  <c r="E580" i="19"/>
  <c r="N579" i="19"/>
  <c r="K579" i="19"/>
  <c r="H579" i="19"/>
  <c r="O579" i="19" s="1"/>
  <c r="E579" i="19"/>
  <c r="N578" i="19"/>
  <c r="O578" i="19" s="1"/>
  <c r="K578" i="19"/>
  <c r="H578" i="19"/>
  <c r="E578" i="19"/>
  <c r="N577" i="19"/>
  <c r="K577" i="19"/>
  <c r="H577" i="19"/>
  <c r="E577" i="19"/>
  <c r="O577" i="19" s="1"/>
  <c r="N576" i="19"/>
  <c r="K576" i="19"/>
  <c r="H576" i="19"/>
  <c r="E576" i="19"/>
  <c r="N575" i="19"/>
  <c r="O575" i="19" s="1"/>
  <c r="K575" i="19"/>
  <c r="H575" i="19"/>
  <c r="E575" i="19"/>
  <c r="N574" i="19"/>
  <c r="K574" i="19"/>
  <c r="H574" i="19"/>
  <c r="E574" i="19"/>
  <c r="N573" i="19"/>
  <c r="K573" i="19"/>
  <c r="H573" i="19"/>
  <c r="E573" i="19"/>
  <c r="N572" i="19"/>
  <c r="K572" i="19"/>
  <c r="H572" i="19"/>
  <c r="E572" i="19"/>
  <c r="N571" i="19"/>
  <c r="K571" i="19"/>
  <c r="H571" i="19"/>
  <c r="E571" i="19"/>
  <c r="N570" i="19"/>
  <c r="K570" i="19"/>
  <c r="O570" i="19" s="1"/>
  <c r="H570" i="19"/>
  <c r="E570" i="19"/>
  <c r="N569" i="19"/>
  <c r="K569" i="19"/>
  <c r="H569" i="19"/>
  <c r="E569" i="19"/>
  <c r="N568" i="19"/>
  <c r="K568" i="19"/>
  <c r="H568" i="19"/>
  <c r="E568" i="19"/>
  <c r="N567" i="19"/>
  <c r="O567" i="19" s="1"/>
  <c r="K567" i="19"/>
  <c r="H567" i="19"/>
  <c r="E567" i="19"/>
  <c r="N566" i="19"/>
  <c r="O566" i="19" s="1"/>
  <c r="K566" i="19"/>
  <c r="H566" i="19"/>
  <c r="E566" i="19"/>
  <c r="N565" i="19"/>
  <c r="K565" i="19"/>
  <c r="H565" i="19"/>
  <c r="E565" i="19"/>
  <c r="N564" i="19"/>
  <c r="K564" i="19"/>
  <c r="H564" i="19"/>
  <c r="E564" i="19"/>
  <c r="N563" i="19"/>
  <c r="K563" i="19"/>
  <c r="H563" i="19"/>
  <c r="O563" i="19" s="1"/>
  <c r="E563" i="19"/>
  <c r="N562" i="19"/>
  <c r="K562" i="19"/>
  <c r="H562" i="19"/>
  <c r="E562" i="19"/>
  <c r="O562" i="19" s="1"/>
  <c r="N561" i="19"/>
  <c r="K561" i="19"/>
  <c r="H561" i="19"/>
  <c r="E561" i="19"/>
  <c r="N560" i="19"/>
  <c r="K560" i="19"/>
  <c r="H560" i="19"/>
  <c r="E560" i="19"/>
  <c r="N559" i="19"/>
  <c r="O559" i="19" s="1"/>
  <c r="K559" i="19"/>
  <c r="H559" i="19"/>
  <c r="E559" i="19"/>
  <c r="N558" i="19"/>
  <c r="K558" i="19"/>
  <c r="H558" i="19"/>
  <c r="E558" i="19"/>
  <c r="N557" i="19"/>
  <c r="K557" i="19"/>
  <c r="H557" i="19"/>
  <c r="E557" i="19"/>
  <c r="N556" i="19"/>
  <c r="O556" i="19" s="1"/>
  <c r="K556" i="19"/>
  <c r="H556" i="19"/>
  <c r="E556" i="19"/>
  <c r="N555" i="19"/>
  <c r="K555" i="19"/>
  <c r="H555" i="19"/>
  <c r="O555" i="19" s="1"/>
  <c r="E555" i="19"/>
  <c r="N554" i="19"/>
  <c r="O554" i="19" s="1"/>
  <c r="K554" i="19"/>
  <c r="H554" i="19"/>
  <c r="E554" i="19"/>
  <c r="N553" i="19"/>
  <c r="K553" i="19"/>
  <c r="H553" i="19"/>
  <c r="E553" i="19"/>
  <c r="O553" i="19" s="1"/>
  <c r="N552" i="19"/>
  <c r="K552" i="19"/>
  <c r="H552" i="19"/>
  <c r="E552" i="19"/>
  <c r="N551" i="19"/>
  <c r="O551" i="19" s="1"/>
  <c r="K551" i="19"/>
  <c r="H551" i="19"/>
  <c r="E551" i="19"/>
  <c r="N550" i="19"/>
  <c r="K550" i="19"/>
  <c r="H550" i="19"/>
  <c r="E550" i="19"/>
  <c r="N549" i="19"/>
  <c r="K549" i="19"/>
  <c r="H549" i="19"/>
  <c r="E549" i="19"/>
  <c r="N548" i="19"/>
  <c r="K548" i="19"/>
  <c r="H548" i="19"/>
  <c r="E548" i="19"/>
  <c r="N547" i="19"/>
  <c r="K547" i="19"/>
  <c r="H547" i="19"/>
  <c r="E547" i="19"/>
  <c r="N546" i="19"/>
  <c r="O546" i="19" s="1"/>
  <c r="K546" i="19"/>
  <c r="H546" i="19"/>
  <c r="E546" i="19"/>
  <c r="N545" i="19"/>
  <c r="K545" i="19"/>
  <c r="H545" i="19"/>
  <c r="E545" i="19"/>
  <c r="N544" i="19"/>
  <c r="O544" i="19" s="1"/>
  <c r="K544" i="19"/>
  <c r="H544" i="19"/>
  <c r="E544" i="19"/>
  <c r="N543" i="19"/>
  <c r="O543" i="19" s="1"/>
  <c r="K543" i="19"/>
  <c r="H543" i="19"/>
  <c r="E543" i="19"/>
  <c r="N542" i="19"/>
  <c r="K542" i="19"/>
  <c r="H542" i="19"/>
  <c r="E542" i="19"/>
  <c r="N541" i="19"/>
  <c r="K541" i="19"/>
  <c r="H541" i="19"/>
  <c r="E541" i="19"/>
  <c r="N540" i="19"/>
  <c r="K540" i="19"/>
  <c r="H540" i="19"/>
  <c r="E540" i="19"/>
  <c r="N539" i="19"/>
  <c r="K539" i="19"/>
  <c r="H539" i="19"/>
  <c r="E539" i="19"/>
  <c r="N538" i="19"/>
  <c r="O538" i="19" s="1"/>
  <c r="K538" i="19"/>
  <c r="H538" i="19"/>
  <c r="E538" i="19"/>
  <c r="N537" i="19"/>
  <c r="K537" i="19"/>
  <c r="H537" i="19"/>
  <c r="E537" i="19"/>
  <c r="O537" i="19" s="1"/>
  <c r="N536" i="19"/>
  <c r="O536" i="19" s="1"/>
  <c r="K536" i="19"/>
  <c r="H536" i="19"/>
  <c r="E536" i="19"/>
  <c r="N535" i="19"/>
  <c r="O535" i="19" s="1"/>
  <c r="K535" i="19"/>
  <c r="H535" i="19"/>
  <c r="E535" i="19"/>
  <c r="N534" i="19"/>
  <c r="K534" i="19"/>
  <c r="H534" i="19"/>
  <c r="E534" i="19"/>
  <c r="N533" i="19"/>
  <c r="K533" i="19"/>
  <c r="H533" i="19"/>
  <c r="E533" i="19"/>
  <c r="N532" i="19"/>
  <c r="K532" i="19"/>
  <c r="H532" i="19"/>
  <c r="E532" i="19"/>
  <c r="N531" i="19"/>
  <c r="K531" i="19"/>
  <c r="H531" i="19"/>
  <c r="E531" i="19"/>
  <c r="N530" i="19"/>
  <c r="K530" i="19"/>
  <c r="O530" i="19" s="1"/>
  <c r="H530" i="19"/>
  <c r="E530" i="19"/>
  <c r="N529" i="19"/>
  <c r="K529" i="19"/>
  <c r="H529" i="19"/>
  <c r="E529" i="19"/>
  <c r="O529" i="19" s="1"/>
  <c r="N528" i="19"/>
  <c r="K528" i="19"/>
  <c r="H528" i="19"/>
  <c r="E528" i="19"/>
  <c r="N527" i="19"/>
  <c r="O527" i="19" s="1"/>
  <c r="K527" i="19"/>
  <c r="H527" i="19"/>
  <c r="E527" i="19"/>
  <c r="N526" i="19"/>
  <c r="O526" i="19" s="1"/>
  <c r="K526" i="19"/>
  <c r="H526" i="19"/>
  <c r="E526" i="19"/>
  <c r="N525" i="19"/>
  <c r="K525" i="19"/>
  <c r="H525" i="19"/>
  <c r="E525" i="19"/>
  <c r="N524" i="19"/>
  <c r="K524" i="19"/>
  <c r="H524" i="19"/>
  <c r="E524" i="19"/>
  <c r="N523" i="19"/>
  <c r="K523" i="19"/>
  <c r="H523" i="19"/>
  <c r="O523" i="19" s="1"/>
  <c r="E523" i="19"/>
  <c r="O522" i="19"/>
  <c r="N522" i="19"/>
  <c r="K522" i="19"/>
  <c r="H522" i="19"/>
  <c r="E522" i="19"/>
  <c r="N521" i="19"/>
  <c r="K521" i="19"/>
  <c r="H521" i="19"/>
  <c r="E521" i="19"/>
  <c r="O521" i="19" s="1"/>
  <c r="N520" i="19"/>
  <c r="K520" i="19"/>
  <c r="H520" i="19"/>
  <c r="E520" i="19"/>
  <c r="N519" i="19"/>
  <c r="O519" i="19" s="1"/>
  <c r="K519" i="19"/>
  <c r="H519" i="19"/>
  <c r="E519" i="19"/>
  <c r="N518" i="19"/>
  <c r="K518" i="19"/>
  <c r="O518" i="19" s="1"/>
  <c r="H518" i="19"/>
  <c r="E518" i="19"/>
  <c r="N517" i="19"/>
  <c r="K517" i="19"/>
  <c r="H517" i="19"/>
  <c r="E517" i="19"/>
  <c r="N516" i="19"/>
  <c r="K516" i="19"/>
  <c r="H516" i="19"/>
  <c r="E516" i="19"/>
  <c r="N515" i="19"/>
  <c r="K515" i="19"/>
  <c r="H515" i="19"/>
  <c r="O515" i="19" s="1"/>
  <c r="E515" i="19"/>
  <c r="N514" i="19"/>
  <c r="O514" i="19" s="1"/>
  <c r="K514" i="19"/>
  <c r="H514" i="19"/>
  <c r="E514" i="19"/>
  <c r="N513" i="19"/>
  <c r="K513" i="19"/>
  <c r="H513" i="19"/>
  <c r="E513" i="19"/>
  <c r="O513" i="19" s="1"/>
  <c r="N512" i="19"/>
  <c r="K512" i="19"/>
  <c r="H512" i="19"/>
  <c r="E512" i="19"/>
  <c r="N511" i="19"/>
  <c r="O511" i="19" s="1"/>
  <c r="K511" i="19"/>
  <c r="H511" i="19"/>
  <c r="E511" i="19"/>
  <c r="N510" i="19"/>
  <c r="K510" i="19"/>
  <c r="H510" i="19"/>
  <c r="E510" i="19"/>
  <c r="N509" i="19"/>
  <c r="K509" i="19"/>
  <c r="H509" i="19"/>
  <c r="E509" i="19"/>
  <c r="N508" i="19"/>
  <c r="K508" i="19"/>
  <c r="H508" i="19"/>
  <c r="E508" i="19"/>
  <c r="N507" i="19"/>
  <c r="K507" i="19"/>
  <c r="H507" i="19"/>
  <c r="E507" i="19"/>
  <c r="N506" i="19"/>
  <c r="O506" i="19" s="1"/>
  <c r="K506" i="19"/>
  <c r="H506" i="19"/>
  <c r="E506" i="19"/>
  <c r="N505" i="19"/>
  <c r="K505" i="19"/>
  <c r="H505" i="19"/>
  <c r="E505" i="19"/>
  <c r="O505" i="19" s="1"/>
  <c r="N504" i="19"/>
  <c r="K504" i="19"/>
  <c r="H504" i="19"/>
  <c r="E504" i="19"/>
  <c r="N503" i="19"/>
  <c r="O503" i="19" s="1"/>
  <c r="K503" i="19"/>
  <c r="H503" i="19"/>
  <c r="E503" i="19"/>
  <c r="N502" i="19"/>
  <c r="K502" i="19"/>
  <c r="H502" i="19"/>
  <c r="E502" i="19"/>
  <c r="N501" i="19"/>
  <c r="K501" i="19"/>
  <c r="H501" i="19"/>
  <c r="E501" i="19"/>
  <c r="N500" i="19"/>
  <c r="K500" i="19"/>
  <c r="H500" i="19"/>
  <c r="E500" i="19"/>
  <c r="N499" i="19"/>
  <c r="K499" i="19"/>
  <c r="H499" i="19"/>
  <c r="E499" i="19"/>
  <c r="N498" i="19"/>
  <c r="O498" i="19" s="1"/>
  <c r="K498" i="19"/>
  <c r="H498" i="19"/>
  <c r="E498" i="19"/>
  <c r="N497" i="19"/>
  <c r="K497" i="19"/>
  <c r="H497" i="19"/>
  <c r="E497" i="19"/>
  <c r="O497" i="19" s="1"/>
  <c r="N496" i="19"/>
  <c r="K496" i="19"/>
  <c r="H496" i="19"/>
  <c r="E496" i="19"/>
  <c r="N495" i="19"/>
  <c r="O495" i="19" s="1"/>
  <c r="K495" i="19"/>
  <c r="H495" i="19"/>
  <c r="E495" i="19"/>
  <c r="N494" i="19"/>
  <c r="O494" i="19" s="1"/>
  <c r="K494" i="19"/>
  <c r="H494" i="19"/>
  <c r="E494" i="19"/>
  <c r="N493" i="19"/>
  <c r="K493" i="19"/>
  <c r="H493" i="19"/>
  <c r="E493" i="19"/>
  <c r="N492" i="19"/>
  <c r="O492" i="19" s="1"/>
  <c r="K492" i="19"/>
  <c r="H492" i="19"/>
  <c r="E492" i="19"/>
  <c r="N491" i="19"/>
  <c r="K491" i="19"/>
  <c r="H491" i="19"/>
  <c r="E491" i="19"/>
  <c r="N490" i="19"/>
  <c r="O490" i="19" s="1"/>
  <c r="K490" i="19"/>
  <c r="H490" i="19"/>
  <c r="E490" i="19"/>
  <c r="N489" i="19"/>
  <c r="K489" i="19"/>
  <c r="H489" i="19"/>
  <c r="E489" i="19"/>
  <c r="O489" i="19" s="1"/>
  <c r="N488" i="19"/>
  <c r="K488" i="19"/>
  <c r="H488" i="19"/>
  <c r="E488" i="19"/>
  <c r="N487" i="19"/>
  <c r="O487" i="19" s="1"/>
  <c r="K487" i="19"/>
  <c r="H487" i="19"/>
  <c r="E487" i="19"/>
  <c r="N486" i="19"/>
  <c r="K486" i="19"/>
  <c r="H486" i="19"/>
  <c r="E486" i="19"/>
  <c r="N485" i="19"/>
  <c r="K485" i="19"/>
  <c r="H485" i="19"/>
  <c r="E485" i="19"/>
  <c r="N484" i="19"/>
  <c r="K484" i="19"/>
  <c r="H484" i="19"/>
  <c r="E484" i="19"/>
  <c r="N483" i="19"/>
  <c r="K483" i="19"/>
  <c r="H483" i="19"/>
  <c r="O483" i="19" s="1"/>
  <c r="E483" i="19"/>
  <c r="N482" i="19"/>
  <c r="O482" i="19" s="1"/>
  <c r="K482" i="19"/>
  <c r="H482" i="19"/>
  <c r="E482" i="19"/>
  <c r="N481" i="19"/>
  <c r="K481" i="19"/>
  <c r="H481" i="19"/>
  <c r="E481" i="19"/>
  <c r="N480" i="19"/>
  <c r="K480" i="19"/>
  <c r="H480" i="19"/>
  <c r="E480" i="19"/>
  <c r="N479" i="19"/>
  <c r="O479" i="19" s="1"/>
  <c r="K479" i="19"/>
  <c r="H479" i="19"/>
  <c r="E479" i="19"/>
  <c r="N478" i="19"/>
  <c r="O478" i="19" s="1"/>
  <c r="K478" i="19"/>
  <c r="H478" i="19"/>
  <c r="E478" i="19"/>
  <c r="N477" i="19"/>
  <c r="O477" i="19" s="1"/>
  <c r="K477" i="19"/>
  <c r="H477" i="19"/>
  <c r="E477" i="19"/>
  <c r="N476" i="19"/>
  <c r="O476" i="19" s="1"/>
  <c r="K476" i="19"/>
  <c r="H476" i="19"/>
  <c r="E476" i="19"/>
  <c r="N475" i="19"/>
  <c r="K475" i="19"/>
  <c r="H475" i="19"/>
  <c r="O475" i="19" s="1"/>
  <c r="E475" i="19"/>
  <c r="N474" i="19"/>
  <c r="O474" i="19" s="1"/>
  <c r="K474" i="19"/>
  <c r="H474" i="19"/>
  <c r="E474" i="19"/>
  <c r="N473" i="19"/>
  <c r="K473" i="19"/>
  <c r="H473" i="19"/>
  <c r="E473" i="19"/>
  <c r="O473" i="19" s="1"/>
  <c r="N472" i="19"/>
  <c r="K472" i="19"/>
  <c r="H472" i="19"/>
  <c r="E472" i="19"/>
  <c r="N471" i="19"/>
  <c r="O471" i="19" s="1"/>
  <c r="K471" i="19"/>
  <c r="H471" i="19"/>
  <c r="E471" i="19"/>
  <c r="N470" i="19"/>
  <c r="K470" i="19"/>
  <c r="H470" i="19"/>
  <c r="E470" i="19"/>
  <c r="N469" i="19"/>
  <c r="K469" i="19"/>
  <c r="H469" i="19"/>
  <c r="E469" i="19"/>
  <c r="N468" i="19"/>
  <c r="K468" i="19"/>
  <c r="H468" i="19"/>
  <c r="E468" i="19"/>
  <c r="N467" i="19"/>
  <c r="K467" i="19"/>
  <c r="H467" i="19"/>
  <c r="O467" i="19" s="1"/>
  <c r="E467" i="19"/>
  <c r="N466" i="19"/>
  <c r="O466" i="19" s="1"/>
  <c r="K466" i="19"/>
  <c r="H466" i="19"/>
  <c r="E466" i="19"/>
  <c r="N465" i="19"/>
  <c r="K465" i="19"/>
  <c r="H465" i="19"/>
  <c r="E465" i="19"/>
  <c r="O465" i="19" s="1"/>
  <c r="N464" i="19"/>
  <c r="K464" i="19"/>
  <c r="H464" i="19"/>
  <c r="E464" i="19"/>
  <c r="N463" i="19"/>
  <c r="O463" i="19" s="1"/>
  <c r="K463" i="19"/>
  <c r="H463" i="19"/>
  <c r="E463" i="19"/>
  <c r="N462" i="19"/>
  <c r="O462" i="19" s="1"/>
  <c r="K462" i="19"/>
  <c r="H462" i="19"/>
  <c r="E462" i="19"/>
  <c r="N461" i="19"/>
  <c r="K461" i="19"/>
  <c r="H461" i="19"/>
  <c r="E461" i="19"/>
  <c r="N460" i="19"/>
  <c r="O460" i="19" s="1"/>
  <c r="K460" i="19"/>
  <c r="H460" i="19"/>
  <c r="E460" i="19"/>
  <c r="N459" i="19"/>
  <c r="K459" i="19"/>
  <c r="H459" i="19"/>
  <c r="O459" i="19" s="1"/>
  <c r="E459" i="19"/>
  <c r="O458" i="19"/>
  <c r="N458" i="19"/>
  <c r="K458" i="19"/>
  <c r="H458" i="19"/>
  <c r="E458" i="19"/>
  <c r="N457" i="19"/>
  <c r="O457" i="19" s="1"/>
  <c r="K457" i="19"/>
  <c r="H457" i="19"/>
  <c r="E457" i="19"/>
  <c r="N456" i="19"/>
  <c r="K456" i="19"/>
  <c r="H456" i="19"/>
  <c r="E456" i="19"/>
  <c r="N455" i="19"/>
  <c r="O455" i="19" s="1"/>
  <c r="K455" i="19"/>
  <c r="H455" i="19"/>
  <c r="E455" i="19"/>
  <c r="N454" i="19"/>
  <c r="K454" i="19"/>
  <c r="H454" i="19"/>
  <c r="E454" i="19"/>
  <c r="N453" i="19"/>
  <c r="K453" i="19"/>
  <c r="H453" i="19"/>
  <c r="E453" i="19"/>
  <c r="N452" i="19"/>
  <c r="K452" i="19"/>
  <c r="H452" i="19"/>
  <c r="E452" i="19"/>
  <c r="N451" i="19"/>
  <c r="K451" i="19"/>
  <c r="H451" i="19"/>
  <c r="O451" i="19" s="1"/>
  <c r="E451" i="19"/>
  <c r="N450" i="19"/>
  <c r="O450" i="19" s="1"/>
  <c r="K450" i="19"/>
  <c r="H450" i="19"/>
  <c r="E450" i="19"/>
  <c r="N449" i="19"/>
  <c r="K449" i="19"/>
  <c r="H449" i="19"/>
  <c r="E449" i="19"/>
  <c r="N448" i="19"/>
  <c r="K448" i="19"/>
  <c r="H448" i="19"/>
  <c r="E448" i="19"/>
  <c r="N447" i="19"/>
  <c r="O447" i="19" s="1"/>
  <c r="K447" i="19"/>
  <c r="H447" i="19"/>
  <c r="E447" i="19"/>
  <c r="N446" i="19"/>
  <c r="K446" i="19"/>
  <c r="H446" i="19"/>
  <c r="E446" i="19"/>
  <c r="N445" i="19"/>
  <c r="K445" i="19"/>
  <c r="H445" i="19"/>
  <c r="E445" i="19"/>
  <c r="N444" i="19"/>
  <c r="K444" i="19"/>
  <c r="H444" i="19"/>
  <c r="E444" i="19"/>
  <c r="N443" i="19"/>
  <c r="K443" i="19"/>
  <c r="H443" i="19"/>
  <c r="E443" i="19"/>
  <c r="N442" i="19"/>
  <c r="O442" i="19" s="1"/>
  <c r="K442" i="19"/>
  <c r="H442" i="19"/>
  <c r="E442" i="19"/>
  <c r="N441" i="19"/>
  <c r="K441" i="19"/>
  <c r="H441" i="19"/>
  <c r="E441" i="19"/>
  <c r="N440" i="19"/>
  <c r="K440" i="19"/>
  <c r="H440" i="19"/>
  <c r="E440" i="19"/>
  <c r="N439" i="19"/>
  <c r="O439" i="19" s="1"/>
  <c r="K439" i="19"/>
  <c r="H439" i="19"/>
  <c r="E439" i="19"/>
  <c r="N438" i="19"/>
  <c r="K438" i="19"/>
  <c r="O438" i="19" s="1"/>
  <c r="H438" i="19"/>
  <c r="E438" i="19"/>
  <c r="N437" i="19"/>
  <c r="K437" i="19"/>
  <c r="H437" i="19"/>
  <c r="E437" i="19"/>
  <c r="N436" i="19"/>
  <c r="K436" i="19"/>
  <c r="H436" i="19"/>
  <c r="E436" i="19"/>
  <c r="N435" i="19"/>
  <c r="K435" i="19"/>
  <c r="H435" i="19"/>
  <c r="E435" i="19"/>
  <c r="N434" i="19"/>
  <c r="O434" i="19" s="1"/>
  <c r="K434" i="19"/>
  <c r="H434" i="19"/>
  <c r="E434" i="19"/>
  <c r="N433" i="19"/>
  <c r="K433" i="19"/>
  <c r="H433" i="19"/>
  <c r="E433" i="19"/>
  <c r="N432" i="19"/>
  <c r="K432" i="19"/>
  <c r="H432" i="19"/>
  <c r="E432" i="19"/>
  <c r="N431" i="19"/>
  <c r="O431" i="19" s="1"/>
  <c r="K431" i="19"/>
  <c r="H431" i="19"/>
  <c r="E431" i="19"/>
  <c r="N430" i="19"/>
  <c r="O430" i="19" s="1"/>
  <c r="K430" i="19"/>
  <c r="H430" i="19"/>
  <c r="E430" i="19"/>
  <c r="N429" i="19"/>
  <c r="K429" i="19"/>
  <c r="H429" i="19"/>
  <c r="E429" i="19"/>
  <c r="N428" i="19"/>
  <c r="O428" i="19" s="1"/>
  <c r="K428" i="19"/>
  <c r="H428" i="19"/>
  <c r="E428" i="19"/>
  <c r="N427" i="19"/>
  <c r="K427" i="19"/>
  <c r="H427" i="19"/>
  <c r="O427" i="19" s="1"/>
  <c r="E427" i="19"/>
  <c r="N426" i="19"/>
  <c r="O426" i="19" s="1"/>
  <c r="K426" i="19"/>
  <c r="H426" i="19"/>
  <c r="E426" i="19"/>
  <c r="N425" i="19"/>
  <c r="K425" i="19"/>
  <c r="H425" i="19"/>
  <c r="E425" i="19"/>
  <c r="N424" i="19"/>
  <c r="O424" i="19" s="1"/>
  <c r="K424" i="19"/>
  <c r="H424" i="19"/>
  <c r="E424" i="19"/>
  <c r="N423" i="19"/>
  <c r="O423" i="19" s="1"/>
  <c r="K423" i="19"/>
  <c r="H423" i="19"/>
  <c r="E423" i="19"/>
  <c r="N422" i="19"/>
  <c r="O422" i="19" s="1"/>
  <c r="K422" i="19"/>
  <c r="H422" i="19"/>
  <c r="E422" i="19"/>
  <c r="N421" i="19"/>
  <c r="K421" i="19"/>
  <c r="H421" i="19"/>
  <c r="E421" i="19"/>
  <c r="N420" i="19"/>
  <c r="K420" i="19"/>
  <c r="H420" i="19"/>
  <c r="E420" i="19"/>
  <c r="N419" i="19"/>
  <c r="K419" i="19"/>
  <c r="H419" i="19"/>
  <c r="O419" i="19" s="1"/>
  <c r="E419" i="19"/>
  <c r="N418" i="19"/>
  <c r="O418" i="19" s="1"/>
  <c r="K418" i="19"/>
  <c r="H418" i="19"/>
  <c r="E418" i="19"/>
  <c r="N417" i="19"/>
  <c r="K417" i="19"/>
  <c r="H417" i="19"/>
  <c r="E417" i="19"/>
  <c r="N416" i="19"/>
  <c r="K416" i="19"/>
  <c r="H416" i="19"/>
  <c r="E416" i="19"/>
  <c r="N415" i="19"/>
  <c r="O415" i="19" s="1"/>
  <c r="K415" i="19"/>
  <c r="H415" i="19"/>
  <c r="E415" i="19"/>
  <c r="N414" i="19"/>
  <c r="O414" i="19" s="1"/>
  <c r="K414" i="19"/>
  <c r="H414" i="19"/>
  <c r="E414" i="19"/>
  <c r="N413" i="19"/>
  <c r="K413" i="19"/>
  <c r="H413" i="19"/>
  <c r="E413" i="19"/>
  <c r="N412" i="19"/>
  <c r="K412" i="19"/>
  <c r="H412" i="19"/>
  <c r="E412" i="19"/>
  <c r="N411" i="19"/>
  <c r="K411" i="19"/>
  <c r="H411" i="19"/>
  <c r="E411" i="19"/>
  <c r="N410" i="19"/>
  <c r="O410" i="19" s="1"/>
  <c r="K410" i="19"/>
  <c r="H410" i="19"/>
  <c r="E410" i="19"/>
  <c r="N409" i="19"/>
  <c r="K409" i="19"/>
  <c r="H409" i="19"/>
  <c r="E409" i="19"/>
  <c r="N408" i="19"/>
  <c r="K408" i="19"/>
  <c r="H408" i="19"/>
  <c r="E408" i="19"/>
  <c r="N407" i="19"/>
  <c r="O407" i="19" s="1"/>
  <c r="K407" i="19"/>
  <c r="H407" i="19"/>
  <c r="E407" i="19"/>
  <c r="N406" i="19"/>
  <c r="K406" i="19"/>
  <c r="H406" i="19"/>
  <c r="E406" i="19"/>
  <c r="N405" i="19"/>
  <c r="K405" i="19"/>
  <c r="H405" i="19"/>
  <c r="E405" i="19"/>
  <c r="N404" i="19"/>
  <c r="O404" i="19" s="1"/>
  <c r="K404" i="19"/>
  <c r="H404" i="19"/>
  <c r="E404" i="19"/>
  <c r="N403" i="19"/>
  <c r="K403" i="19"/>
  <c r="H403" i="19"/>
  <c r="O403" i="19" s="1"/>
  <c r="E403" i="19"/>
  <c r="N402" i="19"/>
  <c r="K402" i="19"/>
  <c r="O402" i="19" s="1"/>
  <c r="H402" i="19"/>
  <c r="E402" i="19"/>
  <c r="N401" i="19"/>
  <c r="K401" i="19"/>
  <c r="H401" i="19"/>
  <c r="E401" i="19"/>
  <c r="N400" i="19"/>
  <c r="K400" i="19"/>
  <c r="H400" i="19"/>
  <c r="E400" i="19"/>
  <c r="N399" i="19"/>
  <c r="O399" i="19" s="1"/>
  <c r="K399" i="19"/>
  <c r="H399" i="19"/>
  <c r="E399" i="19"/>
  <c r="N398" i="19"/>
  <c r="O398" i="19" s="1"/>
  <c r="K398" i="19"/>
  <c r="H398" i="19"/>
  <c r="E398" i="19"/>
  <c r="N397" i="19"/>
  <c r="K397" i="19"/>
  <c r="H397" i="19"/>
  <c r="E397" i="19"/>
  <c r="N396" i="19"/>
  <c r="O396" i="19" s="1"/>
  <c r="K396" i="19"/>
  <c r="H396" i="19"/>
  <c r="E396" i="19"/>
  <c r="N395" i="19"/>
  <c r="K395" i="19"/>
  <c r="H395" i="19"/>
  <c r="O395" i="19" s="1"/>
  <c r="E395" i="19"/>
  <c r="O394" i="19"/>
  <c r="N394" i="19"/>
  <c r="K394" i="19"/>
  <c r="H394" i="19"/>
  <c r="E394" i="19"/>
  <c r="N393" i="19"/>
  <c r="O393" i="19" s="1"/>
  <c r="K393" i="19"/>
  <c r="H393" i="19"/>
  <c r="E393" i="19"/>
  <c r="N392" i="19"/>
  <c r="K392" i="19"/>
  <c r="H392" i="19"/>
  <c r="E392" i="19"/>
  <c r="N391" i="19"/>
  <c r="O391" i="19" s="1"/>
  <c r="K391" i="19"/>
  <c r="H391" i="19"/>
  <c r="E391" i="19"/>
  <c r="N390" i="19"/>
  <c r="K390" i="19"/>
  <c r="H390" i="19"/>
  <c r="E390" i="19"/>
  <c r="N389" i="19"/>
  <c r="K389" i="19"/>
  <c r="H389" i="19"/>
  <c r="E389" i="19"/>
  <c r="N388" i="19"/>
  <c r="O388" i="19" s="1"/>
  <c r="K388" i="19"/>
  <c r="H388" i="19"/>
  <c r="E388" i="19"/>
  <c r="N387" i="19"/>
  <c r="K387" i="19"/>
  <c r="H387" i="19"/>
  <c r="O387" i="19" s="1"/>
  <c r="E387" i="19"/>
  <c r="N386" i="19"/>
  <c r="O386" i="19" s="1"/>
  <c r="K386" i="19"/>
  <c r="H386" i="19"/>
  <c r="E386" i="19"/>
  <c r="N385" i="19"/>
  <c r="O385" i="19" s="1"/>
  <c r="K385" i="19"/>
  <c r="H385" i="19"/>
  <c r="E385" i="19"/>
  <c r="N384" i="19"/>
  <c r="O384" i="19" s="1"/>
  <c r="K384" i="19"/>
  <c r="H384" i="19"/>
  <c r="E384" i="19"/>
  <c r="N383" i="19"/>
  <c r="O383" i="19" s="1"/>
  <c r="K383" i="19"/>
  <c r="H383" i="19"/>
  <c r="E383" i="19"/>
  <c r="N382" i="19"/>
  <c r="O382" i="19" s="1"/>
  <c r="K382" i="19"/>
  <c r="H382" i="19"/>
  <c r="E382" i="19"/>
  <c r="N381" i="19"/>
  <c r="K381" i="19"/>
  <c r="H381" i="19"/>
  <c r="E381" i="19"/>
  <c r="N380" i="19"/>
  <c r="O380" i="19" s="1"/>
  <c r="K380" i="19"/>
  <c r="H380" i="19"/>
  <c r="E380" i="19"/>
  <c r="N379" i="19"/>
  <c r="K379" i="19"/>
  <c r="H379" i="19"/>
  <c r="E379" i="19"/>
  <c r="N378" i="19"/>
  <c r="K378" i="19"/>
  <c r="O378" i="19" s="1"/>
  <c r="H378" i="19"/>
  <c r="E378" i="19"/>
  <c r="N377" i="19"/>
  <c r="K377" i="19"/>
  <c r="H377" i="19"/>
  <c r="E377" i="19"/>
  <c r="N376" i="19"/>
  <c r="K376" i="19"/>
  <c r="H376" i="19"/>
  <c r="E376" i="19"/>
  <c r="N375" i="19"/>
  <c r="O375" i="19" s="1"/>
  <c r="K375" i="19"/>
  <c r="H375" i="19"/>
  <c r="E375" i="19"/>
  <c r="N374" i="19"/>
  <c r="O374" i="19" s="1"/>
  <c r="K374" i="19"/>
  <c r="H374" i="19"/>
  <c r="E374" i="19"/>
  <c r="N373" i="19"/>
  <c r="K373" i="19"/>
  <c r="H373" i="19"/>
  <c r="E373" i="19"/>
  <c r="N372" i="19"/>
  <c r="K372" i="19"/>
  <c r="H372" i="19"/>
  <c r="E372" i="19"/>
  <c r="N371" i="19"/>
  <c r="K371" i="19"/>
  <c r="H371" i="19"/>
  <c r="O371" i="19" s="1"/>
  <c r="E371" i="19"/>
  <c r="N370" i="19"/>
  <c r="O370" i="19" s="1"/>
  <c r="K370" i="19"/>
  <c r="H370" i="19"/>
  <c r="E370" i="19"/>
  <c r="N369" i="19"/>
  <c r="K369" i="19"/>
  <c r="H369" i="19"/>
  <c r="E369" i="19"/>
  <c r="N368" i="19"/>
  <c r="K368" i="19"/>
  <c r="H368" i="19"/>
  <c r="E368" i="19"/>
  <c r="N367" i="19"/>
  <c r="O367" i="19" s="1"/>
  <c r="K367" i="19"/>
  <c r="H367" i="19"/>
  <c r="E367" i="19"/>
  <c r="N366" i="19"/>
  <c r="O366" i="19" s="1"/>
  <c r="K366" i="19"/>
  <c r="H366" i="19"/>
  <c r="E366" i="19"/>
  <c r="N365" i="19"/>
  <c r="K365" i="19"/>
  <c r="H365" i="19"/>
  <c r="E365" i="19"/>
  <c r="N364" i="19"/>
  <c r="O364" i="19" s="1"/>
  <c r="K364" i="19"/>
  <c r="H364" i="19"/>
  <c r="E364" i="19"/>
  <c r="N363" i="19"/>
  <c r="K363" i="19"/>
  <c r="H363" i="19"/>
  <c r="O363" i="19" s="1"/>
  <c r="E363" i="19"/>
  <c r="N362" i="19"/>
  <c r="O362" i="19" s="1"/>
  <c r="K362" i="19"/>
  <c r="H362" i="19"/>
  <c r="E362" i="19"/>
  <c r="N361" i="19"/>
  <c r="K361" i="19"/>
  <c r="H361" i="19"/>
  <c r="E361" i="19"/>
  <c r="N360" i="19"/>
  <c r="K360" i="19"/>
  <c r="H360" i="19"/>
  <c r="E360" i="19"/>
  <c r="N359" i="19"/>
  <c r="O359" i="19" s="1"/>
  <c r="K359" i="19"/>
  <c r="H359" i="19"/>
  <c r="E359" i="19"/>
  <c r="N358" i="19"/>
  <c r="K358" i="19"/>
  <c r="H358" i="19"/>
  <c r="E358" i="19"/>
  <c r="N357" i="19"/>
  <c r="K357" i="19"/>
  <c r="H357" i="19"/>
  <c r="E357" i="19"/>
  <c r="N356" i="19"/>
  <c r="K356" i="19"/>
  <c r="H356" i="19"/>
  <c r="E356" i="19"/>
  <c r="N355" i="19"/>
  <c r="K355" i="19"/>
  <c r="H355" i="19"/>
  <c r="O355" i="19" s="1"/>
  <c r="E355" i="19"/>
  <c r="N354" i="19"/>
  <c r="O354" i="19" s="1"/>
  <c r="K354" i="19"/>
  <c r="H354" i="19"/>
  <c r="E354" i="19"/>
  <c r="N353" i="19"/>
  <c r="K353" i="19"/>
  <c r="H353" i="19"/>
  <c r="E353" i="19"/>
  <c r="N352" i="19"/>
  <c r="K352" i="19"/>
  <c r="H352" i="19"/>
  <c r="E352" i="19"/>
  <c r="N351" i="19"/>
  <c r="O351" i="19" s="1"/>
  <c r="K351" i="19"/>
  <c r="H351" i="19"/>
  <c r="E351" i="19"/>
  <c r="N350" i="19"/>
  <c r="K350" i="19"/>
  <c r="H350" i="19"/>
  <c r="E350" i="19"/>
  <c r="N349" i="19"/>
  <c r="O349" i="19" s="1"/>
  <c r="K349" i="19"/>
  <c r="H349" i="19"/>
  <c r="E349" i="19"/>
  <c r="N348" i="19"/>
  <c r="K348" i="19"/>
  <c r="H348" i="19"/>
  <c r="E348" i="19"/>
  <c r="N347" i="19"/>
  <c r="K347" i="19"/>
  <c r="H347" i="19"/>
  <c r="O347" i="19" s="1"/>
  <c r="E347" i="19"/>
  <c r="N346" i="19"/>
  <c r="O346" i="19" s="1"/>
  <c r="K346" i="19"/>
  <c r="H346" i="19"/>
  <c r="E346" i="19"/>
  <c r="N345" i="19"/>
  <c r="K345" i="19"/>
  <c r="H345" i="19"/>
  <c r="E345" i="19"/>
  <c r="N344" i="19"/>
  <c r="K344" i="19"/>
  <c r="H344" i="19"/>
  <c r="E344" i="19"/>
  <c r="N343" i="19"/>
  <c r="O343" i="19" s="1"/>
  <c r="K343" i="19"/>
  <c r="H343" i="19"/>
  <c r="E343" i="19"/>
  <c r="N342" i="19"/>
  <c r="K342" i="19"/>
  <c r="H342" i="19"/>
  <c r="E342" i="19"/>
  <c r="N341" i="19"/>
  <c r="K341" i="19"/>
  <c r="H341" i="19"/>
  <c r="E341" i="19"/>
  <c r="N340" i="19"/>
  <c r="K340" i="19"/>
  <c r="H340" i="19"/>
  <c r="E340" i="19"/>
  <c r="N339" i="19"/>
  <c r="K339" i="19"/>
  <c r="H339" i="19"/>
  <c r="E339" i="19"/>
  <c r="N338" i="19"/>
  <c r="K338" i="19"/>
  <c r="O338" i="19" s="1"/>
  <c r="H338" i="19"/>
  <c r="E338" i="19"/>
  <c r="N337" i="19"/>
  <c r="K337" i="19"/>
  <c r="H337" i="19"/>
  <c r="E337" i="19"/>
  <c r="N336" i="19"/>
  <c r="K336" i="19"/>
  <c r="H336" i="19"/>
  <c r="E336" i="19"/>
  <c r="N335" i="19"/>
  <c r="O335" i="19" s="1"/>
  <c r="K335" i="19"/>
  <c r="H335" i="19"/>
  <c r="E335" i="19"/>
  <c r="N334" i="19"/>
  <c r="O334" i="19" s="1"/>
  <c r="K334" i="19"/>
  <c r="H334" i="19"/>
  <c r="E334" i="19"/>
  <c r="N333" i="19"/>
  <c r="K333" i="19"/>
  <c r="H333" i="19"/>
  <c r="E333" i="19"/>
  <c r="N332" i="19"/>
  <c r="K332" i="19"/>
  <c r="H332" i="19"/>
  <c r="E332" i="19"/>
  <c r="N331" i="19"/>
  <c r="K331" i="19"/>
  <c r="H331" i="19"/>
  <c r="O331" i="19" s="1"/>
  <c r="E331" i="19"/>
  <c r="O330" i="19"/>
  <c r="N330" i="19"/>
  <c r="K330" i="19"/>
  <c r="H330" i="19"/>
  <c r="E330" i="19"/>
  <c r="N329" i="19"/>
  <c r="O329" i="19" s="1"/>
  <c r="K329" i="19"/>
  <c r="H329" i="19"/>
  <c r="E329" i="19"/>
  <c r="N328" i="19"/>
  <c r="O328" i="19" s="1"/>
  <c r="K328" i="19"/>
  <c r="H328" i="19"/>
  <c r="E328" i="19"/>
  <c r="N327" i="19"/>
  <c r="O327" i="19" s="1"/>
  <c r="K327" i="19"/>
  <c r="H327" i="19"/>
  <c r="E327" i="19"/>
  <c r="N326" i="19"/>
  <c r="K326" i="19"/>
  <c r="H326" i="19"/>
  <c r="E326" i="19"/>
  <c r="N325" i="19"/>
  <c r="K325" i="19"/>
  <c r="H325" i="19"/>
  <c r="E325" i="19"/>
  <c r="N324" i="19"/>
  <c r="K324" i="19"/>
  <c r="H324" i="19"/>
  <c r="E324" i="19"/>
  <c r="N323" i="19"/>
  <c r="K323" i="19"/>
  <c r="H323" i="19"/>
  <c r="O323" i="19" s="1"/>
  <c r="E323" i="19"/>
  <c r="N322" i="19"/>
  <c r="O322" i="19" s="1"/>
  <c r="K322" i="19"/>
  <c r="H322" i="19"/>
  <c r="E322" i="19"/>
  <c r="N321" i="19"/>
  <c r="K321" i="19"/>
  <c r="H321" i="19"/>
  <c r="E321" i="19"/>
  <c r="N320" i="19"/>
  <c r="K320" i="19"/>
  <c r="H320" i="19"/>
  <c r="E320" i="19"/>
  <c r="N319" i="19"/>
  <c r="O319" i="19" s="1"/>
  <c r="K319" i="19"/>
  <c r="H319" i="19"/>
  <c r="E319" i="19"/>
  <c r="N318" i="19"/>
  <c r="K318" i="19"/>
  <c r="H318" i="19"/>
  <c r="E318" i="19"/>
  <c r="N317" i="19"/>
  <c r="O317" i="19" s="1"/>
  <c r="K317" i="19"/>
  <c r="H317" i="19"/>
  <c r="E317" i="19"/>
  <c r="N316" i="19"/>
  <c r="K316" i="19"/>
  <c r="H316" i="19"/>
  <c r="E316" i="19"/>
  <c r="N315" i="19"/>
  <c r="K315" i="19"/>
  <c r="H315" i="19"/>
  <c r="E315" i="19"/>
  <c r="N314" i="19"/>
  <c r="O314" i="19" s="1"/>
  <c r="K314" i="19"/>
  <c r="H314" i="19"/>
  <c r="E314" i="19"/>
  <c r="N313" i="19"/>
  <c r="K313" i="19"/>
  <c r="H313" i="19"/>
  <c r="E313" i="19"/>
  <c r="N312" i="19"/>
  <c r="K312" i="19"/>
  <c r="H312" i="19"/>
  <c r="E312" i="19"/>
  <c r="N311" i="19"/>
  <c r="O311" i="19" s="1"/>
  <c r="K311" i="19"/>
  <c r="H311" i="19"/>
  <c r="E311" i="19"/>
  <c r="N310" i="19"/>
  <c r="K310" i="19"/>
  <c r="O310" i="19" s="1"/>
  <c r="H310" i="19"/>
  <c r="E310" i="19"/>
  <c r="N309" i="19"/>
  <c r="K309" i="19"/>
  <c r="H309" i="19"/>
  <c r="E309" i="19"/>
  <c r="N308" i="19"/>
  <c r="K308" i="19"/>
  <c r="H308" i="19"/>
  <c r="E308" i="19"/>
  <c r="N307" i="19"/>
  <c r="K307" i="19"/>
  <c r="H307" i="19"/>
  <c r="E307" i="19"/>
  <c r="N306" i="19"/>
  <c r="O306" i="19" s="1"/>
  <c r="K306" i="19"/>
  <c r="H306" i="19"/>
  <c r="E306" i="19"/>
  <c r="N305" i="19"/>
  <c r="O305" i="19" s="1"/>
  <c r="K305" i="19"/>
  <c r="H305" i="19"/>
  <c r="E305" i="19"/>
  <c r="N304" i="19"/>
  <c r="K304" i="19"/>
  <c r="H304" i="19"/>
  <c r="E304" i="19"/>
  <c r="N303" i="19"/>
  <c r="O303" i="19" s="1"/>
  <c r="K303" i="19"/>
  <c r="H303" i="19"/>
  <c r="E303" i="19"/>
  <c r="N302" i="19"/>
  <c r="O302" i="19" s="1"/>
  <c r="K302" i="19"/>
  <c r="H302" i="19"/>
  <c r="E302" i="19"/>
  <c r="N301" i="19"/>
  <c r="K301" i="19"/>
  <c r="H301" i="19"/>
  <c r="E301" i="19"/>
  <c r="N300" i="19"/>
  <c r="O300" i="19" s="1"/>
  <c r="K300" i="19"/>
  <c r="H300" i="19"/>
  <c r="E300" i="19"/>
  <c r="N299" i="19"/>
  <c r="K299" i="19"/>
  <c r="H299" i="19"/>
  <c r="O299" i="19" s="1"/>
  <c r="E299" i="19"/>
  <c r="N298" i="19"/>
  <c r="O298" i="19" s="1"/>
  <c r="K298" i="19"/>
  <c r="H298" i="19"/>
  <c r="E298" i="19"/>
  <c r="N297" i="19"/>
  <c r="K297" i="19"/>
  <c r="H297" i="19"/>
  <c r="E297" i="19"/>
  <c r="N296" i="19"/>
  <c r="K296" i="19"/>
  <c r="H296" i="19"/>
  <c r="E296" i="19"/>
  <c r="N295" i="19"/>
  <c r="O295" i="19" s="1"/>
  <c r="K295" i="19"/>
  <c r="H295" i="19"/>
  <c r="E295" i="19"/>
  <c r="N294" i="19"/>
  <c r="K294" i="19"/>
  <c r="H294" i="19"/>
  <c r="E294" i="19"/>
  <c r="N293" i="19"/>
  <c r="K293" i="19"/>
  <c r="H293" i="19"/>
  <c r="E293" i="19"/>
  <c r="N292" i="19"/>
  <c r="K292" i="19"/>
  <c r="H292" i="19"/>
  <c r="E292" i="19"/>
  <c r="N291" i="19"/>
  <c r="K291" i="19"/>
  <c r="H291" i="19"/>
  <c r="O291" i="19" s="1"/>
  <c r="E291" i="19"/>
  <c r="N290" i="19"/>
  <c r="O290" i="19" s="1"/>
  <c r="K290" i="19"/>
  <c r="H290" i="19"/>
  <c r="E290" i="19"/>
  <c r="N289" i="19"/>
  <c r="K289" i="19"/>
  <c r="H289" i="19"/>
  <c r="E289" i="19"/>
  <c r="N288" i="19"/>
  <c r="K288" i="19"/>
  <c r="H288" i="19"/>
  <c r="E288" i="19"/>
  <c r="N287" i="19"/>
  <c r="O287" i="19" s="1"/>
  <c r="K287" i="19"/>
  <c r="H287" i="19"/>
  <c r="E287" i="19"/>
  <c r="N286" i="19"/>
  <c r="K286" i="19"/>
  <c r="H286" i="19"/>
  <c r="E286" i="19"/>
  <c r="N285" i="19"/>
  <c r="K285" i="19"/>
  <c r="H285" i="19"/>
  <c r="E285" i="19"/>
  <c r="N284" i="19"/>
  <c r="K284" i="19"/>
  <c r="H284" i="19"/>
  <c r="E284" i="19"/>
  <c r="N283" i="19"/>
  <c r="K283" i="19"/>
  <c r="H283" i="19"/>
  <c r="O283" i="19" s="1"/>
  <c r="E283" i="19"/>
  <c r="N282" i="19"/>
  <c r="O282" i="19" s="1"/>
  <c r="K282" i="19"/>
  <c r="H282" i="19"/>
  <c r="E282" i="19"/>
  <c r="N281" i="19"/>
  <c r="K281" i="19"/>
  <c r="H281" i="19"/>
  <c r="E281" i="19"/>
  <c r="N280" i="19"/>
  <c r="K280" i="19"/>
  <c r="H280" i="19"/>
  <c r="E280" i="19"/>
  <c r="N279" i="19"/>
  <c r="O279" i="19" s="1"/>
  <c r="K279" i="19"/>
  <c r="H279" i="19"/>
  <c r="E279" i="19"/>
  <c r="N278" i="19"/>
  <c r="K278" i="19"/>
  <c r="H278" i="19"/>
  <c r="E278" i="19"/>
  <c r="N277" i="19"/>
  <c r="K277" i="19"/>
  <c r="H277" i="19"/>
  <c r="E277" i="19"/>
  <c r="N276" i="19"/>
  <c r="O276" i="19" s="1"/>
  <c r="K276" i="19"/>
  <c r="H276" i="19"/>
  <c r="E276" i="19"/>
  <c r="N275" i="19"/>
  <c r="K275" i="19"/>
  <c r="H275" i="19"/>
  <c r="O275" i="19" s="1"/>
  <c r="E275" i="19"/>
  <c r="N274" i="19"/>
  <c r="K274" i="19"/>
  <c r="O274" i="19" s="1"/>
  <c r="H274" i="19"/>
  <c r="E274" i="19"/>
  <c r="N273" i="19"/>
  <c r="O273" i="19" s="1"/>
  <c r="K273" i="19"/>
  <c r="H273" i="19"/>
  <c r="E273" i="19"/>
  <c r="N272" i="19"/>
  <c r="K272" i="19"/>
  <c r="H272" i="19"/>
  <c r="E272" i="19"/>
  <c r="N271" i="19"/>
  <c r="O271" i="19" s="1"/>
  <c r="K271" i="19"/>
  <c r="H271" i="19"/>
  <c r="E271" i="19"/>
  <c r="N270" i="19"/>
  <c r="K270" i="19"/>
  <c r="H270" i="19"/>
  <c r="E270" i="19"/>
  <c r="N269" i="19"/>
  <c r="K269" i="19"/>
  <c r="H269" i="19"/>
  <c r="E269" i="19"/>
  <c r="N268" i="19"/>
  <c r="K268" i="19"/>
  <c r="H268" i="19"/>
  <c r="E268" i="19"/>
  <c r="N267" i="19"/>
  <c r="K267" i="19"/>
  <c r="H267" i="19"/>
  <c r="O267" i="19" s="1"/>
  <c r="E267" i="19"/>
  <c r="O266" i="19"/>
  <c r="N266" i="19"/>
  <c r="K266" i="19"/>
  <c r="H266" i="19"/>
  <c r="E266" i="19"/>
  <c r="N265" i="19"/>
  <c r="O265" i="19" s="1"/>
  <c r="K265" i="19"/>
  <c r="H265" i="19"/>
  <c r="E265" i="19"/>
  <c r="N264" i="19"/>
  <c r="K264" i="19"/>
  <c r="H264" i="19"/>
  <c r="E264" i="19"/>
  <c r="N263" i="19"/>
  <c r="O263" i="19" s="1"/>
  <c r="K263" i="19"/>
  <c r="H263" i="19"/>
  <c r="E263" i="19"/>
  <c r="N262" i="19"/>
  <c r="K262" i="19"/>
  <c r="H262" i="19"/>
  <c r="E262" i="19"/>
  <c r="N261" i="19"/>
  <c r="K261" i="19"/>
  <c r="H261" i="19"/>
  <c r="E261" i="19"/>
  <c r="N260" i="19"/>
  <c r="O260" i="19" s="1"/>
  <c r="K260" i="19"/>
  <c r="H260" i="19"/>
  <c r="E260" i="19"/>
  <c r="N259" i="19"/>
  <c r="K259" i="19"/>
  <c r="H259" i="19"/>
  <c r="O259" i="19" s="1"/>
  <c r="E259" i="19"/>
  <c r="N258" i="19"/>
  <c r="O258" i="19" s="1"/>
  <c r="K258" i="19"/>
  <c r="H258" i="19"/>
  <c r="E258" i="19"/>
  <c r="N257" i="19"/>
  <c r="K257" i="19"/>
  <c r="H257" i="19"/>
  <c r="E257" i="19"/>
  <c r="N256" i="19"/>
  <c r="O256" i="19" s="1"/>
  <c r="K256" i="19"/>
  <c r="H256" i="19"/>
  <c r="E256" i="19"/>
  <c r="N255" i="19"/>
  <c r="O255" i="19" s="1"/>
  <c r="K255" i="19"/>
  <c r="H255" i="19"/>
  <c r="E255" i="19"/>
  <c r="N254" i="19"/>
  <c r="O254" i="19" s="1"/>
  <c r="K254" i="19"/>
  <c r="H254" i="19"/>
  <c r="E254" i="19"/>
  <c r="N253" i="19"/>
  <c r="K253" i="19"/>
  <c r="H253" i="19"/>
  <c r="E253" i="19"/>
  <c r="N252" i="19"/>
  <c r="O252" i="19" s="1"/>
  <c r="K252" i="19"/>
  <c r="H252" i="19"/>
  <c r="E252" i="19"/>
  <c r="N251" i="19"/>
  <c r="K251" i="19"/>
  <c r="H251" i="19"/>
  <c r="E251" i="19"/>
  <c r="N250" i="19"/>
  <c r="O250" i="19" s="1"/>
  <c r="K250" i="19"/>
  <c r="H250" i="19"/>
  <c r="E250" i="19"/>
  <c r="N249" i="19"/>
  <c r="K249" i="19"/>
  <c r="H249" i="19"/>
  <c r="E249" i="19"/>
  <c r="N248" i="19"/>
  <c r="K248" i="19"/>
  <c r="H248" i="19"/>
  <c r="E248" i="19"/>
  <c r="N247" i="19"/>
  <c r="O247" i="19" s="1"/>
  <c r="K247" i="19"/>
  <c r="H247" i="19"/>
  <c r="E247" i="19"/>
  <c r="N246" i="19"/>
  <c r="O246" i="19" s="1"/>
  <c r="K246" i="19"/>
  <c r="H246" i="19"/>
  <c r="E246" i="19"/>
  <c r="N245" i="19"/>
  <c r="K245" i="19"/>
  <c r="H245" i="19"/>
  <c r="E245" i="19"/>
  <c r="N244" i="19"/>
  <c r="K244" i="19"/>
  <c r="H244" i="19"/>
  <c r="E244" i="19"/>
  <c r="N243" i="19"/>
  <c r="K243" i="19"/>
  <c r="H243" i="19"/>
  <c r="O243" i="19" s="1"/>
  <c r="E243" i="19"/>
  <c r="N242" i="19"/>
  <c r="O242" i="19" s="1"/>
  <c r="K242" i="19"/>
  <c r="H242" i="19"/>
  <c r="E242" i="19"/>
  <c r="N241" i="19"/>
  <c r="O241" i="19" s="1"/>
  <c r="K241" i="19"/>
  <c r="H241" i="19"/>
  <c r="E241" i="19"/>
  <c r="N240" i="19"/>
  <c r="K240" i="19"/>
  <c r="H240" i="19"/>
  <c r="E240" i="19"/>
  <c r="N239" i="19"/>
  <c r="O239" i="19" s="1"/>
  <c r="K239" i="19"/>
  <c r="H239" i="19"/>
  <c r="E239" i="19"/>
  <c r="N238" i="19"/>
  <c r="O238" i="19" s="1"/>
  <c r="K238" i="19"/>
  <c r="H238" i="19"/>
  <c r="E238" i="19"/>
  <c r="N237" i="19"/>
  <c r="K237" i="19"/>
  <c r="H237" i="19"/>
  <c r="E237" i="19"/>
  <c r="N236" i="19"/>
  <c r="O236" i="19" s="1"/>
  <c r="K236" i="19"/>
  <c r="H236" i="19"/>
  <c r="E236" i="19"/>
  <c r="N235" i="19"/>
  <c r="K235" i="19"/>
  <c r="H235" i="19"/>
  <c r="O235" i="19" s="1"/>
  <c r="E235" i="19"/>
  <c r="N234" i="19"/>
  <c r="O234" i="19" s="1"/>
  <c r="K234" i="19"/>
  <c r="H234" i="19"/>
  <c r="E234" i="19"/>
  <c r="N233" i="19"/>
  <c r="K233" i="19"/>
  <c r="H233" i="19"/>
  <c r="E233" i="19"/>
  <c r="N232" i="19"/>
  <c r="K232" i="19"/>
  <c r="H232" i="19"/>
  <c r="E232" i="19"/>
  <c r="N231" i="19"/>
  <c r="O231" i="19" s="1"/>
  <c r="K231" i="19"/>
  <c r="H231" i="19"/>
  <c r="E231" i="19"/>
  <c r="N230" i="19"/>
  <c r="K230" i="19"/>
  <c r="O230" i="19" s="1"/>
  <c r="H230" i="19"/>
  <c r="E230" i="19"/>
  <c r="N229" i="19"/>
  <c r="K229" i="19"/>
  <c r="H229" i="19"/>
  <c r="E229" i="19"/>
  <c r="N228" i="19"/>
  <c r="O228" i="19" s="1"/>
  <c r="K228" i="19"/>
  <c r="H228" i="19"/>
  <c r="E228" i="19"/>
  <c r="N227" i="19"/>
  <c r="K227" i="19"/>
  <c r="H227" i="19"/>
  <c r="O227" i="19" s="1"/>
  <c r="E227" i="19"/>
  <c r="N226" i="19"/>
  <c r="O226" i="19" s="1"/>
  <c r="K226" i="19"/>
  <c r="H226" i="19"/>
  <c r="E226" i="19"/>
  <c r="N225" i="19"/>
  <c r="K225" i="19"/>
  <c r="H225" i="19"/>
  <c r="E225" i="19"/>
  <c r="N224" i="19"/>
  <c r="K224" i="19"/>
  <c r="H224" i="19"/>
  <c r="E224" i="19"/>
  <c r="N223" i="19"/>
  <c r="O223" i="19" s="1"/>
  <c r="K223" i="19"/>
  <c r="H223" i="19"/>
  <c r="E223" i="19"/>
  <c r="N222" i="19"/>
  <c r="K222" i="19"/>
  <c r="O222" i="19" s="1"/>
  <c r="H222" i="19"/>
  <c r="E222" i="19"/>
  <c r="N221" i="19"/>
  <c r="O221" i="19" s="1"/>
  <c r="K221" i="19"/>
  <c r="H221" i="19"/>
  <c r="E221" i="19"/>
  <c r="N220" i="19"/>
  <c r="O220" i="19" s="1"/>
  <c r="K220" i="19"/>
  <c r="H220" i="19"/>
  <c r="E220" i="19"/>
  <c r="N219" i="19"/>
  <c r="K219" i="19"/>
  <c r="H219" i="19"/>
  <c r="O219" i="19" s="1"/>
  <c r="E219" i="19"/>
  <c r="N218" i="19"/>
  <c r="O218" i="19" s="1"/>
  <c r="K218" i="19"/>
  <c r="H218" i="19"/>
  <c r="E218" i="19"/>
  <c r="N217" i="19"/>
  <c r="O217" i="19" s="1"/>
  <c r="K217" i="19"/>
  <c r="H217" i="19"/>
  <c r="E217" i="19"/>
  <c r="N216" i="19"/>
  <c r="K216" i="19"/>
  <c r="H216" i="19"/>
  <c r="E216" i="19"/>
  <c r="N215" i="19"/>
  <c r="O215" i="19" s="1"/>
  <c r="K215" i="19"/>
  <c r="H215" i="19"/>
  <c r="E215" i="19"/>
  <c r="N214" i="19"/>
  <c r="K214" i="19"/>
  <c r="H214" i="19"/>
  <c r="E214" i="19"/>
  <c r="N213" i="19"/>
  <c r="K213" i="19"/>
  <c r="H213" i="19"/>
  <c r="E213" i="19"/>
  <c r="N212" i="19"/>
  <c r="K212" i="19"/>
  <c r="H212" i="19"/>
  <c r="E212" i="19"/>
  <c r="N211" i="19"/>
  <c r="K211" i="19"/>
  <c r="H211" i="19"/>
  <c r="O211" i="19" s="1"/>
  <c r="E211" i="19"/>
  <c r="N210" i="19"/>
  <c r="O210" i="19" s="1"/>
  <c r="K210" i="19"/>
  <c r="H210" i="19"/>
  <c r="E210" i="19"/>
  <c r="N209" i="19"/>
  <c r="K209" i="19"/>
  <c r="H209" i="19"/>
  <c r="E209" i="19"/>
  <c r="N208" i="19"/>
  <c r="K208" i="19"/>
  <c r="H208" i="19"/>
  <c r="E208" i="19"/>
  <c r="N207" i="19"/>
  <c r="O207" i="19" s="1"/>
  <c r="K207" i="19"/>
  <c r="H207" i="19"/>
  <c r="E207" i="19"/>
  <c r="N206" i="19"/>
  <c r="O206" i="19" s="1"/>
  <c r="K206" i="19"/>
  <c r="H206" i="19"/>
  <c r="E206" i="19"/>
  <c r="N205" i="19"/>
  <c r="K205" i="19"/>
  <c r="H205" i="19"/>
  <c r="E205" i="19"/>
  <c r="N204" i="19"/>
  <c r="O204" i="19" s="1"/>
  <c r="K204" i="19"/>
  <c r="H204" i="19"/>
  <c r="E204" i="19"/>
  <c r="N203" i="19"/>
  <c r="K203" i="19"/>
  <c r="H203" i="19"/>
  <c r="E203" i="19"/>
  <c r="O202" i="19"/>
  <c r="N202" i="19"/>
  <c r="K202" i="19"/>
  <c r="H202" i="19"/>
  <c r="E202" i="19"/>
  <c r="N201" i="19"/>
  <c r="O201" i="19" s="1"/>
  <c r="K201" i="19"/>
  <c r="H201" i="19"/>
  <c r="E201" i="19"/>
  <c r="N200" i="19"/>
  <c r="K200" i="19"/>
  <c r="H200" i="19"/>
  <c r="E200" i="19"/>
  <c r="N199" i="19"/>
  <c r="O199" i="19" s="1"/>
  <c r="K199" i="19"/>
  <c r="H199" i="19"/>
  <c r="E199" i="19"/>
  <c r="N198" i="19"/>
  <c r="K198" i="19"/>
  <c r="H198" i="19"/>
  <c r="E198" i="19"/>
  <c r="N197" i="19"/>
  <c r="K197" i="19"/>
  <c r="H197" i="19"/>
  <c r="E197" i="19"/>
  <c r="N196" i="19"/>
  <c r="O196" i="19" s="1"/>
  <c r="K196" i="19"/>
  <c r="H196" i="19"/>
  <c r="E196" i="19"/>
  <c r="N195" i="19"/>
  <c r="K195" i="19"/>
  <c r="H195" i="19"/>
  <c r="O195" i="19" s="1"/>
  <c r="E195" i="19"/>
  <c r="N194" i="19"/>
  <c r="O194" i="19" s="1"/>
  <c r="K194" i="19"/>
  <c r="H194" i="19"/>
  <c r="E194" i="19"/>
  <c r="N193" i="19"/>
  <c r="O193" i="19" s="1"/>
  <c r="K193" i="19"/>
  <c r="H193" i="19"/>
  <c r="E193" i="19"/>
  <c r="N192" i="19"/>
  <c r="K192" i="19"/>
  <c r="H192" i="19"/>
  <c r="E192" i="19"/>
  <c r="N191" i="19"/>
  <c r="O191" i="19" s="1"/>
  <c r="K191" i="19"/>
  <c r="H191" i="19"/>
  <c r="E191" i="19"/>
  <c r="N190" i="19"/>
  <c r="K190" i="19"/>
  <c r="H190" i="19"/>
  <c r="E190" i="19"/>
  <c r="N189" i="19"/>
  <c r="K189" i="19"/>
  <c r="H189" i="19"/>
  <c r="E189" i="19"/>
  <c r="N188" i="19"/>
  <c r="O188" i="19" s="1"/>
  <c r="K188" i="19"/>
  <c r="H188" i="19"/>
  <c r="E188" i="19"/>
  <c r="N187" i="19"/>
  <c r="K187" i="19"/>
  <c r="H187" i="19"/>
  <c r="E187" i="19"/>
  <c r="N186" i="19"/>
  <c r="O186" i="19" s="1"/>
  <c r="K186" i="19"/>
  <c r="H186" i="19"/>
  <c r="E186" i="19"/>
  <c r="N185" i="19"/>
  <c r="K185" i="19"/>
  <c r="H185" i="19"/>
  <c r="E185" i="19"/>
  <c r="N184" i="19"/>
  <c r="K184" i="19"/>
  <c r="H184" i="19"/>
  <c r="E184" i="19"/>
  <c r="N183" i="19"/>
  <c r="O183" i="19" s="1"/>
  <c r="K183" i="19"/>
  <c r="H183" i="19"/>
  <c r="E183" i="19"/>
  <c r="N182" i="19"/>
  <c r="K182" i="19"/>
  <c r="O182" i="19" s="1"/>
  <c r="H182" i="19"/>
  <c r="E182" i="19"/>
  <c r="N181" i="19"/>
  <c r="K181" i="19"/>
  <c r="H181" i="19"/>
  <c r="E181" i="19"/>
  <c r="N180" i="19"/>
  <c r="K180" i="19"/>
  <c r="H180" i="19"/>
  <c r="E180" i="19"/>
  <c r="N179" i="19"/>
  <c r="K179" i="19"/>
  <c r="H179" i="19"/>
  <c r="E179" i="19"/>
  <c r="N178" i="19"/>
  <c r="O178" i="19" s="1"/>
  <c r="K178" i="19"/>
  <c r="H178" i="19"/>
  <c r="E178" i="19"/>
  <c r="N177" i="19"/>
  <c r="K177" i="19"/>
  <c r="H177" i="19"/>
  <c r="E177" i="19"/>
  <c r="N176" i="19"/>
  <c r="K176" i="19"/>
  <c r="H176" i="19"/>
  <c r="E176" i="19"/>
  <c r="N175" i="19"/>
  <c r="O175" i="19" s="1"/>
  <c r="K175" i="19"/>
  <c r="H175" i="19"/>
  <c r="E175" i="19"/>
  <c r="N174" i="19"/>
  <c r="K174" i="19"/>
  <c r="H174" i="19"/>
  <c r="E174" i="19"/>
  <c r="N173" i="19"/>
  <c r="O173" i="19" s="1"/>
  <c r="K173" i="19"/>
  <c r="H173" i="19"/>
  <c r="E173" i="19"/>
  <c r="N172" i="19"/>
  <c r="O172" i="19" s="1"/>
  <c r="K172" i="19"/>
  <c r="H172" i="19"/>
  <c r="E172" i="19"/>
  <c r="N171" i="19"/>
  <c r="K171" i="19"/>
  <c r="H171" i="19"/>
  <c r="E171" i="19"/>
  <c r="N170" i="19"/>
  <c r="O170" i="19" s="1"/>
  <c r="K170" i="19"/>
  <c r="H170" i="19"/>
  <c r="E170" i="19"/>
  <c r="N169" i="19"/>
  <c r="K169" i="19"/>
  <c r="H169" i="19"/>
  <c r="E169" i="19"/>
  <c r="N168" i="19"/>
  <c r="K168" i="19"/>
  <c r="H168" i="19"/>
  <c r="E168" i="19"/>
  <c r="N167" i="19"/>
  <c r="O167" i="19" s="1"/>
  <c r="K167" i="19"/>
  <c r="H167" i="19"/>
  <c r="E167" i="19"/>
  <c r="N166" i="19"/>
  <c r="K166" i="19"/>
  <c r="H166" i="19"/>
  <c r="E166" i="19"/>
  <c r="N165" i="19"/>
  <c r="K165" i="19"/>
  <c r="H165" i="19"/>
  <c r="E165" i="19"/>
  <c r="N164" i="19"/>
  <c r="K164" i="19"/>
  <c r="H164" i="19"/>
  <c r="E164" i="19"/>
  <c r="N163" i="19"/>
  <c r="K163" i="19"/>
  <c r="O163" i="19" s="1"/>
  <c r="H163" i="19"/>
  <c r="E163" i="19"/>
  <c r="N162" i="19"/>
  <c r="O162" i="19" s="1"/>
  <c r="K162" i="19"/>
  <c r="H162" i="19"/>
  <c r="E162" i="19"/>
  <c r="N161" i="19"/>
  <c r="K161" i="19"/>
  <c r="H161" i="19"/>
  <c r="E161" i="19"/>
  <c r="N160" i="19"/>
  <c r="O160" i="19" s="1"/>
  <c r="K160" i="19"/>
  <c r="H160" i="19"/>
  <c r="E160" i="19"/>
  <c r="N159" i="19"/>
  <c r="O159" i="19" s="1"/>
  <c r="K159" i="19"/>
  <c r="H159" i="19"/>
  <c r="E159" i="19"/>
  <c r="N158" i="19"/>
  <c r="K158" i="19"/>
  <c r="H158" i="19"/>
  <c r="E158" i="19"/>
  <c r="N157" i="19"/>
  <c r="K157" i="19"/>
  <c r="H157" i="19"/>
  <c r="E157" i="19"/>
  <c r="N156" i="19"/>
  <c r="O156" i="19" s="1"/>
  <c r="K156" i="19"/>
  <c r="H156" i="19"/>
  <c r="E156" i="19"/>
  <c r="N155" i="19"/>
  <c r="K155" i="19"/>
  <c r="O155" i="19" s="1"/>
  <c r="H155" i="19"/>
  <c r="E155" i="19"/>
  <c r="N154" i="19"/>
  <c r="O154" i="19" s="1"/>
  <c r="K154" i="19"/>
  <c r="H154" i="19"/>
  <c r="E154" i="19"/>
  <c r="N153" i="19"/>
  <c r="K153" i="19"/>
  <c r="H153" i="19"/>
  <c r="E153" i="19"/>
  <c r="N152" i="19"/>
  <c r="K152" i="19"/>
  <c r="H152" i="19"/>
  <c r="E152" i="19"/>
  <c r="O152" i="19" s="1"/>
  <c r="N151" i="19"/>
  <c r="O151" i="19" s="1"/>
  <c r="K151" i="19"/>
  <c r="H151" i="19"/>
  <c r="E151" i="19"/>
  <c r="N150" i="19"/>
  <c r="K150" i="19"/>
  <c r="H150" i="19"/>
  <c r="E150" i="19"/>
  <c r="N149" i="19"/>
  <c r="O149" i="19" s="1"/>
  <c r="K149" i="19"/>
  <c r="H149" i="19"/>
  <c r="E149" i="19"/>
  <c r="N148" i="19"/>
  <c r="O148" i="19" s="1"/>
  <c r="K148" i="19"/>
  <c r="H148" i="19"/>
  <c r="E148" i="19"/>
  <c r="N147" i="19"/>
  <c r="K147" i="19"/>
  <c r="O147" i="19" s="1"/>
  <c r="H147" i="19"/>
  <c r="E147" i="19"/>
  <c r="N146" i="19"/>
  <c r="O146" i="19" s="1"/>
  <c r="K146" i="19"/>
  <c r="H146" i="19"/>
  <c r="E146" i="19"/>
  <c r="N145" i="19"/>
  <c r="K145" i="19"/>
  <c r="H145" i="19"/>
  <c r="E145" i="19"/>
  <c r="N144" i="19"/>
  <c r="O144" i="19" s="1"/>
  <c r="K144" i="19"/>
  <c r="H144" i="19"/>
  <c r="E144" i="19"/>
  <c r="N143" i="19"/>
  <c r="O143" i="19" s="1"/>
  <c r="K143" i="19"/>
  <c r="H143" i="19"/>
  <c r="E143" i="19"/>
  <c r="N142" i="19"/>
  <c r="K142" i="19"/>
  <c r="H142" i="19"/>
  <c r="E142" i="19"/>
  <c r="N141" i="19"/>
  <c r="O141" i="19" s="1"/>
  <c r="K141" i="19"/>
  <c r="H141" i="19"/>
  <c r="E141" i="19"/>
  <c r="N140" i="19"/>
  <c r="K140" i="19"/>
  <c r="H140" i="19"/>
  <c r="E140" i="19"/>
  <c r="N139" i="19"/>
  <c r="K139" i="19"/>
  <c r="H139" i="19"/>
  <c r="E139" i="19"/>
  <c r="N138" i="19"/>
  <c r="O138" i="19" s="1"/>
  <c r="K138" i="19"/>
  <c r="H138" i="19"/>
  <c r="E138" i="19"/>
  <c r="N137" i="19"/>
  <c r="O137" i="19" s="1"/>
  <c r="K137" i="19"/>
  <c r="H137" i="19"/>
  <c r="E137" i="19"/>
  <c r="N136" i="19"/>
  <c r="K136" i="19"/>
  <c r="H136" i="19"/>
  <c r="E136" i="19"/>
  <c r="N135" i="19"/>
  <c r="O135" i="19" s="1"/>
  <c r="K135" i="19"/>
  <c r="H135" i="19"/>
  <c r="E135" i="19"/>
  <c r="N134" i="19"/>
  <c r="K134" i="19"/>
  <c r="H134" i="19"/>
  <c r="E134" i="19"/>
  <c r="N133" i="19"/>
  <c r="K133" i="19"/>
  <c r="H133" i="19"/>
  <c r="E133" i="19"/>
  <c r="N132" i="19"/>
  <c r="K132" i="19"/>
  <c r="H132" i="19"/>
  <c r="E132" i="19"/>
  <c r="N131" i="19"/>
  <c r="K131" i="19"/>
  <c r="H131" i="19"/>
  <c r="E131" i="19"/>
  <c r="N130" i="19"/>
  <c r="O130" i="19" s="1"/>
  <c r="K130" i="19"/>
  <c r="H130" i="19"/>
  <c r="E130" i="19"/>
  <c r="N129" i="19"/>
  <c r="K129" i="19"/>
  <c r="H129" i="19"/>
  <c r="E129" i="19"/>
  <c r="N128" i="19"/>
  <c r="O128" i="19" s="1"/>
  <c r="K128" i="19"/>
  <c r="H128" i="19"/>
  <c r="E128" i="19"/>
  <c r="N127" i="19"/>
  <c r="O127" i="19" s="1"/>
  <c r="K127" i="19"/>
  <c r="H127" i="19"/>
  <c r="E127" i="19"/>
  <c r="N126" i="19"/>
  <c r="K126" i="19"/>
  <c r="H126" i="19"/>
  <c r="E126" i="19"/>
  <c r="N125" i="19"/>
  <c r="K125" i="19"/>
  <c r="H125" i="19"/>
  <c r="E125" i="19"/>
  <c r="N124" i="19"/>
  <c r="K124" i="19"/>
  <c r="H124" i="19"/>
  <c r="E124" i="19"/>
  <c r="N123" i="19"/>
  <c r="K123" i="19"/>
  <c r="H123" i="19"/>
  <c r="E123" i="19"/>
  <c r="N122" i="19"/>
  <c r="O122" i="19" s="1"/>
  <c r="K122" i="19"/>
  <c r="H122" i="19"/>
  <c r="E122" i="19"/>
  <c r="N121" i="19"/>
  <c r="K121" i="19"/>
  <c r="H121" i="19"/>
  <c r="E121" i="19"/>
  <c r="N120" i="19"/>
  <c r="K120" i="19"/>
  <c r="H120" i="19"/>
  <c r="E120" i="19"/>
  <c r="N119" i="19"/>
  <c r="O119" i="19" s="1"/>
  <c r="K119" i="19"/>
  <c r="H119" i="19"/>
  <c r="E119" i="19"/>
  <c r="N118" i="19"/>
  <c r="K118" i="19"/>
  <c r="H118" i="19"/>
  <c r="E118" i="19"/>
  <c r="N117" i="19"/>
  <c r="K117" i="19"/>
  <c r="H117" i="19"/>
  <c r="E117" i="19"/>
  <c r="N116" i="19"/>
  <c r="O116" i="19" s="1"/>
  <c r="K116" i="19"/>
  <c r="H116" i="19"/>
  <c r="E116" i="19"/>
  <c r="N115" i="19"/>
  <c r="K115" i="19"/>
  <c r="O115" i="19" s="1"/>
  <c r="H115" i="19"/>
  <c r="E115" i="19"/>
  <c r="N114" i="19"/>
  <c r="O114" i="19" s="1"/>
  <c r="K114" i="19"/>
  <c r="H114" i="19"/>
  <c r="E114" i="19"/>
  <c r="N113" i="19"/>
  <c r="K113" i="19"/>
  <c r="H113" i="19"/>
  <c r="E113" i="19"/>
  <c r="N112" i="19"/>
  <c r="O112" i="19" s="1"/>
  <c r="K112" i="19"/>
  <c r="H112" i="19"/>
  <c r="E112" i="19"/>
  <c r="N111" i="19"/>
  <c r="O111" i="19" s="1"/>
  <c r="K111" i="19"/>
  <c r="H111" i="19"/>
  <c r="E111" i="19"/>
  <c r="N110" i="19"/>
  <c r="K110" i="19"/>
  <c r="H110" i="19"/>
  <c r="E110" i="19"/>
  <c r="N109" i="19"/>
  <c r="O109" i="19" s="1"/>
  <c r="K109" i="19"/>
  <c r="H109" i="19"/>
  <c r="E109" i="19"/>
  <c r="N108" i="19"/>
  <c r="O108" i="19" s="1"/>
  <c r="K108" i="19"/>
  <c r="H108" i="19"/>
  <c r="E108" i="19"/>
  <c r="N107" i="19"/>
  <c r="K107" i="19"/>
  <c r="O107" i="19" s="1"/>
  <c r="H107" i="19"/>
  <c r="E107" i="19"/>
  <c r="N106" i="19"/>
  <c r="O106" i="19" s="1"/>
  <c r="K106" i="19"/>
  <c r="H106" i="19"/>
  <c r="E106" i="19"/>
  <c r="N105" i="19"/>
  <c r="K105" i="19"/>
  <c r="H105" i="19"/>
  <c r="E105" i="19"/>
  <c r="N104" i="19"/>
  <c r="K104" i="19"/>
  <c r="H104" i="19"/>
  <c r="E104" i="19"/>
  <c r="N103" i="19"/>
  <c r="O103" i="19" s="1"/>
  <c r="K103" i="19"/>
  <c r="H103" i="19"/>
  <c r="E103" i="19"/>
  <c r="N102" i="19"/>
  <c r="K102" i="19"/>
  <c r="H102" i="19"/>
  <c r="E102" i="19"/>
  <c r="N101" i="19"/>
  <c r="K101" i="19"/>
  <c r="H101" i="19"/>
  <c r="E101" i="19"/>
  <c r="N100" i="19"/>
  <c r="K100" i="19"/>
  <c r="H100" i="19"/>
  <c r="E100" i="19"/>
  <c r="N99" i="19"/>
  <c r="K99" i="19"/>
  <c r="H99" i="19"/>
  <c r="E99" i="19"/>
  <c r="N98" i="19"/>
  <c r="O98" i="19" s="1"/>
  <c r="K98" i="19"/>
  <c r="H98" i="19"/>
  <c r="E98" i="19"/>
  <c r="N97" i="19"/>
  <c r="O97" i="19" s="1"/>
  <c r="K97" i="19"/>
  <c r="H97" i="19"/>
  <c r="E97" i="19"/>
  <c r="N96" i="19"/>
  <c r="O96" i="19" s="1"/>
  <c r="K96" i="19"/>
  <c r="H96" i="19"/>
  <c r="E96" i="19"/>
  <c r="N95" i="19"/>
  <c r="O95" i="19" s="1"/>
  <c r="K95" i="19"/>
  <c r="H95" i="19"/>
  <c r="E95" i="19"/>
  <c r="N94" i="19"/>
  <c r="K94" i="19"/>
  <c r="H94" i="19"/>
  <c r="E94" i="19"/>
  <c r="N93" i="19"/>
  <c r="K93" i="19"/>
  <c r="H93" i="19"/>
  <c r="E93" i="19"/>
  <c r="N92" i="19"/>
  <c r="K92" i="19"/>
  <c r="H92" i="19"/>
  <c r="E92" i="19"/>
  <c r="N91" i="19"/>
  <c r="K91" i="19"/>
  <c r="H91" i="19"/>
  <c r="E91" i="19"/>
  <c r="N90" i="19"/>
  <c r="O90" i="19" s="1"/>
  <c r="K90" i="19"/>
  <c r="H90" i="19"/>
  <c r="E90" i="19"/>
  <c r="N89" i="19"/>
  <c r="K89" i="19"/>
  <c r="H89" i="19"/>
  <c r="E89" i="19"/>
  <c r="N88" i="19"/>
  <c r="K88" i="19"/>
  <c r="H88" i="19"/>
  <c r="E88" i="19"/>
  <c r="O88" i="19" s="1"/>
  <c r="N87" i="19"/>
  <c r="O87" i="19" s="1"/>
  <c r="K87" i="19"/>
  <c r="H87" i="19"/>
  <c r="E87" i="19"/>
  <c r="N86" i="19"/>
  <c r="K86" i="19"/>
  <c r="H86" i="19"/>
  <c r="E86" i="19"/>
  <c r="N85" i="19"/>
  <c r="K85" i="19"/>
  <c r="H85" i="19"/>
  <c r="E85" i="19"/>
  <c r="N84" i="19"/>
  <c r="O84" i="19" s="1"/>
  <c r="K84" i="19"/>
  <c r="H84" i="19"/>
  <c r="E84" i="19"/>
  <c r="N83" i="19"/>
  <c r="K83" i="19"/>
  <c r="H83" i="19"/>
  <c r="E83" i="19"/>
  <c r="N82" i="19"/>
  <c r="O82" i="19" s="1"/>
  <c r="K82" i="19"/>
  <c r="H82" i="19"/>
  <c r="E82" i="19"/>
  <c r="N81" i="19"/>
  <c r="K81" i="19"/>
  <c r="H81" i="19"/>
  <c r="E81" i="19"/>
  <c r="N80" i="19"/>
  <c r="O80" i="19" s="1"/>
  <c r="K80" i="19"/>
  <c r="H80" i="19"/>
  <c r="E80" i="19"/>
  <c r="N79" i="19"/>
  <c r="O79" i="19" s="1"/>
  <c r="K79" i="19"/>
  <c r="H79" i="19"/>
  <c r="E79" i="19"/>
  <c r="N78" i="19"/>
  <c r="K78" i="19"/>
  <c r="H78" i="19"/>
  <c r="E78" i="19"/>
  <c r="N77" i="19"/>
  <c r="O77" i="19" s="1"/>
  <c r="K77" i="19"/>
  <c r="H77" i="19"/>
  <c r="E77" i="19"/>
  <c r="N76" i="19"/>
  <c r="K76" i="19"/>
  <c r="H76" i="19"/>
  <c r="E76" i="19"/>
  <c r="N75" i="19"/>
  <c r="K75" i="19"/>
  <c r="H75" i="19"/>
  <c r="E75" i="19"/>
  <c r="N74" i="19"/>
  <c r="O74" i="19" s="1"/>
  <c r="K74" i="19"/>
  <c r="H74" i="19"/>
  <c r="E74" i="19"/>
  <c r="N73" i="19"/>
  <c r="K73" i="19"/>
  <c r="H73" i="19"/>
  <c r="E73" i="19"/>
  <c r="N72" i="19"/>
  <c r="K72" i="19"/>
  <c r="H72" i="19"/>
  <c r="E72" i="19"/>
  <c r="N71" i="19"/>
  <c r="K71" i="19"/>
  <c r="H71" i="19"/>
  <c r="E71" i="19"/>
  <c r="N70" i="19"/>
  <c r="K70" i="19"/>
  <c r="H70" i="19"/>
  <c r="E70" i="19"/>
  <c r="N69" i="19"/>
  <c r="O69" i="19" s="1"/>
  <c r="K69" i="19"/>
  <c r="H69" i="19"/>
  <c r="E69" i="19"/>
  <c r="N68" i="19"/>
  <c r="K68" i="19"/>
  <c r="H68" i="19"/>
  <c r="E68" i="19"/>
  <c r="N67" i="19"/>
  <c r="K67" i="19"/>
  <c r="H67" i="19"/>
  <c r="E67" i="19"/>
  <c r="N66" i="19"/>
  <c r="O66" i="19" s="1"/>
  <c r="K66" i="19"/>
  <c r="H66" i="19"/>
  <c r="E66" i="19"/>
  <c r="N65" i="19"/>
  <c r="K65" i="19"/>
  <c r="H65" i="19"/>
  <c r="E65" i="19"/>
  <c r="O64" i="19"/>
  <c r="N64" i="19"/>
  <c r="K64" i="19"/>
  <c r="H64" i="19"/>
  <c r="E64" i="19"/>
  <c r="N63" i="19"/>
  <c r="O63" i="19" s="1"/>
  <c r="K63" i="19"/>
  <c r="H63" i="19"/>
  <c r="E63" i="19"/>
  <c r="N62" i="19"/>
  <c r="K62" i="19"/>
  <c r="H62" i="19"/>
  <c r="E62" i="19"/>
  <c r="N61" i="19"/>
  <c r="K61" i="19"/>
  <c r="H61" i="19"/>
  <c r="E61" i="19"/>
  <c r="N60" i="19"/>
  <c r="O60" i="19" s="1"/>
  <c r="K60" i="19"/>
  <c r="H60" i="19"/>
  <c r="E60" i="19"/>
  <c r="N59" i="19"/>
  <c r="K59" i="19"/>
  <c r="H59" i="19"/>
  <c r="E59" i="19"/>
  <c r="N58" i="19"/>
  <c r="O58" i="19" s="1"/>
  <c r="K58" i="19"/>
  <c r="H58" i="19"/>
  <c r="E58" i="19"/>
  <c r="N57" i="19"/>
  <c r="K57" i="19"/>
  <c r="H57" i="19"/>
  <c r="E57" i="19"/>
  <c r="N56" i="19"/>
  <c r="K56" i="19"/>
  <c r="H56" i="19"/>
  <c r="E56" i="19"/>
  <c r="O56" i="19" s="1"/>
  <c r="N55" i="19"/>
  <c r="O55" i="19" s="1"/>
  <c r="K55" i="19"/>
  <c r="H55" i="19"/>
  <c r="E55" i="19"/>
  <c r="N54" i="19"/>
  <c r="K54" i="19"/>
  <c r="H54" i="19"/>
  <c r="E54" i="19"/>
  <c r="N53" i="19"/>
  <c r="K53" i="19"/>
  <c r="H53" i="19"/>
  <c r="E53" i="19"/>
  <c r="N52" i="19"/>
  <c r="K52" i="19"/>
  <c r="H52" i="19"/>
  <c r="E52" i="19"/>
  <c r="N51" i="19"/>
  <c r="K51" i="19"/>
  <c r="H51" i="19"/>
  <c r="E51" i="19"/>
  <c r="N50" i="19"/>
  <c r="O50" i="19" s="1"/>
  <c r="K50" i="19"/>
  <c r="H50" i="19"/>
  <c r="E50" i="19"/>
  <c r="N49" i="19"/>
  <c r="O49" i="19" s="1"/>
  <c r="K49" i="19"/>
  <c r="H49" i="19"/>
  <c r="E49" i="19"/>
  <c r="N48" i="19"/>
  <c r="K48" i="19"/>
  <c r="H48" i="19"/>
  <c r="E48" i="19"/>
  <c r="N47" i="19"/>
  <c r="O47" i="19" s="1"/>
  <c r="K47" i="19"/>
  <c r="H47" i="19"/>
  <c r="E47" i="19"/>
  <c r="N46" i="19"/>
  <c r="O46" i="19" s="1"/>
  <c r="K46" i="19"/>
  <c r="H46" i="19"/>
  <c r="E46" i="19"/>
  <c r="N45" i="19"/>
  <c r="K45" i="19"/>
  <c r="H45" i="19"/>
  <c r="E45" i="19"/>
  <c r="N44" i="19"/>
  <c r="K44" i="19"/>
  <c r="O44" i="19" s="1"/>
  <c r="H44" i="19"/>
  <c r="E44" i="19"/>
  <c r="N43" i="19"/>
  <c r="K43" i="19"/>
  <c r="H43" i="19"/>
  <c r="E43" i="19"/>
  <c r="N42" i="19"/>
  <c r="O42" i="19" s="1"/>
  <c r="K42" i="19"/>
  <c r="H42" i="19"/>
  <c r="E42" i="19"/>
  <c r="N41" i="19"/>
  <c r="K41" i="19"/>
  <c r="H41" i="19"/>
  <c r="E41" i="19"/>
  <c r="O41" i="19" s="1"/>
  <c r="N40" i="19"/>
  <c r="O40" i="19" s="1"/>
  <c r="K40" i="19"/>
  <c r="H40" i="19"/>
  <c r="E40" i="19"/>
  <c r="N39" i="19"/>
  <c r="O39" i="19" s="1"/>
  <c r="K39" i="19"/>
  <c r="H39" i="19"/>
  <c r="E39" i="19"/>
  <c r="N38" i="19"/>
  <c r="K38" i="19"/>
  <c r="H38" i="19"/>
  <c r="E38" i="19"/>
  <c r="N37" i="19"/>
  <c r="O37" i="19" s="1"/>
  <c r="K37" i="19"/>
  <c r="H37" i="19"/>
  <c r="E37" i="19"/>
  <c r="N36" i="19"/>
  <c r="K36" i="19"/>
  <c r="O36" i="19" s="1"/>
  <c r="H36" i="19"/>
  <c r="E36" i="19"/>
  <c r="N35" i="19"/>
  <c r="K35" i="19"/>
  <c r="H35" i="19"/>
  <c r="E35" i="19"/>
  <c r="N34" i="19"/>
  <c r="O34" i="19" s="1"/>
  <c r="K34" i="19"/>
  <c r="H34" i="19"/>
  <c r="E34" i="19"/>
  <c r="N33" i="19"/>
  <c r="K33" i="19"/>
  <c r="H33" i="19"/>
  <c r="E33" i="19"/>
  <c r="N32" i="19"/>
  <c r="K32" i="19"/>
  <c r="H32" i="19"/>
  <c r="E32" i="19"/>
  <c r="N31" i="19"/>
  <c r="O31" i="19" s="1"/>
  <c r="K31" i="19"/>
  <c r="H31" i="19"/>
  <c r="E31" i="19"/>
  <c r="N30" i="19"/>
  <c r="K30" i="19"/>
  <c r="H30" i="19"/>
  <c r="E30" i="19"/>
  <c r="N29" i="19"/>
  <c r="K29" i="19"/>
  <c r="H29" i="19"/>
  <c r="E29" i="19"/>
  <c r="N28" i="19"/>
  <c r="K28" i="19"/>
  <c r="H28" i="19"/>
  <c r="E28" i="19"/>
  <c r="N27" i="19"/>
  <c r="K27" i="19"/>
  <c r="H27" i="19"/>
  <c r="E27" i="19"/>
  <c r="N26" i="19"/>
  <c r="O26" i="19" s="1"/>
  <c r="K26" i="19"/>
  <c r="H26" i="19"/>
  <c r="E26" i="19"/>
  <c r="N25" i="19"/>
  <c r="K25" i="19"/>
  <c r="H25" i="19"/>
  <c r="E25" i="19"/>
  <c r="N24" i="19"/>
  <c r="O24" i="19" s="1"/>
  <c r="K24" i="19"/>
  <c r="H24" i="19"/>
  <c r="E24" i="19"/>
  <c r="N23" i="19"/>
  <c r="K23" i="19"/>
  <c r="H23" i="19"/>
  <c r="E23" i="19"/>
  <c r="N22" i="19"/>
  <c r="K22" i="19"/>
  <c r="H22" i="19"/>
  <c r="E22" i="19"/>
  <c r="N21" i="19"/>
  <c r="K21" i="19"/>
  <c r="H21" i="19"/>
  <c r="E21" i="19"/>
  <c r="N20" i="19"/>
  <c r="K20" i="19"/>
  <c r="H20" i="19"/>
  <c r="E20" i="19"/>
  <c r="N19" i="19"/>
  <c r="K19" i="19"/>
  <c r="H19" i="19"/>
  <c r="E19" i="19"/>
  <c r="E697" i="19" s="1"/>
  <c r="N18" i="19"/>
  <c r="K18" i="19"/>
  <c r="H18" i="19"/>
  <c r="O18" i="19" s="1"/>
  <c r="E18" i="19"/>
  <c r="N17" i="19"/>
  <c r="K17" i="19"/>
  <c r="H17" i="19"/>
  <c r="E17" i="19"/>
  <c r="N16" i="19"/>
  <c r="O16" i="19" s="1"/>
  <c r="K16" i="19"/>
  <c r="H16" i="19"/>
  <c r="E16" i="19"/>
  <c r="N15" i="19"/>
  <c r="K15" i="19"/>
  <c r="H15" i="19"/>
  <c r="E15" i="19"/>
  <c r="N14" i="19"/>
  <c r="K14" i="19"/>
  <c r="H14" i="19"/>
  <c r="E14" i="19"/>
  <c r="N13" i="19"/>
  <c r="O13" i="19" s="1"/>
  <c r="K13" i="19"/>
  <c r="H13" i="19"/>
  <c r="E13" i="19"/>
  <c r="N12" i="19"/>
  <c r="O12" i="19" s="1"/>
  <c r="K12" i="19"/>
  <c r="H12" i="19"/>
  <c r="E12" i="19"/>
  <c r="N11" i="19"/>
  <c r="K11" i="19"/>
  <c r="H11" i="19"/>
  <c r="E11" i="19"/>
  <c r="N10" i="19"/>
  <c r="K10" i="19"/>
  <c r="H10" i="19"/>
  <c r="E10" i="19"/>
  <c r="N9" i="19"/>
  <c r="K9" i="19"/>
  <c r="H9" i="19"/>
  <c r="E9" i="19"/>
  <c r="C697" i="19"/>
  <c r="D697" i="19"/>
  <c r="F697" i="19"/>
  <c r="G697" i="19"/>
  <c r="I697" i="19"/>
  <c r="J697" i="19"/>
  <c r="L697" i="19"/>
  <c r="M697" i="19"/>
  <c r="O11" i="19" l="1"/>
  <c r="O53" i="19"/>
  <c r="O68" i="19"/>
  <c r="O124" i="19"/>
  <c r="O139" i="19"/>
  <c r="O161" i="19"/>
  <c r="O176" i="19"/>
  <c r="O214" i="19"/>
  <c r="O225" i="19"/>
  <c r="O289" i="19"/>
  <c r="O304" i="19"/>
  <c r="O353" i="19"/>
  <c r="O417" i="19"/>
  <c r="O432" i="19"/>
  <c r="O560" i="19"/>
  <c r="O689" i="19"/>
  <c r="O15" i="19"/>
  <c r="O38" i="19"/>
  <c r="O57" i="19"/>
  <c r="O76" i="19"/>
  <c r="O113" i="19"/>
  <c r="O180" i="19"/>
  <c r="O203" i="19"/>
  <c r="O244" i="19"/>
  <c r="O278" i="19"/>
  <c r="O293" i="19"/>
  <c r="O308" i="19"/>
  <c r="O342" i="19"/>
  <c r="O372" i="19"/>
  <c r="O406" i="19"/>
  <c r="O421" i="19"/>
  <c r="O436" i="19"/>
  <c r="O470" i="19"/>
  <c r="O500" i="19"/>
  <c r="O534" i="19"/>
  <c r="O549" i="19"/>
  <c r="O561" i="19"/>
  <c r="O564" i="19"/>
  <c r="O587" i="19"/>
  <c r="O598" i="19"/>
  <c r="O626" i="19"/>
  <c r="O629" i="19"/>
  <c r="O652" i="19"/>
  <c r="O663" i="19"/>
  <c r="O678" i="19"/>
  <c r="O690" i="19"/>
  <c r="O693" i="19"/>
  <c r="O19" i="19"/>
  <c r="O23" i="19"/>
  <c r="O91" i="19"/>
  <c r="O117" i="19"/>
  <c r="O136" i="19"/>
  <c r="O169" i="19"/>
  <c r="O233" i="19"/>
  <c r="O297" i="19"/>
  <c r="O361" i="19"/>
  <c r="O425" i="19"/>
  <c r="O65" i="19"/>
  <c r="O110" i="19"/>
  <c r="O121" i="19"/>
  <c r="O132" i="19"/>
  <c r="O286" i="19"/>
  <c r="O301" i="19"/>
  <c r="O316" i="19"/>
  <c r="O339" i="19"/>
  <c r="O350" i="19"/>
  <c r="O429" i="19"/>
  <c r="O444" i="19"/>
  <c r="O508" i="19"/>
  <c r="O531" i="19"/>
  <c r="O542" i="19"/>
  <c r="O557" i="19"/>
  <c r="O569" i="19"/>
  <c r="O572" i="19"/>
  <c r="O595" i="19"/>
  <c r="O607" i="19"/>
  <c r="O634" i="19"/>
  <c r="O637" i="19"/>
  <c r="O660" i="19"/>
  <c r="O671" i="19"/>
  <c r="O686" i="19"/>
  <c r="O73" i="19"/>
  <c r="O99" i="19"/>
  <c r="O177" i="19"/>
  <c r="O358" i="19"/>
  <c r="O369" i="19"/>
  <c r="O433" i="19"/>
  <c r="O512" i="19"/>
  <c r="O641" i="19"/>
  <c r="O140" i="19"/>
  <c r="O245" i="19"/>
  <c r="O294" i="19"/>
  <c r="O324" i="19"/>
  <c r="O373" i="19"/>
  <c r="O411" i="19"/>
  <c r="O452" i="19"/>
  <c r="O486" i="19"/>
  <c r="O501" i="19"/>
  <c r="O516" i="19"/>
  <c r="O539" i="19"/>
  <c r="O550" i="19"/>
  <c r="O580" i="19"/>
  <c r="O604" i="19"/>
  <c r="O615" i="19"/>
  <c r="O630" i="19"/>
  <c r="O645" i="19"/>
  <c r="O668" i="19"/>
  <c r="O679" i="19"/>
  <c r="H697" i="19"/>
  <c r="O20" i="19"/>
  <c r="O32" i="19"/>
  <c r="O43" i="19"/>
  <c r="O62" i="19"/>
  <c r="O92" i="19"/>
  <c r="O129" i="19"/>
  <c r="O174" i="19"/>
  <c r="O185" i="19"/>
  <c r="O200" i="19"/>
  <c r="O249" i="19"/>
  <c r="O264" i="19"/>
  <c r="O313" i="19"/>
  <c r="O377" i="19"/>
  <c r="O392" i="19"/>
  <c r="O441" i="19"/>
  <c r="O456" i="19"/>
  <c r="O520" i="19"/>
  <c r="O584" i="19"/>
  <c r="O649" i="19"/>
  <c r="O81" i="19"/>
  <c r="O189" i="19"/>
  <c r="O268" i="19"/>
  <c r="O332" i="19"/>
  <c r="O445" i="19"/>
  <c r="O524" i="19"/>
  <c r="O547" i="19"/>
  <c r="O558" i="19"/>
  <c r="O573" i="19"/>
  <c r="O585" i="19"/>
  <c r="O588" i="19"/>
  <c r="O612" i="19"/>
  <c r="O623" i="19"/>
  <c r="O650" i="19"/>
  <c r="O653" i="19"/>
  <c r="O676" i="19"/>
  <c r="O687" i="19"/>
  <c r="O9" i="19"/>
  <c r="O28" i="19"/>
  <c r="O85" i="19"/>
  <c r="O104" i="19"/>
  <c r="O257" i="19"/>
  <c r="O321" i="19"/>
  <c r="O449" i="19"/>
  <c r="O48" i="19"/>
  <c r="O78" i="19"/>
  <c r="O89" i="19"/>
  <c r="O100" i="19"/>
  <c r="O197" i="19"/>
  <c r="O212" i="19"/>
  <c r="O325" i="19"/>
  <c r="O340" i="19"/>
  <c r="O453" i="19"/>
  <c r="O468" i="19"/>
  <c r="O491" i="19"/>
  <c r="O502" i="19"/>
  <c r="O532" i="19"/>
  <c r="O10" i="19"/>
  <c r="O17" i="19"/>
  <c r="O59" i="19"/>
  <c r="O171" i="19"/>
  <c r="O280" i="19"/>
  <c r="O318" i="19"/>
  <c r="O408" i="19"/>
  <c r="O665" i="19"/>
  <c r="K697" i="19"/>
  <c r="O25" i="19"/>
  <c r="O123" i="19"/>
  <c r="O145" i="19"/>
  <c r="O179" i="19"/>
  <c r="O190" i="19"/>
  <c r="O269" i="19"/>
  <c r="O284" i="19"/>
  <c r="O307" i="19"/>
  <c r="O348" i="19"/>
  <c r="O397" i="19"/>
  <c r="O412" i="19"/>
  <c r="O435" i="19"/>
  <c r="O446" i="19"/>
  <c r="O499" i="19"/>
  <c r="O510" i="19"/>
  <c r="O525" i="19"/>
  <c r="O540" i="19"/>
  <c r="O574" i="19"/>
  <c r="O605" i="19"/>
  <c r="O639" i="19"/>
  <c r="O654" i="19"/>
  <c r="O669" i="19"/>
  <c r="O29" i="19"/>
  <c r="O33" i="19"/>
  <c r="O52" i="19"/>
  <c r="O71" i="19"/>
  <c r="O120" i="19"/>
  <c r="O168" i="19"/>
  <c r="O209" i="19"/>
  <c r="O288" i="19"/>
  <c r="O326" i="19"/>
  <c r="O337" i="19"/>
  <c r="O390" i="19"/>
  <c r="O401" i="19"/>
  <c r="O416" i="19"/>
  <c r="O673" i="19"/>
  <c r="O14" i="19"/>
  <c r="O142" i="19"/>
  <c r="O153" i="19"/>
  <c r="O164" i="19"/>
  <c r="O187" i="19"/>
  <c r="O198" i="19"/>
  <c r="O251" i="19"/>
  <c r="O262" i="19"/>
  <c r="O292" i="19"/>
  <c r="O315" i="19"/>
  <c r="O356" i="19"/>
  <c r="O379" i="19"/>
  <c r="O420" i="19"/>
  <c r="O443" i="19"/>
  <c r="O454" i="19"/>
  <c r="O481" i="19"/>
  <c r="O484" i="19"/>
  <c r="O507" i="19"/>
  <c r="O545" i="19"/>
  <c r="O548" i="19"/>
  <c r="O571" i="19"/>
  <c r="O610" i="19"/>
  <c r="O613" i="19"/>
  <c r="O636" i="19"/>
  <c r="O647" i="19"/>
  <c r="O674" i="19"/>
  <c r="O677" i="19"/>
  <c r="O22" i="19"/>
  <c r="O72" i="19"/>
  <c r="O105" i="19"/>
  <c r="O131" i="19"/>
  <c r="O270" i="19"/>
  <c r="O281" i="19"/>
  <c r="O345" i="19"/>
  <c r="O409" i="19"/>
  <c r="O51" i="19"/>
  <c r="O638" i="19"/>
  <c r="O213" i="19"/>
  <c r="O224" i="19"/>
  <c r="O341" i="19"/>
  <c r="O352" i="19"/>
  <c r="O469" i="19"/>
  <c r="O480" i="19"/>
  <c r="O597" i="19"/>
  <c r="O609" i="19"/>
  <c r="O102" i="19"/>
  <c r="O134" i="19"/>
  <c r="O166" i="19"/>
  <c r="O184" i="19"/>
  <c r="O312" i="19"/>
  <c r="O440" i="19"/>
  <c r="O568" i="19"/>
  <c r="O253" i="19"/>
  <c r="O30" i="19"/>
  <c r="O70" i="19"/>
  <c r="O261" i="19"/>
  <c r="O272" i="19"/>
  <c r="O389" i="19"/>
  <c r="O400" i="19"/>
  <c r="O517" i="19"/>
  <c r="O528" i="19"/>
  <c r="O646" i="19"/>
  <c r="O657" i="19"/>
  <c r="O232" i="19"/>
  <c r="O360" i="19"/>
  <c r="O488" i="19"/>
  <c r="O617" i="19"/>
  <c r="O45" i="19"/>
  <c r="O181" i="19"/>
  <c r="O192" i="19"/>
  <c r="O309" i="19"/>
  <c r="O320" i="19"/>
  <c r="O437" i="19"/>
  <c r="O448" i="19"/>
  <c r="O565" i="19"/>
  <c r="O576" i="19"/>
  <c r="O694" i="19"/>
  <c r="O27" i="19"/>
  <c r="O67" i="19"/>
  <c r="O229" i="19"/>
  <c r="O240" i="19"/>
  <c r="O357" i="19"/>
  <c r="O368" i="19"/>
  <c r="O485" i="19"/>
  <c r="O496" i="19"/>
  <c r="O614" i="19"/>
  <c r="O625" i="19"/>
  <c r="O277" i="19"/>
  <c r="O405" i="19"/>
  <c r="O533" i="19"/>
  <c r="O662" i="19"/>
  <c r="O381" i="19"/>
  <c r="O509" i="19"/>
  <c r="O35" i="19"/>
  <c r="O75" i="19"/>
  <c r="O86" i="19"/>
  <c r="O93" i="19"/>
  <c r="O118" i="19"/>
  <c r="O125" i="19"/>
  <c r="O150" i="19"/>
  <c r="O157" i="19"/>
  <c r="O237" i="19"/>
  <c r="O248" i="19"/>
  <c r="O365" i="19"/>
  <c r="O376" i="19"/>
  <c r="O493" i="19"/>
  <c r="O504" i="19"/>
  <c r="O622" i="19"/>
  <c r="O633" i="19"/>
  <c r="O208" i="19"/>
  <c r="O336" i="19"/>
  <c r="O464" i="19"/>
  <c r="O592" i="19"/>
  <c r="O21" i="19"/>
  <c r="O54" i="19"/>
  <c r="O61" i="19"/>
  <c r="O285" i="19"/>
  <c r="O296" i="19"/>
  <c r="O413" i="19"/>
  <c r="O541" i="19"/>
  <c r="O552" i="19"/>
  <c r="O670" i="19"/>
  <c r="O681" i="19"/>
  <c r="O83" i="19"/>
  <c r="O94" i="19"/>
  <c r="O101" i="19"/>
  <c r="O126" i="19"/>
  <c r="O133" i="19"/>
  <c r="O158" i="19"/>
  <c r="O165" i="19"/>
  <c r="O205" i="19"/>
  <c r="O216" i="19"/>
  <c r="O333" i="19"/>
  <c r="O344" i="19"/>
  <c r="O461" i="19"/>
  <c r="O472" i="19"/>
  <c r="O589" i="19"/>
  <c r="O601" i="19"/>
  <c r="N697" i="19"/>
  <c r="O7" i="19" l="1"/>
  <c r="P341" i="19" s="1"/>
  <c r="P216" i="19"/>
  <c r="O697" i="19"/>
  <c r="P622" i="19" l="1"/>
  <c r="P296" i="19"/>
  <c r="P309" i="19"/>
  <c r="P240" i="19"/>
  <c r="P568" i="19"/>
  <c r="P625" i="19"/>
  <c r="P208" i="19"/>
  <c r="P368" i="19"/>
  <c r="P344" i="19"/>
  <c r="P133" i="19"/>
  <c r="P248" i="19"/>
  <c r="P437" i="19"/>
  <c r="P646" i="19"/>
  <c r="P597" i="19"/>
  <c r="P472" i="19"/>
  <c r="P272" i="19"/>
  <c r="P93" i="19"/>
  <c r="P125" i="19"/>
  <c r="P509" i="19"/>
  <c r="P224" i="19"/>
  <c r="P181" i="19"/>
  <c r="P670" i="19"/>
  <c r="P400" i="19"/>
  <c r="P365" i="19"/>
  <c r="P165" i="19"/>
  <c r="P517" i="19"/>
  <c r="P609" i="19"/>
  <c r="P253" i="19"/>
  <c r="P405" i="19"/>
  <c r="P480" i="19"/>
  <c r="P213" i="19"/>
  <c r="P657" i="19"/>
  <c r="P83" i="19"/>
  <c r="P27" i="19"/>
  <c r="P312" i="19"/>
  <c r="P533" i="19"/>
  <c r="P277" i="19"/>
  <c r="P192" i="19"/>
  <c r="P488" i="19"/>
  <c r="P70" i="19"/>
  <c r="P376" i="19"/>
  <c r="P45" i="19"/>
  <c r="P493" i="19"/>
  <c r="P35" i="19"/>
  <c r="P576" i="19"/>
  <c r="P232" i="19"/>
  <c r="P694" i="19"/>
  <c r="P528" i="19"/>
  <c r="P504" i="19"/>
  <c r="P638" i="19"/>
  <c r="P229" i="19"/>
  <c r="P320" i="19"/>
  <c r="P54" i="19"/>
  <c r="P150" i="19"/>
  <c r="P360" i="19"/>
  <c r="P336" i="19"/>
  <c r="P184" i="19"/>
  <c r="P86" i="19"/>
  <c r="P461" i="19"/>
  <c r="P413" i="19"/>
  <c r="P61" i="19"/>
  <c r="P448" i="19"/>
  <c r="P659" i="19"/>
  <c r="P530" i="19"/>
  <c r="P402" i="19"/>
  <c r="P274" i="19"/>
  <c r="P611" i="19"/>
  <c r="P482" i="19"/>
  <c r="P354" i="19"/>
  <c r="P226" i="19"/>
  <c r="P194" i="19"/>
  <c r="P603" i="19"/>
  <c r="P474" i="19"/>
  <c r="P346" i="19"/>
  <c r="P218" i="19"/>
  <c r="P450" i="19"/>
  <c r="P683" i="19"/>
  <c r="P554" i="19"/>
  <c r="P426" i="19"/>
  <c r="P298" i="19"/>
  <c r="P170" i="19"/>
  <c r="P138" i="19"/>
  <c r="P106" i="19"/>
  <c r="P74" i="19"/>
  <c r="P34" i="19"/>
  <c r="P635" i="19"/>
  <c r="P506" i="19"/>
  <c r="P378" i="19"/>
  <c r="P250" i="19"/>
  <c r="P322" i="19"/>
  <c r="P586" i="19"/>
  <c r="P458" i="19"/>
  <c r="P330" i="19"/>
  <c r="P202" i="19"/>
  <c r="P162" i="19"/>
  <c r="P130" i="19"/>
  <c r="P98" i="19"/>
  <c r="P578" i="19"/>
  <c r="P394" i="19"/>
  <c r="P538" i="19"/>
  <c r="P362" i="19"/>
  <c r="P498" i="19"/>
  <c r="P258" i="19"/>
  <c r="P374" i="19"/>
  <c r="P693" i="19"/>
  <c r="P481" i="19"/>
  <c r="P112" i="19"/>
  <c r="P367" i="19"/>
  <c r="P203" i="19"/>
  <c r="P477" i="19"/>
  <c r="P33" i="19"/>
  <c r="P287" i="19"/>
  <c r="P110" i="19"/>
  <c r="P379" i="19"/>
  <c r="P636" i="19"/>
  <c r="P222" i="19"/>
  <c r="P537" i="19"/>
  <c r="P182" i="19"/>
  <c r="P445" i="19"/>
  <c r="P44" i="19"/>
  <c r="P372" i="19"/>
  <c r="P281" i="19"/>
  <c r="P588" i="19"/>
  <c r="P79" i="19"/>
  <c r="P431" i="19"/>
  <c r="P293" i="19"/>
  <c r="P574" i="19"/>
  <c r="P65" i="19"/>
  <c r="P417" i="19"/>
  <c r="P660" i="19"/>
  <c r="P212" i="19"/>
  <c r="P556" i="19"/>
  <c r="P391" i="19"/>
  <c r="P501" i="19"/>
  <c r="P47" i="19"/>
  <c r="P522" i="19"/>
  <c r="P667" i="19"/>
  <c r="P490" i="19"/>
  <c r="P562" i="19"/>
  <c r="P386" i="19"/>
  <c r="P55" i="19"/>
  <c r="P385" i="19"/>
  <c r="P432" i="19"/>
  <c r="P206" i="19"/>
  <c r="P524" i="19"/>
  <c r="P371" i="19"/>
  <c r="P214" i="19"/>
  <c r="P73" i="19"/>
  <c r="P291" i="19"/>
  <c r="P117" i="19"/>
  <c r="P390" i="19"/>
  <c r="P654" i="19"/>
  <c r="P580" i="19"/>
  <c r="P189" i="19"/>
  <c r="P456" i="19"/>
  <c r="P359" i="19"/>
  <c r="P383" i="19"/>
  <c r="P673" i="19"/>
  <c r="P332" i="19"/>
  <c r="P599" i="19"/>
  <c r="P111" i="19"/>
  <c r="P435" i="19"/>
  <c r="P531" i="19"/>
  <c r="P593" i="19"/>
  <c r="P115" i="19"/>
  <c r="P468" i="19"/>
  <c r="P286" i="19"/>
  <c r="P494" i="19"/>
  <c r="P29" i="19"/>
  <c r="P76" i="19"/>
  <c r="P486" i="19"/>
  <c r="P223" i="19"/>
  <c r="P567" i="19"/>
  <c r="P26" i="19"/>
  <c r="P12" i="19"/>
  <c r="P619" i="19"/>
  <c r="P627" i="19"/>
  <c r="P514" i="19"/>
  <c r="P123" i="19"/>
  <c r="P436" i="19"/>
  <c r="P689" i="19"/>
  <c r="P217" i="19"/>
  <c r="P535" i="19"/>
  <c r="P679" i="19"/>
  <c r="P221" i="19"/>
  <c r="P510" i="19"/>
  <c r="P137" i="19"/>
  <c r="P598" i="19"/>
  <c r="P124" i="19"/>
  <c r="P397" i="19"/>
  <c r="P665" i="19"/>
  <c r="P591" i="19"/>
  <c r="P200" i="19"/>
  <c r="P478" i="19"/>
  <c r="P24" i="19"/>
  <c r="P387" i="19"/>
  <c r="P695" i="19"/>
  <c r="P343" i="19"/>
  <c r="P604" i="19"/>
  <c r="P143" i="19"/>
  <c r="P453" i="19"/>
  <c r="P582" i="19"/>
  <c r="P329" i="19"/>
  <c r="P637" i="19"/>
  <c r="P147" i="19"/>
  <c r="P479" i="19"/>
  <c r="P392" i="19"/>
  <c r="P238" i="19"/>
  <c r="P513" i="19"/>
  <c r="P618" i="19"/>
  <c r="P687" i="19"/>
  <c r="P595" i="19"/>
  <c r="P233" i="19"/>
  <c r="P46" i="19"/>
  <c r="P347" i="19"/>
  <c r="P175" i="19"/>
  <c r="P22" i="19"/>
  <c r="P648" i="19"/>
  <c r="P483" i="19"/>
  <c r="P249" i="19"/>
  <c r="P179" i="19"/>
  <c r="P652" i="19"/>
  <c r="P321" i="19"/>
  <c r="P146" i="19"/>
  <c r="P50" i="19"/>
  <c r="P9" i="19"/>
  <c r="P691" i="19"/>
  <c r="P643" i="19"/>
  <c r="P155" i="19"/>
  <c r="P447" i="19"/>
  <c r="P144" i="19"/>
  <c r="P268" i="19"/>
  <c r="P539" i="19"/>
  <c r="P209" i="19"/>
  <c r="P529" i="19"/>
  <c r="P231" i="19"/>
  <c r="P142" i="19"/>
  <c r="P408" i="19"/>
  <c r="P262" i="19"/>
  <c r="P497" i="19"/>
  <c r="P100" i="19"/>
  <c r="P380" i="19"/>
  <c r="P227" i="19"/>
  <c r="P311" i="19"/>
  <c r="P420" i="19"/>
  <c r="P15" i="19"/>
  <c r="P290" i="19"/>
  <c r="P11" i="19"/>
  <c r="P180" i="19"/>
  <c r="P451" i="19"/>
  <c r="P37" i="19"/>
  <c r="P279" i="19"/>
  <c r="P557" i="19"/>
  <c r="P95" i="19"/>
  <c r="P422" i="19"/>
  <c r="P645" i="19"/>
  <c r="P254" i="19"/>
  <c r="P572" i="19"/>
  <c r="P491" i="19"/>
  <c r="P342" i="19"/>
  <c r="P661" i="19"/>
  <c r="P149" i="19"/>
  <c r="P430" i="19"/>
  <c r="P656" i="19"/>
  <c r="P273" i="19"/>
  <c r="P284" i="19"/>
  <c r="P540" i="19"/>
  <c r="P64" i="19"/>
  <c r="P416" i="19"/>
  <c r="P260" i="19"/>
  <c r="P358" i="19"/>
  <c r="P300" i="19"/>
  <c r="P571" i="19"/>
  <c r="P68" i="19"/>
  <c r="P210" i="19"/>
  <c r="P418" i="19"/>
  <c r="P66" i="19"/>
  <c r="P17" i="19"/>
  <c r="P72" i="19"/>
  <c r="P191" i="19"/>
  <c r="P77" i="19"/>
  <c r="P283" i="19"/>
  <c r="P127" i="19"/>
  <c r="P433" i="19"/>
  <c r="P235" i="19"/>
  <c r="P265" i="19"/>
  <c r="P583" i="19"/>
  <c r="P542" i="19"/>
  <c r="P353" i="19"/>
  <c r="P672" i="19"/>
  <c r="P156" i="19"/>
  <c r="P441" i="19"/>
  <c r="P348" i="19"/>
  <c r="P324" i="19"/>
  <c r="P295" i="19"/>
  <c r="P551" i="19"/>
  <c r="P107" i="19"/>
  <c r="P449" i="19"/>
  <c r="P421" i="19"/>
  <c r="P655" i="19"/>
  <c r="P197" i="19"/>
  <c r="P505" i="19"/>
  <c r="P43" i="19"/>
  <c r="P395" i="19"/>
  <c r="P512" i="19"/>
  <c r="P267" i="19"/>
  <c r="P187" i="19"/>
  <c r="P338" i="19"/>
  <c r="P546" i="19"/>
  <c r="P104" i="19"/>
  <c r="P56" i="19"/>
  <c r="P90" i="19"/>
  <c r="P195" i="19"/>
  <c r="P84" i="19"/>
  <c r="P301" i="19"/>
  <c r="P590" i="19"/>
  <c r="P159" i="19"/>
  <c r="P484" i="19"/>
  <c r="P671" i="19"/>
  <c r="P316" i="19"/>
  <c r="P587" i="19"/>
  <c r="P620" i="19"/>
  <c r="P404" i="19"/>
  <c r="P676" i="19"/>
  <c r="P185" i="19"/>
  <c r="P492" i="19"/>
  <c r="P335" i="19"/>
  <c r="P647" i="19"/>
  <c r="P299" i="19"/>
  <c r="P555" i="19"/>
  <c r="P139" i="19"/>
  <c r="P500" i="19"/>
  <c r="P454" i="19"/>
  <c r="P132" i="19"/>
  <c r="P674" i="19"/>
  <c r="P548" i="19"/>
  <c r="P245" i="19"/>
  <c r="P534" i="19"/>
  <c r="P315" i="19"/>
  <c r="P16" i="19"/>
  <c r="P228" i="19"/>
  <c r="P99" i="19"/>
  <c r="P549" i="19"/>
  <c r="P507" i="19"/>
  <c r="P584" i="19"/>
  <c r="P515" i="19"/>
  <c r="P151" i="19"/>
  <c r="P446" i="19"/>
  <c r="P278" i="19"/>
  <c r="P164" i="19"/>
  <c r="P198" i="19"/>
  <c r="P457" i="19"/>
  <c r="P289" i="19"/>
  <c r="P121" i="19"/>
  <c r="P519" i="19"/>
  <c r="P628" i="19"/>
  <c r="P545" i="19"/>
  <c r="P466" i="19"/>
  <c r="P675" i="19"/>
  <c r="P122" i="19"/>
  <c r="P186" i="19"/>
  <c r="P388" i="19"/>
  <c r="P502" i="19"/>
  <c r="P91" i="19"/>
  <c r="P610" i="19"/>
  <c r="P177" i="19"/>
  <c r="P495" i="19"/>
  <c r="P23" i="19"/>
  <c r="P327" i="19"/>
  <c r="P606" i="19"/>
  <c r="P415" i="19"/>
  <c r="P236" i="19"/>
  <c r="P503" i="19"/>
  <c r="P31" i="19"/>
  <c r="P339" i="19"/>
  <c r="P666" i="19"/>
  <c r="P310" i="19"/>
  <c r="P573" i="19"/>
  <c r="P171" i="19"/>
  <c r="P511" i="19"/>
  <c r="P602" i="19"/>
  <c r="P398" i="19"/>
  <c r="P40" i="19"/>
  <c r="P241" i="19"/>
  <c r="P559" i="19"/>
  <c r="P424" i="19"/>
  <c r="P176" i="19"/>
  <c r="P256" i="19"/>
  <c r="P553" i="19"/>
  <c r="P108" i="19"/>
  <c r="P326" i="19"/>
  <c r="P594" i="19"/>
  <c r="P314" i="19"/>
  <c r="P521" i="19"/>
  <c r="P334" i="19"/>
  <c r="P653" i="19"/>
  <c r="P499" i="19"/>
  <c r="P52" i="19"/>
  <c r="P419" i="19"/>
  <c r="P247" i="19"/>
  <c r="P317" i="19"/>
  <c r="P193" i="19"/>
  <c r="P41" i="19"/>
  <c r="P409" i="19"/>
  <c r="P292" i="19"/>
  <c r="P563" i="19"/>
  <c r="P304" i="19"/>
  <c r="P596" i="19"/>
  <c r="P623" i="19"/>
  <c r="P71" i="19"/>
  <c r="P244" i="19"/>
  <c r="P460" i="19"/>
  <c r="P303" i="19"/>
  <c r="P399" i="19"/>
  <c r="P302" i="19"/>
  <c r="P219" i="19"/>
  <c r="P355" i="19"/>
  <c r="P356" i="19"/>
  <c r="P632" i="19"/>
  <c r="P438" i="19"/>
  <c r="P651" i="19"/>
  <c r="P331" i="19"/>
  <c r="P53" i="19"/>
  <c r="P97" i="19"/>
  <c r="P264" i="19"/>
  <c r="P129" i="19"/>
  <c r="P608" i="19"/>
  <c r="P642" i="19"/>
  <c r="P558" i="19"/>
  <c r="P325" i="19"/>
  <c r="P428" i="19"/>
  <c r="P650" i="19"/>
  <c r="P644" i="19"/>
  <c r="P19" i="19"/>
  <c r="P20" i="19"/>
  <c r="P13" i="19"/>
  <c r="P442" i="19"/>
  <c r="P169" i="19"/>
  <c r="P246" i="19"/>
  <c r="P564" i="19"/>
  <c r="P109" i="19"/>
  <c r="P345" i="19"/>
  <c r="P664" i="19"/>
  <c r="P239" i="19"/>
  <c r="P59" i="19"/>
  <c r="P349" i="19"/>
  <c r="P639" i="19"/>
  <c r="P131" i="19"/>
  <c r="P520" i="19"/>
  <c r="P251" i="19"/>
  <c r="P518" i="19"/>
  <c r="P60" i="19"/>
  <c r="P328" i="19"/>
  <c r="P607" i="19"/>
  <c r="P581" i="19"/>
  <c r="P641" i="19"/>
  <c r="P62" i="19"/>
  <c r="P516" i="19"/>
  <c r="P88" i="19"/>
  <c r="P32" i="19"/>
  <c r="P48" i="19"/>
  <c r="P570" i="19"/>
  <c r="P414" i="19"/>
  <c r="P257" i="19"/>
  <c r="P575" i="19"/>
  <c r="P116" i="19"/>
  <c r="P396" i="19"/>
  <c r="P668" i="19"/>
  <c r="P243" i="19"/>
  <c r="P63" i="19"/>
  <c r="P658" i="19"/>
  <c r="P163" i="19"/>
  <c r="P690" i="19"/>
  <c r="P269" i="19"/>
  <c r="P525" i="19"/>
  <c r="P103" i="19"/>
  <c r="P401" i="19"/>
  <c r="P89" i="19"/>
  <c r="P350" i="19"/>
  <c r="P626" i="19"/>
  <c r="P255" i="19"/>
  <c r="P544" i="19"/>
  <c r="P204" i="19"/>
  <c r="P471" i="19"/>
  <c r="P527" i="19"/>
  <c r="P307" i="19"/>
  <c r="P161" i="19"/>
  <c r="P465" i="19"/>
  <c r="P105" i="19"/>
  <c r="P340" i="19"/>
  <c r="P612" i="19"/>
  <c r="P140" i="19"/>
  <c r="P366" i="19"/>
  <c r="P685" i="19"/>
  <c r="P550" i="19"/>
  <c r="P280" i="19"/>
  <c r="P452" i="19"/>
  <c r="P361" i="19"/>
  <c r="P259" i="19"/>
  <c r="P566" i="19"/>
  <c r="P215" i="19"/>
  <c r="P475" i="19"/>
  <c r="P80" i="19"/>
  <c r="P615" i="19"/>
  <c r="P190" i="19"/>
  <c r="P508" i="19"/>
  <c r="P351" i="19"/>
  <c r="P630" i="19"/>
  <c r="P696" i="19"/>
  <c r="P141" i="19"/>
  <c r="P463" i="19"/>
  <c r="P585" i="19"/>
  <c r="P201" i="19"/>
  <c r="P136" i="19"/>
  <c r="P58" i="19"/>
  <c r="P178" i="19"/>
  <c r="P18" i="19"/>
  <c r="P476" i="19"/>
  <c r="P308" i="19"/>
  <c r="P579" i="19"/>
  <c r="P407" i="19"/>
  <c r="P686" i="19"/>
  <c r="P81" i="19"/>
  <c r="P382" i="19"/>
  <c r="P69" i="19"/>
  <c r="P174" i="19"/>
  <c r="P470" i="19"/>
  <c r="P38" i="19"/>
  <c r="P536" i="19"/>
  <c r="P135" i="19"/>
  <c r="P96" i="19"/>
  <c r="P669" i="19"/>
  <c r="P425" i="19"/>
  <c r="P318" i="19"/>
  <c r="P363" i="19"/>
  <c r="P377" i="19"/>
  <c r="P87" i="19"/>
  <c r="P49" i="19"/>
  <c r="P412" i="19"/>
  <c r="P270" i="19"/>
  <c r="P220" i="19"/>
  <c r="P649" i="19"/>
  <c r="P462" i="19"/>
  <c r="P337" i="19"/>
  <c r="P154" i="19"/>
  <c r="P114" i="19"/>
  <c r="P242" i="19"/>
  <c r="P82" i="19"/>
  <c r="P487" i="19"/>
  <c r="P319" i="19"/>
  <c r="P411" i="19"/>
  <c r="P569" i="19"/>
  <c r="P113" i="19"/>
  <c r="P393" i="19"/>
  <c r="P119" i="19"/>
  <c r="P489" i="19"/>
  <c r="P167" i="19"/>
  <c r="P680" i="19"/>
  <c r="P634" i="19"/>
  <c r="P547" i="19"/>
  <c r="P692" i="19"/>
  <c r="P42" i="19"/>
  <c r="P152" i="19"/>
  <c r="P306" i="19"/>
  <c r="P120" i="19"/>
  <c r="P561" i="19"/>
  <c r="P323" i="19"/>
  <c r="P148" i="19"/>
  <c r="P429" i="19"/>
  <c r="P473" i="19"/>
  <c r="P294" i="19"/>
  <c r="P613" i="19"/>
  <c r="P145" i="19"/>
  <c r="P444" i="19"/>
  <c r="P275" i="19"/>
  <c r="P532" i="19"/>
  <c r="P78" i="19"/>
  <c r="P313" i="19"/>
  <c r="P577" i="19"/>
  <c r="P196" i="19"/>
  <c r="P467" i="19"/>
  <c r="P128" i="19"/>
  <c r="P423" i="19"/>
  <c r="P684" i="19"/>
  <c r="P629" i="19"/>
  <c r="P230" i="19"/>
  <c r="P297" i="19"/>
  <c r="P677" i="19"/>
  <c r="P252" i="19"/>
  <c r="P523" i="19"/>
  <c r="P25" i="19"/>
  <c r="P373" i="19"/>
  <c r="P663" i="19"/>
  <c r="P172" i="19"/>
  <c r="P439" i="19"/>
  <c r="P282" i="19"/>
  <c r="P266" i="19"/>
  <c r="P370" i="19"/>
  <c r="P168" i="19"/>
  <c r="P605" i="19"/>
  <c r="P631" i="19"/>
  <c r="P560" i="19"/>
  <c r="P305" i="19"/>
  <c r="P624" i="19"/>
  <c r="P188" i="19"/>
  <c r="P455" i="19"/>
  <c r="P403" i="19"/>
  <c r="P225" i="19"/>
  <c r="P543" i="19"/>
  <c r="P85" i="19"/>
  <c r="P364" i="19"/>
  <c r="P621" i="19"/>
  <c r="P207" i="19"/>
  <c r="P153" i="19"/>
  <c r="P427" i="19"/>
  <c r="P271" i="19"/>
  <c r="P288" i="19"/>
  <c r="P640" i="19"/>
  <c r="P39" i="19"/>
  <c r="P526" i="19"/>
  <c r="P28" i="19"/>
  <c r="P369" i="19"/>
  <c r="P688" i="19"/>
  <c r="P263" i="19"/>
  <c r="P36" i="19"/>
  <c r="P384" i="19"/>
  <c r="P682" i="19"/>
  <c r="P183" i="19"/>
  <c r="P443" i="19"/>
  <c r="P410" i="19"/>
  <c r="P234" i="19"/>
  <c r="P434" i="19"/>
  <c r="P14" i="19"/>
  <c r="P616" i="19"/>
  <c r="P173" i="19"/>
  <c r="P199" i="19"/>
  <c r="P459" i="19"/>
  <c r="P678" i="19"/>
  <c r="P276" i="19"/>
  <c r="P92" i="19"/>
  <c r="P375" i="19"/>
  <c r="P211" i="19"/>
  <c r="P160" i="19"/>
  <c r="P57" i="19"/>
  <c r="P406" i="19"/>
  <c r="P681" i="19"/>
  <c r="P601" i="19"/>
  <c r="P381" i="19"/>
  <c r="P166" i="19"/>
  <c r="P565" i="19"/>
  <c r="P464" i="19"/>
  <c r="P614" i="19"/>
  <c r="P101" i="19"/>
  <c r="P51" i="19"/>
  <c r="P592" i="19"/>
  <c r="P440" i="19"/>
  <c r="P662" i="19"/>
  <c r="P94" i="19"/>
  <c r="P118" i="19"/>
  <c r="P589" i="19"/>
  <c r="P102" i="19"/>
  <c r="P158" i="19"/>
  <c r="P485" i="19"/>
  <c r="P75" i="19"/>
  <c r="P552" i="19"/>
  <c r="P633" i="19"/>
  <c r="P357" i="19"/>
  <c r="P617" i="19"/>
  <c r="P134" i="19"/>
  <c r="P237" i="19"/>
  <c r="P285" i="19"/>
  <c r="P30" i="19"/>
  <c r="P21" i="19"/>
  <c r="P157" i="19"/>
  <c r="P67" i="19"/>
  <c r="P261" i="19"/>
  <c r="P541" i="19"/>
  <c r="P205" i="19"/>
  <c r="P389" i="19"/>
  <c r="P469" i="19"/>
  <c r="P333" i="19"/>
  <c r="P126" i="19"/>
  <c r="P496" i="19"/>
  <c r="P352" i="19"/>
  <c r="P697" i="19" l="1"/>
  <c r="N698" i="15" l="1"/>
  <c r="K698" i="15"/>
  <c r="O698" i="15" s="1"/>
  <c r="H698" i="15"/>
  <c r="E698" i="15"/>
  <c r="N697" i="15"/>
  <c r="K697" i="15"/>
  <c r="O697" i="15" s="1"/>
  <c r="H697" i="15"/>
  <c r="E697" i="15"/>
  <c r="N696" i="15"/>
  <c r="K696" i="15"/>
  <c r="H696" i="15"/>
  <c r="E696" i="15"/>
  <c r="N695" i="15"/>
  <c r="K695" i="15"/>
  <c r="H695" i="15"/>
  <c r="O695" i="15" s="1"/>
  <c r="E695" i="15"/>
  <c r="N694" i="15"/>
  <c r="O694" i="15" s="1"/>
  <c r="K694" i="15"/>
  <c r="H694" i="15"/>
  <c r="E694" i="15"/>
  <c r="O693" i="15"/>
  <c r="N693" i="15"/>
  <c r="K693" i="15"/>
  <c r="H693" i="15"/>
  <c r="E693" i="15"/>
  <c r="N692" i="15"/>
  <c r="O692" i="15" s="1"/>
  <c r="K692" i="15"/>
  <c r="H692" i="15"/>
  <c r="E692" i="15"/>
  <c r="N691" i="15"/>
  <c r="K691" i="15"/>
  <c r="H691" i="15"/>
  <c r="E691" i="15"/>
  <c r="N690" i="15"/>
  <c r="K690" i="15"/>
  <c r="O690" i="15" s="1"/>
  <c r="H690" i="15"/>
  <c r="E690" i="15"/>
  <c r="N689" i="15"/>
  <c r="K689" i="15"/>
  <c r="O689" i="15" s="1"/>
  <c r="H689" i="15"/>
  <c r="E689" i="15"/>
  <c r="N688" i="15"/>
  <c r="K688" i="15"/>
  <c r="H688" i="15"/>
  <c r="E688" i="15"/>
  <c r="N687" i="15"/>
  <c r="K687" i="15"/>
  <c r="H687" i="15"/>
  <c r="O687" i="15" s="1"/>
  <c r="E687" i="15"/>
  <c r="N686" i="15"/>
  <c r="O686" i="15" s="1"/>
  <c r="K686" i="15"/>
  <c r="H686" i="15"/>
  <c r="E686" i="15"/>
  <c r="O685" i="15"/>
  <c r="N685" i="15"/>
  <c r="K685" i="15"/>
  <c r="H685" i="15"/>
  <c r="E685" i="15"/>
  <c r="N684" i="15"/>
  <c r="O684" i="15" s="1"/>
  <c r="K684" i="15"/>
  <c r="H684" i="15"/>
  <c r="E684" i="15"/>
  <c r="N683" i="15"/>
  <c r="O683" i="15" s="1"/>
  <c r="K683" i="15"/>
  <c r="H683" i="15"/>
  <c r="E683" i="15"/>
  <c r="N682" i="15"/>
  <c r="K682" i="15"/>
  <c r="O682" i="15" s="1"/>
  <c r="H682" i="15"/>
  <c r="E682" i="15"/>
  <c r="N681" i="15"/>
  <c r="K681" i="15"/>
  <c r="O681" i="15" s="1"/>
  <c r="H681" i="15"/>
  <c r="E681" i="15"/>
  <c r="N680" i="15"/>
  <c r="K680" i="15"/>
  <c r="H680" i="15"/>
  <c r="E680" i="15"/>
  <c r="N679" i="15"/>
  <c r="K679" i="15"/>
  <c r="H679" i="15"/>
  <c r="O679" i="15" s="1"/>
  <c r="E679" i="15"/>
  <c r="N678" i="15"/>
  <c r="O678" i="15" s="1"/>
  <c r="K678" i="15"/>
  <c r="H678" i="15"/>
  <c r="E678" i="15"/>
  <c r="O677" i="15"/>
  <c r="N677" i="15"/>
  <c r="K677" i="15"/>
  <c r="H677" i="15"/>
  <c r="E677" i="15"/>
  <c r="N676" i="15"/>
  <c r="O676" i="15" s="1"/>
  <c r="K676" i="15"/>
  <c r="H676" i="15"/>
  <c r="E676" i="15"/>
  <c r="N675" i="15"/>
  <c r="O675" i="15" s="1"/>
  <c r="K675" i="15"/>
  <c r="H675" i="15"/>
  <c r="E675" i="15"/>
  <c r="N674" i="15"/>
  <c r="K674" i="15"/>
  <c r="O674" i="15" s="1"/>
  <c r="H674" i="15"/>
  <c r="E674" i="15"/>
  <c r="N673" i="15"/>
  <c r="K673" i="15"/>
  <c r="O673" i="15" s="1"/>
  <c r="H673" i="15"/>
  <c r="E673" i="15"/>
  <c r="N672" i="15"/>
  <c r="O672" i="15" s="1"/>
  <c r="K672" i="15"/>
  <c r="H672" i="15"/>
  <c r="E672" i="15"/>
  <c r="N671" i="15"/>
  <c r="K671" i="15"/>
  <c r="H671" i="15"/>
  <c r="O671" i="15" s="1"/>
  <c r="E671" i="15"/>
  <c r="N670" i="15"/>
  <c r="O670" i="15" s="1"/>
  <c r="K670" i="15"/>
  <c r="H670" i="15"/>
  <c r="E670" i="15"/>
  <c r="O669" i="15"/>
  <c r="N669" i="15"/>
  <c r="K669" i="15"/>
  <c r="H669" i="15"/>
  <c r="E669" i="15"/>
  <c r="N668" i="15"/>
  <c r="O668" i="15" s="1"/>
  <c r="K668" i="15"/>
  <c r="H668" i="15"/>
  <c r="E668" i="15"/>
  <c r="N667" i="15"/>
  <c r="K667" i="15"/>
  <c r="H667" i="15"/>
  <c r="E667" i="15"/>
  <c r="N666" i="15"/>
  <c r="K666" i="15"/>
  <c r="O666" i="15" s="1"/>
  <c r="H666" i="15"/>
  <c r="E666" i="15"/>
  <c r="N665" i="15"/>
  <c r="K665" i="15"/>
  <c r="O665" i="15" s="1"/>
  <c r="H665" i="15"/>
  <c r="E665" i="15"/>
  <c r="N664" i="15"/>
  <c r="O664" i="15" s="1"/>
  <c r="K664" i="15"/>
  <c r="H664" i="15"/>
  <c r="E664" i="15"/>
  <c r="N663" i="15"/>
  <c r="K663" i="15"/>
  <c r="H663" i="15"/>
  <c r="O663" i="15" s="1"/>
  <c r="E663" i="15"/>
  <c r="N662" i="15"/>
  <c r="O662" i="15" s="1"/>
  <c r="K662" i="15"/>
  <c r="H662" i="15"/>
  <c r="E662" i="15"/>
  <c r="O661" i="15"/>
  <c r="N661" i="15"/>
  <c r="K661" i="15"/>
  <c r="H661" i="15"/>
  <c r="E661" i="15"/>
  <c r="N660" i="15"/>
  <c r="O660" i="15" s="1"/>
  <c r="K660" i="15"/>
  <c r="H660" i="15"/>
  <c r="E660" i="15"/>
  <c r="N659" i="15"/>
  <c r="O659" i="15" s="1"/>
  <c r="K659" i="15"/>
  <c r="H659" i="15"/>
  <c r="E659" i="15"/>
  <c r="N658" i="15"/>
  <c r="O658" i="15" s="1"/>
  <c r="K658" i="15"/>
  <c r="H658" i="15"/>
  <c r="E658" i="15"/>
  <c r="N657" i="15"/>
  <c r="K657" i="15"/>
  <c r="O657" i="15" s="1"/>
  <c r="H657" i="15"/>
  <c r="E657" i="15"/>
  <c r="N656" i="15"/>
  <c r="K656" i="15"/>
  <c r="H656" i="15"/>
  <c r="E656" i="15"/>
  <c r="N655" i="15"/>
  <c r="K655" i="15"/>
  <c r="H655" i="15"/>
  <c r="O655" i="15" s="1"/>
  <c r="E655" i="15"/>
  <c r="N654" i="15"/>
  <c r="O654" i="15" s="1"/>
  <c r="K654" i="15"/>
  <c r="H654" i="15"/>
  <c r="E654" i="15"/>
  <c r="O653" i="15"/>
  <c r="N653" i="15"/>
  <c r="K653" i="15"/>
  <c r="H653" i="15"/>
  <c r="E653" i="15"/>
  <c r="N652" i="15"/>
  <c r="O652" i="15" s="1"/>
  <c r="K652" i="15"/>
  <c r="H652" i="15"/>
  <c r="E652" i="15"/>
  <c r="N651" i="15"/>
  <c r="K651" i="15"/>
  <c r="H651" i="15"/>
  <c r="E651" i="15"/>
  <c r="N650" i="15"/>
  <c r="O650" i="15" s="1"/>
  <c r="K650" i="15"/>
  <c r="H650" i="15"/>
  <c r="E650" i="15"/>
  <c r="N649" i="15"/>
  <c r="K649" i="15"/>
  <c r="O649" i="15" s="1"/>
  <c r="H649" i="15"/>
  <c r="E649" i="15"/>
  <c r="N648" i="15"/>
  <c r="K648" i="15"/>
  <c r="H648" i="15"/>
  <c r="E648" i="15"/>
  <c r="N647" i="15"/>
  <c r="K647" i="15"/>
  <c r="H647" i="15"/>
  <c r="O647" i="15" s="1"/>
  <c r="E647" i="15"/>
  <c r="N646" i="15"/>
  <c r="O646" i="15" s="1"/>
  <c r="K646" i="15"/>
  <c r="H646" i="15"/>
  <c r="E646" i="15"/>
  <c r="O645" i="15"/>
  <c r="N645" i="15"/>
  <c r="K645" i="15"/>
  <c r="H645" i="15"/>
  <c r="E645" i="15"/>
  <c r="N644" i="15"/>
  <c r="O644" i="15" s="1"/>
  <c r="K644" i="15"/>
  <c r="H644" i="15"/>
  <c r="E644" i="15"/>
  <c r="N643" i="15"/>
  <c r="O643" i="15" s="1"/>
  <c r="K643" i="15"/>
  <c r="H643" i="15"/>
  <c r="E643" i="15"/>
  <c r="N642" i="15"/>
  <c r="O642" i="15" s="1"/>
  <c r="K642" i="15"/>
  <c r="H642" i="15"/>
  <c r="E642" i="15"/>
  <c r="N641" i="15"/>
  <c r="O641" i="15" s="1"/>
  <c r="K641" i="15"/>
  <c r="H641" i="15"/>
  <c r="E641" i="15"/>
  <c r="N640" i="15"/>
  <c r="O640" i="15" s="1"/>
  <c r="K640" i="15"/>
  <c r="H640" i="15"/>
  <c r="E640" i="15"/>
  <c r="N639" i="15"/>
  <c r="K639" i="15"/>
  <c r="H639" i="15"/>
  <c r="O639" i="15" s="1"/>
  <c r="E639" i="15"/>
  <c r="N638" i="15"/>
  <c r="O638" i="15" s="1"/>
  <c r="K638" i="15"/>
  <c r="H638" i="15"/>
  <c r="E638" i="15"/>
  <c r="O637" i="15"/>
  <c r="N637" i="15"/>
  <c r="K637" i="15"/>
  <c r="H637" i="15"/>
  <c r="E637" i="15"/>
  <c r="N636" i="15"/>
  <c r="O636" i="15" s="1"/>
  <c r="K636" i="15"/>
  <c r="H636" i="15"/>
  <c r="E636" i="15"/>
  <c r="N635" i="15"/>
  <c r="O635" i="15" s="1"/>
  <c r="K635" i="15"/>
  <c r="H635" i="15"/>
  <c r="E635" i="15"/>
  <c r="N634" i="15"/>
  <c r="O634" i="15" s="1"/>
  <c r="K634" i="15"/>
  <c r="H634" i="15"/>
  <c r="E634" i="15"/>
  <c r="N633" i="15"/>
  <c r="O633" i="15" s="1"/>
  <c r="K633" i="15"/>
  <c r="H633" i="15"/>
  <c r="E633" i="15"/>
  <c r="N632" i="15"/>
  <c r="K632" i="15"/>
  <c r="H632" i="15"/>
  <c r="E632" i="15"/>
  <c r="N631" i="15"/>
  <c r="O631" i="15" s="1"/>
  <c r="K631" i="15"/>
  <c r="H631" i="15"/>
  <c r="E631" i="15"/>
  <c r="N630" i="15"/>
  <c r="O630" i="15" s="1"/>
  <c r="K630" i="15"/>
  <c r="H630" i="15"/>
  <c r="E630" i="15"/>
  <c r="O629" i="15"/>
  <c r="N629" i="15"/>
  <c r="K629" i="15"/>
  <c r="H629" i="15"/>
  <c r="E629" i="15"/>
  <c r="N628" i="15"/>
  <c r="O628" i="15" s="1"/>
  <c r="K628" i="15"/>
  <c r="H628" i="15"/>
  <c r="E628" i="15"/>
  <c r="N627" i="15"/>
  <c r="O627" i="15" s="1"/>
  <c r="K627" i="15"/>
  <c r="H627" i="15"/>
  <c r="E627" i="15"/>
  <c r="N626" i="15"/>
  <c r="O626" i="15" s="1"/>
  <c r="K626" i="15"/>
  <c r="H626" i="15"/>
  <c r="E626" i="15"/>
  <c r="N625" i="15"/>
  <c r="O625" i="15" s="1"/>
  <c r="K625" i="15"/>
  <c r="H625" i="15"/>
  <c r="E625" i="15"/>
  <c r="N624" i="15"/>
  <c r="O624" i="15" s="1"/>
  <c r="K624" i="15"/>
  <c r="H624" i="15"/>
  <c r="E624" i="15"/>
  <c r="N623" i="15"/>
  <c r="O623" i="15" s="1"/>
  <c r="K623" i="15"/>
  <c r="H623" i="15"/>
  <c r="E623" i="15"/>
  <c r="N622" i="15"/>
  <c r="O622" i="15" s="1"/>
  <c r="K622" i="15"/>
  <c r="H622" i="15"/>
  <c r="E622" i="15"/>
  <c r="O621" i="15"/>
  <c r="N621" i="15"/>
  <c r="K621" i="15"/>
  <c r="H621" i="15"/>
  <c r="E621" i="15"/>
  <c r="N620" i="15"/>
  <c r="O620" i="15" s="1"/>
  <c r="K620" i="15"/>
  <c r="H620" i="15"/>
  <c r="E620" i="15"/>
  <c r="N619" i="15"/>
  <c r="K619" i="15"/>
  <c r="H619" i="15"/>
  <c r="E619" i="15"/>
  <c r="N618" i="15"/>
  <c r="O618" i="15" s="1"/>
  <c r="K618" i="15"/>
  <c r="H618" i="15"/>
  <c r="E618" i="15"/>
  <c r="N617" i="15"/>
  <c r="O617" i="15" s="1"/>
  <c r="K617" i="15"/>
  <c r="H617" i="15"/>
  <c r="E617" i="15"/>
  <c r="N616" i="15"/>
  <c r="K616" i="15"/>
  <c r="H616" i="15"/>
  <c r="E616" i="15"/>
  <c r="N615" i="15"/>
  <c r="O615" i="15" s="1"/>
  <c r="K615" i="15"/>
  <c r="H615" i="15"/>
  <c r="E615" i="15"/>
  <c r="N614" i="15"/>
  <c r="O614" i="15" s="1"/>
  <c r="K614" i="15"/>
  <c r="H614" i="15"/>
  <c r="E614" i="15"/>
  <c r="O613" i="15"/>
  <c r="N613" i="15"/>
  <c r="K613" i="15"/>
  <c r="H613" i="15"/>
  <c r="E613" i="15"/>
  <c r="N612" i="15"/>
  <c r="O612" i="15" s="1"/>
  <c r="K612" i="15"/>
  <c r="H612" i="15"/>
  <c r="E612" i="15"/>
  <c r="N611" i="15"/>
  <c r="O611" i="15" s="1"/>
  <c r="K611" i="15"/>
  <c r="H611" i="15"/>
  <c r="E611" i="15"/>
  <c r="N610" i="15"/>
  <c r="O610" i="15" s="1"/>
  <c r="K610" i="15"/>
  <c r="H610" i="15"/>
  <c r="E610" i="15"/>
  <c r="N609" i="15"/>
  <c r="O609" i="15" s="1"/>
  <c r="K609" i="15"/>
  <c r="H609" i="15"/>
  <c r="E609" i="15"/>
  <c r="N608" i="15"/>
  <c r="O608" i="15" s="1"/>
  <c r="K608" i="15"/>
  <c r="H608" i="15"/>
  <c r="E608" i="15"/>
  <c r="N607" i="15"/>
  <c r="O607" i="15" s="1"/>
  <c r="K607" i="15"/>
  <c r="H607" i="15"/>
  <c r="E607" i="15"/>
  <c r="N606" i="15"/>
  <c r="O606" i="15" s="1"/>
  <c r="K606" i="15"/>
  <c r="H606" i="15"/>
  <c r="E606" i="15"/>
  <c r="O605" i="15"/>
  <c r="N605" i="15"/>
  <c r="K605" i="15"/>
  <c r="H605" i="15"/>
  <c r="E605" i="15"/>
  <c r="N604" i="15"/>
  <c r="O604" i="15" s="1"/>
  <c r="K604" i="15"/>
  <c r="H604" i="15"/>
  <c r="E604" i="15"/>
  <c r="N603" i="15"/>
  <c r="K603" i="15"/>
  <c r="H603" i="15"/>
  <c r="E603" i="15"/>
  <c r="N601" i="15"/>
  <c r="K601" i="15"/>
  <c r="H601" i="15"/>
  <c r="E601" i="15"/>
  <c r="N600" i="15"/>
  <c r="K600" i="15"/>
  <c r="H600" i="15"/>
  <c r="E600" i="15"/>
  <c r="N599" i="15"/>
  <c r="K599" i="15"/>
  <c r="H599" i="15"/>
  <c r="E599" i="15"/>
  <c r="N598" i="15"/>
  <c r="K598" i="15"/>
  <c r="H598" i="15"/>
  <c r="E598" i="15"/>
  <c r="N597" i="15"/>
  <c r="K597" i="15"/>
  <c r="H597" i="15"/>
  <c r="E597" i="15"/>
  <c r="N596" i="15"/>
  <c r="K596" i="15"/>
  <c r="H596" i="15"/>
  <c r="E596" i="15"/>
  <c r="N595" i="15"/>
  <c r="K595" i="15"/>
  <c r="H595" i="15"/>
  <c r="E595" i="15"/>
  <c r="N594" i="15"/>
  <c r="K594" i="15"/>
  <c r="H594" i="15"/>
  <c r="E594" i="15"/>
  <c r="N593" i="15"/>
  <c r="K593" i="15"/>
  <c r="H593" i="15"/>
  <c r="E593" i="15"/>
  <c r="N592" i="15"/>
  <c r="K592" i="15"/>
  <c r="H592" i="15"/>
  <c r="E592" i="15"/>
  <c r="N591" i="15"/>
  <c r="K591" i="15"/>
  <c r="H591" i="15"/>
  <c r="E591" i="15"/>
  <c r="N590" i="15"/>
  <c r="K590" i="15"/>
  <c r="H590" i="15"/>
  <c r="E590" i="15"/>
  <c r="N589" i="15"/>
  <c r="K589" i="15"/>
  <c r="H589" i="15"/>
  <c r="E589" i="15"/>
  <c r="N588" i="15"/>
  <c r="O588" i="15" s="1"/>
  <c r="K588" i="15"/>
  <c r="H588" i="15"/>
  <c r="E588" i="15"/>
  <c r="N587" i="15"/>
  <c r="K587" i="15"/>
  <c r="H587" i="15"/>
  <c r="E587" i="15"/>
  <c r="N586" i="15"/>
  <c r="K586" i="15"/>
  <c r="H586" i="15"/>
  <c r="E586" i="15"/>
  <c r="N585" i="15"/>
  <c r="K585" i="15"/>
  <c r="H585" i="15"/>
  <c r="E585" i="15"/>
  <c r="N584" i="15"/>
  <c r="K584" i="15"/>
  <c r="H584" i="15"/>
  <c r="E584" i="15"/>
  <c r="N583" i="15"/>
  <c r="K583" i="15"/>
  <c r="H583" i="15"/>
  <c r="E583" i="15"/>
  <c r="N582" i="15"/>
  <c r="K582" i="15"/>
  <c r="H582" i="15"/>
  <c r="E582" i="15"/>
  <c r="N581" i="15"/>
  <c r="K581" i="15"/>
  <c r="H581" i="15"/>
  <c r="E581" i="15"/>
  <c r="N580" i="15"/>
  <c r="K580" i="15"/>
  <c r="H580" i="15"/>
  <c r="E580" i="15"/>
  <c r="N579" i="15"/>
  <c r="K579" i="15"/>
  <c r="H579" i="15"/>
  <c r="E579" i="15"/>
  <c r="N578" i="15"/>
  <c r="K578" i="15"/>
  <c r="H578" i="15"/>
  <c r="E578" i="15"/>
  <c r="N577" i="15"/>
  <c r="K577" i="15"/>
  <c r="H577" i="15"/>
  <c r="E577" i="15"/>
  <c r="N576" i="15"/>
  <c r="K576" i="15"/>
  <c r="H576" i="15"/>
  <c r="E576" i="15"/>
  <c r="N575" i="15"/>
  <c r="K575" i="15"/>
  <c r="H575" i="15"/>
  <c r="E575" i="15"/>
  <c r="N574" i="15"/>
  <c r="K574" i="15"/>
  <c r="H574" i="15"/>
  <c r="E574" i="15"/>
  <c r="N573" i="15"/>
  <c r="K573" i="15"/>
  <c r="H573" i="15"/>
  <c r="E573" i="15"/>
  <c r="N572" i="15"/>
  <c r="K572" i="15"/>
  <c r="H572" i="15"/>
  <c r="E572" i="15"/>
  <c r="N571" i="15"/>
  <c r="K571" i="15"/>
  <c r="H571" i="15"/>
  <c r="E571" i="15"/>
  <c r="N570" i="15"/>
  <c r="K570" i="15"/>
  <c r="H570" i="15"/>
  <c r="E570" i="15"/>
  <c r="N569" i="15"/>
  <c r="K569" i="15"/>
  <c r="H569" i="15"/>
  <c r="E569" i="15"/>
  <c r="N568" i="15"/>
  <c r="K568" i="15"/>
  <c r="H568" i="15"/>
  <c r="E568" i="15"/>
  <c r="N567" i="15"/>
  <c r="K567" i="15"/>
  <c r="H567" i="15"/>
  <c r="E567" i="15"/>
  <c r="N566" i="15"/>
  <c r="K566" i="15"/>
  <c r="H566" i="15"/>
  <c r="E566" i="15"/>
  <c r="N565" i="15"/>
  <c r="K565" i="15"/>
  <c r="H565" i="15"/>
  <c r="E565" i="15"/>
  <c r="N564" i="15"/>
  <c r="K564" i="15"/>
  <c r="H564" i="15"/>
  <c r="E564" i="15"/>
  <c r="N563" i="15"/>
  <c r="K563" i="15"/>
  <c r="H563" i="15"/>
  <c r="E563" i="15"/>
  <c r="N562" i="15"/>
  <c r="K562" i="15"/>
  <c r="H562" i="15"/>
  <c r="E562" i="15"/>
  <c r="N561" i="15"/>
  <c r="K561" i="15"/>
  <c r="H561" i="15"/>
  <c r="E561" i="15"/>
  <c r="N560" i="15"/>
  <c r="K560" i="15"/>
  <c r="H560" i="15"/>
  <c r="E560" i="15"/>
  <c r="N559" i="15"/>
  <c r="K559" i="15"/>
  <c r="H559" i="15"/>
  <c r="E559" i="15"/>
  <c r="N558" i="15"/>
  <c r="K558" i="15"/>
  <c r="H558" i="15"/>
  <c r="E558" i="15"/>
  <c r="N557" i="15"/>
  <c r="K557" i="15"/>
  <c r="H557" i="15"/>
  <c r="E557" i="15"/>
  <c r="N556" i="15"/>
  <c r="K556" i="15"/>
  <c r="H556" i="15"/>
  <c r="E556" i="15"/>
  <c r="N555" i="15"/>
  <c r="K555" i="15"/>
  <c r="H555" i="15"/>
  <c r="E555" i="15"/>
  <c r="N554" i="15"/>
  <c r="K554" i="15"/>
  <c r="H554" i="15"/>
  <c r="E554" i="15"/>
  <c r="N553" i="15"/>
  <c r="K553" i="15"/>
  <c r="H553" i="15"/>
  <c r="E553" i="15"/>
  <c r="N552" i="15"/>
  <c r="K552" i="15"/>
  <c r="H552" i="15"/>
  <c r="E552" i="15"/>
  <c r="N551" i="15"/>
  <c r="K551" i="15"/>
  <c r="H551" i="15"/>
  <c r="E551" i="15"/>
  <c r="N550" i="15"/>
  <c r="K550" i="15"/>
  <c r="H550" i="15"/>
  <c r="E550" i="15"/>
  <c r="N549" i="15"/>
  <c r="K549" i="15"/>
  <c r="H549" i="15"/>
  <c r="E549" i="15"/>
  <c r="N548" i="15"/>
  <c r="K548" i="15"/>
  <c r="H548" i="15"/>
  <c r="E548" i="15"/>
  <c r="N547" i="15"/>
  <c r="K547" i="15"/>
  <c r="H547" i="15"/>
  <c r="E547" i="15"/>
  <c r="N546" i="15"/>
  <c r="K546" i="15"/>
  <c r="H546" i="15"/>
  <c r="E546" i="15"/>
  <c r="N545" i="15"/>
  <c r="K545" i="15"/>
  <c r="H545" i="15"/>
  <c r="E545" i="15"/>
  <c r="N544" i="15"/>
  <c r="K544" i="15"/>
  <c r="H544" i="15"/>
  <c r="E544" i="15"/>
  <c r="N543" i="15"/>
  <c r="K543" i="15"/>
  <c r="H543" i="15"/>
  <c r="E543" i="15"/>
  <c r="N542" i="15"/>
  <c r="K542" i="15"/>
  <c r="H542" i="15"/>
  <c r="E542" i="15"/>
  <c r="N541" i="15"/>
  <c r="K541" i="15"/>
  <c r="H541" i="15"/>
  <c r="E541" i="15"/>
  <c r="N540" i="15"/>
  <c r="K540" i="15"/>
  <c r="H540" i="15"/>
  <c r="E540" i="15"/>
  <c r="N539" i="15"/>
  <c r="K539" i="15"/>
  <c r="H539" i="15"/>
  <c r="E539" i="15"/>
  <c r="N538" i="15"/>
  <c r="K538" i="15"/>
  <c r="H538" i="15"/>
  <c r="E538" i="15"/>
  <c r="N537" i="15"/>
  <c r="K537" i="15"/>
  <c r="H537" i="15"/>
  <c r="E537" i="15"/>
  <c r="N536" i="15"/>
  <c r="K536" i="15"/>
  <c r="H536" i="15"/>
  <c r="E536" i="15"/>
  <c r="N535" i="15"/>
  <c r="K535" i="15"/>
  <c r="H535" i="15"/>
  <c r="E535" i="15"/>
  <c r="N534" i="15"/>
  <c r="K534" i="15"/>
  <c r="H534" i="15"/>
  <c r="E534" i="15"/>
  <c r="N533" i="15"/>
  <c r="K533" i="15"/>
  <c r="H533" i="15"/>
  <c r="E533" i="15"/>
  <c r="N532" i="15"/>
  <c r="K532" i="15"/>
  <c r="H532" i="15"/>
  <c r="E532" i="15"/>
  <c r="N531" i="15"/>
  <c r="K531" i="15"/>
  <c r="H531" i="15"/>
  <c r="E531" i="15"/>
  <c r="N530" i="15"/>
  <c r="K530" i="15"/>
  <c r="H530" i="15"/>
  <c r="E530" i="15"/>
  <c r="N529" i="15"/>
  <c r="K529" i="15"/>
  <c r="H529" i="15"/>
  <c r="E529" i="15"/>
  <c r="N528" i="15"/>
  <c r="K528" i="15"/>
  <c r="H528" i="15"/>
  <c r="E528" i="15"/>
  <c r="N527" i="15"/>
  <c r="K527" i="15"/>
  <c r="H527" i="15"/>
  <c r="E527" i="15"/>
  <c r="N526" i="15"/>
  <c r="K526" i="15"/>
  <c r="H526" i="15"/>
  <c r="E526" i="15"/>
  <c r="N525" i="15"/>
  <c r="K525" i="15"/>
  <c r="H525" i="15"/>
  <c r="E525" i="15"/>
  <c r="N524" i="15"/>
  <c r="K524" i="15"/>
  <c r="H524" i="15"/>
  <c r="E524" i="15"/>
  <c r="N523" i="15"/>
  <c r="K523" i="15"/>
  <c r="H523" i="15"/>
  <c r="E523" i="15"/>
  <c r="N522" i="15"/>
  <c r="K522" i="15"/>
  <c r="H522" i="15"/>
  <c r="E522" i="15"/>
  <c r="N521" i="15"/>
  <c r="K521" i="15"/>
  <c r="H521" i="15"/>
  <c r="E521" i="15"/>
  <c r="N520" i="15"/>
  <c r="K520" i="15"/>
  <c r="H520" i="15"/>
  <c r="E520" i="15"/>
  <c r="N519" i="15"/>
  <c r="K519" i="15"/>
  <c r="H519" i="15"/>
  <c r="E519" i="15"/>
  <c r="N518" i="15"/>
  <c r="K518" i="15"/>
  <c r="H518" i="15"/>
  <c r="E518" i="15"/>
  <c r="N517" i="15"/>
  <c r="K517" i="15"/>
  <c r="H517" i="15"/>
  <c r="E517" i="15"/>
  <c r="N516" i="15"/>
  <c r="K516" i="15"/>
  <c r="H516" i="15"/>
  <c r="E516" i="15"/>
  <c r="N515" i="15"/>
  <c r="K515" i="15"/>
  <c r="H515" i="15"/>
  <c r="E515" i="15"/>
  <c r="N514" i="15"/>
  <c r="K514" i="15"/>
  <c r="H514" i="15"/>
  <c r="E514" i="15"/>
  <c r="N513" i="15"/>
  <c r="K513" i="15"/>
  <c r="H513" i="15"/>
  <c r="E513" i="15"/>
  <c r="N512" i="15"/>
  <c r="K512" i="15"/>
  <c r="H512" i="15"/>
  <c r="E512" i="15"/>
  <c r="N511" i="15"/>
  <c r="K511" i="15"/>
  <c r="H511" i="15"/>
  <c r="E511" i="15"/>
  <c r="N510" i="15"/>
  <c r="K510" i="15"/>
  <c r="H510" i="15"/>
  <c r="E510" i="15"/>
  <c r="N509" i="15"/>
  <c r="K509" i="15"/>
  <c r="H509" i="15"/>
  <c r="E509" i="15"/>
  <c r="N508" i="15"/>
  <c r="K508" i="15"/>
  <c r="H508" i="15"/>
  <c r="E508" i="15"/>
  <c r="N507" i="15"/>
  <c r="K507" i="15"/>
  <c r="H507" i="15"/>
  <c r="E507" i="15"/>
  <c r="N506" i="15"/>
  <c r="K506" i="15"/>
  <c r="H506" i="15"/>
  <c r="E506" i="15"/>
  <c r="N505" i="15"/>
  <c r="K505" i="15"/>
  <c r="H505" i="15"/>
  <c r="E505" i="15"/>
  <c r="N504" i="15"/>
  <c r="K504" i="15"/>
  <c r="H504" i="15"/>
  <c r="E504" i="15"/>
  <c r="N503" i="15"/>
  <c r="K503" i="15"/>
  <c r="H503" i="15"/>
  <c r="E503" i="15"/>
  <c r="N502" i="15"/>
  <c r="K502" i="15"/>
  <c r="H502" i="15"/>
  <c r="E502" i="15"/>
  <c r="N501" i="15"/>
  <c r="K501" i="15"/>
  <c r="H501" i="15"/>
  <c r="E501" i="15"/>
  <c r="N500" i="15"/>
  <c r="K500" i="15"/>
  <c r="H500" i="15"/>
  <c r="E500" i="15"/>
  <c r="N499" i="15"/>
  <c r="K499" i="15"/>
  <c r="H499" i="15"/>
  <c r="E499" i="15"/>
  <c r="N498" i="15"/>
  <c r="K498" i="15"/>
  <c r="H498" i="15"/>
  <c r="E498" i="15"/>
  <c r="N497" i="15"/>
  <c r="K497" i="15"/>
  <c r="H497" i="15"/>
  <c r="E497" i="15"/>
  <c r="N496" i="15"/>
  <c r="K496" i="15"/>
  <c r="H496" i="15"/>
  <c r="E496" i="15"/>
  <c r="N495" i="15"/>
  <c r="K495" i="15"/>
  <c r="H495" i="15"/>
  <c r="E495" i="15"/>
  <c r="N494" i="15"/>
  <c r="K494" i="15"/>
  <c r="H494" i="15"/>
  <c r="E494" i="15"/>
  <c r="N493" i="15"/>
  <c r="K493" i="15"/>
  <c r="H493" i="15"/>
  <c r="E493" i="15"/>
  <c r="N492" i="15"/>
  <c r="K492" i="15"/>
  <c r="H492" i="15"/>
  <c r="E492" i="15"/>
  <c r="N491" i="15"/>
  <c r="K491" i="15"/>
  <c r="H491" i="15"/>
  <c r="E491" i="15"/>
  <c r="N490" i="15"/>
  <c r="K490" i="15"/>
  <c r="H490" i="15"/>
  <c r="E490" i="15"/>
  <c r="N489" i="15"/>
  <c r="K489" i="15"/>
  <c r="H489" i="15"/>
  <c r="E489" i="15"/>
  <c r="N488" i="15"/>
  <c r="K488" i="15"/>
  <c r="H488" i="15"/>
  <c r="E488" i="15"/>
  <c r="N487" i="15"/>
  <c r="K487" i="15"/>
  <c r="H487" i="15"/>
  <c r="E487" i="15"/>
  <c r="N486" i="15"/>
  <c r="K486" i="15"/>
  <c r="H486" i="15"/>
  <c r="E486" i="15"/>
  <c r="N485" i="15"/>
  <c r="K485" i="15"/>
  <c r="H485" i="15"/>
  <c r="E485" i="15"/>
  <c r="N484" i="15"/>
  <c r="K484" i="15"/>
  <c r="H484" i="15"/>
  <c r="E484" i="15"/>
  <c r="N483" i="15"/>
  <c r="K483" i="15"/>
  <c r="H483" i="15"/>
  <c r="E483" i="15"/>
  <c r="N482" i="15"/>
  <c r="K482" i="15"/>
  <c r="H482" i="15"/>
  <c r="E482" i="15"/>
  <c r="N481" i="15"/>
  <c r="K481" i="15"/>
  <c r="H481" i="15"/>
  <c r="E481" i="15"/>
  <c r="N480" i="15"/>
  <c r="K480" i="15"/>
  <c r="H480" i="15"/>
  <c r="E480" i="15"/>
  <c r="N479" i="15"/>
  <c r="K479" i="15"/>
  <c r="H479" i="15"/>
  <c r="E479" i="15"/>
  <c r="N478" i="15"/>
  <c r="K478" i="15"/>
  <c r="H478" i="15"/>
  <c r="E478" i="15"/>
  <c r="N477" i="15"/>
  <c r="K477" i="15"/>
  <c r="H477" i="15"/>
  <c r="E477" i="15"/>
  <c r="N476" i="15"/>
  <c r="K476" i="15"/>
  <c r="H476" i="15"/>
  <c r="E476" i="15"/>
  <c r="N475" i="15"/>
  <c r="K475" i="15"/>
  <c r="H475" i="15"/>
  <c r="E475" i="15"/>
  <c r="N474" i="15"/>
  <c r="K474" i="15"/>
  <c r="H474" i="15"/>
  <c r="E474" i="15"/>
  <c r="N473" i="15"/>
  <c r="K473" i="15"/>
  <c r="H473" i="15"/>
  <c r="E473" i="15"/>
  <c r="N472" i="15"/>
  <c r="K472" i="15"/>
  <c r="H472" i="15"/>
  <c r="E472" i="15"/>
  <c r="N471" i="15"/>
  <c r="K471" i="15"/>
  <c r="H471" i="15"/>
  <c r="E471" i="15"/>
  <c r="N470" i="15"/>
  <c r="K470" i="15"/>
  <c r="H470" i="15"/>
  <c r="E470" i="15"/>
  <c r="N469" i="15"/>
  <c r="K469" i="15"/>
  <c r="H469" i="15"/>
  <c r="E469" i="15"/>
  <c r="N468" i="15"/>
  <c r="K468" i="15"/>
  <c r="H468" i="15"/>
  <c r="E468" i="15"/>
  <c r="N467" i="15"/>
  <c r="K467" i="15"/>
  <c r="H467" i="15"/>
  <c r="E467" i="15"/>
  <c r="N466" i="15"/>
  <c r="K466" i="15"/>
  <c r="H466" i="15"/>
  <c r="E466" i="15"/>
  <c r="N465" i="15"/>
  <c r="K465" i="15"/>
  <c r="H465" i="15"/>
  <c r="E465" i="15"/>
  <c r="N464" i="15"/>
  <c r="K464" i="15"/>
  <c r="H464" i="15"/>
  <c r="E464" i="15"/>
  <c r="N463" i="15"/>
  <c r="K463" i="15"/>
  <c r="H463" i="15"/>
  <c r="E463" i="15"/>
  <c r="N462" i="15"/>
  <c r="K462" i="15"/>
  <c r="H462" i="15"/>
  <c r="E462" i="15"/>
  <c r="N461" i="15"/>
  <c r="K461" i="15"/>
  <c r="H461" i="15"/>
  <c r="E461" i="15"/>
  <c r="N460" i="15"/>
  <c r="K460" i="15"/>
  <c r="H460" i="15"/>
  <c r="E460" i="15"/>
  <c r="N459" i="15"/>
  <c r="K459" i="15"/>
  <c r="H459" i="15"/>
  <c r="E459" i="15"/>
  <c r="N458" i="15"/>
  <c r="K458" i="15"/>
  <c r="H458" i="15"/>
  <c r="E458" i="15"/>
  <c r="N457" i="15"/>
  <c r="K457" i="15"/>
  <c r="H457" i="15"/>
  <c r="E457" i="15"/>
  <c r="N456" i="15"/>
  <c r="K456" i="15"/>
  <c r="H456" i="15"/>
  <c r="E456" i="15"/>
  <c r="N455" i="15"/>
  <c r="K455" i="15"/>
  <c r="H455" i="15"/>
  <c r="E455" i="15"/>
  <c r="N454" i="15"/>
  <c r="K454" i="15"/>
  <c r="H454" i="15"/>
  <c r="E454" i="15"/>
  <c r="N453" i="15"/>
  <c r="K453" i="15"/>
  <c r="H453" i="15"/>
  <c r="E453" i="15"/>
  <c r="N452" i="15"/>
  <c r="K452" i="15"/>
  <c r="H452" i="15"/>
  <c r="E452" i="15"/>
  <c r="N451" i="15"/>
  <c r="K451" i="15"/>
  <c r="H451" i="15"/>
  <c r="E451" i="15"/>
  <c r="N450" i="15"/>
  <c r="K450" i="15"/>
  <c r="H450" i="15"/>
  <c r="E450" i="15"/>
  <c r="N449" i="15"/>
  <c r="K449" i="15"/>
  <c r="H449" i="15"/>
  <c r="E449" i="15"/>
  <c r="N448" i="15"/>
  <c r="K448" i="15"/>
  <c r="H448" i="15"/>
  <c r="E448" i="15"/>
  <c r="N447" i="15"/>
  <c r="K447" i="15"/>
  <c r="H447" i="15"/>
  <c r="E447" i="15"/>
  <c r="N446" i="15"/>
  <c r="K446" i="15"/>
  <c r="H446" i="15"/>
  <c r="E446" i="15"/>
  <c r="N445" i="15"/>
  <c r="K445" i="15"/>
  <c r="H445" i="15"/>
  <c r="E445" i="15"/>
  <c r="N444" i="15"/>
  <c r="K444" i="15"/>
  <c r="O444" i="15" s="1"/>
  <c r="H444" i="15"/>
  <c r="E444" i="15"/>
  <c r="N443" i="15"/>
  <c r="K443" i="15"/>
  <c r="H443" i="15"/>
  <c r="E443" i="15"/>
  <c r="N442" i="15"/>
  <c r="K442" i="15"/>
  <c r="H442" i="15"/>
  <c r="E442" i="15"/>
  <c r="N441" i="15"/>
  <c r="K441" i="15"/>
  <c r="H441" i="15"/>
  <c r="E441" i="15"/>
  <c r="N440" i="15"/>
  <c r="K440" i="15"/>
  <c r="H440" i="15"/>
  <c r="E440" i="15"/>
  <c r="N439" i="15"/>
  <c r="K439" i="15"/>
  <c r="H439" i="15"/>
  <c r="E439" i="15"/>
  <c r="N438" i="15"/>
  <c r="K438" i="15"/>
  <c r="H438" i="15"/>
  <c r="E438" i="15"/>
  <c r="N437" i="15"/>
  <c r="K437" i="15"/>
  <c r="H437" i="15"/>
  <c r="E437" i="15"/>
  <c r="N436" i="15"/>
  <c r="K436" i="15"/>
  <c r="H436" i="15"/>
  <c r="E436" i="15"/>
  <c r="N435" i="15"/>
  <c r="K435" i="15"/>
  <c r="H435" i="15"/>
  <c r="E435" i="15"/>
  <c r="N434" i="15"/>
  <c r="K434" i="15"/>
  <c r="H434" i="15"/>
  <c r="E434" i="15"/>
  <c r="N433" i="15"/>
  <c r="K433" i="15"/>
  <c r="H433" i="15"/>
  <c r="E433" i="15"/>
  <c r="N432" i="15"/>
  <c r="K432" i="15"/>
  <c r="H432" i="15"/>
  <c r="E432" i="15"/>
  <c r="N431" i="15"/>
  <c r="K431" i="15"/>
  <c r="H431" i="15"/>
  <c r="E431" i="15"/>
  <c r="N430" i="15"/>
  <c r="K430" i="15"/>
  <c r="H430" i="15"/>
  <c r="E430" i="15"/>
  <c r="N429" i="15"/>
  <c r="K429" i="15"/>
  <c r="H429" i="15"/>
  <c r="E429" i="15"/>
  <c r="N428" i="15"/>
  <c r="K428" i="15"/>
  <c r="H428" i="15"/>
  <c r="E428" i="15"/>
  <c r="N427" i="15"/>
  <c r="K427" i="15"/>
  <c r="H427" i="15"/>
  <c r="E427" i="15"/>
  <c r="N426" i="15"/>
  <c r="K426" i="15"/>
  <c r="H426" i="15"/>
  <c r="E426" i="15"/>
  <c r="N425" i="15"/>
  <c r="K425" i="15"/>
  <c r="H425" i="15"/>
  <c r="E425" i="15"/>
  <c r="N424" i="15"/>
  <c r="K424" i="15"/>
  <c r="H424" i="15"/>
  <c r="E424" i="15"/>
  <c r="N423" i="15"/>
  <c r="K423" i="15"/>
  <c r="H423" i="15"/>
  <c r="E423" i="15"/>
  <c r="N422" i="15"/>
  <c r="K422" i="15"/>
  <c r="H422" i="15"/>
  <c r="E422" i="15"/>
  <c r="N421" i="15"/>
  <c r="K421" i="15"/>
  <c r="H421" i="15"/>
  <c r="E421" i="15"/>
  <c r="N420" i="15"/>
  <c r="K420" i="15"/>
  <c r="H420" i="15"/>
  <c r="E420" i="15"/>
  <c r="N419" i="15"/>
  <c r="K419" i="15"/>
  <c r="H419" i="15"/>
  <c r="E419" i="15"/>
  <c r="N418" i="15"/>
  <c r="K418" i="15"/>
  <c r="H418" i="15"/>
  <c r="E418" i="15"/>
  <c r="N417" i="15"/>
  <c r="K417" i="15"/>
  <c r="H417" i="15"/>
  <c r="E417" i="15"/>
  <c r="N416" i="15"/>
  <c r="K416" i="15"/>
  <c r="H416" i="15"/>
  <c r="E416" i="15"/>
  <c r="N415" i="15"/>
  <c r="K415" i="15"/>
  <c r="H415" i="15"/>
  <c r="E415" i="15"/>
  <c r="N414" i="15"/>
  <c r="K414" i="15"/>
  <c r="H414" i="15"/>
  <c r="E414" i="15"/>
  <c r="N413" i="15"/>
  <c r="K413" i="15"/>
  <c r="H413" i="15"/>
  <c r="E413" i="15"/>
  <c r="N412" i="15"/>
  <c r="K412" i="15"/>
  <c r="H412" i="15"/>
  <c r="E412" i="15"/>
  <c r="N411" i="15"/>
  <c r="K411" i="15"/>
  <c r="H411" i="15"/>
  <c r="E411" i="15"/>
  <c r="N410" i="15"/>
  <c r="K410" i="15"/>
  <c r="H410" i="15"/>
  <c r="E410" i="15"/>
  <c r="N409" i="15"/>
  <c r="K409" i="15"/>
  <c r="H409" i="15"/>
  <c r="E409" i="15"/>
  <c r="N408" i="15"/>
  <c r="K408" i="15"/>
  <c r="H408" i="15"/>
  <c r="E408" i="15"/>
  <c r="N407" i="15"/>
  <c r="K407" i="15"/>
  <c r="H407" i="15"/>
  <c r="E407" i="15"/>
  <c r="N406" i="15"/>
  <c r="K406" i="15"/>
  <c r="H406" i="15"/>
  <c r="E406" i="15"/>
  <c r="N405" i="15"/>
  <c r="K405" i="15"/>
  <c r="H405" i="15"/>
  <c r="E405" i="15"/>
  <c r="N404" i="15"/>
  <c r="K404" i="15"/>
  <c r="H404" i="15"/>
  <c r="E404" i="15"/>
  <c r="N403" i="15"/>
  <c r="K403" i="15"/>
  <c r="H403" i="15"/>
  <c r="E403" i="15"/>
  <c r="N402" i="15"/>
  <c r="K402" i="15"/>
  <c r="H402" i="15"/>
  <c r="E402" i="15"/>
  <c r="N401" i="15"/>
  <c r="K401" i="15"/>
  <c r="H401" i="15"/>
  <c r="E401" i="15"/>
  <c r="N400" i="15"/>
  <c r="K400" i="15"/>
  <c r="H400" i="15"/>
  <c r="E400" i="15"/>
  <c r="N399" i="15"/>
  <c r="K399" i="15"/>
  <c r="H399" i="15"/>
  <c r="E399" i="15"/>
  <c r="N398" i="15"/>
  <c r="K398" i="15"/>
  <c r="H398" i="15"/>
  <c r="E398" i="15"/>
  <c r="N397" i="15"/>
  <c r="K397" i="15"/>
  <c r="H397" i="15"/>
  <c r="E397" i="15"/>
  <c r="N396" i="15"/>
  <c r="K396" i="15"/>
  <c r="H396" i="15"/>
  <c r="E396" i="15"/>
  <c r="N395" i="15"/>
  <c r="K395" i="15"/>
  <c r="H395" i="15"/>
  <c r="E395" i="15"/>
  <c r="N394" i="15"/>
  <c r="K394" i="15"/>
  <c r="H394" i="15"/>
  <c r="E394" i="15"/>
  <c r="N393" i="15"/>
  <c r="K393" i="15"/>
  <c r="H393" i="15"/>
  <c r="E393" i="15"/>
  <c r="N392" i="15"/>
  <c r="K392" i="15"/>
  <c r="H392" i="15"/>
  <c r="E392" i="15"/>
  <c r="N391" i="15"/>
  <c r="K391" i="15"/>
  <c r="H391" i="15"/>
  <c r="E391" i="15"/>
  <c r="N390" i="15"/>
  <c r="K390" i="15"/>
  <c r="H390" i="15"/>
  <c r="E390" i="15"/>
  <c r="N389" i="15"/>
  <c r="K389" i="15"/>
  <c r="H389" i="15"/>
  <c r="E389" i="15"/>
  <c r="N388" i="15"/>
  <c r="K388" i="15"/>
  <c r="H388" i="15"/>
  <c r="E388" i="15"/>
  <c r="N387" i="15"/>
  <c r="K387" i="15"/>
  <c r="H387" i="15"/>
  <c r="E387" i="15"/>
  <c r="N386" i="15"/>
  <c r="K386" i="15"/>
  <c r="H386" i="15"/>
  <c r="E386" i="15"/>
  <c r="N385" i="15"/>
  <c r="K385" i="15"/>
  <c r="H385" i="15"/>
  <c r="E385" i="15"/>
  <c r="N384" i="15"/>
  <c r="K384" i="15"/>
  <c r="H384" i="15"/>
  <c r="E384" i="15"/>
  <c r="N383" i="15"/>
  <c r="K383" i="15"/>
  <c r="H383" i="15"/>
  <c r="E383" i="15"/>
  <c r="N382" i="15"/>
  <c r="K382" i="15"/>
  <c r="H382" i="15"/>
  <c r="E382" i="15"/>
  <c r="N381" i="15"/>
  <c r="K381" i="15"/>
  <c r="H381" i="15"/>
  <c r="E381" i="15"/>
  <c r="N380" i="15"/>
  <c r="K380" i="15"/>
  <c r="H380" i="15"/>
  <c r="E380" i="15"/>
  <c r="N379" i="15"/>
  <c r="K379" i="15"/>
  <c r="H379" i="15"/>
  <c r="E379" i="15"/>
  <c r="N378" i="15"/>
  <c r="K378" i="15"/>
  <c r="H378" i="15"/>
  <c r="E378" i="15"/>
  <c r="N377" i="15"/>
  <c r="K377" i="15"/>
  <c r="H377" i="15"/>
  <c r="E377" i="15"/>
  <c r="N376" i="15"/>
  <c r="K376" i="15"/>
  <c r="H376" i="15"/>
  <c r="E376" i="15"/>
  <c r="N375" i="15"/>
  <c r="K375" i="15"/>
  <c r="H375" i="15"/>
  <c r="E375" i="15"/>
  <c r="N374" i="15"/>
  <c r="K374" i="15"/>
  <c r="H374" i="15"/>
  <c r="E374" i="15"/>
  <c r="N373" i="15"/>
  <c r="K373" i="15"/>
  <c r="H373" i="15"/>
  <c r="E373" i="15"/>
  <c r="N372" i="15"/>
  <c r="K372" i="15"/>
  <c r="H372" i="15"/>
  <c r="E372" i="15"/>
  <c r="N371" i="15"/>
  <c r="K371" i="15"/>
  <c r="H371" i="15"/>
  <c r="E371" i="15"/>
  <c r="N370" i="15"/>
  <c r="K370" i="15"/>
  <c r="H370" i="15"/>
  <c r="E370" i="15"/>
  <c r="N369" i="15"/>
  <c r="K369" i="15"/>
  <c r="H369" i="15"/>
  <c r="E369" i="15"/>
  <c r="N368" i="15"/>
  <c r="K368" i="15"/>
  <c r="H368" i="15"/>
  <c r="E368" i="15"/>
  <c r="N367" i="15"/>
  <c r="K367" i="15"/>
  <c r="H367" i="15"/>
  <c r="E367" i="15"/>
  <c r="N366" i="15"/>
  <c r="K366" i="15"/>
  <c r="H366" i="15"/>
  <c r="E366" i="15"/>
  <c r="N365" i="15"/>
  <c r="K365" i="15"/>
  <c r="H365" i="15"/>
  <c r="E365" i="15"/>
  <c r="N364" i="15"/>
  <c r="K364" i="15"/>
  <c r="H364" i="15"/>
  <c r="E364" i="15"/>
  <c r="N363" i="15"/>
  <c r="K363" i="15"/>
  <c r="H363" i="15"/>
  <c r="E363" i="15"/>
  <c r="N362" i="15"/>
  <c r="K362" i="15"/>
  <c r="H362" i="15"/>
  <c r="E362" i="15"/>
  <c r="N361" i="15"/>
  <c r="K361" i="15"/>
  <c r="H361" i="15"/>
  <c r="E361" i="15"/>
  <c r="N360" i="15"/>
  <c r="K360" i="15"/>
  <c r="H360" i="15"/>
  <c r="E360" i="15"/>
  <c r="N359" i="15"/>
  <c r="K359" i="15"/>
  <c r="H359" i="15"/>
  <c r="E359" i="15"/>
  <c r="N358" i="15"/>
  <c r="K358" i="15"/>
  <c r="H358" i="15"/>
  <c r="E358" i="15"/>
  <c r="N357" i="15"/>
  <c r="K357" i="15"/>
  <c r="H357" i="15"/>
  <c r="E357" i="15"/>
  <c r="N356" i="15"/>
  <c r="K356" i="15"/>
  <c r="H356" i="15"/>
  <c r="E356" i="15"/>
  <c r="N355" i="15"/>
  <c r="K355" i="15"/>
  <c r="H355" i="15"/>
  <c r="E355" i="15"/>
  <c r="N354" i="15"/>
  <c r="K354" i="15"/>
  <c r="H354" i="15"/>
  <c r="E354" i="15"/>
  <c r="N353" i="15"/>
  <c r="K353" i="15"/>
  <c r="H353" i="15"/>
  <c r="E353" i="15"/>
  <c r="N352" i="15"/>
  <c r="K352" i="15"/>
  <c r="H352" i="15"/>
  <c r="E352" i="15"/>
  <c r="N351" i="15"/>
  <c r="K351" i="15"/>
  <c r="H351" i="15"/>
  <c r="E351" i="15"/>
  <c r="N350" i="15"/>
  <c r="K350" i="15"/>
  <c r="H350" i="15"/>
  <c r="E350" i="15"/>
  <c r="N349" i="15"/>
  <c r="K349" i="15"/>
  <c r="H349" i="15"/>
  <c r="E349" i="15"/>
  <c r="N348" i="15"/>
  <c r="K348" i="15"/>
  <c r="H348" i="15"/>
  <c r="E348" i="15"/>
  <c r="N347" i="15"/>
  <c r="K347" i="15"/>
  <c r="H347" i="15"/>
  <c r="E347" i="15"/>
  <c r="N346" i="15"/>
  <c r="K346" i="15"/>
  <c r="H346" i="15"/>
  <c r="E346" i="15"/>
  <c r="N345" i="15"/>
  <c r="K345" i="15"/>
  <c r="H345" i="15"/>
  <c r="E345" i="15"/>
  <c r="N344" i="15"/>
  <c r="K344" i="15"/>
  <c r="H344" i="15"/>
  <c r="E344" i="15"/>
  <c r="N343" i="15"/>
  <c r="K343" i="15"/>
  <c r="H343" i="15"/>
  <c r="E343" i="15"/>
  <c r="N342" i="15"/>
  <c r="K342" i="15"/>
  <c r="H342" i="15"/>
  <c r="E342" i="15"/>
  <c r="N341" i="15"/>
  <c r="K341" i="15"/>
  <c r="H341" i="15"/>
  <c r="E341" i="15"/>
  <c r="N340" i="15"/>
  <c r="K340" i="15"/>
  <c r="H340" i="15"/>
  <c r="E340" i="15"/>
  <c r="N339" i="15"/>
  <c r="K339" i="15"/>
  <c r="H339" i="15"/>
  <c r="E339" i="15"/>
  <c r="N338" i="15"/>
  <c r="K338" i="15"/>
  <c r="H338" i="15"/>
  <c r="E338" i="15"/>
  <c r="N337" i="15"/>
  <c r="K337" i="15"/>
  <c r="H337" i="15"/>
  <c r="E337" i="15"/>
  <c r="N336" i="15"/>
  <c r="K336" i="15"/>
  <c r="H336" i="15"/>
  <c r="E336" i="15"/>
  <c r="N335" i="15"/>
  <c r="K335" i="15"/>
  <c r="H335" i="15"/>
  <c r="E335" i="15"/>
  <c r="N334" i="15"/>
  <c r="K334" i="15"/>
  <c r="H334" i="15"/>
  <c r="E334" i="15"/>
  <c r="N333" i="15"/>
  <c r="K333" i="15"/>
  <c r="H333" i="15"/>
  <c r="E333" i="15"/>
  <c r="N332" i="15"/>
  <c r="K332" i="15"/>
  <c r="H332" i="15"/>
  <c r="E332" i="15"/>
  <c r="N331" i="15"/>
  <c r="K331" i="15"/>
  <c r="H331" i="15"/>
  <c r="E331" i="15"/>
  <c r="N330" i="15"/>
  <c r="K330" i="15"/>
  <c r="H330" i="15"/>
  <c r="E330" i="15"/>
  <c r="N329" i="15"/>
  <c r="K329" i="15"/>
  <c r="H329" i="15"/>
  <c r="E329" i="15"/>
  <c r="N328" i="15"/>
  <c r="K328" i="15"/>
  <c r="H328" i="15"/>
  <c r="E328" i="15"/>
  <c r="N327" i="15"/>
  <c r="K327" i="15"/>
  <c r="H327" i="15"/>
  <c r="E327" i="15"/>
  <c r="N326" i="15"/>
  <c r="K326" i="15"/>
  <c r="H326" i="15"/>
  <c r="E326" i="15"/>
  <c r="N325" i="15"/>
  <c r="K325" i="15"/>
  <c r="H325" i="15"/>
  <c r="E325" i="15"/>
  <c r="N324" i="15"/>
  <c r="K324" i="15"/>
  <c r="H324" i="15"/>
  <c r="E324" i="15"/>
  <c r="N323" i="15"/>
  <c r="K323" i="15"/>
  <c r="H323" i="15"/>
  <c r="E323" i="15"/>
  <c r="N322" i="15"/>
  <c r="K322" i="15"/>
  <c r="H322" i="15"/>
  <c r="E322" i="15"/>
  <c r="N321" i="15"/>
  <c r="K321" i="15"/>
  <c r="H321" i="15"/>
  <c r="E321" i="15"/>
  <c r="N320" i="15"/>
  <c r="K320" i="15"/>
  <c r="H320" i="15"/>
  <c r="E320" i="15"/>
  <c r="N319" i="15"/>
  <c r="K319" i="15"/>
  <c r="H319" i="15"/>
  <c r="E319" i="15"/>
  <c r="N318" i="15"/>
  <c r="K318" i="15"/>
  <c r="H318" i="15"/>
  <c r="E318" i="15"/>
  <c r="N317" i="15"/>
  <c r="K317" i="15"/>
  <c r="H317" i="15"/>
  <c r="E317" i="15"/>
  <c r="N316" i="15"/>
  <c r="K316" i="15"/>
  <c r="H316" i="15"/>
  <c r="E316" i="15"/>
  <c r="N315" i="15"/>
  <c r="K315" i="15"/>
  <c r="H315" i="15"/>
  <c r="E315" i="15"/>
  <c r="N314" i="15"/>
  <c r="K314" i="15"/>
  <c r="H314" i="15"/>
  <c r="E314" i="15"/>
  <c r="N313" i="15"/>
  <c r="K313" i="15"/>
  <c r="H313" i="15"/>
  <c r="E313" i="15"/>
  <c r="N312" i="15"/>
  <c r="K312" i="15"/>
  <c r="H312" i="15"/>
  <c r="E312" i="15"/>
  <c r="N311" i="15"/>
  <c r="K311" i="15"/>
  <c r="H311" i="15"/>
  <c r="E311" i="15"/>
  <c r="N310" i="15"/>
  <c r="K310" i="15"/>
  <c r="H310" i="15"/>
  <c r="E310" i="15"/>
  <c r="N309" i="15"/>
  <c r="K309" i="15"/>
  <c r="H309" i="15"/>
  <c r="E309" i="15"/>
  <c r="N308" i="15"/>
  <c r="K308" i="15"/>
  <c r="H308" i="15"/>
  <c r="E308" i="15"/>
  <c r="N307" i="15"/>
  <c r="K307" i="15"/>
  <c r="H307" i="15"/>
  <c r="E307" i="15"/>
  <c r="N306" i="15"/>
  <c r="K306" i="15"/>
  <c r="H306" i="15"/>
  <c r="E306" i="15"/>
  <c r="N305" i="15"/>
  <c r="K305" i="15"/>
  <c r="H305" i="15"/>
  <c r="E305" i="15"/>
  <c r="N304" i="15"/>
  <c r="K304" i="15"/>
  <c r="H304" i="15"/>
  <c r="E304" i="15"/>
  <c r="N303" i="15"/>
  <c r="K303" i="15"/>
  <c r="H303" i="15"/>
  <c r="E303" i="15"/>
  <c r="N302" i="15"/>
  <c r="K302" i="15"/>
  <c r="H302" i="15"/>
  <c r="E302" i="15"/>
  <c r="N301" i="15"/>
  <c r="K301" i="15"/>
  <c r="H301" i="15"/>
  <c r="E301" i="15"/>
  <c r="N300" i="15"/>
  <c r="K300" i="15"/>
  <c r="H300" i="15"/>
  <c r="E300" i="15"/>
  <c r="N299" i="15"/>
  <c r="K299" i="15"/>
  <c r="H299" i="15"/>
  <c r="E299" i="15"/>
  <c r="N298" i="15"/>
  <c r="K298" i="15"/>
  <c r="H298" i="15"/>
  <c r="E298" i="15"/>
  <c r="N297" i="15"/>
  <c r="K297" i="15"/>
  <c r="H297" i="15"/>
  <c r="E297" i="15"/>
  <c r="N296" i="15"/>
  <c r="K296" i="15"/>
  <c r="H296" i="15"/>
  <c r="E296" i="15"/>
  <c r="N295" i="15"/>
  <c r="K295" i="15"/>
  <c r="H295" i="15"/>
  <c r="E295" i="15"/>
  <c r="N294" i="15"/>
  <c r="K294" i="15"/>
  <c r="H294" i="15"/>
  <c r="E294" i="15"/>
  <c r="N293" i="15"/>
  <c r="K293" i="15"/>
  <c r="H293" i="15"/>
  <c r="E293" i="15"/>
  <c r="N292" i="15"/>
  <c r="K292" i="15"/>
  <c r="H292" i="15"/>
  <c r="E292" i="15"/>
  <c r="N291" i="15"/>
  <c r="K291" i="15"/>
  <c r="H291" i="15"/>
  <c r="E291" i="15"/>
  <c r="N290" i="15"/>
  <c r="K290" i="15"/>
  <c r="H290" i="15"/>
  <c r="E290" i="15"/>
  <c r="N289" i="15"/>
  <c r="K289" i="15"/>
  <c r="H289" i="15"/>
  <c r="E289" i="15"/>
  <c r="N288" i="15"/>
  <c r="K288" i="15"/>
  <c r="H288" i="15"/>
  <c r="E288" i="15"/>
  <c r="N287" i="15"/>
  <c r="K287" i="15"/>
  <c r="H287" i="15"/>
  <c r="E287" i="15"/>
  <c r="N286" i="15"/>
  <c r="K286" i="15"/>
  <c r="H286" i="15"/>
  <c r="E286" i="15"/>
  <c r="N285" i="15"/>
  <c r="K285" i="15"/>
  <c r="H285" i="15"/>
  <c r="E285" i="15"/>
  <c r="N284" i="15"/>
  <c r="K284" i="15"/>
  <c r="H284" i="15"/>
  <c r="E284" i="15"/>
  <c r="N283" i="15"/>
  <c r="K283" i="15"/>
  <c r="H283" i="15"/>
  <c r="E283" i="15"/>
  <c r="N282" i="15"/>
  <c r="K282" i="15"/>
  <c r="H282" i="15"/>
  <c r="E282" i="15"/>
  <c r="N281" i="15"/>
  <c r="K281" i="15"/>
  <c r="H281" i="15"/>
  <c r="E281" i="15"/>
  <c r="N280" i="15"/>
  <c r="K280" i="15"/>
  <c r="H280" i="15"/>
  <c r="E280" i="15"/>
  <c r="N279" i="15"/>
  <c r="K279" i="15"/>
  <c r="H279" i="15"/>
  <c r="E279" i="15"/>
  <c r="N278" i="15"/>
  <c r="K278" i="15"/>
  <c r="H278" i="15"/>
  <c r="E278" i="15"/>
  <c r="N277" i="15"/>
  <c r="K277" i="15"/>
  <c r="H277" i="15"/>
  <c r="E277" i="15"/>
  <c r="N276" i="15"/>
  <c r="K276" i="15"/>
  <c r="H276" i="15"/>
  <c r="E276" i="15"/>
  <c r="N275" i="15"/>
  <c r="K275" i="15"/>
  <c r="H275" i="15"/>
  <c r="E275" i="15"/>
  <c r="N274" i="15"/>
  <c r="K274" i="15"/>
  <c r="H274" i="15"/>
  <c r="E274" i="15"/>
  <c r="N273" i="15"/>
  <c r="K273" i="15"/>
  <c r="H273" i="15"/>
  <c r="E273" i="15"/>
  <c r="N272" i="15"/>
  <c r="K272" i="15"/>
  <c r="H272" i="15"/>
  <c r="E272" i="15"/>
  <c r="N271" i="15"/>
  <c r="K271" i="15"/>
  <c r="H271" i="15"/>
  <c r="E271" i="15"/>
  <c r="N270" i="15"/>
  <c r="K270" i="15"/>
  <c r="H270" i="15"/>
  <c r="E270" i="15"/>
  <c r="N269" i="15"/>
  <c r="K269" i="15"/>
  <c r="H269" i="15"/>
  <c r="E269" i="15"/>
  <c r="N268" i="15"/>
  <c r="K268" i="15"/>
  <c r="H268" i="15"/>
  <c r="E268" i="15"/>
  <c r="N267" i="15"/>
  <c r="K267" i="15"/>
  <c r="H267" i="15"/>
  <c r="E267" i="15"/>
  <c r="N266" i="15"/>
  <c r="K266" i="15"/>
  <c r="H266" i="15"/>
  <c r="E266" i="15"/>
  <c r="N265" i="15"/>
  <c r="K265" i="15"/>
  <c r="H265" i="15"/>
  <c r="E265" i="15"/>
  <c r="N264" i="15"/>
  <c r="K264" i="15"/>
  <c r="H264" i="15"/>
  <c r="E264" i="15"/>
  <c r="N263" i="15"/>
  <c r="K263" i="15"/>
  <c r="H263" i="15"/>
  <c r="E263" i="15"/>
  <c r="N262" i="15"/>
  <c r="K262" i="15"/>
  <c r="H262" i="15"/>
  <c r="E262" i="15"/>
  <c r="N261" i="15"/>
  <c r="K261" i="15"/>
  <c r="H261" i="15"/>
  <c r="E261" i="15"/>
  <c r="N260" i="15"/>
  <c r="K260" i="15"/>
  <c r="H260" i="15"/>
  <c r="E260" i="15"/>
  <c r="N259" i="15"/>
  <c r="K259" i="15"/>
  <c r="H259" i="15"/>
  <c r="E259" i="15"/>
  <c r="N258" i="15"/>
  <c r="K258" i="15"/>
  <c r="H258" i="15"/>
  <c r="E258" i="15"/>
  <c r="N257" i="15"/>
  <c r="K257" i="15"/>
  <c r="H257" i="15"/>
  <c r="E257" i="15"/>
  <c r="N256" i="15"/>
  <c r="K256" i="15"/>
  <c r="H256" i="15"/>
  <c r="E256" i="15"/>
  <c r="N255" i="15"/>
  <c r="K255" i="15"/>
  <c r="H255" i="15"/>
  <c r="E255" i="15"/>
  <c r="N254" i="15"/>
  <c r="K254" i="15"/>
  <c r="H254" i="15"/>
  <c r="E254" i="15"/>
  <c r="N253" i="15"/>
  <c r="K253" i="15"/>
  <c r="H253" i="15"/>
  <c r="E253" i="15"/>
  <c r="N252" i="15"/>
  <c r="K252" i="15"/>
  <c r="H252" i="15"/>
  <c r="E252" i="15"/>
  <c r="N251" i="15"/>
  <c r="K251" i="15"/>
  <c r="H251" i="15"/>
  <c r="E251" i="15"/>
  <c r="N250" i="15"/>
  <c r="K250" i="15"/>
  <c r="H250" i="15"/>
  <c r="E250" i="15"/>
  <c r="N249" i="15"/>
  <c r="K249" i="15"/>
  <c r="H249" i="15"/>
  <c r="E249" i="15"/>
  <c r="N248" i="15"/>
  <c r="K248" i="15"/>
  <c r="H248" i="15"/>
  <c r="E248" i="15"/>
  <c r="N247" i="15"/>
  <c r="K247" i="15"/>
  <c r="H247" i="15"/>
  <c r="E247" i="15"/>
  <c r="N246" i="15"/>
  <c r="K246" i="15"/>
  <c r="H246" i="15"/>
  <c r="E246" i="15"/>
  <c r="N245" i="15"/>
  <c r="K245" i="15"/>
  <c r="H245" i="15"/>
  <c r="E245" i="15"/>
  <c r="N244" i="15"/>
  <c r="K244" i="15"/>
  <c r="H244" i="15"/>
  <c r="E244" i="15"/>
  <c r="N243" i="15"/>
  <c r="K243" i="15"/>
  <c r="H243" i="15"/>
  <c r="E243" i="15"/>
  <c r="N242" i="15"/>
  <c r="K242" i="15"/>
  <c r="H242" i="15"/>
  <c r="E242" i="15"/>
  <c r="N241" i="15"/>
  <c r="K241" i="15"/>
  <c r="H241" i="15"/>
  <c r="E241" i="15"/>
  <c r="N240" i="15"/>
  <c r="K240" i="15"/>
  <c r="H240" i="15"/>
  <c r="E240" i="15"/>
  <c r="N239" i="15"/>
  <c r="K239" i="15"/>
  <c r="H239" i="15"/>
  <c r="E239" i="15"/>
  <c r="N238" i="15"/>
  <c r="K238" i="15"/>
  <c r="H238" i="15"/>
  <c r="E238" i="15"/>
  <c r="N237" i="15"/>
  <c r="K237" i="15"/>
  <c r="H237" i="15"/>
  <c r="E237" i="15"/>
  <c r="N236" i="15"/>
  <c r="K236" i="15"/>
  <c r="H236" i="15"/>
  <c r="E236" i="15"/>
  <c r="N235" i="15"/>
  <c r="O235" i="15" s="1"/>
  <c r="K235" i="15"/>
  <c r="H235" i="15"/>
  <c r="E235" i="15"/>
  <c r="N234" i="15"/>
  <c r="K234" i="15"/>
  <c r="H234" i="15"/>
  <c r="E234" i="15"/>
  <c r="N233" i="15"/>
  <c r="K233" i="15"/>
  <c r="H233" i="15"/>
  <c r="E233" i="15"/>
  <c r="N232" i="15"/>
  <c r="K232" i="15"/>
  <c r="H232" i="15"/>
  <c r="E232" i="15"/>
  <c r="N231" i="15"/>
  <c r="K231" i="15"/>
  <c r="H231" i="15"/>
  <c r="E231" i="15"/>
  <c r="N230" i="15"/>
  <c r="K230" i="15"/>
  <c r="H230" i="15"/>
  <c r="E230" i="15"/>
  <c r="N229" i="15"/>
  <c r="K229" i="15"/>
  <c r="H229" i="15"/>
  <c r="E229" i="15"/>
  <c r="N228" i="15"/>
  <c r="K228" i="15"/>
  <c r="H228" i="15"/>
  <c r="E228" i="15"/>
  <c r="N227" i="15"/>
  <c r="O227" i="15" s="1"/>
  <c r="K227" i="15"/>
  <c r="H227" i="15"/>
  <c r="E227" i="15"/>
  <c r="N226" i="15"/>
  <c r="K226" i="15"/>
  <c r="H226" i="15"/>
  <c r="E226" i="15"/>
  <c r="N225" i="15"/>
  <c r="K225" i="15"/>
  <c r="H225" i="15"/>
  <c r="E225" i="15"/>
  <c r="N224" i="15"/>
  <c r="K224" i="15"/>
  <c r="H224" i="15"/>
  <c r="E224" i="15"/>
  <c r="N223" i="15"/>
  <c r="O223" i="15" s="1"/>
  <c r="K223" i="15"/>
  <c r="H223" i="15"/>
  <c r="E223" i="15"/>
  <c r="N222" i="15"/>
  <c r="K222" i="15"/>
  <c r="H222" i="15"/>
  <c r="E222" i="15"/>
  <c r="N221" i="15"/>
  <c r="K221" i="15"/>
  <c r="H221" i="15"/>
  <c r="E221" i="15"/>
  <c r="N220" i="15"/>
  <c r="K220" i="15"/>
  <c r="H220" i="15"/>
  <c r="E220" i="15"/>
  <c r="N219" i="15"/>
  <c r="O219" i="15" s="1"/>
  <c r="K219" i="15"/>
  <c r="H219" i="15"/>
  <c r="E219" i="15"/>
  <c r="N218" i="15"/>
  <c r="K218" i="15"/>
  <c r="H218" i="15"/>
  <c r="E218" i="15"/>
  <c r="N217" i="15"/>
  <c r="K217" i="15"/>
  <c r="H217" i="15"/>
  <c r="E217" i="15"/>
  <c r="N216" i="15"/>
  <c r="K216" i="15"/>
  <c r="H216" i="15"/>
  <c r="E216" i="15"/>
  <c r="N215" i="15"/>
  <c r="K215" i="15"/>
  <c r="H215" i="15"/>
  <c r="E215" i="15"/>
  <c r="N214" i="15"/>
  <c r="K214" i="15"/>
  <c r="H214" i="15"/>
  <c r="E214" i="15"/>
  <c r="N213" i="15"/>
  <c r="K213" i="15"/>
  <c r="H213" i="15"/>
  <c r="E213" i="15"/>
  <c r="N212" i="15"/>
  <c r="K212" i="15"/>
  <c r="H212" i="15"/>
  <c r="E212" i="15"/>
  <c r="N211" i="15"/>
  <c r="K211" i="15"/>
  <c r="H211" i="15"/>
  <c r="E211" i="15"/>
  <c r="N210" i="15"/>
  <c r="K210" i="15"/>
  <c r="H210" i="15"/>
  <c r="E210" i="15"/>
  <c r="N209" i="15"/>
  <c r="K209" i="15"/>
  <c r="H209" i="15"/>
  <c r="E209" i="15"/>
  <c r="N208" i="15"/>
  <c r="K208" i="15"/>
  <c r="H208" i="15"/>
  <c r="E208" i="15"/>
  <c r="N207" i="15"/>
  <c r="K207" i="15"/>
  <c r="H207" i="15"/>
  <c r="E207" i="15"/>
  <c r="N206" i="15"/>
  <c r="K206" i="15"/>
  <c r="H206" i="15"/>
  <c r="E206" i="15"/>
  <c r="N205" i="15"/>
  <c r="K205" i="15"/>
  <c r="H205" i="15"/>
  <c r="E205" i="15"/>
  <c r="N204" i="15"/>
  <c r="K204" i="15"/>
  <c r="H204" i="15"/>
  <c r="E204" i="15"/>
  <c r="N203" i="15"/>
  <c r="K203" i="15"/>
  <c r="H203" i="15"/>
  <c r="E203" i="15"/>
  <c r="N202" i="15"/>
  <c r="K202" i="15"/>
  <c r="H202" i="15"/>
  <c r="E202" i="15"/>
  <c r="N201" i="15"/>
  <c r="K201" i="15"/>
  <c r="H201" i="15"/>
  <c r="E201" i="15"/>
  <c r="N200" i="15"/>
  <c r="K200" i="15"/>
  <c r="H200" i="15"/>
  <c r="E200" i="15"/>
  <c r="N199" i="15"/>
  <c r="K199" i="15"/>
  <c r="H199" i="15"/>
  <c r="E199" i="15"/>
  <c r="N198" i="15"/>
  <c r="K198" i="15"/>
  <c r="H198" i="15"/>
  <c r="E198" i="15"/>
  <c r="N197" i="15"/>
  <c r="K197" i="15"/>
  <c r="H197" i="15"/>
  <c r="E197" i="15"/>
  <c r="N196" i="15"/>
  <c r="K196" i="15"/>
  <c r="H196" i="15"/>
  <c r="E196" i="15"/>
  <c r="N195" i="15"/>
  <c r="K195" i="15"/>
  <c r="H195" i="15"/>
  <c r="E195" i="15"/>
  <c r="N194" i="15"/>
  <c r="K194" i="15"/>
  <c r="H194" i="15"/>
  <c r="E194" i="15"/>
  <c r="N193" i="15"/>
  <c r="K193" i="15"/>
  <c r="H193" i="15"/>
  <c r="E193" i="15"/>
  <c r="N192" i="15"/>
  <c r="K192" i="15"/>
  <c r="H192" i="15"/>
  <c r="E192" i="15"/>
  <c r="N191" i="15"/>
  <c r="K191" i="15"/>
  <c r="H191" i="15"/>
  <c r="E191" i="15"/>
  <c r="N190" i="15"/>
  <c r="K190" i="15"/>
  <c r="H190" i="15"/>
  <c r="E190" i="15"/>
  <c r="N189" i="15"/>
  <c r="K189" i="15"/>
  <c r="H189" i="15"/>
  <c r="E189" i="15"/>
  <c r="N188" i="15"/>
  <c r="K188" i="15"/>
  <c r="H188" i="15"/>
  <c r="E188" i="15"/>
  <c r="N187" i="15"/>
  <c r="K187" i="15"/>
  <c r="H187" i="15"/>
  <c r="E187" i="15"/>
  <c r="N186" i="15"/>
  <c r="K186" i="15"/>
  <c r="H186" i="15"/>
  <c r="E186" i="15"/>
  <c r="N185" i="15"/>
  <c r="K185" i="15"/>
  <c r="H185" i="15"/>
  <c r="E185" i="15"/>
  <c r="N184" i="15"/>
  <c r="K184" i="15"/>
  <c r="H184" i="15"/>
  <c r="E184" i="15"/>
  <c r="N183" i="15"/>
  <c r="K183" i="15"/>
  <c r="H183" i="15"/>
  <c r="E183" i="15"/>
  <c r="N182" i="15"/>
  <c r="K182" i="15"/>
  <c r="H182" i="15"/>
  <c r="E182" i="15"/>
  <c r="N181" i="15"/>
  <c r="K181" i="15"/>
  <c r="H181" i="15"/>
  <c r="E181" i="15"/>
  <c r="N180" i="15"/>
  <c r="K180" i="15"/>
  <c r="H180" i="15"/>
  <c r="E180" i="15"/>
  <c r="N179" i="15"/>
  <c r="K179" i="15"/>
  <c r="H179" i="15"/>
  <c r="E179" i="15"/>
  <c r="N178" i="15"/>
  <c r="K178" i="15"/>
  <c r="H178" i="15"/>
  <c r="E178" i="15"/>
  <c r="N177" i="15"/>
  <c r="K177" i="15"/>
  <c r="H177" i="15"/>
  <c r="E177" i="15"/>
  <c r="N176" i="15"/>
  <c r="K176" i="15"/>
  <c r="H176" i="15"/>
  <c r="E176" i="15"/>
  <c r="N175" i="15"/>
  <c r="K175" i="15"/>
  <c r="H175" i="15"/>
  <c r="E175" i="15"/>
  <c r="N174" i="15"/>
  <c r="K174" i="15"/>
  <c r="H174" i="15"/>
  <c r="E174" i="15"/>
  <c r="N173" i="15"/>
  <c r="K173" i="15"/>
  <c r="H173" i="15"/>
  <c r="E173" i="15"/>
  <c r="N172" i="15"/>
  <c r="K172" i="15"/>
  <c r="H172" i="15"/>
  <c r="E172" i="15"/>
  <c r="N171" i="15"/>
  <c r="K171" i="15"/>
  <c r="H171" i="15"/>
  <c r="E171" i="15"/>
  <c r="N170" i="15"/>
  <c r="K170" i="15"/>
  <c r="H170" i="15"/>
  <c r="E170" i="15"/>
  <c r="N169" i="15"/>
  <c r="K169" i="15"/>
  <c r="H169" i="15"/>
  <c r="E169" i="15"/>
  <c r="N168" i="15"/>
  <c r="K168" i="15"/>
  <c r="H168" i="15"/>
  <c r="E168" i="15"/>
  <c r="N167" i="15"/>
  <c r="K167" i="15"/>
  <c r="H167" i="15"/>
  <c r="E167" i="15"/>
  <c r="N166" i="15"/>
  <c r="K166" i="15"/>
  <c r="H166" i="15"/>
  <c r="E166" i="15"/>
  <c r="N165" i="15"/>
  <c r="K165" i="15"/>
  <c r="H165" i="15"/>
  <c r="E165" i="15"/>
  <c r="N164" i="15"/>
  <c r="K164" i="15"/>
  <c r="H164" i="15"/>
  <c r="E164" i="15"/>
  <c r="N163" i="15"/>
  <c r="K163" i="15"/>
  <c r="H163" i="15"/>
  <c r="E163" i="15"/>
  <c r="N162" i="15"/>
  <c r="K162" i="15"/>
  <c r="H162" i="15"/>
  <c r="E162" i="15"/>
  <c r="N161" i="15"/>
  <c r="K161" i="15"/>
  <c r="H161" i="15"/>
  <c r="E161" i="15"/>
  <c r="N160" i="15"/>
  <c r="K160" i="15"/>
  <c r="H160" i="15"/>
  <c r="E160" i="15"/>
  <c r="N159" i="15"/>
  <c r="K159" i="15"/>
  <c r="H159" i="15"/>
  <c r="E159" i="15"/>
  <c r="N158" i="15"/>
  <c r="K158" i="15"/>
  <c r="H158" i="15"/>
  <c r="E158" i="15"/>
  <c r="N157" i="15"/>
  <c r="K157" i="15"/>
  <c r="H157" i="15"/>
  <c r="E157" i="15"/>
  <c r="N156" i="15"/>
  <c r="K156" i="15"/>
  <c r="H156" i="15"/>
  <c r="E156" i="15"/>
  <c r="N155" i="15"/>
  <c r="O155" i="15" s="1"/>
  <c r="K155" i="15"/>
  <c r="H155" i="15"/>
  <c r="E155" i="15"/>
  <c r="N154" i="15"/>
  <c r="K154" i="15"/>
  <c r="H154" i="15"/>
  <c r="E154" i="15"/>
  <c r="N153" i="15"/>
  <c r="K153" i="15"/>
  <c r="H153" i="15"/>
  <c r="E153" i="15"/>
  <c r="N152" i="15"/>
  <c r="K152" i="15"/>
  <c r="H152" i="15"/>
  <c r="E152" i="15"/>
  <c r="N151" i="15"/>
  <c r="K151" i="15"/>
  <c r="H151" i="15"/>
  <c r="E151" i="15"/>
  <c r="N150" i="15"/>
  <c r="K150" i="15"/>
  <c r="H150" i="15"/>
  <c r="E150" i="15"/>
  <c r="N149" i="15"/>
  <c r="K149" i="15"/>
  <c r="H149" i="15"/>
  <c r="E149" i="15"/>
  <c r="N148" i="15"/>
  <c r="K148" i="15"/>
  <c r="H148" i="15"/>
  <c r="E148" i="15"/>
  <c r="N147" i="15"/>
  <c r="K147" i="15"/>
  <c r="H147" i="15"/>
  <c r="E147" i="15"/>
  <c r="N146" i="15"/>
  <c r="K146" i="15"/>
  <c r="H146" i="15"/>
  <c r="E146" i="15"/>
  <c r="N145" i="15"/>
  <c r="K145" i="15"/>
  <c r="H145" i="15"/>
  <c r="E145" i="15"/>
  <c r="N144" i="15"/>
  <c r="K144" i="15"/>
  <c r="H144" i="15"/>
  <c r="E144" i="15"/>
  <c r="N143" i="15"/>
  <c r="K143" i="15"/>
  <c r="H143" i="15"/>
  <c r="E143" i="15"/>
  <c r="N142" i="15"/>
  <c r="K142" i="15"/>
  <c r="H142" i="15"/>
  <c r="E142" i="15"/>
  <c r="N141" i="15"/>
  <c r="K141" i="15"/>
  <c r="H141" i="15"/>
  <c r="E141" i="15"/>
  <c r="N140" i="15"/>
  <c r="K140" i="15"/>
  <c r="H140" i="15"/>
  <c r="E140" i="15"/>
  <c r="N139" i="15"/>
  <c r="O139" i="15" s="1"/>
  <c r="K139" i="15"/>
  <c r="H139" i="15"/>
  <c r="E139" i="15"/>
  <c r="N138" i="15"/>
  <c r="K138" i="15"/>
  <c r="H138" i="15"/>
  <c r="E138" i="15"/>
  <c r="N137" i="15"/>
  <c r="K137" i="15"/>
  <c r="H137" i="15"/>
  <c r="E137" i="15"/>
  <c r="N136" i="15"/>
  <c r="K136" i="15"/>
  <c r="H136" i="15"/>
  <c r="E136" i="15"/>
  <c r="N135" i="15"/>
  <c r="O135" i="15" s="1"/>
  <c r="K135" i="15"/>
  <c r="H135" i="15"/>
  <c r="E135" i="15"/>
  <c r="N134" i="15"/>
  <c r="K134" i="15"/>
  <c r="H134" i="15"/>
  <c r="E134" i="15"/>
  <c r="N133" i="15"/>
  <c r="K133" i="15"/>
  <c r="H133" i="15"/>
  <c r="E133" i="15"/>
  <c r="N132" i="15"/>
  <c r="K132" i="15"/>
  <c r="H132" i="15"/>
  <c r="E132" i="15"/>
  <c r="N131" i="15"/>
  <c r="O131" i="15" s="1"/>
  <c r="K131" i="15"/>
  <c r="H131" i="15"/>
  <c r="E131" i="15"/>
  <c r="N130" i="15"/>
  <c r="K130" i="15"/>
  <c r="H130" i="15"/>
  <c r="E130" i="15"/>
  <c r="N129" i="15"/>
  <c r="K129" i="15"/>
  <c r="H129" i="15"/>
  <c r="E129" i="15"/>
  <c r="N128" i="15"/>
  <c r="K128" i="15"/>
  <c r="H128" i="15"/>
  <c r="E128" i="15"/>
  <c r="N127" i="15"/>
  <c r="K127" i="15"/>
  <c r="H127" i="15"/>
  <c r="E127" i="15"/>
  <c r="N126" i="15"/>
  <c r="K126" i="15"/>
  <c r="H126" i="15"/>
  <c r="E126" i="15"/>
  <c r="N125" i="15"/>
  <c r="K125" i="15"/>
  <c r="H125" i="15"/>
  <c r="E125" i="15"/>
  <c r="N124" i="15"/>
  <c r="K124" i="15"/>
  <c r="H124" i="15"/>
  <c r="E124" i="15"/>
  <c r="N123" i="15"/>
  <c r="O123" i="15" s="1"/>
  <c r="K123" i="15"/>
  <c r="H123" i="15"/>
  <c r="E123" i="15"/>
  <c r="N122" i="15"/>
  <c r="K122" i="15"/>
  <c r="H122" i="15"/>
  <c r="E122" i="15"/>
  <c r="N121" i="15"/>
  <c r="K121" i="15"/>
  <c r="H121" i="15"/>
  <c r="E121" i="15"/>
  <c r="N120" i="15"/>
  <c r="K120" i="15"/>
  <c r="H120" i="15"/>
  <c r="E120" i="15"/>
  <c r="N119" i="15"/>
  <c r="O119" i="15" s="1"/>
  <c r="K119" i="15"/>
  <c r="H119" i="15"/>
  <c r="E119" i="15"/>
  <c r="N118" i="15"/>
  <c r="K118" i="15"/>
  <c r="H118" i="15"/>
  <c r="E118" i="15"/>
  <c r="N117" i="15"/>
  <c r="K117" i="15"/>
  <c r="H117" i="15"/>
  <c r="E117" i="15"/>
  <c r="N116" i="15"/>
  <c r="K116" i="15"/>
  <c r="H116" i="15"/>
  <c r="E116" i="15"/>
  <c r="N115" i="15"/>
  <c r="K115" i="15"/>
  <c r="H115" i="15"/>
  <c r="E115" i="15"/>
  <c r="N114" i="15"/>
  <c r="K114" i="15"/>
  <c r="H114" i="15"/>
  <c r="E114" i="15"/>
  <c r="N113" i="15"/>
  <c r="K113" i="15"/>
  <c r="H113" i="15"/>
  <c r="E113" i="15"/>
  <c r="N112" i="15"/>
  <c r="K112" i="15"/>
  <c r="H112" i="15"/>
  <c r="E112" i="15"/>
  <c r="N111" i="15"/>
  <c r="K111" i="15"/>
  <c r="H111" i="15"/>
  <c r="E111" i="15"/>
  <c r="N110" i="15"/>
  <c r="K110" i="15"/>
  <c r="H110" i="15"/>
  <c r="E110" i="15"/>
  <c r="N109" i="15"/>
  <c r="K109" i="15"/>
  <c r="H109" i="15"/>
  <c r="E109" i="15"/>
  <c r="N108" i="15"/>
  <c r="K108" i="15"/>
  <c r="H108" i="15"/>
  <c r="E108" i="15"/>
  <c r="N107" i="15"/>
  <c r="K107" i="15"/>
  <c r="H107" i="15"/>
  <c r="E107" i="15"/>
  <c r="N106" i="15"/>
  <c r="K106" i="15"/>
  <c r="H106" i="15"/>
  <c r="E106" i="15"/>
  <c r="N105" i="15"/>
  <c r="K105" i="15"/>
  <c r="H105" i="15"/>
  <c r="E105" i="15"/>
  <c r="N104" i="15"/>
  <c r="K104" i="15"/>
  <c r="H104" i="15"/>
  <c r="E104" i="15"/>
  <c r="N103" i="15"/>
  <c r="K103" i="15"/>
  <c r="H103" i="15"/>
  <c r="E103" i="15"/>
  <c r="N102" i="15"/>
  <c r="K102" i="15"/>
  <c r="H102" i="15"/>
  <c r="E102" i="15"/>
  <c r="N101" i="15"/>
  <c r="K101" i="15"/>
  <c r="H101" i="15"/>
  <c r="E101" i="15"/>
  <c r="N100" i="15"/>
  <c r="K100" i="15"/>
  <c r="H100" i="15"/>
  <c r="E100" i="15"/>
  <c r="N99" i="15"/>
  <c r="K99" i="15"/>
  <c r="H99" i="15"/>
  <c r="E99" i="15"/>
  <c r="N98" i="15"/>
  <c r="K98" i="15"/>
  <c r="H98" i="15"/>
  <c r="E98" i="15"/>
  <c r="N97" i="15"/>
  <c r="K97" i="15"/>
  <c r="H97" i="15"/>
  <c r="E97" i="15"/>
  <c r="N96" i="15"/>
  <c r="K96" i="15"/>
  <c r="H96" i="15"/>
  <c r="E96" i="15"/>
  <c r="N95" i="15"/>
  <c r="K95" i="15"/>
  <c r="H95" i="15"/>
  <c r="E95" i="15"/>
  <c r="N94" i="15"/>
  <c r="K94" i="15"/>
  <c r="H94" i="15"/>
  <c r="E94" i="15"/>
  <c r="N93" i="15"/>
  <c r="K93" i="15"/>
  <c r="H93" i="15"/>
  <c r="E93" i="15"/>
  <c r="N92" i="15"/>
  <c r="K92" i="15"/>
  <c r="H92" i="15"/>
  <c r="E92" i="15"/>
  <c r="N91" i="15"/>
  <c r="K91" i="15"/>
  <c r="H91" i="15"/>
  <c r="E91" i="15"/>
  <c r="N90" i="15"/>
  <c r="K90" i="15"/>
  <c r="H90" i="15"/>
  <c r="E90" i="15"/>
  <c r="N89" i="15"/>
  <c r="K89" i="15"/>
  <c r="H89" i="15"/>
  <c r="E89" i="15"/>
  <c r="N88" i="15"/>
  <c r="K88" i="15"/>
  <c r="H88" i="15"/>
  <c r="E88" i="15"/>
  <c r="N87" i="15"/>
  <c r="K87" i="15"/>
  <c r="H87" i="15"/>
  <c r="E87" i="15"/>
  <c r="N86" i="15"/>
  <c r="K86" i="15"/>
  <c r="H86" i="15"/>
  <c r="E86" i="15"/>
  <c r="N85" i="15"/>
  <c r="K85" i="15"/>
  <c r="H85" i="15"/>
  <c r="E85" i="15"/>
  <c r="N84" i="15"/>
  <c r="K84" i="15"/>
  <c r="H84" i="15"/>
  <c r="E84" i="15"/>
  <c r="N83" i="15"/>
  <c r="K83" i="15"/>
  <c r="H83" i="15"/>
  <c r="E83" i="15"/>
  <c r="N82" i="15"/>
  <c r="K82" i="15"/>
  <c r="H82" i="15"/>
  <c r="E82" i="15"/>
  <c r="N81" i="15"/>
  <c r="K81" i="15"/>
  <c r="H81" i="15"/>
  <c r="E81" i="15"/>
  <c r="N80" i="15"/>
  <c r="K80" i="15"/>
  <c r="H80" i="15"/>
  <c r="E80" i="15"/>
  <c r="N79" i="15"/>
  <c r="K79" i="15"/>
  <c r="H79" i="15"/>
  <c r="E79" i="15"/>
  <c r="N78" i="15"/>
  <c r="K78" i="15"/>
  <c r="H78" i="15"/>
  <c r="E78" i="15"/>
  <c r="N77" i="15"/>
  <c r="K77" i="15"/>
  <c r="H77" i="15"/>
  <c r="E77" i="15"/>
  <c r="N76" i="15"/>
  <c r="K76" i="15"/>
  <c r="H76" i="15"/>
  <c r="E76" i="15"/>
  <c r="N75" i="15"/>
  <c r="K75" i="15"/>
  <c r="H75" i="15"/>
  <c r="E75" i="15"/>
  <c r="N74" i="15"/>
  <c r="K74" i="15"/>
  <c r="H74" i="15"/>
  <c r="E74" i="15"/>
  <c r="N73" i="15"/>
  <c r="K73" i="15"/>
  <c r="H73" i="15"/>
  <c r="E73" i="15"/>
  <c r="N72" i="15"/>
  <c r="K72" i="15"/>
  <c r="H72" i="15"/>
  <c r="E72" i="15"/>
  <c r="N71" i="15"/>
  <c r="K71" i="15"/>
  <c r="H71" i="15"/>
  <c r="E71" i="15"/>
  <c r="N70" i="15"/>
  <c r="K70" i="15"/>
  <c r="H70" i="15"/>
  <c r="E70" i="15"/>
  <c r="N69" i="15"/>
  <c r="K69" i="15"/>
  <c r="H69" i="15"/>
  <c r="E69" i="15"/>
  <c r="N68" i="15"/>
  <c r="K68" i="15"/>
  <c r="H68" i="15"/>
  <c r="E68" i="15"/>
  <c r="N67" i="15"/>
  <c r="K67" i="15"/>
  <c r="H67" i="15"/>
  <c r="E67" i="15"/>
  <c r="N66" i="15"/>
  <c r="K66" i="15"/>
  <c r="H66" i="15"/>
  <c r="E66" i="15"/>
  <c r="N65" i="15"/>
  <c r="K65" i="15"/>
  <c r="H65" i="15"/>
  <c r="E65" i="15"/>
  <c r="N64" i="15"/>
  <c r="K64" i="15"/>
  <c r="H64" i="15"/>
  <c r="E64" i="15"/>
  <c r="N63" i="15"/>
  <c r="K63" i="15"/>
  <c r="H63" i="15"/>
  <c r="E63" i="15"/>
  <c r="N62" i="15"/>
  <c r="K62" i="15"/>
  <c r="H62" i="15"/>
  <c r="E62" i="15"/>
  <c r="N61" i="15"/>
  <c r="K61" i="15"/>
  <c r="H61" i="15"/>
  <c r="E61" i="15"/>
  <c r="N60" i="15"/>
  <c r="K60" i="15"/>
  <c r="H60" i="15"/>
  <c r="E60" i="15"/>
  <c r="N59" i="15"/>
  <c r="K59" i="15"/>
  <c r="H59" i="15"/>
  <c r="E59" i="15"/>
  <c r="N58" i="15"/>
  <c r="K58" i="15"/>
  <c r="H58" i="15"/>
  <c r="E58" i="15"/>
  <c r="N57" i="15"/>
  <c r="K57" i="15"/>
  <c r="H57" i="15"/>
  <c r="E57" i="15"/>
  <c r="N56" i="15"/>
  <c r="K56" i="15"/>
  <c r="H56" i="15"/>
  <c r="E56" i="15"/>
  <c r="N55" i="15"/>
  <c r="K55" i="15"/>
  <c r="H55" i="15"/>
  <c r="E55" i="15"/>
  <c r="N54" i="15"/>
  <c r="K54" i="15"/>
  <c r="H54" i="15"/>
  <c r="E54" i="15"/>
  <c r="N53" i="15"/>
  <c r="K53" i="15"/>
  <c r="H53" i="15"/>
  <c r="E53" i="15"/>
  <c r="N52" i="15"/>
  <c r="K52" i="15"/>
  <c r="O52" i="15" s="1"/>
  <c r="H52" i="15"/>
  <c r="E52" i="15"/>
  <c r="N51" i="15"/>
  <c r="K51" i="15"/>
  <c r="H51" i="15"/>
  <c r="E51" i="15"/>
  <c r="N50" i="15"/>
  <c r="K50" i="15"/>
  <c r="H50" i="15"/>
  <c r="E50" i="15"/>
  <c r="N49" i="15"/>
  <c r="K49" i="15"/>
  <c r="H49" i="15"/>
  <c r="E49" i="15"/>
  <c r="N48" i="15"/>
  <c r="K48" i="15"/>
  <c r="H48" i="15"/>
  <c r="E48" i="15"/>
  <c r="N47" i="15"/>
  <c r="K47" i="15"/>
  <c r="H47" i="15"/>
  <c r="E47" i="15"/>
  <c r="N46" i="15"/>
  <c r="K46" i="15"/>
  <c r="H46" i="15"/>
  <c r="E46" i="15"/>
  <c r="N45" i="15"/>
  <c r="K45" i="15"/>
  <c r="H45" i="15"/>
  <c r="E45" i="15"/>
  <c r="N44" i="15"/>
  <c r="K44" i="15"/>
  <c r="H44" i="15"/>
  <c r="E44" i="15"/>
  <c r="N43" i="15"/>
  <c r="K43" i="15"/>
  <c r="H43" i="15"/>
  <c r="E43" i="15"/>
  <c r="N42" i="15"/>
  <c r="K42" i="15"/>
  <c r="H42" i="15"/>
  <c r="E42" i="15"/>
  <c r="N41" i="15"/>
  <c r="K41" i="15"/>
  <c r="H41" i="15"/>
  <c r="E41" i="15"/>
  <c r="N40" i="15"/>
  <c r="K40" i="15"/>
  <c r="H40" i="15"/>
  <c r="E40" i="15"/>
  <c r="N39" i="15"/>
  <c r="K39" i="15"/>
  <c r="H39" i="15"/>
  <c r="E39" i="15"/>
  <c r="N38" i="15"/>
  <c r="K38" i="15"/>
  <c r="H38" i="15"/>
  <c r="E38" i="15"/>
  <c r="N37" i="15"/>
  <c r="K37" i="15"/>
  <c r="H37" i="15"/>
  <c r="E37" i="15"/>
  <c r="N36" i="15"/>
  <c r="K36" i="15"/>
  <c r="O36" i="15" s="1"/>
  <c r="H36" i="15"/>
  <c r="E36" i="15"/>
  <c r="N35" i="15"/>
  <c r="K35" i="15"/>
  <c r="H35" i="15"/>
  <c r="E35" i="15"/>
  <c r="N34" i="15"/>
  <c r="K34" i="15"/>
  <c r="H34" i="15"/>
  <c r="E34" i="15"/>
  <c r="N33" i="15"/>
  <c r="K33" i="15"/>
  <c r="H33" i="15"/>
  <c r="E33" i="15"/>
  <c r="N32" i="15"/>
  <c r="K32" i="15"/>
  <c r="H32" i="15"/>
  <c r="E32" i="15"/>
  <c r="N31" i="15"/>
  <c r="K31" i="15"/>
  <c r="H31" i="15"/>
  <c r="E31" i="15"/>
  <c r="N30" i="15"/>
  <c r="K30" i="15"/>
  <c r="H30" i="15"/>
  <c r="E30" i="15"/>
  <c r="N29" i="15"/>
  <c r="K29" i="15"/>
  <c r="H29" i="15"/>
  <c r="E29" i="15"/>
  <c r="N28" i="15"/>
  <c r="K28" i="15"/>
  <c r="H28" i="15"/>
  <c r="E28" i="15"/>
  <c r="N27" i="15"/>
  <c r="K27" i="15"/>
  <c r="H27" i="15"/>
  <c r="E27" i="15"/>
  <c r="N26" i="15"/>
  <c r="K26" i="15"/>
  <c r="H26" i="15"/>
  <c r="E26" i="15"/>
  <c r="N25" i="15"/>
  <c r="K25" i="15"/>
  <c r="H25" i="15"/>
  <c r="E25" i="15"/>
  <c r="N24" i="15"/>
  <c r="K24" i="15"/>
  <c r="H24" i="15"/>
  <c r="E24" i="15"/>
  <c r="N23" i="15"/>
  <c r="K23" i="15"/>
  <c r="H23" i="15"/>
  <c r="E23" i="15"/>
  <c r="N22" i="15"/>
  <c r="K22" i="15"/>
  <c r="H22" i="15"/>
  <c r="E22" i="15"/>
  <c r="N21" i="15"/>
  <c r="K21" i="15"/>
  <c r="H21" i="15"/>
  <c r="E21" i="15"/>
  <c r="N20" i="15"/>
  <c r="K20" i="15"/>
  <c r="H20" i="15"/>
  <c r="E20" i="15"/>
  <c r="N19" i="15"/>
  <c r="K19" i="15"/>
  <c r="H19" i="15"/>
  <c r="E19" i="15"/>
  <c r="N18" i="15"/>
  <c r="K18" i="15"/>
  <c r="H18" i="15"/>
  <c r="E18" i="15"/>
  <c r="N17" i="15"/>
  <c r="K17" i="15"/>
  <c r="H17" i="15"/>
  <c r="E17" i="15"/>
  <c r="N16" i="15"/>
  <c r="K16" i="15"/>
  <c r="H16" i="15"/>
  <c r="E16" i="15"/>
  <c r="N15" i="15"/>
  <c r="K15" i="15"/>
  <c r="O15" i="15" s="1"/>
  <c r="H15" i="15"/>
  <c r="E15" i="15"/>
  <c r="N14" i="15"/>
  <c r="K14" i="15"/>
  <c r="H14" i="15"/>
  <c r="E14" i="15"/>
  <c r="N13" i="15"/>
  <c r="K13" i="15"/>
  <c r="H13" i="15"/>
  <c r="E13" i="15"/>
  <c r="N12" i="15"/>
  <c r="K12" i="15"/>
  <c r="H12" i="15"/>
  <c r="E12" i="15"/>
  <c r="N11" i="15"/>
  <c r="K11" i="15"/>
  <c r="H11" i="15"/>
  <c r="E11" i="15"/>
  <c r="N10" i="15"/>
  <c r="K10" i="15"/>
  <c r="H10" i="15"/>
  <c r="E10" i="15"/>
  <c r="N9" i="15"/>
  <c r="K9" i="15"/>
  <c r="H9" i="15"/>
  <c r="E9" i="15"/>
  <c r="O254" i="15" l="1"/>
  <c r="O479" i="15"/>
  <c r="O483" i="15"/>
  <c r="O348" i="15"/>
  <c r="O460" i="15"/>
  <c r="O60" i="15"/>
  <c r="O236" i="15"/>
  <c r="O316" i="15"/>
  <c r="O388" i="15"/>
  <c r="O420" i="15"/>
  <c r="O492" i="15"/>
  <c r="O592" i="15"/>
  <c r="O270" i="15"/>
  <c r="O274" i="15"/>
  <c r="O286" i="15"/>
  <c r="O290" i="15"/>
  <c r="O429" i="15"/>
  <c r="O445" i="15"/>
  <c r="O433" i="15"/>
  <c r="O292" i="15"/>
  <c r="O308" i="15"/>
  <c r="O72" i="15"/>
  <c r="O92" i="15"/>
  <c r="O100" i="15"/>
  <c r="O116" i="15"/>
  <c r="O204" i="15"/>
  <c r="O220" i="15"/>
  <c r="O332" i="15"/>
  <c r="O436" i="15"/>
  <c r="O352" i="15"/>
  <c r="O356" i="15"/>
  <c r="O368" i="15"/>
  <c r="O372" i="15"/>
  <c r="O396" i="15"/>
  <c r="O412" i="15"/>
  <c r="O424" i="15"/>
  <c r="O428" i="15"/>
  <c r="O476" i="15"/>
  <c r="O461" i="15"/>
  <c r="O500" i="15"/>
  <c r="O516" i="15"/>
  <c r="O524" i="15"/>
  <c r="O532" i="15"/>
  <c r="O548" i="15"/>
  <c r="O564" i="15"/>
  <c r="O449" i="15"/>
  <c r="O596" i="15"/>
  <c r="O148" i="15"/>
  <c r="O108" i="15"/>
  <c r="O251" i="15"/>
  <c r="O124" i="15"/>
  <c r="O49" i="15"/>
  <c r="O89" i="15"/>
  <c r="O284" i="15"/>
  <c r="O240" i="15"/>
  <c r="O244" i="15"/>
  <c r="O252" i="15"/>
  <c r="O276" i="15"/>
  <c r="O300" i="15"/>
  <c r="O351" i="15"/>
  <c r="O367" i="15"/>
  <c r="O371" i="15"/>
  <c r="O383" i="15"/>
  <c r="O387" i="15"/>
  <c r="O403" i="15"/>
  <c r="O398" i="15"/>
  <c r="O216" i="15"/>
  <c r="O331" i="15"/>
  <c r="O335" i="15"/>
  <c r="O149" i="15"/>
  <c r="O153" i="15"/>
  <c r="O157" i="15"/>
  <c r="O165" i="15"/>
  <c r="O173" i="15"/>
  <c r="O181" i="15"/>
  <c r="O185" i="15"/>
  <c r="O189" i="15"/>
  <c r="O260" i="15"/>
  <c r="O268" i="15"/>
  <c r="O296" i="15"/>
  <c r="O304" i="15"/>
  <c r="O312" i="15"/>
  <c r="O510" i="15"/>
  <c r="O514" i="15"/>
  <c r="O518" i="15"/>
  <c r="O526" i="15"/>
  <c r="O530" i="15"/>
  <c r="O546" i="15"/>
  <c r="O558" i="15"/>
  <c r="O239" i="15"/>
  <c r="O37" i="15"/>
  <c r="O10" i="15"/>
  <c r="O18" i="15"/>
  <c r="O38" i="15"/>
  <c r="O42" i="15"/>
  <c r="O54" i="15"/>
  <c r="O134" i="15"/>
  <c r="O205" i="15"/>
  <c r="O209" i="15"/>
  <c r="O320" i="15"/>
  <c r="O324" i="15"/>
  <c r="O328" i="15"/>
  <c r="O132" i="15"/>
  <c r="O156" i="15"/>
  <c r="O557" i="15"/>
  <c r="O212" i="15"/>
  <c r="O85" i="15"/>
  <c r="O336" i="15"/>
  <c r="O340" i="15"/>
  <c r="O364" i="15"/>
  <c r="O380" i="15"/>
  <c r="O404" i="15"/>
  <c r="O452" i="15"/>
  <c r="O463" i="15"/>
  <c r="O475" i="15"/>
  <c r="O104" i="15"/>
  <c r="O188" i="15"/>
  <c r="O25" i="15"/>
  <c r="O593" i="15"/>
  <c r="O73" i="15"/>
  <c r="O200" i="15"/>
  <c r="O61" i="15"/>
  <c r="O118" i="15"/>
  <c r="O126" i="15"/>
  <c r="O158" i="15"/>
  <c r="O174" i="15"/>
  <c r="O178" i="15"/>
  <c r="O261" i="15"/>
  <c r="O269" i="15"/>
  <c r="O273" i="15"/>
  <c r="O277" i="15"/>
  <c r="O285" i="15"/>
  <c r="O289" i="15"/>
  <c r="O293" i="15"/>
  <c r="O297" i="15"/>
  <c r="O301" i="15"/>
  <c r="O305" i="15"/>
  <c r="O495" i="15"/>
  <c r="O499" i="15"/>
  <c r="O511" i="15"/>
  <c r="O515" i="15"/>
  <c r="O531" i="15"/>
  <c r="O418" i="15"/>
  <c r="O45" i="15"/>
  <c r="O589" i="15"/>
  <c r="O262" i="15"/>
  <c r="O317" i="15"/>
  <c r="O321" i="15"/>
  <c r="O456" i="15"/>
  <c r="O243" i="15"/>
  <c r="O402" i="15"/>
  <c r="O259" i="15"/>
  <c r="O533" i="15"/>
  <c r="O577" i="15"/>
  <c r="O53" i="15"/>
  <c r="O208" i="15"/>
  <c r="O228" i="15"/>
  <c r="O19" i="15"/>
  <c r="O27" i="15"/>
  <c r="O464" i="15"/>
  <c r="O468" i="15"/>
  <c r="O556" i="15"/>
  <c r="O580" i="15"/>
  <c r="O247" i="15"/>
  <c r="O414" i="15"/>
  <c r="O120" i="15"/>
  <c r="O164" i="15"/>
  <c r="O573" i="15"/>
  <c r="O41" i="15"/>
  <c r="O69" i="15"/>
  <c r="O23" i="15"/>
  <c r="O20" i="15"/>
  <c r="O44" i="15"/>
  <c r="O68" i="15"/>
  <c r="O115" i="15"/>
  <c r="O246" i="15"/>
  <c r="O278" i="15"/>
  <c r="O397" i="15"/>
  <c r="O405" i="15"/>
  <c r="O413" i="15"/>
  <c r="O421" i="15"/>
  <c r="O480" i="15"/>
  <c r="O484" i="15"/>
  <c r="O508" i="15"/>
  <c r="O540" i="15"/>
  <c r="O572" i="15"/>
  <c r="O255" i="15"/>
  <c r="O84" i="15"/>
  <c r="O140" i="15"/>
  <c r="O184" i="15"/>
  <c r="O525" i="15"/>
  <c r="O561" i="15"/>
  <c r="O14" i="15"/>
  <c r="O224" i="15"/>
  <c r="O28" i="15"/>
  <c r="O56" i="15"/>
  <c r="O76" i="15"/>
  <c r="O172" i="15"/>
  <c r="O180" i="15"/>
  <c r="O196" i="15"/>
  <c r="O12" i="15"/>
  <c r="O35" i="15"/>
  <c r="O62" i="15"/>
  <c r="O66" i="15"/>
  <c r="O93" i="15"/>
  <c r="O97" i="15"/>
  <c r="O128" i="15"/>
  <c r="O163" i="15"/>
  <c r="O182" i="15"/>
  <c r="O186" i="15"/>
  <c r="O213" i="15"/>
  <c r="O217" i="15"/>
  <c r="O267" i="15"/>
  <c r="O294" i="15"/>
  <c r="O298" i="15"/>
  <c r="O325" i="15"/>
  <c r="O329" i="15"/>
  <c r="O360" i="15"/>
  <c r="O395" i="15"/>
  <c r="O422" i="15"/>
  <c r="O426" i="15"/>
  <c r="O453" i="15"/>
  <c r="O457" i="15"/>
  <c r="O488" i="15"/>
  <c r="O523" i="15"/>
  <c r="O550" i="15"/>
  <c r="O554" i="15"/>
  <c r="O581" i="15"/>
  <c r="O585" i="15"/>
  <c r="O70" i="15"/>
  <c r="O221" i="15"/>
  <c r="O302" i="15"/>
  <c r="O333" i="15"/>
  <c r="O337" i="15"/>
  <c r="O430" i="15"/>
  <c r="O465" i="15"/>
  <c r="O496" i="15"/>
  <c r="O51" i="15"/>
  <c r="O78" i="15"/>
  <c r="O109" i="15"/>
  <c r="O113" i="15"/>
  <c r="O144" i="15"/>
  <c r="O167" i="15"/>
  <c r="O171" i="15"/>
  <c r="O198" i="15"/>
  <c r="O229" i="15"/>
  <c r="O233" i="15"/>
  <c r="O279" i="15"/>
  <c r="O283" i="15"/>
  <c r="O341" i="15"/>
  <c r="O345" i="15"/>
  <c r="O376" i="15"/>
  <c r="O407" i="15"/>
  <c r="O411" i="15"/>
  <c r="O438" i="15"/>
  <c r="O469" i="15"/>
  <c r="O473" i="15"/>
  <c r="O504" i="15"/>
  <c r="O535" i="15"/>
  <c r="O539" i="15"/>
  <c r="O566" i="15"/>
  <c r="O597" i="15"/>
  <c r="O601" i="15"/>
  <c r="O121" i="15"/>
  <c r="O256" i="15"/>
  <c r="O574" i="15"/>
  <c r="O13" i="15"/>
  <c r="O32" i="15"/>
  <c r="O67" i="15"/>
  <c r="O125" i="15"/>
  <c r="O129" i="15"/>
  <c r="O160" i="15"/>
  <c r="O183" i="15"/>
  <c r="O187" i="15"/>
  <c r="O214" i="15"/>
  <c r="O218" i="15"/>
  <c r="O245" i="15"/>
  <c r="O264" i="15"/>
  <c r="O299" i="15"/>
  <c r="O326" i="15"/>
  <c r="O330" i="15"/>
  <c r="O357" i="15"/>
  <c r="O361" i="15"/>
  <c r="O392" i="15"/>
  <c r="O427" i="15"/>
  <c r="O454" i="15"/>
  <c r="O458" i="15"/>
  <c r="O485" i="15"/>
  <c r="O489" i="15"/>
  <c r="O493" i="15"/>
  <c r="O520" i="15"/>
  <c r="O555" i="15"/>
  <c r="O582" i="15"/>
  <c r="O225" i="15"/>
  <c r="O55" i="15"/>
  <c r="O287" i="15"/>
  <c r="O353" i="15"/>
  <c r="O415" i="15"/>
  <c r="O40" i="15"/>
  <c r="O71" i="15"/>
  <c r="O75" i="15"/>
  <c r="O102" i="15"/>
  <c r="O106" i="15"/>
  <c r="O133" i="15"/>
  <c r="O137" i="15"/>
  <c r="O195" i="15"/>
  <c r="O222" i="15"/>
  <c r="O238" i="15"/>
  <c r="O249" i="15"/>
  <c r="O272" i="15"/>
  <c r="O307" i="15"/>
  <c r="O334" i="15"/>
  <c r="O365" i="15"/>
  <c r="O369" i="15"/>
  <c r="O400" i="15"/>
  <c r="O435" i="15"/>
  <c r="O462" i="15"/>
  <c r="O497" i="15"/>
  <c r="O528" i="15"/>
  <c r="O563" i="15"/>
  <c r="O590" i="15"/>
  <c r="O101" i="15"/>
  <c r="O310" i="15"/>
  <c r="O24" i="15"/>
  <c r="O179" i="15"/>
  <c r="O477" i="15"/>
  <c r="O9" i="15"/>
  <c r="O48" i="15"/>
  <c r="O83" i="15"/>
  <c r="O110" i="15"/>
  <c r="O141" i="15"/>
  <c r="O145" i="15"/>
  <c r="O168" i="15"/>
  <c r="O199" i="15"/>
  <c r="O203" i="15"/>
  <c r="O230" i="15"/>
  <c r="O234" i="15"/>
  <c r="O253" i="15"/>
  <c r="O280" i="15"/>
  <c r="O311" i="15"/>
  <c r="O315" i="15"/>
  <c r="O342" i="15"/>
  <c r="O346" i="15"/>
  <c r="O373" i="15"/>
  <c r="O377" i="15"/>
  <c r="O408" i="15"/>
  <c r="O439" i="15"/>
  <c r="O443" i="15"/>
  <c r="O470" i="15"/>
  <c r="O474" i="15"/>
  <c r="O501" i="15"/>
  <c r="O505" i="15"/>
  <c r="O536" i="15"/>
  <c r="O567" i="15"/>
  <c r="O571" i="15"/>
  <c r="O598" i="15"/>
  <c r="O43" i="15"/>
  <c r="O59" i="15"/>
  <c r="O206" i="15"/>
  <c r="O17" i="15"/>
  <c r="O29" i="15"/>
  <c r="O91" i="15"/>
  <c r="O176" i="15"/>
  <c r="O211" i="15"/>
  <c r="O257" i="15"/>
  <c r="O288" i="15"/>
  <c r="O323" i="15"/>
  <c r="O350" i="15"/>
  <c r="O354" i="15"/>
  <c r="O381" i="15"/>
  <c r="O385" i="15"/>
  <c r="O416" i="15"/>
  <c r="O451" i="15"/>
  <c r="O478" i="15"/>
  <c r="O482" i="15"/>
  <c r="O509" i="15"/>
  <c r="O513" i="15"/>
  <c r="O517" i="15"/>
  <c r="O544" i="15"/>
  <c r="O579" i="15"/>
  <c r="O86" i="15"/>
  <c r="O33" i="15"/>
  <c r="O64" i="15"/>
  <c r="O99" i="15"/>
  <c r="O161" i="15"/>
  <c r="O265" i="15"/>
  <c r="O358" i="15"/>
  <c r="O382" i="15"/>
  <c r="O389" i="15"/>
  <c r="O393" i="15"/>
  <c r="O459" i="15"/>
  <c r="O486" i="15"/>
  <c r="O521" i="15"/>
  <c r="O552" i="15"/>
  <c r="O587" i="15"/>
  <c r="O384" i="15"/>
  <c r="O547" i="15"/>
  <c r="O107" i="15"/>
  <c r="O192" i="15"/>
  <c r="O339" i="15"/>
  <c r="O366" i="15"/>
  <c r="O401" i="15"/>
  <c r="O432" i="15"/>
  <c r="O467" i="15"/>
  <c r="O494" i="15"/>
  <c r="O529" i="15"/>
  <c r="O560" i="15"/>
  <c r="O591" i="15"/>
  <c r="O595" i="15"/>
  <c r="O152" i="15"/>
  <c r="O237" i="15"/>
  <c r="O318" i="15"/>
  <c r="O419" i="15"/>
  <c r="O80" i="15"/>
  <c r="O142" i="15"/>
  <c r="O150" i="15"/>
  <c r="O169" i="15"/>
  <c r="O281" i="15"/>
  <c r="O347" i="15"/>
  <c r="O374" i="15"/>
  <c r="O378" i="15"/>
  <c r="O409" i="15"/>
  <c r="O440" i="15"/>
  <c r="O502" i="15"/>
  <c r="O506" i="15"/>
  <c r="O537" i="15"/>
  <c r="O568" i="15"/>
  <c r="O136" i="15"/>
  <c r="O248" i="15"/>
  <c r="O94" i="15"/>
  <c r="O291" i="15"/>
  <c r="O22" i="15"/>
  <c r="O26" i="15"/>
  <c r="O57" i="15"/>
  <c r="O88" i="15"/>
  <c r="O154" i="15"/>
  <c r="O177" i="15"/>
  <c r="O258" i="15"/>
  <c r="O355" i="15"/>
  <c r="O386" i="15"/>
  <c r="O417" i="15"/>
  <c r="O448" i="15"/>
  <c r="O541" i="15"/>
  <c r="O545" i="15"/>
  <c r="O576" i="15"/>
  <c r="O105" i="15"/>
  <c r="O190" i="15"/>
  <c r="O16" i="15"/>
  <c r="O90" i="15"/>
  <c r="O241" i="15"/>
  <c r="O446" i="15"/>
  <c r="O512" i="15"/>
  <c r="O30" i="15"/>
  <c r="O65" i="15"/>
  <c r="O96" i="15"/>
  <c r="O193" i="15"/>
  <c r="O363" i="15"/>
  <c r="O390" i="15"/>
  <c r="O425" i="15"/>
  <c r="O491" i="15"/>
  <c r="O549" i="15"/>
  <c r="O553" i="15"/>
  <c r="O584" i="15"/>
  <c r="O481" i="15"/>
  <c r="O275" i="15"/>
  <c r="O117" i="15"/>
  <c r="O349" i="15"/>
  <c r="O543" i="15"/>
  <c r="O11" i="15"/>
  <c r="O46" i="15"/>
  <c r="O77" i="15"/>
  <c r="O81" i="15"/>
  <c r="O112" i="15"/>
  <c r="O147" i="15"/>
  <c r="O166" i="15"/>
  <c r="O197" i="15"/>
  <c r="O201" i="15"/>
  <c r="O232" i="15"/>
  <c r="O309" i="15"/>
  <c r="O313" i="15"/>
  <c r="O344" i="15"/>
  <c r="O379" i="15"/>
  <c r="O406" i="15"/>
  <c r="O437" i="15"/>
  <c r="O441" i="15"/>
  <c r="O472" i="15"/>
  <c r="O507" i="15"/>
  <c r="O534" i="15"/>
  <c r="O542" i="15"/>
  <c r="O565" i="15"/>
  <c r="O569" i="15"/>
  <c r="O600" i="15"/>
  <c r="O263" i="15"/>
  <c r="O648" i="15"/>
  <c r="O175" i="15"/>
  <c r="O194" i="15"/>
  <c r="O271" i="15"/>
  <c r="O306" i="15"/>
  <c r="O399" i="15"/>
  <c r="O434" i="15"/>
  <c r="O527" i="15"/>
  <c r="O562" i="15"/>
  <c r="O656" i="15"/>
  <c r="O691" i="15"/>
  <c r="O47" i="15"/>
  <c r="O21" i="15"/>
  <c r="O74" i="15"/>
  <c r="O202" i="15"/>
  <c r="O314" i="15"/>
  <c r="O442" i="15"/>
  <c r="O570" i="15"/>
  <c r="O210" i="15"/>
  <c r="O322" i="15"/>
  <c r="O450" i="15"/>
  <c r="O578" i="15"/>
  <c r="O111" i="15"/>
  <c r="O391" i="15"/>
  <c r="O63" i="15"/>
  <c r="O82" i="15"/>
  <c r="O127" i="15"/>
  <c r="O146" i="15"/>
  <c r="O295" i="15"/>
  <c r="O423" i="15"/>
  <c r="O466" i="15"/>
  <c r="O551" i="15"/>
  <c r="O586" i="15"/>
  <c r="O680" i="15"/>
  <c r="O138" i="15"/>
  <c r="O519" i="15"/>
  <c r="O191" i="15"/>
  <c r="O226" i="15"/>
  <c r="O242" i="15"/>
  <c r="O303" i="15"/>
  <c r="O338" i="15"/>
  <c r="O431" i="15"/>
  <c r="O559" i="15"/>
  <c r="O594" i="15"/>
  <c r="O688" i="15"/>
  <c r="O603" i="15"/>
  <c r="O696" i="15"/>
  <c r="O207" i="15"/>
  <c r="O319" i="15"/>
  <c r="O447" i="15"/>
  <c r="O575" i="15"/>
  <c r="O34" i="15"/>
  <c r="O79" i="15"/>
  <c r="O98" i="15"/>
  <c r="O143" i="15"/>
  <c r="O162" i="15"/>
  <c r="O215" i="15"/>
  <c r="O327" i="15"/>
  <c r="O362" i="15"/>
  <c r="O455" i="15"/>
  <c r="O490" i="15"/>
  <c r="O583" i="15"/>
  <c r="O619" i="15"/>
  <c r="O250" i="15"/>
  <c r="O370" i="15"/>
  <c r="O498" i="15"/>
  <c r="O87" i="15"/>
  <c r="O151" i="15"/>
  <c r="O231" i="15"/>
  <c r="O343" i="15"/>
  <c r="O471" i="15"/>
  <c r="O599" i="15"/>
  <c r="O170" i="15"/>
  <c r="O31" i="15"/>
  <c r="O50" i="15"/>
  <c r="O95" i="15"/>
  <c r="O114" i="15"/>
  <c r="O159" i="15"/>
  <c r="O266" i="15"/>
  <c r="O359" i="15"/>
  <c r="O394" i="15"/>
  <c r="O487" i="15"/>
  <c r="O522" i="15"/>
  <c r="O616" i="15"/>
  <c r="O651" i="15"/>
  <c r="O39" i="15"/>
  <c r="O58" i="15"/>
  <c r="O103" i="15"/>
  <c r="O122" i="15"/>
  <c r="O130" i="15"/>
  <c r="O282" i="15"/>
  <c r="O375" i="15"/>
  <c r="O410" i="15"/>
  <c r="O503" i="15"/>
  <c r="O538" i="15"/>
  <c r="O632" i="15"/>
  <c r="O667" i="15"/>
  <c r="O7" i="15" l="1"/>
  <c r="P52" i="15" s="1"/>
  <c r="P384" i="15" l="1"/>
  <c r="P248" i="15"/>
  <c r="P535" i="15"/>
  <c r="P649" i="15"/>
  <c r="P166" i="15"/>
  <c r="P252" i="15"/>
  <c r="P233" i="15"/>
  <c r="P491" i="15"/>
  <c r="P671" i="15"/>
  <c r="P462" i="15"/>
  <c r="P436" i="15"/>
  <c r="P180" i="15"/>
  <c r="P538" i="15"/>
  <c r="P145" i="15"/>
  <c r="P231" i="15"/>
  <c r="P605" i="15"/>
  <c r="P266" i="15"/>
  <c r="P56" i="15"/>
  <c r="P217" i="15"/>
  <c r="P41" i="15"/>
  <c r="P281" i="15"/>
  <c r="P227" i="15"/>
  <c r="P673" i="15"/>
  <c r="P80" i="15"/>
  <c r="P302" i="15"/>
  <c r="P670" i="15"/>
  <c r="P189" i="15"/>
  <c r="P87" i="15"/>
  <c r="P124" i="15"/>
  <c r="P466" i="15"/>
  <c r="P295" i="15"/>
  <c r="P370" i="15"/>
  <c r="P688" i="15"/>
  <c r="P507" i="15"/>
  <c r="P588" i="15"/>
  <c r="P239" i="15"/>
  <c r="P382" i="15"/>
  <c r="P161" i="15"/>
  <c r="P46" i="15"/>
  <c r="P683" i="15"/>
  <c r="P27" i="15"/>
  <c r="P463" i="15"/>
  <c r="P75" i="15"/>
  <c r="P576" i="15"/>
  <c r="P34" i="15"/>
  <c r="P277" i="15"/>
  <c r="P232" i="15"/>
  <c r="P92" i="15"/>
  <c r="P536" i="15"/>
  <c r="P143" i="15"/>
  <c r="P581" i="15"/>
  <c r="P690" i="15"/>
  <c r="P672" i="15"/>
  <c r="P494" i="15"/>
  <c r="P117" i="15"/>
  <c r="P485" i="15"/>
  <c r="P42" i="15"/>
  <c r="P449" i="15"/>
  <c r="P102" i="15"/>
  <c r="P199" i="15"/>
  <c r="P634" i="15"/>
  <c r="P455" i="15"/>
  <c r="P570" i="15"/>
  <c r="P280" i="15"/>
  <c r="P99" i="15"/>
  <c r="P308" i="15"/>
  <c r="P187" i="15"/>
  <c r="P325" i="15"/>
  <c r="P590" i="15"/>
  <c r="P268" i="15"/>
  <c r="P148" i="15"/>
  <c r="P520" i="15"/>
  <c r="P549" i="15"/>
  <c r="P647" i="15"/>
  <c r="P476" i="15"/>
  <c r="P74" i="15"/>
  <c r="P429" i="15"/>
  <c r="P122" i="15"/>
  <c r="P126" i="15"/>
  <c r="P450" i="15"/>
  <c r="P40" i="15"/>
  <c r="P638" i="15"/>
  <c r="P83" i="15"/>
  <c r="P550" i="15"/>
  <c r="P516" i="15"/>
  <c r="P214" i="15"/>
  <c r="P635" i="15"/>
  <c r="P519" i="15"/>
  <c r="P106" i="15"/>
  <c r="P241" i="15"/>
  <c r="P159" i="15"/>
  <c r="P400" i="15"/>
  <c r="P506" i="15"/>
  <c r="P425" i="15"/>
  <c r="P82" i="15"/>
  <c r="P208" i="15"/>
  <c r="P692" i="15"/>
  <c r="P144" i="15"/>
  <c r="P656" i="15"/>
  <c r="P142" i="15"/>
  <c r="P467" i="15"/>
  <c r="P575" i="15"/>
  <c r="P372" i="15"/>
  <c r="P152" i="15"/>
  <c r="P502" i="15"/>
  <c r="P125" i="15"/>
  <c r="P512" i="15"/>
  <c r="P579" i="15"/>
  <c r="P477" i="15"/>
  <c r="P498" i="15"/>
  <c r="P103" i="15"/>
  <c r="P391" i="15"/>
  <c r="P89" i="15"/>
  <c r="P444" i="15"/>
  <c r="P192" i="15"/>
  <c r="P441" i="15"/>
  <c r="P644" i="15"/>
  <c r="P38" i="15"/>
  <c r="P582" i="15"/>
  <c r="P544" i="15"/>
  <c r="P153" i="15"/>
  <c r="P524" i="15"/>
  <c r="P350" i="15"/>
  <c r="P664" i="15"/>
  <c r="P91" i="15"/>
  <c r="P662" i="15"/>
  <c r="P685" i="15"/>
  <c r="P504" i="15"/>
  <c r="P503" i="15"/>
  <c r="P583" i="15"/>
  <c r="P597" i="15"/>
  <c r="P25" i="15"/>
  <c r="P271" i="15"/>
  <c r="P622" i="15"/>
  <c r="P412" i="15"/>
  <c r="P556" i="15"/>
  <c r="P53" i="15"/>
  <c r="P78" i="15"/>
  <c r="P362" i="15"/>
  <c r="P355" i="15"/>
  <c r="P378" i="15"/>
  <c r="P663" i="15"/>
  <c r="P618" i="15"/>
  <c r="P198" i="15"/>
  <c r="P210" i="15"/>
  <c r="P419" i="15"/>
  <c r="P392" i="15"/>
  <c r="P381" i="15"/>
  <c r="P63" i="15"/>
  <c r="P345" i="15"/>
  <c r="P220" i="15"/>
  <c r="P101" i="15"/>
  <c r="P191" i="15"/>
  <c r="P658" i="15"/>
  <c r="P422" i="15"/>
  <c r="P47" i="15"/>
  <c r="P423" i="15"/>
  <c r="P185" i="15"/>
  <c r="P626" i="15"/>
  <c r="P305" i="15"/>
  <c r="P357" i="15"/>
  <c r="P439" i="15"/>
  <c r="P603" i="15"/>
  <c r="P696" i="15"/>
  <c r="P114" i="15"/>
  <c r="P387" i="15"/>
  <c r="P666" i="15"/>
  <c r="P270" i="15"/>
  <c r="P657" i="15"/>
  <c r="P247" i="15"/>
  <c r="P366" i="15"/>
  <c r="P318" i="15"/>
  <c r="P107" i="15"/>
  <c r="P541" i="15"/>
  <c r="P543" i="15"/>
  <c r="P435" i="15"/>
  <c r="P465" i="15"/>
  <c r="P447" i="15"/>
  <c r="P627" i="15"/>
  <c r="P680" i="15"/>
  <c r="P674" i="15"/>
  <c r="P50" i="15"/>
  <c r="P533" i="15"/>
  <c r="P81" i="15"/>
  <c r="P613" i="15"/>
  <c r="P593" i="15"/>
  <c r="P661" i="15"/>
  <c r="P334" i="15"/>
  <c r="P611" i="15"/>
  <c r="P29" i="15"/>
  <c r="P173" i="15"/>
  <c r="P326" i="15"/>
  <c r="P667" i="15"/>
  <c r="P380" i="15"/>
  <c r="P528" i="15"/>
  <c r="P374" i="15"/>
  <c r="P175" i="15"/>
  <c r="P633" i="15"/>
  <c r="P555" i="15"/>
  <c r="P373" i="15"/>
  <c r="P162" i="15"/>
  <c r="P181" i="15"/>
  <c r="P390" i="15"/>
  <c r="P15" i="15"/>
  <c r="P431" i="15"/>
  <c r="P471" i="15"/>
  <c r="P134" i="15"/>
  <c r="P267" i="15"/>
  <c r="P320" i="15"/>
  <c r="P559" i="15"/>
  <c r="P171" i="15"/>
  <c r="P211" i="15"/>
  <c r="P623" i="15"/>
  <c r="P604" i="15"/>
  <c r="P203" i="15"/>
  <c r="P93" i="15"/>
  <c r="P407" i="15"/>
  <c r="P282" i="15"/>
  <c r="P375" i="15"/>
  <c r="P319" i="15"/>
  <c r="P197" i="15"/>
  <c r="P454" i="15"/>
  <c r="P324" i="15"/>
  <c r="P453" i="15"/>
  <c r="P643" i="15"/>
  <c r="P219" i="15"/>
  <c r="P686" i="15"/>
  <c r="P433" i="15"/>
  <c r="P258" i="15"/>
  <c r="P62" i="15"/>
  <c r="P493" i="15"/>
  <c r="P116" i="15"/>
  <c r="P522" i="15"/>
  <c r="P79" i="15"/>
  <c r="P60" i="15"/>
  <c r="P183" i="15"/>
  <c r="P415" i="15"/>
  <c r="P296" i="15"/>
  <c r="P413" i="15"/>
  <c r="P567" i="15"/>
  <c r="P9" i="15"/>
  <c r="P639" i="15"/>
  <c r="P610" i="15"/>
  <c r="P90" i="15"/>
  <c r="P337" i="15"/>
  <c r="P240" i="15"/>
  <c r="P135" i="15"/>
  <c r="P589" i="15"/>
  <c r="P206" i="15"/>
  <c r="P112" i="15"/>
  <c r="P212" i="15"/>
  <c r="P249" i="15"/>
  <c r="P221" i="15"/>
  <c r="P569" i="15"/>
  <c r="P77" i="15"/>
  <c r="P256" i="15"/>
  <c r="P409" i="15"/>
  <c r="P675" i="15"/>
  <c r="P698" i="15"/>
  <c r="P469" i="15"/>
  <c r="P689" i="15"/>
  <c r="P514" i="15"/>
  <c r="P222" i="15"/>
  <c r="P19" i="15"/>
  <c r="P262" i="15"/>
  <c r="P119" i="15"/>
  <c r="P562" i="15"/>
  <c r="P95" i="15"/>
  <c r="P259" i="15"/>
  <c r="P587" i="15"/>
  <c r="P568" i="15"/>
  <c r="P104" i="15"/>
  <c r="P645" i="15"/>
  <c r="P619" i="15"/>
  <c r="P226" i="15"/>
  <c r="P21" i="15"/>
  <c r="P632" i="15"/>
  <c r="P98" i="15"/>
  <c r="P327" i="15"/>
  <c r="P577" i="15"/>
  <c r="P472" i="15"/>
  <c r="P331" i="15"/>
  <c r="P601" i="15"/>
  <c r="P312" i="15"/>
  <c r="P168" i="15"/>
  <c r="P201" i="15"/>
  <c r="P105" i="15"/>
  <c r="P537" i="15"/>
  <c r="P637" i="15"/>
  <c r="P278" i="15"/>
  <c r="P437" i="15"/>
  <c r="P397" i="15"/>
  <c r="P353" i="15"/>
  <c r="P235" i="15"/>
  <c r="P617" i="15"/>
  <c r="P169" i="15"/>
  <c r="P486" i="15"/>
  <c r="P333" i="15"/>
  <c r="P288" i="15"/>
  <c r="P574" i="15"/>
  <c r="P35" i="15"/>
  <c r="P356" i="15"/>
  <c r="P479" i="15"/>
  <c r="P340" i="15"/>
  <c r="P287" i="15"/>
  <c r="P511" i="15"/>
  <c r="P136" i="15"/>
  <c r="P508" i="15"/>
  <c r="P518" i="15"/>
  <c r="P488" i="15"/>
  <c r="P147" i="15"/>
  <c r="P254" i="15"/>
  <c r="P51" i="15"/>
  <c r="P534" i="15"/>
  <c r="P646" i="15"/>
  <c r="P414" i="15"/>
  <c r="P253" i="15"/>
  <c r="P432" i="15"/>
  <c r="P540" i="15"/>
  <c r="P427" i="15"/>
  <c r="P298" i="15"/>
  <c r="P526" i="15"/>
  <c r="P580" i="15"/>
  <c r="P521" i="15"/>
  <c r="P539" i="15"/>
  <c r="P261" i="15"/>
  <c r="P13" i="15"/>
  <c r="P614" i="15"/>
  <c r="P30" i="15"/>
  <c r="P84" i="15"/>
  <c r="P608" i="15"/>
  <c r="P115" i="15"/>
  <c r="P316" i="15"/>
  <c r="P330" i="15"/>
  <c r="P385" i="15"/>
  <c r="P402" i="15"/>
  <c r="P531" i="15"/>
  <c r="P426" i="15"/>
  <c r="P529" i="15"/>
  <c r="P290" i="15"/>
  <c r="P595" i="15"/>
  <c r="P329" i="15"/>
  <c r="P505" i="15"/>
  <c r="P405" i="15"/>
  <c r="P264" i="15"/>
  <c r="P54" i="15"/>
  <c r="P113" i="15"/>
  <c r="P225" i="15"/>
  <c r="P24" i="15"/>
  <c r="P85" i="15"/>
  <c r="P341" i="15"/>
  <c r="P57" i="15"/>
  <c r="P58" i="15"/>
  <c r="P263" i="15"/>
  <c r="P215" i="15"/>
  <c r="P394" i="15"/>
  <c r="P146" i="15"/>
  <c r="P359" i="15"/>
  <c r="P342" i="15"/>
  <c r="P557" i="15"/>
  <c r="P517" i="15"/>
  <c r="P430" i="15"/>
  <c r="P223" i="15"/>
  <c r="P660" i="15"/>
  <c r="P446" i="15"/>
  <c r="P157" i="15"/>
  <c r="P654" i="15"/>
  <c r="P566" i="15"/>
  <c r="P417" i="15"/>
  <c r="P609" i="15"/>
  <c r="P265" i="15"/>
  <c r="P279" i="15"/>
  <c r="P451" i="15"/>
  <c r="P321" i="15"/>
  <c r="P379" i="15"/>
  <c r="P681" i="15"/>
  <c r="P156" i="15"/>
  <c r="P286" i="15"/>
  <c r="P500" i="15"/>
  <c r="P205" i="15"/>
  <c r="P97" i="15"/>
  <c r="P22" i="15"/>
  <c r="P178" i="15"/>
  <c r="P10" i="15"/>
  <c r="P76" i="15"/>
  <c r="P273" i="15"/>
  <c r="P438" i="15"/>
  <c r="P88" i="15"/>
  <c r="P140" i="15"/>
  <c r="P497" i="15"/>
  <c r="P121" i="15"/>
  <c r="P67" i="15"/>
  <c r="P592" i="15"/>
  <c r="P346" i="15"/>
  <c r="P66" i="15"/>
  <c r="P396" i="15"/>
  <c r="P301" i="15"/>
  <c r="P284" i="15"/>
  <c r="P190" i="15"/>
  <c r="P139" i="15"/>
  <c r="P403" i="15"/>
  <c r="P694" i="15"/>
  <c r="P641" i="15"/>
  <c r="P401" i="15"/>
  <c r="P283" i="15"/>
  <c r="P564" i="15"/>
  <c r="P495" i="15"/>
  <c r="P45" i="15"/>
  <c r="P55" i="15"/>
  <c r="P418" i="15"/>
  <c r="P546" i="15"/>
  <c r="P118" i="15"/>
  <c r="P165" i="15"/>
  <c r="P48" i="15"/>
  <c r="P200" i="15"/>
  <c r="P229" i="15"/>
  <c r="P196" i="15"/>
  <c r="P547" i="15"/>
  <c r="P315" i="15"/>
  <c r="P193" i="15"/>
  <c r="P565" i="15"/>
  <c r="P542" i="15"/>
  <c r="P677" i="15"/>
  <c r="P149" i="15"/>
  <c r="P289" i="15"/>
  <c r="P313" i="15"/>
  <c r="P238" i="15"/>
  <c r="P515" i="15"/>
  <c r="P573" i="15"/>
  <c r="P336" i="15"/>
  <c r="P323" i="15"/>
  <c r="P14" i="15"/>
  <c r="P303" i="15"/>
  <c r="P311" i="15"/>
  <c r="P137" i="15"/>
  <c r="P59" i="15"/>
  <c r="P621" i="15"/>
  <c r="P236" i="15"/>
  <c r="P358" i="15"/>
  <c r="P234" i="15"/>
  <c r="P309" i="15"/>
  <c r="P525" i="15"/>
  <c r="P250" i="15"/>
  <c r="P255" i="15"/>
  <c r="P363" i="15"/>
  <c r="P665" i="15"/>
  <c r="P172" i="15"/>
  <c r="P257" i="15"/>
  <c r="P167" i="15"/>
  <c r="P230" i="15"/>
  <c r="P70" i="15"/>
  <c r="P548" i="15"/>
  <c r="P625" i="15"/>
  <c r="P428" i="15"/>
  <c r="P553" i="15"/>
  <c r="P478" i="15"/>
  <c r="P364" i="15"/>
  <c r="P131" i="15"/>
  <c r="P697" i="15"/>
  <c r="P460" i="15"/>
  <c r="P563" i="15"/>
  <c r="P600" i="15"/>
  <c r="P86" i="15"/>
  <c r="P457" i="15"/>
  <c r="P591" i="15"/>
  <c r="P96" i="15"/>
  <c r="P246" i="15"/>
  <c r="P693" i="15"/>
  <c r="P456" i="15"/>
  <c r="P69" i="15"/>
  <c r="P408" i="15"/>
  <c r="P496" i="15"/>
  <c r="P120" i="15"/>
  <c r="P398" i="15"/>
  <c r="P32" i="15"/>
  <c r="P269" i="15"/>
  <c r="P237" i="15"/>
  <c r="P421" i="15"/>
  <c r="P598" i="15"/>
  <c r="P36" i="15"/>
  <c r="P207" i="15"/>
  <c r="P209" i="15"/>
  <c r="P251" i="15"/>
  <c r="P186" i="15"/>
  <c r="P659" i="15"/>
  <c r="P440" i="15"/>
  <c r="P481" i="15"/>
  <c r="P399" i="15"/>
  <c r="P274" i="15"/>
  <c r="P108" i="15"/>
  <c r="P292" i="15"/>
  <c r="P368" i="15"/>
  <c r="P552" i="15"/>
  <c r="P297" i="15"/>
  <c r="P184" i="15"/>
  <c r="P17" i="15"/>
  <c r="P294" i="15"/>
  <c r="P636" i="15"/>
  <c r="P224" i="15"/>
  <c r="P272" i="15"/>
  <c r="P216" i="15"/>
  <c r="P571" i="15"/>
  <c r="P18" i="15"/>
  <c r="P335" i="15"/>
  <c r="P473" i="15"/>
  <c r="P561" i="15"/>
  <c r="P155" i="15"/>
  <c r="P545" i="15"/>
  <c r="P628" i="15"/>
  <c r="P607" i="15"/>
  <c r="P244" i="15"/>
  <c r="P304" i="15"/>
  <c r="P174" i="15"/>
  <c r="P275" i="15"/>
  <c r="P650" i="15"/>
  <c r="P668" i="15"/>
  <c r="P129" i="15"/>
  <c r="P195" i="15"/>
  <c r="P100" i="15"/>
  <c r="P651" i="15"/>
  <c r="P620" i="15"/>
  <c r="P523" i="15"/>
  <c r="P383" i="15"/>
  <c r="P310" i="15"/>
  <c r="P572" i="15"/>
  <c r="P395" i="15"/>
  <c r="P299" i="15"/>
  <c r="P678" i="15"/>
  <c r="P527" i="15"/>
  <c r="P170" i="15"/>
  <c r="P322" i="15"/>
  <c r="P369" i="15"/>
  <c r="P551" i="15"/>
  <c r="P599" i="15"/>
  <c r="P150" i="15"/>
  <c r="P653" i="15"/>
  <c r="P483" i="15"/>
  <c r="P584" i="15"/>
  <c r="P679" i="15"/>
  <c r="P49" i="15"/>
  <c r="P695" i="15"/>
  <c r="P64" i="15"/>
  <c r="P65" i="15"/>
  <c r="P687" i="15"/>
  <c r="P16" i="15"/>
  <c r="P606" i="15"/>
  <c r="P445" i="15"/>
  <c r="P612" i="15"/>
  <c r="P484" i="15"/>
  <c r="P475" i="15"/>
  <c r="P669" i="15"/>
  <c r="P28" i="15"/>
  <c r="P480" i="15"/>
  <c r="P585" i="15"/>
  <c r="P615" i="15"/>
  <c r="P560" i="15"/>
  <c r="P300" i="15"/>
  <c r="P371" i="15"/>
  <c r="P354" i="15"/>
  <c r="P68" i="15"/>
  <c r="P424" i="15"/>
  <c r="P163" i="15"/>
  <c r="P132" i="15"/>
  <c r="P389" i="15"/>
  <c r="P411" i="15"/>
  <c r="P71" i="15"/>
  <c r="P640" i="15"/>
  <c r="P164" i="15"/>
  <c r="P39" i="15"/>
  <c r="P513" i="15"/>
  <c r="P177" i="15"/>
  <c r="P388" i="15"/>
  <c r="P291" i="15"/>
  <c r="P12" i="15"/>
  <c r="P691" i="15"/>
  <c r="P242" i="15"/>
  <c r="P343" i="15"/>
  <c r="P110" i="15"/>
  <c r="P332" i="15"/>
  <c r="P276" i="15"/>
  <c r="P44" i="15"/>
  <c r="P306" i="15"/>
  <c r="P594" i="15"/>
  <c r="P317" i="15"/>
  <c r="P31" i="15"/>
  <c r="P127" i="15"/>
  <c r="P130" i="15"/>
  <c r="P338" i="15"/>
  <c r="P194" i="15"/>
  <c r="P676" i="15"/>
  <c r="P448" i="15"/>
  <c r="P684" i="15"/>
  <c r="P468" i="15"/>
  <c r="P365" i="15"/>
  <c r="P182" i="15"/>
  <c r="P328" i="15"/>
  <c r="P133" i="15"/>
  <c r="P26" i="15"/>
  <c r="P11" i="15"/>
  <c r="P509" i="15"/>
  <c r="P655" i="15"/>
  <c r="P307" i="15"/>
  <c r="P228" i="15"/>
  <c r="P349" i="15"/>
  <c r="P293" i="15"/>
  <c r="P351" i="15"/>
  <c r="P361" i="15"/>
  <c r="P459" i="15"/>
  <c r="P416" i="15"/>
  <c r="P596" i="15"/>
  <c r="P501" i="15"/>
  <c r="P558" i="15"/>
  <c r="P406" i="15"/>
  <c r="P352" i="15"/>
  <c r="P420" i="15"/>
  <c r="P37" i="15"/>
  <c r="P470" i="15"/>
  <c r="P20" i="15"/>
  <c r="P474" i="15"/>
  <c r="P23" i="15"/>
  <c r="P624" i="15"/>
  <c r="P128" i="15"/>
  <c r="P123" i="15"/>
  <c r="P510" i="15"/>
  <c r="P489" i="15"/>
  <c r="P188" i="15"/>
  <c r="P138" i="15"/>
  <c r="P176" i="15"/>
  <c r="P179" i="15"/>
  <c r="P72" i="15"/>
  <c r="P461" i="15"/>
  <c r="P339" i="15"/>
  <c r="P376" i="15"/>
  <c r="P393" i="15"/>
  <c r="P73" i="15"/>
  <c r="P404" i="15"/>
  <c r="P151" i="15"/>
  <c r="P490" i="15"/>
  <c r="P442" i="15"/>
  <c r="P648" i="15"/>
  <c r="P218" i="15"/>
  <c r="P578" i="15"/>
  <c r="P314" i="15"/>
  <c r="P33" i="15"/>
  <c r="P245" i="15"/>
  <c r="P202" i="15"/>
  <c r="P487" i="15"/>
  <c r="P111" i="15"/>
  <c r="P586" i="15"/>
  <c r="P410" i="15"/>
  <c r="P616" i="15"/>
  <c r="P434" i="15"/>
  <c r="P629" i="15"/>
  <c r="P204" i="15"/>
  <c r="P458" i="15"/>
  <c r="P530" i="15"/>
  <c r="P652" i="15"/>
  <c r="P347" i="15"/>
  <c r="P682" i="15"/>
  <c r="P499" i="15"/>
  <c r="P482" i="15"/>
  <c r="P631" i="15"/>
  <c r="P154" i="15"/>
  <c r="P386" i="15"/>
  <c r="P554" i="15"/>
  <c r="P109" i="15"/>
  <c r="P213" i="15"/>
  <c r="P61" i="15"/>
  <c r="P348" i="15"/>
  <c r="P160" i="15"/>
  <c r="P141" i="15"/>
  <c r="P94" i="15"/>
  <c r="P344" i="15"/>
  <c r="P642" i="15"/>
  <c r="P360" i="15"/>
  <c r="P464" i="15"/>
  <c r="P158" i="15"/>
  <c r="P443" i="15"/>
  <c r="P452" i="15"/>
  <c r="P630" i="15"/>
  <c r="P43" i="15"/>
  <c r="P532" i="15"/>
  <c r="P285" i="15"/>
  <c r="P367" i="15"/>
  <c r="P377" i="15"/>
  <c r="P492" i="15"/>
  <c r="P243" i="15"/>
  <c r="P260" i="15"/>
  <c r="C699" i="15"/>
  <c r="D699" i="15"/>
  <c r="E699" i="15"/>
  <c r="F699" i="15"/>
  <c r="G699" i="15"/>
  <c r="H699" i="15"/>
  <c r="I699" i="15"/>
  <c r="J699" i="15"/>
  <c r="K699" i="15"/>
  <c r="L699" i="15"/>
  <c r="M699" i="15"/>
  <c r="N699" i="15"/>
  <c r="O699" i="15"/>
  <c r="P699" i="15" l="1"/>
  <c r="P6" i="19" l="1"/>
  <c r="A1" i="24" l="1"/>
  <c r="C659" i="23" l="1"/>
  <c r="C316" i="23"/>
  <c r="C502" i="23"/>
  <c r="C400" i="23"/>
  <c r="C379" i="23"/>
  <c r="C633" i="23"/>
  <c r="C570" i="23"/>
  <c r="C368" i="23"/>
  <c r="C698" i="23"/>
  <c r="C383" i="23"/>
  <c r="C142" i="23"/>
  <c r="C313" i="23"/>
  <c r="C569" i="23"/>
  <c r="C637" i="23"/>
  <c r="C494" i="23"/>
  <c r="C467" i="23"/>
  <c r="C671" i="23"/>
  <c r="C22" i="23"/>
  <c r="C387" i="23"/>
  <c r="C300" i="23"/>
  <c r="C371" i="23" l="1"/>
  <c r="C607" i="23"/>
  <c r="C446" i="23"/>
  <c r="C553" i="23"/>
  <c r="C487" i="23"/>
  <c r="C682" i="23"/>
  <c r="C506" i="23"/>
  <c r="C246" i="23"/>
  <c r="C438" i="23"/>
  <c r="C496" i="23"/>
  <c r="C214" i="23"/>
  <c r="C591" i="23"/>
  <c r="C254" i="23"/>
  <c r="C377" i="23"/>
  <c r="C463" i="23"/>
  <c r="C600" i="23"/>
  <c r="C697" i="23"/>
  <c r="C588" i="23"/>
  <c r="C629" i="23"/>
  <c r="C603" i="23"/>
  <c r="C323" i="23"/>
  <c r="C638" i="23"/>
  <c r="C564" i="23"/>
  <c r="C439" i="23"/>
  <c r="C366" i="23"/>
  <c r="C532" i="23"/>
  <c r="C505" i="23"/>
  <c r="C250" i="23"/>
  <c r="C436" i="23"/>
  <c r="C319" i="23"/>
  <c r="C667" i="23"/>
  <c r="C583" i="23"/>
  <c r="C442" i="23"/>
  <c r="C276" i="23"/>
  <c r="C694" i="23"/>
  <c r="C575" i="23"/>
  <c r="C310" i="23"/>
  <c r="C561" i="23"/>
  <c r="C503" i="23"/>
  <c r="C259" i="23"/>
  <c r="C621" i="23"/>
  <c r="C420" i="23"/>
  <c r="C510" i="23"/>
  <c r="C318" i="23"/>
  <c r="C488" i="23"/>
  <c r="C425" i="23"/>
  <c r="C162" i="23"/>
  <c r="C288" i="23"/>
  <c r="C255" i="23"/>
  <c r="C651" i="23"/>
  <c r="C459" i="23"/>
  <c r="C314" i="23"/>
  <c r="C486" i="23"/>
  <c r="C630" i="23"/>
  <c r="C566" i="23"/>
  <c r="C693" i="23"/>
  <c r="C433" i="23"/>
  <c r="C448" i="23"/>
  <c r="C471" i="23"/>
  <c r="C307" i="23"/>
  <c r="C686" i="23"/>
  <c r="C655" i="23"/>
  <c r="C380" i="23"/>
  <c r="C574" i="23"/>
  <c r="C382" i="23"/>
  <c r="C685" i="23"/>
  <c r="C340" i="23"/>
  <c r="C441" i="23"/>
  <c r="C297" i="23"/>
  <c r="C78" i="23"/>
  <c r="C495" i="23"/>
  <c r="C303" i="23"/>
  <c r="C634" i="23"/>
  <c r="C408" i="23"/>
  <c r="C431" i="23"/>
  <c r="C378" i="23"/>
  <c r="C472" i="23"/>
  <c r="C315" i="23"/>
  <c r="C662" i="23"/>
  <c r="C451" i="23"/>
  <c r="C374" i="23"/>
  <c r="C504" i="23"/>
  <c r="C305" i="23"/>
  <c r="C490" i="23"/>
  <c r="C362" i="23"/>
  <c r="C681" i="23"/>
  <c r="C424" i="23"/>
  <c r="C455" i="23"/>
  <c r="C299" i="23"/>
  <c r="C678" i="23"/>
  <c r="C647" i="23"/>
  <c r="C356" i="23"/>
  <c r="C423" i="23"/>
  <c r="C485" i="23"/>
  <c r="C358" i="23"/>
  <c r="C677" i="23"/>
  <c r="C456" i="23"/>
  <c r="C497" i="23"/>
  <c r="C102" i="23"/>
  <c r="C559" i="23"/>
  <c r="C558" i="23"/>
  <c r="C430" i="23"/>
  <c r="C302" i="23"/>
  <c r="C622" i="23"/>
  <c r="C296" i="23"/>
  <c r="C489" i="23"/>
  <c r="C361" i="23"/>
  <c r="C226" i="23"/>
  <c r="C58" i="23"/>
  <c r="C595" i="23"/>
  <c r="C367" i="23"/>
  <c r="C198" i="23"/>
  <c r="C618" i="23"/>
  <c r="C552" i="23"/>
  <c r="C551" i="23"/>
  <c r="C554" i="23"/>
  <c r="C426" i="23"/>
  <c r="C298" i="23"/>
  <c r="C617" i="23"/>
  <c r="C587" i="23"/>
  <c r="C363" i="23"/>
  <c r="C182" i="23"/>
  <c r="C614" i="23"/>
  <c r="C540" i="23"/>
  <c r="C543" i="23"/>
  <c r="C550" i="23"/>
  <c r="C422" i="23"/>
  <c r="C294" i="23"/>
  <c r="C613" i="23"/>
  <c r="C272" i="23"/>
  <c r="C369" i="23"/>
  <c r="C627" i="23"/>
  <c r="C545" i="23"/>
  <c r="C480" i="23"/>
  <c r="C417" i="23"/>
  <c r="C353" i="23"/>
  <c r="C289" i="23"/>
  <c r="C657" i="23"/>
  <c r="C396" i="23"/>
  <c r="C571" i="23"/>
  <c r="C435" i="23"/>
  <c r="C355" i="23"/>
  <c r="C291" i="23"/>
  <c r="C150" i="23"/>
  <c r="C670" i="23"/>
  <c r="C606" i="23"/>
  <c r="C639" i="23"/>
  <c r="C516" i="23"/>
  <c r="C332" i="23"/>
  <c r="C527" i="23"/>
  <c r="C399" i="23"/>
  <c r="C542" i="23"/>
  <c r="C478" i="23"/>
  <c r="C414" i="23"/>
  <c r="C350" i="23"/>
  <c r="C286" i="23"/>
  <c r="C669" i="23"/>
  <c r="C605" i="23"/>
  <c r="C432" i="23"/>
  <c r="C601" i="23"/>
  <c r="C537" i="23"/>
  <c r="C473" i="23"/>
  <c r="C409" i="23"/>
  <c r="C345" i="23"/>
  <c r="C281" i="23"/>
  <c r="C206" i="23"/>
  <c r="C122" i="23"/>
  <c r="C584" i="23"/>
  <c r="C384" i="23"/>
  <c r="C563" i="23"/>
  <c r="C427" i="23"/>
  <c r="C351" i="23"/>
  <c r="C287" i="23"/>
  <c r="C134" i="23"/>
  <c r="C666" i="23"/>
  <c r="C699" i="23"/>
  <c r="C635" i="23"/>
  <c r="C512" i="23"/>
  <c r="C320" i="23"/>
  <c r="C523" i="23"/>
  <c r="C602" i="23"/>
  <c r="C538" i="23"/>
  <c r="C474" i="23"/>
  <c r="C410" i="23"/>
  <c r="C346" i="23"/>
  <c r="C282" i="23"/>
  <c r="C665" i="23"/>
  <c r="C572" i="23"/>
  <c r="C372" i="23"/>
  <c r="C555" i="23"/>
  <c r="C419" i="23"/>
  <c r="C347" i="23"/>
  <c r="C283" i="23"/>
  <c r="C118" i="23"/>
  <c r="C661" i="23"/>
  <c r="C695" i="23"/>
  <c r="C631" i="23"/>
  <c r="C500" i="23"/>
  <c r="C308" i="23"/>
  <c r="C515" i="23"/>
  <c r="C598" i="23"/>
  <c r="C534" i="23"/>
  <c r="C470" i="23"/>
  <c r="C406" i="23"/>
  <c r="C342" i="23"/>
  <c r="C278" i="23"/>
  <c r="C663" i="23"/>
  <c r="C11" i="23"/>
  <c r="C416" i="23"/>
  <c r="C593" i="23"/>
  <c r="C529" i="23"/>
  <c r="C465" i="23"/>
  <c r="C401" i="23"/>
  <c r="C337" i="23"/>
  <c r="C273" i="23"/>
  <c r="C691" i="23"/>
  <c r="C609" i="23"/>
  <c r="C548" i="23"/>
  <c r="C348" i="23"/>
  <c r="C539" i="23"/>
  <c r="C407" i="23"/>
  <c r="C339" i="23"/>
  <c r="C275" i="23"/>
  <c r="C86" i="23"/>
  <c r="C654" i="23"/>
  <c r="C687" i="23"/>
  <c r="C623" i="23"/>
  <c r="C476" i="23"/>
  <c r="C280" i="23"/>
  <c r="C499" i="23"/>
  <c r="C590" i="23"/>
  <c r="C526" i="23"/>
  <c r="C462" i="23"/>
  <c r="C398" i="23"/>
  <c r="C334" i="23"/>
  <c r="C270" i="23"/>
  <c r="C653" i="23"/>
  <c r="C580" i="23"/>
  <c r="C388" i="23"/>
  <c r="C585" i="23"/>
  <c r="C521" i="23"/>
  <c r="C457" i="23"/>
  <c r="C393" i="23"/>
  <c r="C329" i="23"/>
  <c r="C265" i="23"/>
  <c r="C186" i="23"/>
  <c r="C98" i="23"/>
  <c r="C536" i="23"/>
  <c r="C336" i="23"/>
  <c r="C531" i="23"/>
  <c r="C403" i="23"/>
  <c r="C335" i="23"/>
  <c r="C271" i="23"/>
  <c r="C70" i="23"/>
  <c r="C650" i="23"/>
  <c r="C683" i="23"/>
  <c r="C619" i="23"/>
  <c r="C464" i="23"/>
  <c r="C268" i="23"/>
  <c r="C491" i="23"/>
  <c r="C586" i="23"/>
  <c r="C522" i="23"/>
  <c r="C458" i="23"/>
  <c r="C394" i="23"/>
  <c r="C330" i="23"/>
  <c r="C266" i="23"/>
  <c r="C649" i="23"/>
  <c r="C524" i="23"/>
  <c r="C324" i="23"/>
  <c r="C519" i="23"/>
  <c r="C395" i="23"/>
  <c r="C331" i="23"/>
  <c r="C267" i="23"/>
  <c r="C54" i="23"/>
  <c r="C646" i="23"/>
  <c r="C679" i="23"/>
  <c r="C615" i="23"/>
  <c r="C452" i="23"/>
  <c r="C256" i="23"/>
  <c r="C482" i="23"/>
  <c r="C582" i="23"/>
  <c r="C518" i="23"/>
  <c r="C454" i="23"/>
  <c r="C390" i="23"/>
  <c r="C326" i="23"/>
  <c r="C262" i="23"/>
  <c r="C645" i="23"/>
  <c r="C556" i="23"/>
  <c r="C364" i="23"/>
  <c r="C577" i="23"/>
  <c r="C513" i="23"/>
  <c r="C449" i="23"/>
  <c r="C385" i="23"/>
  <c r="C321" i="23"/>
  <c r="C166" i="23"/>
  <c r="C643" i="23"/>
  <c r="C596" i="23"/>
  <c r="C412" i="23"/>
  <c r="C579" i="23"/>
  <c r="C443" i="23"/>
  <c r="C359" i="23"/>
  <c r="C295" i="23"/>
  <c r="C674" i="23"/>
  <c r="C610" i="23"/>
  <c r="C528" i="23"/>
  <c r="C344" i="23"/>
  <c r="C535" i="23"/>
  <c r="C415" i="23"/>
  <c r="C546" i="23"/>
  <c r="C481" i="23"/>
  <c r="C418" i="23"/>
  <c r="C354" i="23"/>
  <c r="C290" i="23"/>
  <c r="C544" i="23"/>
  <c r="C444" i="23"/>
  <c r="C352" i="23"/>
  <c r="C264" i="23"/>
  <c r="C573" i="23"/>
  <c r="C541" i="23"/>
  <c r="C509" i="23"/>
  <c r="C477" i="23"/>
  <c r="C445" i="23"/>
  <c r="C413" i="23"/>
  <c r="C381" i="23"/>
  <c r="C349" i="23"/>
  <c r="C317" i="23"/>
  <c r="C285" i="23"/>
  <c r="C257" i="23"/>
  <c r="C234" i="23"/>
  <c r="C202" i="23"/>
  <c r="C174" i="23"/>
  <c r="C146" i="23"/>
  <c r="C114" i="23"/>
  <c r="C90" i="23"/>
  <c r="C62" i="23"/>
  <c r="C34" i="23"/>
  <c r="C14" i="23"/>
  <c r="C684" i="23"/>
  <c r="C668" i="23"/>
  <c r="C652" i="23"/>
  <c r="C636" i="23"/>
  <c r="C620" i="23"/>
  <c r="C604" i="23"/>
  <c r="C212" i="23"/>
  <c r="C160" i="23"/>
  <c r="C108" i="23"/>
  <c r="C56" i="23"/>
  <c r="C247" i="23"/>
  <c r="C215" i="23"/>
  <c r="C183" i="23"/>
  <c r="C167" i="23"/>
  <c r="C147" i="23"/>
  <c r="C131" i="23"/>
  <c r="C115" i="23"/>
  <c r="C99" i="23"/>
  <c r="C83" i="23"/>
  <c r="C67" i="23"/>
  <c r="C51" i="23"/>
  <c r="C35" i="23"/>
  <c r="C19" i="23"/>
  <c r="C228" i="23"/>
  <c r="C184" i="23"/>
  <c r="C136" i="23"/>
  <c r="C92" i="23"/>
  <c r="C48" i="23"/>
  <c r="C251" i="23"/>
  <c r="C219" i="23"/>
  <c r="C187" i="23"/>
  <c r="C216" i="23"/>
  <c r="C168" i="23"/>
  <c r="C124" i="23"/>
  <c r="C76" i="23"/>
  <c r="C32" i="23"/>
  <c r="C245" i="23"/>
  <c r="C229" i="23"/>
  <c r="C213" i="23"/>
  <c r="C197" i="23"/>
  <c r="C181" i="23"/>
  <c r="C165" i="23"/>
  <c r="C149" i="23"/>
  <c r="C133" i="23"/>
  <c r="C117" i="23"/>
  <c r="C101" i="23"/>
  <c r="C85" i="23"/>
  <c r="C69" i="23"/>
  <c r="C53" i="23"/>
  <c r="C37" i="23"/>
  <c r="C21" i="23"/>
  <c r="C560" i="23"/>
  <c r="C360" i="23"/>
  <c r="C547" i="23"/>
  <c r="C411" i="23"/>
  <c r="C343" i="23"/>
  <c r="C279" i="23"/>
  <c r="C658" i="23"/>
  <c r="C483" i="23"/>
  <c r="C292" i="23"/>
  <c r="C507" i="23"/>
  <c r="C594" i="23"/>
  <c r="C530" i="23"/>
  <c r="C466" i="23"/>
  <c r="C402" i="23"/>
  <c r="C338" i="23"/>
  <c r="C274" i="23"/>
  <c r="C520" i="23"/>
  <c r="C428" i="23"/>
  <c r="C328" i="23"/>
  <c r="C597" i="23"/>
  <c r="C565" i="23"/>
  <c r="C533" i="23"/>
  <c r="C501" i="23"/>
  <c r="C469" i="23"/>
  <c r="C437" i="23"/>
  <c r="C405" i="23"/>
  <c r="C373" i="23"/>
  <c r="C341" i="23"/>
  <c r="C309" i="23"/>
  <c r="C277" i="23"/>
  <c r="C253" i="23"/>
  <c r="C222" i="23"/>
  <c r="C194" i="23"/>
  <c r="C170" i="23"/>
  <c r="C138" i="23"/>
  <c r="C110" i="23"/>
  <c r="C82" i="23"/>
  <c r="C50" i="23"/>
  <c r="C30" i="23"/>
  <c r="C696" i="23"/>
  <c r="C680" i="23"/>
  <c r="C664" i="23"/>
  <c r="C648" i="23"/>
  <c r="C632" i="23"/>
  <c r="C616" i="23"/>
  <c r="C200" i="23"/>
  <c r="C144" i="23"/>
  <c r="C96" i="23"/>
  <c r="C44" i="23"/>
  <c r="C239" i="23"/>
  <c r="C207" i="23"/>
  <c r="C179" i="23"/>
  <c r="C159" i="23"/>
  <c r="C143" i="23"/>
  <c r="C127" i="23"/>
  <c r="C111" i="23"/>
  <c r="C95" i="23"/>
  <c r="C79" i="23"/>
  <c r="C63" i="23"/>
  <c r="C47" i="23"/>
  <c r="C31" i="23"/>
  <c r="C15" i="23"/>
  <c r="C220" i="23"/>
  <c r="C172" i="23"/>
  <c r="C128" i="23"/>
  <c r="C80" i="23"/>
  <c r="C36" i="23"/>
  <c r="C243" i="23"/>
  <c r="C211" i="23"/>
  <c r="C163" i="23"/>
  <c r="C204" i="23"/>
  <c r="C156" i="23"/>
  <c r="C112" i="23"/>
  <c r="C64" i="23"/>
  <c r="C20" i="23"/>
  <c r="C241" i="23"/>
  <c r="C225" i="23"/>
  <c r="C209" i="23"/>
  <c r="C193" i="23"/>
  <c r="C460" i="23"/>
  <c r="C479" i="23"/>
  <c r="C311" i="23"/>
  <c r="C690" i="23"/>
  <c r="C392" i="23"/>
  <c r="C447" i="23"/>
  <c r="C498" i="23"/>
  <c r="C370" i="23"/>
  <c r="C568" i="23"/>
  <c r="C376" i="23"/>
  <c r="C581" i="23"/>
  <c r="C517" i="23"/>
  <c r="C453" i="23"/>
  <c r="C389" i="23"/>
  <c r="C325" i="23"/>
  <c r="C261" i="23"/>
  <c r="C210" i="23"/>
  <c r="C154" i="23"/>
  <c r="C94" i="23"/>
  <c r="C42" i="23"/>
  <c r="C688" i="23"/>
  <c r="C656" i="23"/>
  <c r="C624" i="23"/>
  <c r="C224" i="23"/>
  <c r="C120" i="23"/>
  <c r="C12" i="23"/>
  <c r="C191" i="23"/>
  <c r="C151" i="23"/>
  <c r="C119" i="23"/>
  <c r="C87" i="23"/>
  <c r="C55" i="23"/>
  <c r="C23" i="23"/>
  <c r="C196" i="23"/>
  <c r="C104" i="23"/>
  <c r="C16" i="23"/>
  <c r="C195" i="23"/>
  <c r="C180" i="23"/>
  <c r="C88" i="23"/>
  <c r="C249" i="23"/>
  <c r="C217" i="23"/>
  <c r="C185" i="23"/>
  <c r="C161" i="23"/>
  <c r="C141" i="23"/>
  <c r="C121" i="23"/>
  <c r="C97" i="23"/>
  <c r="C77" i="23"/>
  <c r="C57" i="23"/>
  <c r="C33" i="23"/>
  <c r="C13" i="23"/>
  <c r="C511" i="23"/>
  <c r="C38" i="23"/>
  <c r="C440" i="23"/>
  <c r="C514" i="23"/>
  <c r="C258" i="23"/>
  <c r="C404" i="23"/>
  <c r="C525" i="23"/>
  <c r="C397" i="23"/>
  <c r="C269" i="23"/>
  <c r="C158" i="23"/>
  <c r="C46" i="23"/>
  <c r="C660" i="23"/>
  <c r="C240" i="23"/>
  <c r="C28" i="23"/>
  <c r="C155" i="23"/>
  <c r="C91" i="23"/>
  <c r="C27" i="23"/>
  <c r="C116" i="23"/>
  <c r="C192" i="23"/>
  <c r="C252" i="23"/>
  <c r="C189" i="23"/>
  <c r="C145" i="23"/>
  <c r="C105" i="23"/>
  <c r="C61" i="23"/>
  <c r="C312" i="23"/>
  <c r="C391" i="23"/>
  <c r="C263" i="23"/>
  <c r="C642" i="23"/>
  <c r="C611" i="23"/>
  <c r="C599" i="23"/>
  <c r="C578" i="23"/>
  <c r="C450" i="23"/>
  <c r="C322" i="23"/>
  <c r="C641" i="23"/>
  <c r="C492" i="23"/>
  <c r="C304" i="23"/>
  <c r="C557" i="23"/>
  <c r="C493" i="23"/>
  <c r="C429" i="23"/>
  <c r="C365" i="23"/>
  <c r="C301" i="23"/>
  <c r="C242" i="23"/>
  <c r="C190" i="23"/>
  <c r="C130" i="23"/>
  <c r="C74" i="23"/>
  <c r="C26" i="23"/>
  <c r="C676" i="23"/>
  <c r="C644" i="23"/>
  <c r="C612" i="23"/>
  <c r="C188" i="23"/>
  <c r="C84" i="23"/>
  <c r="C231" i="23"/>
  <c r="C175" i="23"/>
  <c r="C139" i="23"/>
  <c r="C107" i="23"/>
  <c r="C75" i="23"/>
  <c r="C43" i="23"/>
  <c r="C248" i="23"/>
  <c r="C164" i="23"/>
  <c r="C72" i="23"/>
  <c r="C235" i="23"/>
  <c r="C244" i="23"/>
  <c r="C148" i="23"/>
  <c r="C52" i="23"/>
  <c r="C237" i="23"/>
  <c r="C205" i="23"/>
  <c r="C177" i="23"/>
  <c r="C157" i="23"/>
  <c r="C137" i="23"/>
  <c r="C113" i="23"/>
  <c r="C93" i="23"/>
  <c r="C73" i="23"/>
  <c r="C49" i="23"/>
  <c r="C29" i="23"/>
  <c r="C508" i="23"/>
  <c r="C327" i="23"/>
  <c r="C675" i="23"/>
  <c r="C475" i="23"/>
  <c r="C386" i="23"/>
  <c r="C592" i="23"/>
  <c r="C589" i="23"/>
  <c r="C461" i="23"/>
  <c r="C333" i="23"/>
  <c r="C218" i="23"/>
  <c r="C106" i="23"/>
  <c r="C692" i="23"/>
  <c r="C628" i="23"/>
  <c r="C132" i="23"/>
  <c r="C199" i="23"/>
  <c r="C123" i="23"/>
  <c r="C59" i="23"/>
  <c r="C208" i="23"/>
  <c r="C203" i="23"/>
  <c r="C100" i="23"/>
  <c r="C221" i="23"/>
  <c r="C169" i="23"/>
  <c r="C125" i="23"/>
  <c r="C81" i="23"/>
  <c r="C41" i="23"/>
  <c r="C260" i="23"/>
  <c r="C375" i="23"/>
  <c r="C230" i="23"/>
  <c r="C626" i="23"/>
  <c r="C576" i="23"/>
  <c r="C567" i="23"/>
  <c r="C562" i="23"/>
  <c r="C434" i="23"/>
  <c r="C306" i="23"/>
  <c r="C625" i="23"/>
  <c r="C468" i="23"/>
  <c r="C284" i="23"/>
  <c r="C549" i="23"/>
  <c r="C484" i="23"/>
  <c r="C421" i="23"/>
  <c r="C357" i="23"/>
  <c r="C293" i="23"/>
  <c r="C238" i="23"/>
  <c r="C178" i="23"/>
  <c r="C126" i="23"/>
  <c r="C66" i="23"/>
  <c r="C18" i="23"/>
  <c r="C672" i="23"/>
  <c r="C640" i="23"/>
  <c r="C608" i="23"/>
  <c r="C176" i="23"/>
  <c r="C68" i="23"/>
  <c r="C223" i="23"/>
  <c r="C171" i="23"/>
  <c r="C135" i="23"/>
  <c r="C103" i="23"/>
  <c r="C71" i="23"/>
  <c r="C39" i="23"/>
  <c r="C236" i="23"/>
  <c r="C152" i="23"/>
  <c r="C60" i="23"/>
  <c r="C227" i="23"/>
  <c r="C232" i="23"/>
  <c r="C140" i="23"/>
  <c r="C40" i="23"/>
  <c r="C233" i="23"/>
  <c r="C201" i="23"/>
  <c r="C173" i="23"/>
  <c r="C153" i="23"/>
  <c r="C129" i="23"/>
  <c r="C109" i="23"/>
  <c r="C89" i="23"/>
  <c r="C65" i="23"/>
  <c r="C45" i="23"/>
  <c r="C25" i="23"/>
  <c r="C24" i="23"/>
  <c r="C17" i="23"/>
  <c r="C673" i="23"/>
  <c r="C689" i="23"/>
  <c r="P6" i="15" l="1"/>
  <c r="A1" i="23"/>
  <c r="C10" i="23" l="1"/>
  <c r="N372" i="24" l="1"/>
  <c r="H372" i="24"/>
  <c r="E372" i="24"/>
  <c r="A1" i="19"/>
  <c r="O372" i="24" l="1"/>
  <c r="A1" i="15" l="1"/>
  <c r="A1" i="16" l="1"/>
  <c r="K373" i="16" l="1"/>
  <c r="H373" i="16"/>
  <c r="E373" i="16" l="1"/>
  <c r="N373" i="16"/>
  <c r="O373" i="16" s="1"/>
  <c r="E282" i="23" l="1"/>
  <c r="H282" i="23" l="1"/>
  <c r="I282" i="23" s="1"/>
  <c r="F10" i="23" l="1"/>
  <c r="E317" i="24" l="1"/>
  <c r="H317" i="24"/>
  <c r="N318" i="16"/>
  <c r="N317" i="24"/>
  <c r="E318" i="16"/>
  <c r="H318" i="16"/>
  <c r="K317" i="24"/>
  <c r="K318" i="16"/>
  <c r="E133" i="24"/>
  <c r="K133" i="24"/>
  <c r="H133" i="24"/>
  <c r="K134" i="16"/>
  <c r="E134" i="16"/>
  <c r="H134" i="16"/>
  <c r="N134" i="16"/>
  <c r="N133" i="24"/>
  <c r="N222" i="24"/>
  <c r="H222" i="24"/>
  <c r="K222" i="24"/>
  <c r="N223" i="16"/>
  <c r="E222" i="24"/>
  <c r="H223" i="16"/>
  <c r="K223" i="16"/>
  <c r="E223" i="16"/>
  <c r="E675" i="24"/>
  <c r="K675" i="24"/>
  <c r="K676" i="16"/>
  <c r="H676" i="16"/>
  <c r="E676" i="16"/>
  <c r="H675" i="24"/>
  <c r="N675" i="24"/>
  <c r="N676" i="16"/>
  <c r="E256" i="24"/>
  <c r="H256" i="24"/>
  <c r="N256" i="24"/>
  <c r="N257" i="16"/>
  <c r="H257" i="16"/>
  <c r="E257" i="16"/>
  <c r="K256" i="24"/>
  <c r="K257" i="16"/>
  <c r="N317" i="16"/>
  <c r="K317" i="16"/>
  <c r="E316" i="24"/>
  <c r="E317" i="16"/>
  <c r="H316" i="24"/>
  <c r="N316" i="24"/>
  <c r="K316" i="24"/>
  <c r="H317" i="16"/>
  <c r="E472" i="16"/>
  <c r="N472" i="16"/>
  <c r="H472" i="16"/>
  <c r="N471" i="24"/>
  <c r="E471" i="24"/>
  <c r="H471" i="24"/>
  <c r="K471" i="24"/>
  <c r="K472" i="16"/>
  <c r="H545" i="24"/>
  <c r="H546" i="16"/>
  <c r="E546" i="16"/>
  <c r="N545" i="24"/>
  <c r="E545" i="24"/>
  <c r="N546" i="16"/>
  <c r="K545" i="24"/>
  <c r="K546" i="16"/>
  <c r="N573" i="16"/>
  <c r="N572" i="24"/>
  <c r="H572" i="24"/>
  <c r="E573" i="16"/>
  <c r="H573" i="16"/>
  <c r="E572" i="24"/>
  <c r="K572" i="24"/>
  <c r="K573" i="16"/>
  <c r="H221" i="24"/>
  <c r="E221" i="24"/>
  <c r="K222" i="16"/>
  <c r="H222" i="16"/>
  <c r="E222" i="16"/>
  <c r="K221" i="24"/>
  <c r="N222" i="16"/>
  <c r="N221" i="24"/>
  <c r="E409" i="24"/>
  <c r="N409" i="24"/>
  <c r="N410" i="16"/>
  <c r="H410" i="16"/>
  <c r="E410" i="16"/>
  <c r="H409" i="24"/>
  <c r="K409" i="24"/>
  <c r="K410" i="16"/>
  <c r="E544" i="24"/>
  <c r="H544" i="24"/>
  <c r="N544" i="24"/>
  <c r="N545" i="16"/>
  <c r="K544" i="24"/>
  <c r="H545" i="16"/>
  <c r="K545" i="16"/>
  <c r="E545" i="16"/>
  <c r="H433" i="16"/>
  <c r="E432" i="24"/>
  <c r="H432" i="24"/>
  <c r="E433" i="16"/>
  <c r="K432" i="24"/>
  <c r="K433" i="16"/>
  <c r="N432" i="24"/>
  <c r="N433" i="16"/>
  <c r="H217" i="24"/>
  <c r="H218" i="16"/>
  <c r="N218" i="16"/>
  <c r="E218" i="16"/>
  <c r="N217" i="24"/>
  <c r="E217" i="24"/>
  <c r="K218" i="16"/>
  <c r="K217" i="24"/>
  <c r="N337" i="24"/>
  <c r="E337" i="24"/>
  <c r="K337" i="24"/>
  <c r="E338" i="16"/>
  <c r="K338" i="16"/>
  <c r="N338" i="16"/>
  <c r="H338" i="16"/>
  <c r="H337" i="24"/>
  <c r="E103" i="16"/>
  <c r="E102" i="24"/>
  <c r="H102" i="24"/>
  <c r="H103" i="16"/>
  <c r="K102" i="24"/>
  <c r="K103" i="16"/>
  <c r="N102" i="24"/>
  <c r="N103" i="16"/>
  <c r="H581" i="24"/>
  <c r="E581" i="24"/>
  <c r="N582" i="16"/>
  <c r="N581" i="24"/>
  <c r="H582" i="16"/>
  <c r="K582" i="16"/>
  <c r="E582" i="16"/>
  <c r="K581" i="24"/>
  <c r="E330" i="16"/>
  <c r="H330" i="16"/>
  <c r="H329" i="24"/>
  <c r="E329" i="24"/>
  <c r="K329" i="24"/>
  <c r="N329" i="24"/>
  <c r="N330" i="16"/>
  <c r="K330" i="16"/>
  <c r="H343" i="24"/>
  <c r="K344" i="16"/>
  <c r="N344" i="16"/>
  <c r="N343" i="24"/>
  <c r="E343" i="24"/>
  <c r="H344" i="16"/>
  <c r="E344" i="16"/>
  <c r="K343" i="24"/>
  <c r="E220" i="24"/>
  <c r="H220" i="24"/>
  <c r="H221" i="16"/>
  <c r="N220" i="24"/>
  <c r="N221" i="16"/>
  <c r="E221" i="16"/>
  <c r="K220" i="24"/>
  <c r="K221" i="16"/>
  <c r="H492" i="24"/>
  <c r="N492" i="24"/>
  <c r="N493" i="16"/>
  <c r="H493" i="16"/>
  <c r="E493" i="16"/>
  <c r="E492" i="24"/>
  <c r="K492" i="24"/>
  <c r="K493" i="16"/>
  <c r="O471" i="24" l="1"/>
  <c r="O222" i="24"/>
  <c r="O222" i="16"/>
  <c r="O343" i="24"/>
  <c r="O344" i="16"/>
  <c r="O256" i="24"/>
  <c r="O433" i="16"/>
  <c r="O676" i="16"/>
  <c r="O103" i="16"/>
  <c r="O134" i="16"/>
  <c r="E286" i="24"/>
  <c r="N286" i="24"/>
  <c r="H287" i="16"/>
  <c r="N287" i="16"/>
  <c r="E287" i="16"/>
  <c r="H286" i="24"/>
  <c r="K286" i="24"/>
  <c r="K287" i="16"/>
  <c r="H283" i="24"/>
  <c r="N284" i="16"/>
  <c r="E284" i="16"/>
  <c r="H284" i="16"/>
  <c r="E283" i="24"/>
  <c r="N283" i="24"/>
  <c r="K284" i="16"/>
  <c r="K283" i="24"/>
  <c r="H133" i="16"/>
  <c r="E133" i="16"/>
  <c r="E132" i="24"/>
  <c r="K132" i="24"/>
  <c r="H132" i="24"/>
  <c r="K133" i="16"/>
  <c r="N133" i="16"/>
  <c r="N132" i="24"/>
  <c r="N160" i="24"/>
  <c r="H160" i="24"/>
  <c r="E160" i="24"/>
  <c r="K161" i="16"/>
  <c r="N161" i="16"/>
  <c r="E161" i="16"/>
  <c r="H161" i="16"/>
  <c r="K160" i="24"/>
  <c r="H594" i="24"/>
  <c r="N595" i="16"/>
  <c r="H595" i="16"/>
  <c r="N594" i="24"/>
  <c r="E595" i="16"/>
  <c r="E594" i="24"/>
  <c r="K594" i="24"/>
  <c r="K595" i="16"/>
  <c r="H281" i="24"/>
  <c r="N281" i="24"/>
  <c r="N282" i="16"/>
  <c r="E282" i="16"/>
  <c r="H282" i="16"/>
  <c r="E281" i="24"/>
  <c r="K281" i="24"/>
  <c r="K282" i="16"/>
  <c r="H48" i="24"/>
  <c r="N48" i="24"/>
  <c r="N49" i="16"/>
  <c r="E48" i="24"/>
  <c r="H49" i="16"/>
  <c r="E49" i="16"/>
  <c r="K48" i="24"/>
  <c r="K49" i="16"/>
  <c r="E352" i="24"/>
  <c r="H352" i="24"/>
  <c r="N352" i="24"/>
  <c r="K353" i="16"/>
  <c r="N353" i="16"/>
  <c r="E353" i="16"/>
  <c r="H353" i="16"/>
  <c r="K352" i="24"/>
  <c r="E65" i="16"/>
  <c r="H65" i="16"/>
  <c r="H64" i="24"/>
  <c r="E64" i="24"/>
  <c r="N65" i="16"/>
  <c r="N64" i="24"/>
  <c r="K64" i="24"/>
  <c r="K65" i="16"/>
  <c r="E333" i="24"/>
  <c r="E334" i="16"/>
  <c r="H334" i="16"/>
  <c r="H333" i="24"/>
  <c r="K333" i="24"/>
  <c r="K334" i="16"/>
  <c r="N333" i="24"/>
  <c r="N334" i="16"/>
  <c r="E67" i="24"/>
  <c r="N67" i="24"/>
  <c r="H67" i="24"/>
  <c r="N68" i="16"/>
  <c r="E68" i="16"/>
  <c r="H68" i="16"/>
  <c r="K68" i="16"/>
  <c r="K67" i="24"/>
  <c r="N51" i="24"/>
  <c r="H51" i="24"/>
  <c r="E51" i="24"/>
  <c r="N52" i="16"/>
  <c r="E52" i="16"/>
  <c r="H52" i="16"/>
  <c r="K51" i="24"/>
  <c r="K52" i="16"/>
  <c r="N328" i="24"/>
  <c r="E329" i="16"/>
  <c r="H329" i="16"/>
  <c r="H328" i="24"/>
  <c r="E328" i="24"/>
  <c r="N329" i="16"/>
  <c r="K328" i="24"/>
  <c r="K329" i="16"/>
  <c r="H110" i="16"/>
  <c r="E110" i="16"/>
  <c r="H109" i="24"/>
  <c r="E109" i="24"/>
  <c r="K109" i="24"/>
  <c r="K110" i="16"/>
  <c r="N109" i="24"/>
  <c r="N110" i="16"/>
  <c r="E459" i="24"/>
  <c r="N460" i="16"/>
  <c r="N459" i="24"/>
  <c r="H460" i="16"/>
  <c r="E460" i="16"/>
  <c r="K459" i="24"/>
  <c r="H459" i="24"/>
  <c r="K460" i="16"/>
  <c r="E506" i="24"/>
  <c r="N506" i="24"/>
  <c r="H506" i="24"/>
  <c r="N507" i="16"/>
  <c r="K507" i="16"/>
  <c r="H507" i="16"/>
  <c r="E507" i="16"/>
  <c r="K506" i="24"/>
  <c r="E517" i="16"/>
  <c r="H517" i="16"/>
  <c r="E516" i="24"/>
  <c r="H516" i="24"/>
  <c r="N516" i="24"/>
  <c r="N517" i="16"/>
  <c r="K516" i="24"/>
  <c r="K517" i="16"/>
  <c r="H390" i="24"/>
  <c r="N390" i="24"/>
  <c r="E390" i="24"/>
  <c r="N391" i="16"/>
  <c r="K391" i="16"/>
  <c r="H391" i="16"/>
  <c r="E391" i="16"/>
  <c r="K390" i="24"/>
  <c r="E130" i="16"/>
  <c r="H130" i="16"/>
  <c r="E129" i="24"/>
  <c r="H129" i="24"/>
  <c r="K129" i="24"/>
  <c r="K130" i="16"/>
  <c r="N130" i="16"/>
  <c r="N129" i="24"/>
  <c r="H456" i="24"/>
  <c r="K457" i="16"/>
  <c r="E456" i="24"/>
  <c r="N456" i="24"/>
  <c r="H457" i="16"/>
  <c r="E457" i="16"/>
  <c r="N457" i="16"/>
  <c r="K456" i="24"/>
  <c r="E95" i="24"/>
  <c r="N95" i="24"/>
  <c r="H95" i="24"/>
  <c r="N96" i="16"/>
  <c r="H96" i="16"/>
  <c r="E96" i="16"/>
  <c r="K95" i="24"/>
  <c r="K96" i="16"/>
  <c r="E495" i="24"/>
  <c r="H495" i="24"/>
  <c r="N495" i="24"/>
  <c r="H496" i="16"/>
  <c r="E496" i="16"/>
  <c r="N496" i="16"/>
  <c r="K496" i="16"/>
  <c r="K495" i="24"/>
  <c r="E488" i="24"/>
  <c r="K489" i="16"/>
  <c r="N488" i="24"/>
  <c r="N489" i="16"/>
  <c r="K488" i="24"/>
  <c r="H488" i="24"/>
  <c r="H489" i="16"/>
  <c r="E489" i="16"/>
  <c r="E477" i="24"/>
  <c r="H477" i="24"/>
  <c r="N477" i="24"/>
  <c r="H478" i="16"/>
  <c r="E478" i="16"/>
  <c r="N478" i="16"/>
  <c r="K477" i="24"/>
  <c r="K478" i="16"/>
  <c r="H127" i="24"/>
  <c r="N127" i="24"/>
  <c r="N128" i="16"/>
  <c r="H128" i="16"/>
  <c r="E128" i="16"/>
  <c r="E127" i="24"/>
  <c r="K127" i="24"/>
  <c r="K128" i="16"/>
  <c r="H112" i="24"/>
  <c r="N112" i="24"/>
  <c r="K113" i="16"/>
  <c r="E112" i="24"/>
  <c r="N113" i="16"/>
  <c r="H113" i="16"/>
  <c r="E113" i="16"/>
  <c r="K112" i="24"/>
  <c r="E527" i="24"/>
  <c r="N527" i="24"/>
  <c r="H527" i="24"/>
  <c r="N528" i="16"/>
  <c r="K528" i="16"/>
  <c r="H528" i="16"/>
  <c r="E528" i="16"/>
  <c r="K527" i="24"/>
  <c r="H198" i="24"/>
  <c r="N198" i="24"/>
  <c r="N199" i="16"/>
  <c r="E199" i="16"/>
  <c r="H199" i="16"/>
  <c r="E198" i="24"/>
  <c r="K198" i="24"/>
  <c r="K199" i="16"/>
  <c r="E315" i="24"/>
  <c r="N315" i="24"/>
  <c r="N316" i="16"/>
  <c r="H315" i="24"/>
  <c r="E316" i="16"/>
  <c r="H316" i="16"/>
  <c r="K315" i="24"/>
  <c r="K316" i="16"/>
  <c r="H350" i="24"/>
  <c r="N351" i="16"/>
  <c r="N350" i="24"/>
  <c r="E351" i="16"/>
  <c r="H351" i="16"/>
  <c r="E350" i="24"/>
  <c r="K350" i="24"/>
  <c r="K351" i="16"/>
  <c r="N196" i="24"/>
  <c r="N197" i="16"/>
  <c r="H196" i="24"/>
  <c r="E197" i="16"/>
  <c r="H197" i="16"/>
  <c r="E196" i="24"/>
  <c r="K197" i="16"/>
  <c r="K196" i="24"/>
  <c r="H93" i="24"/>
  <c r="N93" i="24"/>
  <c r="N94" i="16"/>
  <c r="H94" i="16"/>
  <c r="E94" i="16"/>
  <c r="E93" i="24"/>
  <c r="K93" i="24"/>
  <c r="K94" i="16"/>
  <c r="N530" i="24"/>
  <c r="H530" i="24"/>
  <c r="N531" i="16"/>
  <c r="H531" i="16"/>
  <c r="E531" i="16"/>
  <c r="E530" i="24"/>
  <c r="K530" i="24"/>
  <c r="K531" i="16"/>
  <c r="N558" i="24"/>
  <c r="N559" i="16"/>
  <c r="H558" i="24"/>
  <c r="E559" i="16"/>
  <c r="H559" i="16"/>
  <c r="E558" i="24"/>
  <c r="K558" i="24"/>
  <c r="K559" i="16"/>
  <c r="E381" i="24"/>
  <c r="N381" i="24"/>
  <c r="K382" i="16"/>
  <c r="H381" i="24"/>
  <c r="N382" i="16"/>
  <c r="H382" i="16"/>
  <c r="E382" i="16"/>
  <c r="K381" i="24"/>
  <c r="E468" i="24"/>
  <c r="N468" i="24"/>
  <c r="K469" i="16"/>
  <c r="N469" i="16"/>
  <c r="E469" i="16"/>
  <c r="H468" i="24"/>
  <c r="H469" i="16"/>
  <c r="K468" i="24"/>
  <c r="H97" i="16"/>
  <c r="E97" i="16"/>
  <c r="H96" i="24"/>
  <c r="E96" i="24"/>
  <c r="K96" i="24"/>
  <c r="K97" i="16"/>
  <c r="N97" i="16"/>
  <c r="N96" i="24"/>
  <c r="H312" i="24"/>
  <c r="N313" i="16"/>
  <c r="N312" i="24"/>
  <c r="E312" i="24"/>
  <c r="H313" i="16"/>
  <c r="E313" i="16"/>
  <c r="K312" i="24"/>
  <c r="K313" i="16"/>
  <c r="N597" i="24"/>
  <c r="N598" i="16"/>
  <c r="H598" i="16"/>
  <c r="E598" i="16"/>
  <c r="H597" i="24"/>
  <c r="E597" i="24"/>
  <c r="K598" i="16"/>
  <c r="K597" i="24"/>
  <c r="E357" i="24"/>
  <c r="H358" i="16"/>
  <c r="E358" i="16"/>
  <c r="H357" i="24"/>
  <c r="K357" i="24"/>
  <c r="N357" i="24"/>
  <c r="N358" i="16"/>
  <c r="K358" i="16"/>
  <c r="N177" i="24"/>
  <c r="K178" i="16"/>
  <c r="N178" i="16"/>
  <c r="H177" i="24"/>
  <c r="H178" i="16"/>
  <c r="E178" i="16"/>
  <c r="E177" i="24"/>
  <c r="K177" i="24"/>
  <c r="E349" i="24"/>
  <c r="E350" i="16"/>
  <c r="H350" i="16"/>
  <c r="K349" i="24"/>
  <c r="H349" i="24"/>
  <c r="N349" i="24"/>
  <c r="N350" i="16"/>
  <c r="K350" i="16"/>
  <c r="E263" i="24"/>
  <c r="H263" i="24"/>
  <c r="N263" i="24"/>
  <c r="K264" i="16"/>
  <c r="N264" i="16"/>
  <c r="E264" i="16"/>
  <c r="H264" i="16"/>
  <c r="K263" i="24"/>
  <c r="N145" i="24"/>
  <c r="H145" i="24"/>
  <c r="E145" i="24"/>
  <c r="N146" i="16"/>
  <c r="K146" i="16"/>
  <c r="E146" i="16"/>
  <c r="H146" i="16"/>
  <c r="K145" i="24"/>
  <c r="H427" i="16"/>
  <c r="E427" i="16"/>
  <c r="E426" i="24"/>
  <c r="H426" i="24"/>
  <c r="N426" i="24"/>
  <c r="N427" i="16"/>
  <c r="K426" i="24"/>
  <c r="K427" i="16"/>
  <c r="H157" i="24"/>
  <c r="N157" i="24"/>
  <c r="N158" i="16"/>
  <c r="E158" i="16"/>
  <c r="H158" i="16"/>
  <c r="E157" i="24"/>
  <c r="K157" i="24"/>
  <c r="K158" i="16"/>
  <c r="H538" i="24"/>
  <c r="N539" i="16"/>
  <c r="N538" i="24"/>
  <c r="E539" i="16"/>
  <c r="H539" i="16"/>
  <c r="E538" i="24"/>
  <c r="K538" i="24"/>
  <c r="K539" i="16"/>
  <c r="E365" i="24"/>
  <c r="N366" i="16"/>
  <c r="N365" i="24"/>
  <c r="K366" i="16"/>
  <c r="H365" i="24"/>
  <c r="H366" i="16"/>
  <c r="E366" i="16"/>
  <c r="K365" i="24"/>
  <c r="O330" i="16"/>
  <c r="O337" i="24"/>
  <c r="O220" i="24"/>
  <c r="O582" i="16"/>
  <c r="O546" i="16"/>
  <c r="O318" i="16"/>
  <c r="E593" i="24"/>
  <c r="H593" i="24"/>
  <c r="N593" i="24"/>
  <c r="N594" i="16"/>
  <c r="H594" i="16"/>
  <c r="E594" i="16"/>
  <c r="K594" i="16"/>
  <c r="K593" i="24"/>
  <c r="O581" i="24"/>
  <c r="O545" i="24"/>
  <c r="O492" i="24"/>
  <c r="O329" i="24"/>
  <c r="O317" i="24"/>
  <c r="N452" i="24"/>
  <c r="N453" i="16"/>
  <c r="E453" i="16"/>
  <c r="H453" i="16"/>
  <c r="H452" i="24"/>
  <c r="E452" i="24"/>
  <c r="K452" i="24"/>
  <c r="K453" i="16"/>
  <c r="O432" i="24"/>
  <c r="O221" i="24"/>
  <c r="O675" i="24"/>
  <c r="O133" i="24"/>
  <c r="O493" i="16"/>
  <c r="O545" i="16"/>
  <c r="O572" i="24"/>
  <c r="O223" i="16"/>
  <c r="H461" i="16"/>
  <c r="E461" i="16"/>
  <c r="E460" i="24"/>
  <c r="H460" i="24"/>
  <c r="N460" i="24"/>
  <c r="N461" i="16"/>
  <c r="K461" i="16"/>
  <c r="K460" i="24"/>
  <c r="O102" i="24"/>
  <c r="E321" i="24"/>
  <c r="N321" i="24"/>
  <c r="H321" i="24"/>
  <c r="N322" i="16"/>
  <c r="H322" i="16"/>
  <c r="E322" i="16"/>
  <c r="K322" i="16"/>
  <c r="K321" i="24"/>
  <c r="O316" i="24"/>
  <c r="N59" i="24"/>
  <c r="N60" i="16"/>
  <c r="H59" i="24"/>
  <c r="H60" i="16"/>
  <c r="E60" i="16"/>
  <c r="K59" i="24"/>
  <c r="E59" i="24"/>
  <c r="K60" i="16"/>
  <c r="H184" i="24"/>
  <c r="K185" i="16"/>
  <c r="E184" i="24"/>
  <c r="N184" i="24"/>
  <c r="N185" i="16"/>
  <c r="E185" i="16"/>
  <c r="H185" i="16"/>
  <c r="K184" i="24"/>
  <c r="O544" i="24"/>
  <c r="O217" i="24"/>
  <c r="O410" i="16"/>
  <c r="O317" i="16"/>
  <c r="H101" i="24"/>
  <c r="N101" i="24"/>
  <c r="N102" i="16"/>
  <c r="E102" i="16"/>
  <c r="H102" i="16"/>
  <c r="K101" i="24"/>
  <c r="E101" i="24"/>
  <c r="K102" i="16"/>
  <c r="O573" i="16"/>
  <c r="O472" i="16"/>
  <c r="O338" i="16"/>
  <c r="O409" i="24"/>
  <c r="O257" i="16"/>
  <c r="O221" i="16"/>
  <c r="O218" i="16"/>
  <c r="E443" i="24"/>
  <c r="H443" i="24"/>
  <c r="N443" i="24"/>
  <c r="N444" i="16"/>
  <c r="K444" i="16"/>
  <c r="H444" i="16"/>
  <c r="E444" i="16"/>
  <c r="K443" i="24"/>
  <c r="O453" i="16" l="1"/>
  <c r="O349" i="24"/>
  <c r="O287" i="16"/>
  <c r="O559" i="16"/>
  <c r="O128" i="16"/>
  <c r="O95" i="24"/>
  <c r="O52" i="16"/>
  <c r="O94" i="16"/>
  <c r="O112" i="24"/>
  <c r="O129" i="24"/>
  <c r="O495" i="24"/>
  <c r="O145" i="24"/>
  <c r="O381" i="24"/>
  <c r="O517" i="16"/>
  <c r="O322" i="16"/>
  <c r="O315" i="24"/>
  <c r="O531" i="16"/>
  <c r="O539" i="16"/>
  <c r="O598" i="16"/>
  <c r="O133" i="16"/>
  <c r="O97" i="16"/>
  <c r="H576" i="24"/>
  <c r="N576" i="24"/>
  <c r="N577" i="16"/>
  <c r="E577" i="16"/>
  <c r="H577" i="16"/>
  <c r="E576" i="24"/>
  <c r="K576" i="24"/>
  <c r="K577" i="16"/>
  <c r="N179" i="24"/>
  <c r="H179" i="24"/>
  <c r="N180" i="16"/>
  <c r="E179" i="24"/>
  <c r="E180" i="16"/>
  <c r="H180" i="16"/>
  <c r="K179" i="24"/>
  <c r="K180" i="16"/>
  <c r="K23" i="16"/>
  <c r="H23" i="16"/>
  <c r="E22" i="24"/>
  <c r="K22" i="24"/>
  <c r="H22" i="24"/>
  <c r="E23" i="16"/>
  <c r="N22" i="24"/>
  <c r="N23" i="16"/>
  <c r="N393" i="24"/>
  <c r="H393" i="24"/>
  <c r="E393" i="24"/>
  <c r="K393" i="24"/>
  <c r="N394" i="16"/>
  <c r="K394" i="16"/>
  <c r="H394" i="16"/>
  <c r="E394" i="16"/>
  <c r="N480" i="24"/>
  <c r="H480" i="24"/>
  <c r="N481" i="16"/>
  <c r="E481" i="16"/>
  <c r="H481" i="16"/>
  <c r="E480" i="24"/>
  <c r="K480" i="24"/>
  <c r="K481" i="16"/>
  <c r="N97" i="24"/>
  <c r="H97" i="24"/>
  <c r="N98" i="16"/>
  <c r="H98" i="16"/>
  <c r="E98" i="16"/>
  <c r="E97" i="24"/>
  <c r="K97" i="24"/>
  <c r="K98" i="16"/>
  <c r="H368" i="24"/>
  <c r="N368" i="24"/>
  <c r="E368" i="24"/>
  <c r="K368" i="24"/>
  <c r="K369" i="16"/>
  <c r="N369" i="16"/>
  <c r="E369" i="16"/>
  <c r="H369" i="16"/>
  <c r="E164" i="16"/>
  <c r="H164" i="16"/>
  <c r="E163" i="24"/>
  <c r="H163" i="24"/>
  <c r="N163" i="24"/>
  <c r="K163" i="24"/>
  <c r="K164" i="16"/>
  <c r="N164" i="16"/>
  <c r="H140" i="24"/>
  <c r="N141" i="16"/>
  <c r="N140" i="24"/>
  <c r="H141" i="16"/>
  <c r="E141" i="16"/>
  <c r="E140" i="24"/>
  <c r="K140" i="24"/>
  <c r="K141" i="16"/>
  <c r="H214" i="24"/>
  <c r="N214" i="24"/>
  <c r="N215" i="16"/>
  <c r="E215" i="16"/>
  <c r="H215" i="16"/>
  <c r="E214" i="24"/>
  <c r="K215" i="16"/>
  <c r="K214" i="24"/>
  <c r="H10" i="16"/>
  <c r="N10" i="16"/>
  <c r="E10" i="16"/>
  <c r="K10" i="16"/>
  <c r="N142" i="24"/>
  <c r="H142" i="24"/>
  <c r="N143" i="16"/>
  <c r="H143" i="16"/>
  <c r="E142" i="24"/>
  <c r="E143" i="16"/>
  <c r="K142" i="24"/>
  <c r="K143" i="16"/>
  <c r="N502" i="24"/>
  <c r="H502" i="24"/>
  <c r="N503" i="16"/>
  <c r="E503" i="16"/>
  <c r="H503" i="16"/>
  <c r="E502" i="24"/>
  <c r="K503" i="16"/>
  <c r="K502" i="24"/>
  <c r="N240" i="24"/>
  <c r="H240" i="24"/>
  <c r="N241" i="16"/>
  <c r="H241" i="16"/>
  <c r="E241" i="16"/>
  <c r="E240" i="24"/>
  <c r="K240" i="24"/>
  <c r="K241" i="16"/>
  <c r="H403" i="24"/>
  <c r="N403" i="24"/>
  <c r="N404" i="16"/>
  <c r="E404" i="16"/>
  <c r="H404" i="16"/>
  <c r="E403" i="24"/>
  <c r="K403" i="24"/>
  <c r="K404" i="16"/>
  <c r="H490" i="24"/>
  <c r="N490" i="24"/>
  <c r="E490" i="24"/>
  <c r="N491" i="16"/>
  <c r="H491" i="16"/>
  <c r="E491" i="16"/>
  <c r="K490" i="24"/>
  <c r="K491" i="16"/>
  <c r="N407" i="16"/>
  <c r="E406" i="24"/>
  <c r="N406" i="24"/>
  <c r="E407" i="16"/>
  <c r="K406" i="24"/>
  <c r="H406" i="24"/>
  <c r="H407" i="16"/>
  <c r="K407" i="16"/>
  <c r="H243" i="24"/>
  <c r="N243" i="24"/>
  <c r="N244" i="16"/>
  <c r="E244" i="16"/>
  <c r="H244" i="16"/>
  <c r="E243" i="24"/>
  <c r="K244" i="16"/>
  <c r="K243" i="24"/>
  <c r="N380" i="24"/>
  <c r="E380" i="24"/>
  <c r="H380" i="24"/>
  <c r="E381" i="16"/>
  <c r="H381" i="16"/>
  <c r="N381" i="16"/>
  <c r="K380" i="24"/>
  <c r="K381" i="16"/>
  <c r="E421" i="24"/>
  <c r="K422" i="16"/>
  <c r="H422" i="16"/>
  <c r="E422" i="16"/>
  <c r="K421" i="24"/>
  <c r="H421" i="24"/>
  <c r="N421" i="24"/>
  <c r="N422" i="16"/>
  <c r="H504" i="16"/>
  <c r="E504" i="16"/>
  <c r="H503" i="24"/>
  <c r="E503" i="24"/>
  <c r="K503" i="24"/>
  <c r="N503" i="24"/>
  <c r="N504" i="16"/>
  <c r="K504" i="16"/>
  <c r="N358" i="24"/>
  <c r="H358" i="24"/>
  <c r="E358" i="24"/>
  <c r="K359" i="16"/>
  <c r="N359" i="16"/>
  <c r="H359" i="16"/>
  <c r="E359" i="16"/>
  <c r="K358" i="24"/>
  <c r="H114" i="24"/>
  <c r="N114" i="24"/>
  <c r="E115" i="16"/>
  <c r="H115" i="16"/>
  <c r="N115" i="16"/>
  <c r="E114" i="24"/>
  <c r="K114" i="24"/>
  <c r="K115" i="16"/>
  <c r="E147" i="16"/>
  <c r="H147" i="16"/>
  <c r="H146" i="24"/>
  <c r="E146" i="24"/>
  <c r="K147" i="16"/>
  <c r="K146" i="24"/>
  <c r="N146" i="24"/>
  <c r="N147" i="16"/>
  <c r="H155" i="16"/>
  <c r="E155" i="16"/>
  <c r="E154" i="24"/>
  <c r="H154" i="24"/>
  <c r="K154" i="24"/>
  <c r="K155" i="16"/>
  <c r="N154" i="24"/>
  <c r="N155" i="16"/>
  <c r="H433" i="24"/>
  <c r="N433" i="24"/>
  <c r="N434" i="16"/>
  <c r="E434" i="16"/>
  <c r="H434" i="16"/>
  <c r="E433" i="24"/>
  <c r="K433" i="24"/>
  <c r="K434" i="16"/>
  <c r="H479" i="16"/>
  <c r="E479" i="16"/>
  <c r="H478" i="24"/>
  <c r="E478" i="24"/>
  <c r="N478" i="24"/>
  <c r="N479" i="16"/>
  <c r="K478" i="24"/>
  <c r="K479" i="16"/>
  <c r="N582" i="24"/>
  <c r="E582" i="24"/>
  <c r="K582" i="24"/>
  <c r="H582" i="24"/>
  <c r="N583" i="16"/>
  <c r="H583" i="16"/>
  <c r="K583" i="16"/>
  <c r="E583" i="16"/>
  <c r="E78" i="24"/>
  <c r="N79" i="16"/>
  <c r="H78" i="24"/>
  <c r="N78" i="24"/>
  <c r="K79" i="16"/>
  <c r="H79" i="16"/>
  <c r="E79" i="16"/>
  <c r="K78" i="24"/>
  <c r="E521" i="24"/>
  <c r="H521" i="24"/>
  <c r="N521" i="24"/>
  <c r="N522" i="16"/>
  <c r="H522" i="16"/>
  <c r="E522" i="16"/>
  <c r="K521" i="24"/>
  <c r="K522" i="16"/>
  <c r="H123" i="16"/>
  <c r="E123" i="16"/>
  <c r="H122" i="24"/>
  <c r="E122" i="24"/>
  <c r="N122" i="24"/>
  <c r="K122" i="24"/>
  <c r="N123" i="16"/>
  <c r="K123" i="16"/>
  <c r="N187" i="24"/>
  <c r="H187" i="24"/>
  <c r="N188" i="16"/>
  <c r="H188" i="16"/>
  <c r="E188" i="16"/>
  <c r="E187" i="24"/>
  <c r="K187" i="24"/>
  <c r="K188" i="16"/>
  <c r="H206" i="24"/>
  <c r="N206" i="24"/>
  <c r="N207" i="16"/>
  <c r="H207" i="16"/>
  <c r="E207" i="16"/>
  <c r="E206" i="24"/>
  <c r="K206" i="24"/>
  <c r="K207" i="16"/>
  <c r="H204" i="24"/>
  <c r="E204" i="24"/>
  <c r="N205" i="16"/>
  <c r="K205" i="16"/>
  <c r="N204" i="24"/>
  <c r="H205" i="16"/>
  <c r="E205" i="16"/>
  <c r="K204" i="24"/>
  <c r="E94" i="24"/>
  <c r="H94" i="24"/>
  <c r="N95" i="16"/>
  <c r="N94" i="24"/>
  <c r="K95" i="16"/>
  <c r="H95" i="16"/>
  <c r="E95" i="16"/>
  <c r="K94" i="24"/>
  <c r="N201" i="24"/>
  <c r="H201" i="24"/>
  <c r="E201" i="24"/>
  <c r="N202" i="16"/>
  <c r="H202" i="16"/>
  <c r="E202" i="16"/>
  <c r="K202" i="16"/>
  <c r="K201" i="24"/>
  <c r="N384" i="24"/>
  <c r="E384" i="24"/>
  <c r="N385" i="16"/>
  <c r="H384" i="24"/>
  <c r="K385" i="16"/>
  <c r="E385" i="16"/>
  <c r="H385" i="16"/>
  <c r="K384" i="24"/>
  <c r="N388" i="24"/>
  <c r="H388" i="24"/>
  <c r="N389" i="16"/>
  <c r="H389" i="16"/>
  <c r="E389" i="16"/>
  <c r="E388" i="24"/>
  <c r="K388" i="24"/>
  <c r="K389" i="16"/>
  <c r="H119" i="24"/>
  <c r="N120" i="16"/>
  <c r="N119" i="24"/>
  <c r="E120" i="16"/>
  <c r="H120" i="16"/>
  <c r="E119" i="24"/>
  <c r="K119" i="24"/>
  <c r="K120" i="16"/>
  <c r="H232" i="24"/>
  <c r="N233" i="16"/>
  <c r="N232" i="24"/>
  <c r="E233" i="16"/>
  <c r="H233" i="16"/>
  <c r="E232" i="24"/>
  <c r="K232" i="24"/>
  <c r="K233" i="16"/>
  <c r="E564" i="24"/>
  <c r="H564" i="24"/>
  <c r="N565" i="16"/>
  <c r="H565" i="16"/>
  <c r="K565" i="16"/>
  <c r="E565" i="16"/>
  <c r="N564" i="24"/>
  <c r="K564" i="24"/>
  <c r="H152" i="24"/>
  <c r="N152" i="24"/>
  <c r="E152" i="24"/>
  <c r="N153" i="16"/>
  <c r="K153" i="16"/>
  <c r="H153" i="16"/>
  <c r="E153" i="16"/>
  <c r="K152" i="24"/>
  <c r="E199" i="24"/>
  <c r="H199" i="24"/>
  <c r="N199" i="24"/>
  <c r="N200" i="16"/>
  <c r="E200" i="16"/>
  <c r="H200" i="16"/>
  <c r="K199" i="24"/>
  <c r="K200" i="16"/>
  <c r="E175" i="24"/>
  <c r="H175" i="24"/>
  <c r="K176" i="16"/>
  <c r="N175" i="24"/>
  <c r="N176" i="16"/>
  <c r="H176" i="16"/>
  <c r="E176" i="16"/>
  <c r="K175" i="24"/>
  <c r="E599" i="16"/>
  <c r="N598" i="24"/>
  <c r="H598" i="24"/>
  <c r="N599" i="16"/>
  <c r="H599" i="16"/>
  <c r="K598" i="24"/>
  <c r="K599" i="16"/>
  <c r="E598" i="24"/>
  <c r="H413" i="24"/>
  <c r="N413" i="24"/>
  <c r="N414" i="16"/>
  <c r="H414" i="16"/>
  <c r="E414" i="16"/>
  <c r="E413" i="24"/>
  <c r="K413" i="24"/>
  <c r="K414" i="16"/>
  <c r="N562" i="24"/>
  <c r="E563" i="16"/>
  <c r="N563" i="16"/>
  <c r="E562" i="24"/>
  <c r="H562" i="24"/>
  <c r="H563" i="16"/>
  <c r="K562" i="24"/>
  <c r="K563" i="16"/>
  <c r="E435" i="16"/>
  <c r="H435" i="16"/>
  <c r="E434" i="24"/>
  <c r="H434" i="24"/>
  <c r="N434" i="24"/>
  <c r="N435" i="16"/>
  <c r="K435" i="16"/>
  <c r="K434" i="24"/>
  <c r="N575" i="16"/>
  <c r="H574" i="24"/>
  <c r="N574" i="24"/>
  <c r="E575" i="16"/>
  <c r="H575" i="16"/>
  <c r="E574" i="24"/>
  <c r="K574" i="24"/>
  <c r="K575" i="16"/>
  <c r="E408" i="24"/>
  <c r="H409" i="16"/>
  <c r="E409" i="16"/>
  <c r="H408" i="24"/>
  <c r="K408" i="24"/>
  <c r="N408" i="24"/>
  <c r="K409" i="16"/>
  <c r="N409" i="16"/>
  <c r="H65" i="24"/>
  <c r="N65" i="24"/>
  <c r="N66" i="16"/>
  <c r="H66" i="16"/>
  <c r="E66" i="16"/>
  <c r="E65" i="24"/>
  <c r="K66" i="16"/>
  <c r="K65" i="24"/>
  <c r="N342" i="24"/>
  <c r="H342" i="24"/>
  <c r="N343" i="16"/>
  <c r="E342" i="24"/>
  <c r="H343" i="16"/>
  <c r="E343" i="16"/>
  <c r="K342" i="24"/>
  <c r="K343" i="16"/>
  <c r="H60" i="24"/>
  <c r="E60" i="24"/>
  <c r="N60" i="24"/>
  <c r="N61" i="16"/>
  <c r="H61" i="16"/>
  <c r="E61" i="16"/>
  <c r="K60" i="24"/>
  <c r="K61" i="16"/>
  <c r="E52" i="24"/>
  <c r="H52" i="24"/>
  <c r="N53" i="16"/>
  <c r="E53" i="16"/>
  <c r="H53" i="16"/>
  <c r="K52" i="24"/>
  <c r="N52" i="24"/>
  <c r="K53" i="16"/>
  <c r="H483" i="16"/>
  <c r="E483" i="16"/>
  <c r="H482" i="24"/>
  <c r="E482" i="24"/>
  <c r="K482" i="24"/>
  <c r="K483" i="16"/>
  <c r="N482" i="24"/>
  <c r="N483" i="16"/>
  <c r="H487" i="24"/>
  <c r="E487" i="24"/>
  <c r="N487" i="24"/>
  <c r="N488" i="16"/>
  <c r="H488" i="16"/>
  <c r="E488" i="16"/>
  <c r="K487" i="24"/>
  <c r="K488" i="16"/>
  <c r="E448" i="24"/>
  <c r="E449" i="16"/>
  <c r="H449" i="16"/>
  <c r="H448" i="24"/>
  <c r="K448" i="24"/>
  <c r="K449" i="16"/>
  <c r="N448" i="24"/>
  <c r="N449" i="16"/>
  <c r="E555" i="24"/>
  <c r="H555" i="24"/>
  <c r="K556" i="16"/>
  <c r="N556" i="16"/>
  <c r="K555" i="24"/>
  <c r="E556" i="16"/>
  <c r="H556" i="16"/>
  <c r="N555" i="24"/>
  <c r="N31" i="24"/>
  <c r="N32" i="16"/>
  <c r="H31" i="24"/>
  <c r="H32" i="16"/>
  <c r="E32" i="16"/>
  <c r="E31" i="24"/>
  <c r="K31" i="24"/>
  <c r="K32" i="16"/>
  <c r="O113" i="16"/>
  <c r="H24" i="24"/>
  <c r="N25" i="16"/>
  <c r="H25" i="16"/>
  <c r="E25" i="16"/>
  <c r="N24" i="24"/>
  <c r="E24" i="24"/>
  <c r="K24" i="24"/>
  <c r="K25" i="16"/>
  <c r="O109" i="24"/>
  <c r="O49" i="16"/>
  <c r="O132" i="24"/>
  <c r="E450" i="16"/>
  <c r="H449" i="24"/>
  <c r="H450" i="16"/>
  <c r="E449" i="24"/>
  <c r="N449" i="24"/>
  <c r="N450" i="16"/>
  <c r="K449" i="24"/>
  <c r="K450" i="16"/>
  <c r="O594" i="16"/>
  <c r="N58" i="16"/>
  <c r="N57" i="24"/>
  <c r="H57" i="24"/>
  <c r="E57" i="24"/>
  <c r="H58" i="16"/>
  <c r="E58" i="16"/>
  <c r="K57" i="24"/>
  <c r="K58" i="16"/>
  <c r="H588" i="24"/>
  <c r="E588" i="24"/>
  <c r="N589" i="16"/>
  <c r="N588" i="24"/>
  <c r="K589" i="16"/>
  <c r="E589" i="16"/>
  <c r="H589" i="16"/>
  <c r="K588" i="24"/>
  <c r="N590" i="16"/>
  <c r="E589" i="24"/>
  <c r="H590" i="16"/>
  <c r="K589" i="24"/>
  <c r="E590" i="16"/>
  <c r="H589" i="24"/>
  <c r="N589" i="24"/>
  <c r="K590" i="16"/>
  <c r="N16" i="24"/>
  <c r="E17" i="16"/>
  <c r="H17" i="16"/>
  <c r="N17" i="16"/>
  <c r="H16" i="24"/>
  <c r="K16" i="24"/>
  <c r="E16" i="24"/>
  <c r="K17" i="16"/>
  <c r="N230" i="24"/>
  <c r="E231" i="16"/>
  <c r="H230" i="24"/>
  <c r="N231" i="16"/>
  <c r="H231" i="16"/>
  <c r="E230" i="24"/>
  <c r="K230" i="24"/>
  <c r="K231" i="16"/>
  <c r="E166" i="16"/>
  <c r="E165" i="24"/>
  <c r="H165" i="24"/>
  <c r="H166" i="16"/>
  <c r="N165" i="24"/>
  <c r="N166" i="16"/>
  <c r="K165" i="24"/>
  <c r="K166" i="16"/>
  <c r="N547" i="24"/>
  <c r="H547" i="24"/>
  <c r="N548" i="16"/>
  <c r="H548" i="16"/>
  <c r="E548" i="16"/>
  <c r="E547" i="24"/>
  <c r="K547" i="24"/>
  <c r="K548" i="16"/>
  <c r="H69" i="24"/>
  <c r="N69" i="24"/>
  <c r="N70" i="16"/>
  <c r="E70" i="16"/>
  <c r="H70" i="16"/>
  <c r="E69" i="24"/>
  <c r="K69" i="24"/>
  <c r="K70" i="16"/>
  <c r="O60" i="16"/>
  <c r="O157" i="24"/>
  <c r="O427" i="16"/>
  <c r="O177" i="24"/>
  <c r="O528" i="16"/>
  <c r="O489" i="16"/>
  <c r="O366" i="16"/>
  <c r="H397" i="24"/>
  <c r="N397" i="24"/>
  <c r="N398" i="16"/>
  <c r="H398" i="16"/>
  <c r="E398" i="16"/>
  <c r="E397" i="24"/>
  <c r="K397" i="24"/>
  <c r="K398" i="16"/>
  <c r="N523" i="24"/>
  <c r="H523" i="24"/>
  <c r="N524" i="16"/>
  <c r="H524" i="16"/>
  <c r="E524" i="16"/>
  <c r="E523" i="24"/>
  <c r="K523" i="24"/>
  <c r="K524" i="16"/>
  <c r="H559" i="24"/>
  <c r="N559" i="24"/>
  <c r="N560" i="16"/>
  <c r="H560" i="16"/>
  <c r="E560" i="16"/>
  <c r="E559" i="24"/>
  <c r="K559" i="24"/>
  <c r="K560" i="16"/>
  <c r="H234" i="24"/>
  <c r="N234" i="24"/>
  <c r="N235" i="16"/>
  <c r="E235" i="16"/>
  <c r="H235" i="16"/>
  <c r="E234" i="24"/>
  <c r="K234" i="24"/>
  <c r="K235" i="16"/>
  <c r="E277" i="24"/>
  <c r="N277" i="24"/>
  <c r="H277" i="24"/>
  <c r="N278" i="16"/>
  <c r="H278" i="16"/>
  <c r="E278" i="16"/>
  <c r="K277" i="24"/>
  <c r="K278" i="16"/>
  <c r="H226" i="24"/>
  <c r="N226" i="24"/>
  <c r="E226" i="24"/>
  <c r="N227" i="16"/>
  <c r="E227" i="16"/>
  <c r="H227" i="16"/>
  <c r="K226" i="24"/>
  <c r="K227" i="16"/>
  <c r="E553" i="24"/>
  <c r="N554" i="16"/>
  <c r="K554" i="16"/>
  <c r="N553" i="24"/>
  <c r="H553" i="24"/>
  <c r="E554" i="16"/>
  <c r="H554" i="16"/>
  <c r="K553" i="24"/>
  <c r="N158" i="24"/>
  <c r="N159" i="16"/>
  <c r="E159" i="16"/>
  <c r="H159" i="16"/>
  <c r="E158" i="24"/>
  <c r="H158" i="24"/>
  <c r="K158" i="24"/>
  <c r="K159" i="16"/>
  <c r="H364" i="24"/>
  <c r="N364" i="24"/>
  <c r="N365" i="16"/>
  <c r="H365" i="16"/>
  <c r="E365" i="16"/>
  <c r="E364" i="24"/>
  <c r="K364" i="24"/>
  <c r="K365" i="16"/>
  <c r="N250" i="24"/>
  <c r="H250" i="24"/>
  <c r="N251" i="16"/>
  <c r="E251" i="16"/>
  <c r="H251" i="16"/>
  <c r="E250" i="24"/>
  <c r="K250" i="24"/>
  <c r="K251" i="16"/>
  <c r="O593" i="24"/>
  <c r="O478" i="16"/>
  <c r="O457" i="16"/>
  <c r="O507" i="16"/>
  <c r="O353" i="16"/>
  <c r="O161" i="16"/>
  <c r="K189" i="16"/>
  <c r="H188" i="24"/>
  <c r="E188" i="24"/>
  <c r="N189" i="16"/>
  <c r="N188" i="24"/>
  <c r="H189" i="16"/>
  <c r="E189" i="16"/>
  <c r="K188" i="24"/>
  <c r="H475" i="24"/>
  <c r="N475" i="24"/>
  <c r="E475" i="24"/>
  <c r="K476" i="16"/>
  <c r="N476" i="16"/>
  <c r="H476" i="16"/>
  <c r="E476" i="16"/>
  <c r="K475" i="24"/>
  <c r="H123" i="24"/>
  <c r="N123" i="24"/>
  <c r="E123" i="24"/>
  <c r="N124" i="16"/>
  <c r="H124" i="16"/>
  <c r="E124" i="16"/>
  <c r="K123" i="24"/>
  <c r="K124" i="16"/>
  <c r="O312" i="24"/>
  <c r="O96" i="24"/>
  <c r="O469" i="16"/>
  <c r="O516" i="24"/>
  <c r="H264" i="24"/>
  <c r="E264" i="24"/>
  <c r="N265" i="16"/>
  <c r="N264" i="24"/>
  <c r="K265" i="16"/>
  <c r="E265" i="16"/>
  <c r="H265" i="16"/>
  <c r="K264" i="24"/>
  <c r="H257" i="24"/>
  <c r="N257" i="24"/>
  <c r="E257" i="24"/>
  <c r="K257" i="24"/>
  <c r="K258" i="16"/>
  <c r="E258" i="16"/>
  <c r="H258" i="16"/>
  <c r="N258" i="16"/>
  <c r="H88" i="24"/>
  <c r="E88" i="24"/>
  <c r="N88" i="24"/>
  <c r="N89" i="16"/>
  <c r="H89" i="16"/>
  <c r="E89" i="16"/>
  <c r="K88" i="24"/>
  <c r="K89" i="16"/>
  <c r="H200" i="24"/>
  <c r="E200" i="24"/>
  <c r="K201" i="16"/>
  <c r="N200" i="24"/>
  <c r="N201" i="16"/>
  <c r="E201" i="16"/>
  <c r="H201" i="16"/>
  <c r="K200" i="24"/>
  <c r="O102" i="16"/>
  <c r="N452" i="16"/>
  <c r="E451" i="24"/>
  <c r="E452" i="16"/>
  <c r="K452" i="16"/>
  <c r="H452" i="16"/>
  <c r="N451" i="24"/>
  <c r="H451" i="24"/>
  <c r="K451" i="24"/>
  <c r="E595" i="24"/>
  <c r="N596" i="16"/>
  <c r="H595" i="24"/>
  <c r="H596" i="16"/>
  <c r="K596" i="16"/>
  <c r="E596" i="16"/>
  <c r="K595" i="24"/>
  <c r="N595" i="24"/>
  <c r="H75" i="16"/>
  <c r="E75" i="16"/>
  <c r="E74" i="24"/>
  <c r="H74" i="24"/>
  <c r="N74" i="24"/>
  <c r="K75" i="16"/>
  <c r="N75" i="16"/>
  <c r="K74" i="24"/>
  <c r="N267" i="24"/>
  <c r="N268" i="16"/>
  <c r="H267" i="24"/>
  <c r="E267" i="24"/>
  <c r="H268" i="16"/>
  <c r="E268" i="16"/>
  <c r="K267" i="24"/>
  <c r="K268" i="16"/>
  <c r="H193" i="24"/>
  <c r="N193" i="24"/>
  <c r="N194" i="16"/>
  <c r="E194" i="16"/>
  <c r="H194" i="16"/>
  <c r="K193" i="24"/>
  <c r="E193" i="24"/>
  <c r="K194" i="16"/>
  <c r="O185" i="16"/>
  <c r="O158" i="16"/>
  <c r="O426" i="24"/>
  <c r="O264" i="16"/>
  <c r="O357" i="24"/>
  <c r="O527" i="24"/>
  <c r="O488" i="24"/>
  <c r="O160" i="24"/>
  <c r="H577" i="24"/>
  <c r="N578" i="16"/>
  <c r="N577" i="24"/>
  <c r="H578" i="16"/>
  <c r="E578" i="16"/>
  <c r="K577" i="24"/>
  <c r="E577" i="24"/>
  <c r="K578" i="16"/>
  <c r="H131" i="24"/>
  <c r="N131" i="24"/>
  <c r="N132" i="16"/>
  <c r="E132" i="16"/>
  <c r="H132" i="16"/>
  <c r="E131" i="24"/>
  <c r="K131" i="24"/>
  <c r="K132" i="16"/>
  <c r="E135" i="24"/>
  <c r="H135" i="24"/>
  <c r="K135" i="24"/>
  <c r="K136" i="16"/>
  <c r="N135" i="24"/>
  <c r="N136" i="16"/>
  <c r="E136" i="16"/>
  <c r="H136" i="16"/>
  <c r="O178" i="16"/>
  <c r="O313" i="16"/>
  <c r="O130" i="16"/>
  <c r="O506" i="24"/>
  <c r="O333" i="24"/>
  <c r="H307" i="24"/>
  <c r="N307" i="24"/>
  <c r="N308" i="16"/>
  <c r="H308" i="16"/>
  <c r="E308" i="16"/>
  <c r="E307" i="24"/>
  <c r="K307" i="24"/>
  <c r="K308" i="16"/>
  <c r="H415" i="24"/>
  <c r="K416" i="16"/>
  <c r="N416" i="16"/>
  <c r="E415" i="24"/>
  <c r="H416" i="16"/>
  <c r="E416" i="16"/>
  <c r="N415" i="24"/>
  <c r="K415" i="24"/>
  <c r="E499" i="24"/>
  <c r="N500" i="16"/>
  <c r="N499" i="24"/>
  <c r="H499" i="24"/>
  <c r="H500" i="16"/>
  <c r="E500" i="16"/>
  <c r="K499" i="24"/>
  <c r="K500" i="16"/>
  <c r="H41" i="24"/>
  <c r="N42" i="16"/>
  <c r="E42" i="16"/>
  <c r="N41" i="24"/>
  <c r="H42" i="16"/>
  <c r="E41" i="24"/>
  <c r="K41" i="24"/>
  <c r="K42" i="16"/>
  <c r="N302" i="24"/>
  <c r="N303" i="16"/>
  <c r="H303" i="16"/>
  <c r="E302" i="24"/>
  <c r="E303" i="16"/>
  <c r="H302" i="24"/>
  <c r="K302" i="24"/>
  <c r="K303" i="16"/>
  <c r="O197" i="16"/>
  <c r="H307" i="16"/>
  <c r="E307" i="16"/>
  <c r="E306" i="24"/>
  <c r="H306" i="24"/>
  <c r="K306" i="24"/>
  <c r="K307" i="16"/>
  <c r="N306" i="24"/>
  <c r="N307" i="16"/>
  <c r="O444" i="16"/>
  <c r="O184" i="24"/>
  <c r="O538" i="24"/>
  <c r="O468" i="24"/>
  <c r="O316" i="16"/>
  <c r="O456" i="24"/>
  <c r="O64" i="24"/>
  <c r="O352" i="24"/>
  <c r="O281" i="24"/>
  <c r="O594" i="24"/>
  <c r="N529" i="24"/>
  <c r="N530" i="16"/>
  <c r="E530" i="16"/>
  <c r="E529" i="24"/>
  <c r="H530" i="16"/>
  <c r="H529" i="24"/>
  <c r="K529" i="24"/>
  <c r="K530" i="16"/>
  <c r="K560" i="24"/>
  <c r="E560" i="24"/>
  <c r="N561" i="16"/>
  <c r="E561" i="16"/>
  <c r="K561" i="16"/>
  <c r="H561" i="16"/>
  <c r="N560" i="24"/>
  <c r="H560" i="24"/>
  <c r="N385" i="24"/>
  <c r="H385" i="24"/>
  <c r="N386" i="16"/>
  <c r="E386" i="16"/>
  <c r="H386" i="16"/>
  <c r="E385" i="24"/>
  <c r="K385" i="24"/>
  <c r="K386" i="16"/>
  <c r="E258" i="24"/>
  <c r="H259" i="16"/>
  <c r="E259" i="16"/>
  <c r="H258" i="24"/>
  <c r="N259" i="16"/>
  <c r="K258" i="24"/>
  <c r="K259" i="16"/>
  <c r="N258" i="24"/>
  <c r="N98" i="24"/>
  <c r="N99" i="16"/>
  <c r="H98" i="24"/>
  <c r="E99" i="16"/>
  <c r="H99" i="16"/>
  <c r="K98" i="24"/>
  <c r="E98" i="24"/>
  <c r="K99" i="16"/>
  <c r="N30" i="24"/>
  <c r="H30" i="24"/>
  <c r="N31" i="16"/>
  <c r="H31" i="16"/>
  <c r="E31" i="16"/>
  <c r="E30" i="24"/>
  <c r="K31" i="16"/>
  <c r="K30" i="24"/>
  <c r="O350" i="16"/>
  <c r="O558" i="24"/>
  <c r="O93" i="24"/>
  <c r="O477" i="24"/>
  <c r="O460" i="16"/>
  <c r="O68" i="16"/>
  <c r="E61" i="24"/>
  <c r="H61" i="24"/>
  <c r="N61" i="24"/>
  <c r="N62" i="16"/>
  <c r="H62" i="16"/>
  <c r="E62" i="16"/>
  <c r="K62" i="16"/>
  <c r="K61" i="24"/>
  <c r="H292" i="16"/>
  <c r="E292" i="16"/>
  <c r="H291" i="24"/>
  <c r="E291" i="24"/>
  <c r="N291" i="24"/>
  <c r="K291" i="24"/>
  <c r="N292" i="16"/>
  <c r="K292" i="16"/>
  <c r="H139" i="16"/>
  <c r="E139" i="16"/>
  <c r="E138" i="24"/>
  <c r="H138" i="24"/>
  <c r="K138" i="24"/>
  <c r="K139" i="16"/>
  <c r="N138" i="24"/>
  <c r="N139" i="16"/>
  <c r="H144" i="24"/>
  <c r="N144" i="24"/>
  <c r="N145" i="16"/>
  <c r="H145" i="16"/>
  <c r="K144" i="24"/>
  <c r="E144" i="24"/>
  <c r="K145" i="16"/>
  <c r="E145" i="16"/>
  <c r="O263" i="24"/>
  <c r="O350" i="24"/>
  <c r="O391" i="16"/>
  <c r="O459" i="24"/>
  <c r="O329" i="16"/>
  <c r="H125" i="16"/>
  <c r="E125" i="16"/>
  <c r="H124" i="24"/>
  <c r="E124" i="24"/>
  <c r="K124" i="24"/>
  <c r="N125" i="16"/>
  <c r="K125" i="16"/>
  <c r="N124" i="24"/>
  <c r="H170" i="16"/>
  <c r="E170" i="16"/>
  <c r="H169" i="24"/>
  <c r="E169" i="24"/>
  <c r="N169" i="24"/>
  <c r="N170" i="16"/>
  <c r="K169" i="24"/>
  <c r="K170" i="16"/>
  <c r="N211" i="24"/>
  <c r="H211" i="24"/>
  <c r="N212" i="16"/>
  <c r="E212" i="16"/>
  <c r="H212" i="16"/>
  <c r="E211" i="24"/>
  <c r="K211" i="24"/>
  <c r="K212" i="16"/>
  <c r="E193" i="16"/>
  <c r="H193" i="16"/>
  <c r="E192" i="24"/>
  <c r="H192" i="24"/>
  <c r="N192" i="24"/>
  <c r="N193" i="16"/>
  <c r="K192" i="24"/>
  <c r="K193" i="16"/>
  <c r="H110" i="24"/>
  <c r="N110" i="24"/>
  <c r="N111" i="16"/>
  <c r="H111" i="16"/>
  <c r="E111" i="16"/>
  <c r="E110" i="24"/>
  <c r="K110" i="24"/>
  <c r="K111" i="16"/>
  <c r="N435" i="24"/>
  <c r="E435" i="24"/>
  <c r="H435" i="24"/>
  <c r="N436" i="16"/>
  <c r="K436" i="16"/>
  <c r="E436" i="16"/>
  <c r="H436" i="16"/>
  <c r="K435" i="24"/>
  <c r="E377" i="24"/>
  <c r="N377" i="24"/>
  <c r="H377" i="24"/>
  <c r="K378" i="16"/>
  <c r="N378" i="16"/>
  <c r="H378" i="16"/>
  <c r="E378" i="16"/>
  <c r="K377" i="24"/>
  <c r="E356" i="24"/>
  <c r="N356" i="24"/>
  <c r="H356" i="24"/>
  <c r="H357" i="16"/>
  <c r="E357" i="16"/>
  <c r="N357" i="16"/>
  <c r="K357" i="16"/>
  <c r="K356" i="24"/>
  <c r="N578" i="24"/>
  <c r="N579" i="16"/>
  <c r="H578" i="24"/>
  <c r="H579" i="16"/>
  <c r="E579" i="16"/>
  <c r="E578" i="24"/>
  <c r="K578" i="24"/>
  <c r="K579" i="16"/>
  <c r="O461" i="16"/>
  <c r="O597" i="24"/>
  <c r="O382" i="16"/>
  <c r="O390" i="24"/>
  <c r="O328" i="24"/>
  <c r="O65" i="16"/>
  <c r="O282" i="16"/>
  <c r="N298" i="24"/>
  <c r="H298" i="24"/>
  <c r="N299" i="16"/>
  <c r="E299" i="16"/>
  <c r="H299" i="16"/>
  <c r="E298" i="24"/>
  <c r="K298" i="24"/>
  <c r="K299" i="16"/>
  <c r="H137" i="24"/>
  <c r="E137" i="24"/>
  <c r="K138" i="16"/>
  <c r="H138" i="16"/>
  <c r="E138" i="16"/>
  <c r="N137" i="24"/>
  <c r="N138" i="16"/>
  <c r="K137" i="24"/>
  <c r="E507" i="24"/>
  <c r="N507" i="24"/>
  <c r="H507" i="24"/>
  <c r="N508" i="16"/>
  <c r="K508" i="16"/>
  <c r="H508" i="16"/>
  <c r="E508" i="16"/>
  <c r="K507" i="24"/>
  <c r="E182" i="16"/>
  <c r="H182" i="16"/>
  <c r="H181" i="24"/>
  <c r="E181" i="24"/>
  <c r="K182" i="16"/>
  <c r="K181" i="24"/>
  <c r="N181" i="24"/>
  <c r="N182" i="16"/>
  <c r="E21" i="24"/>
  <c r="E22" i="16"/>
  <c r="H22" i="16"/>
  <c r="K21" i="24"/>
  <c r="H21" i="24"/>
  <c r="N21" i="24"/>
  <c r="N22" i="16"/>
  <c r="K22" i="16"/>
  <c r="O452" i="24"/>
  <c r="O530" i="24"/>
  <c r="O127" i="24"/>
  <c r="O96" i="16"/>
  <c r="O67" i="24"/>
  <c r="O595" i="16"/>
  <c r="O283" i="24"/>
  <c r="N481" i="24"/>
  <c r="E481" i="24"/>
  <c r="H481" i="24"/>
  <c r="N482" i="16"/>
  <c r="H482" i="16"/>
  <c r="E482" i="16"/>
  <c r="K482" i="16"/>
  <c r="K481" i="24"/>
  <c r="H590" i="24"/>
  <c r="N590" i="24"/>
  <c r="N591" i="16"/>
  <c r="E591" i="16"/>
  <c r="H591" i="16"/>
  <c r="E590" i="24"/>
  <c r="K590" i="24"/>
  <c r="K591" i="16"/>
  <c r="N380" i="16"/>
  <c r="N379" i="24"/>
  <c r="H380" i="16"/>
  <c r="H379" i="24"/>
  <c r="E380" i="16"/>
  <c r="E379" i="24"/>
  <c r="K379" i="24"/>
  <c r="K380" i="16"/>
  <c r="E62" i="24"/>
  <c r="N62" i="24"/>
  <c r="H62" i="24"/>
  <c r="K63" i="16"/>
  <c r="N63" i="16"/>
  <c r="H63" i="16"/>
  <c r="E63" i="16"/>
  <c r="K62" i="24"/>
  <c r="H451" i="16"/>
  <c r="E451" i="16"/>
  <c r="H450" i="24"/>
  <c r="E450" i="24"/>
  <c r="K450" i="24"/>
  <c r="K451" i="16"/>
  <c r="N451" i="16"/>
  <c r="N450" i="24"/>
  <c r="H285" i="24"/>
  <c r="E285" i="24"/>
  <c r="N285" i="24"/>
  <c r="K286" i="16"/>
  <c r="N286" i="16"/>
  <c r="E286" i="16"/>
  <c r="H286" i="16"/>
  <c r="K285" i="24"/>
  <c r="E583" i="24"/>
  <c r="H583" i="24"/>
  <c r="K583" i="24"/>
  <c r="K584" i="16"/>
  <c r="H584" i="16"/>
  <c r="E584" i="16"/>
  <c r="N584" i="16"/>
  <c r="N583" i="24"/>
  <c r="N310" i="24"/>
  <c r="H310" i="24"/>
  <c r="E310" i="24"/>
  <c r="K311" i="16"/>
  <c r="N311" i="16"/>
  <c r="H311" i="16"/>
  <c r="E311" i="16"/>
  <c r="K310" i="24"/>
  <c r="E92" i="24"/>
  <c r="H92" i="24"/>
  <c r="N92" i="24"/>
  <c r="H93" i="16"/>
  <c r="E93" i="16"/>
  <c r="N93" i="16"/>
  <c r="K92" i="24"/>
  <c r="K93" i="16"/>
  <c r="O198" i="24"/>
  <c r="H600" i="24"/>
  <c r="E600" i="24"/>
  <c r="N600" i="24"/>
  <c r="K601" i="16"/>
  <c r="N601" i="16"/>
  <c r="H601" i="16"/>
  <c r="E601" i="16"/>
  <c r="K600" i="24"/>
  <c r="H491" i="24"/>
  <c r="N491" i="24"/>
  <c r="N492" i="16"/>
  <c r="H492" i="16"/>
  <c r="E492" i="16"/>
  <c r="E491" i="24"/>
  <c r="K491" i="24"/>
  <c r="K492" i="16"/>
  <c r="E518" i="24"/>
  <c r="H518" i="24"/>
  <c r="N518" i="24"/>
  <c r="N519" i="16"/>
  <c r="K519" i="16"/>
  <c r="E519" i="16"/>
  <c r="H519" i="16"/>
  <c r="K518" i="24"/>
  <c r="H82" i="24"/>
  <c r="N82" i="24"/>
  <c r="N83" i="16"/>
  <c r="E82" i="24"/>
  <c r="E83" i="16"/>
  <c r="H83" i="16"/>
  <c r="K82" i="24"/>
  <c r="K83" i="16"/>
  <c r="H441" i="16"/>
  <c r="E441" i="16"/>
  <c r="E440" i="24"/>
  <c r="K440" i="24"/>
  <c r="K441" i="16"/>
  <c r="H440" i="24"/>
  <c r="N441" i="16"/>
  <c r="N440" i="24"/>
  <c r="E29" i="24"/>
  <c r="H29" i="24"/>
  <c r="N29" i="24"/>
  <c r="N30" i="16"/>
  <c r="H30" i="16"/>
  <c r="E30" i="16"/>
  <c r="K29" i="24"/>
  <c r="K30" i="16"/>
  <c r="E525" i="24"/>
  <c r="H525" i="24"/>
  <c r="N526" i="16"/>
  <c r="K526" i="16"/>
  <c r="H526" i="16"/>
  <c r="E526" i="16"/>
  <c r="K525" i="24"/>
  <c r="N525" i="24"/>
  <c r="N461" i="24"/>
  <c r="H461" i="24"/>
  <c r="N462" i="16"/>
  <c r="E461" i="24"/>
  <c r="H462" i="16"/>
  <c r="E462" i="16"/>
  <c r="K461" i="24"/>
  <c r="K462" i="16"/>
  <c r="E14" i="16"/>
  <c r="E13" i="24"/>
  <c r="H14" i="16"/>
  <c r="H13" i="24"/>
  <c r="K13" i="24"/>
  <c r="N13" i="24"/>
  <c r="N14" i="16"/>
  <c r="K14" i="16"/>
  <c r="H339" i="16"/>
  <c r="E339" i="16"/>
  <c r="H338" i="24"/>
  <c r="E338" i="24"/>
  <c r="K338" i="24"/>
  <c r="N338" i="24"/>
  <c r="K339" i="16"/>
  <c r="N339" i="16"/>
  <c r="H323" i="24"/>
  <c r="N323" i="24"/>
  <c r="E323" i="24"/>
  <c r="N324" i="16"/>
  <c r="H324" i="16"/>
  <c r="E324" i="16"/>
  <c r="K324" i="16"/>
  <c r="K323" i="24"/>
  <c r="O110" i="16"/>
  <c r="H540" i="24"/>
  <c r="N541" i="16"/>
  <c r="E541" i="16"/>
  <c r="H541" i="16"/>
  <c r="N540" i="24"/>
  <c r="E540" i="24"/>
  <c r="K540" i="24"/>
  <c r="K541" i="16"/>
  <c r="H272" i="24"/>
  <c r="N272" i="24"/>
  <c r="N273" i="16"/>
  <c r="H273" i="16"/>
  <c r="E273" i="16"/>
  <c r="E272" i="24"/>
  <c r="K272" i="24"/>
  <c r="K273" i="16"/>
  <c r="H136" i="24"/>
  <c r="E136" i="24"/>
  <c r="N136" i="24"/>
  <c r="K137" i="16"/>
  <c r="E137" i="16"/>
  <c r="H137" i="16"/>
  <c r="N137" i="16"/>
  <c r="K136" i="24"/>
  <c r="E246" i="16"/>
  <c r="H246" i="16"/>
  <c r="E245" i="24"/>
  <c r="H245" i="24"/>
  <c r="N245" i="24"/>
  <c r="N246" i="16"/>
  <c r="K245" i="24"/>
  <c r="K246" i="16"/>
  <c r="N115" i="24"/>
  <c r="E115" i="24"/>
  <c r="H115" i="24"/>
  <c r="H116" i="16"/>
  <c r="N116" i="16"/>
  <c r="E116" i="16"/>
  <c r="K115" i="24"/>
  <c r="K116" i="16"/>
  <c r="H324" i="24"/>
  <c r="K324" i="24"/>
  <c r="E324" i="24"/>
  <c r="N325" i="16"/>
  <c r="N324" i="24"/>
  <c r="H325" i="16"/>
  <c r="E325" i="16"/>
  <c r="K325" i="16"/>
  <c r="N70" i="24"/>
  <c r="H70" i="24"/>
  <c r="K71" i="16"/>
  <c r="E70" i="24"/>
  <c r="H71" i="16"/>
  <c r="E71" i="16"/>
  <c r="K70" i="24"/>
  <c r="N71" i="16"/>
  <c r="O443" i="24"/>
  <c r="O101" i="24"/>
  <c r="O59" i="24"/>
  <c r="O460" i="24"/>
  <c r="O146" i="16"/>
  <c r="O196" i="24"/>
  <c r="O351" i="16"/>
  <c r="O51" i="24"/>
  <c r="O286" i="24"/>
  <c r="H539" i="24"/>
  <c r="N540" i="16"/>
  <c r="N539" i="24"/>
  <c r="E540" i="16"/>
  <c r="H540" i="16"/>
  <c r="E539" i="24"/>
  <c r="K539" i="24"/>
  <c r="K540" i="16"/>
  <c r="H501" i="24"/>
  <c r="N501" i="24"/>
  <c r="N502" i="16"/>
  <c r="H502" i="16"/>
  <c r="E502" i="16"/>
  <c r="E501" i="24"/>
  <c r="K501" i="24"/>
  <c r="K502" i="16"/>
  <c r="H293" i="16"/>
  <c r="E293" i="16"/>
  <c r="E292" i="24"/>
  <c r="H292" i="24"/>
  <c r="K292" i="24"/>
  <c r="K293" i="16"/>
  <c r="N292" i="24"/>
  <c r="N293" i="16"/>
  <c r="N397" i="16"/>
  <c r="E397" i="16"/>
  <c r="H397" i="16"/>
  <c r="N396" i="24"/>
  <c r="H396" i="24"/>
  <c r="E396" i="24"/>
  <c r="K396" i="24"/>
  <c r="K397" i="16"/>
  <c r="H23" i="24"/>
  <c r="E23" i="24"/>
  <c r="N23" i="24"/>
  <c r="N24" i="16"/>
  <c r="H24" i="16"/>
  <c r="E24" i="16"/>
  <c r="K23" i="24"/>
  <c r="K24" i="16"/>
  <c r="N412" i="24"/>
  <c r="N413" i="16"/>
  <c r="H413" i="16"/>
  <c r="E413" i="16"/>
  <c r="E412" i="24"/>
  <c r="H412" i="24"/>
  <c r="K412" i="24"/>
  <c r="K413" i="16"/>
  <c r="H89" i="24"/>
  <c r="N89" i="24"/>
  <c r="H90" i="16"/>
  <c r="E90" i="16"/>
  <c r="N90" i="16"/>
  <c r="E89" i="24"/>
  <c r="K90" i="16"/>
  <c r="K89" i="24"/>
  <c r="N512" i="24"/>
  <c r="N513" i="16"/>
  <c r="E513" i="16"/>
  <c r="H513" i="16"/>
  <c r="K512" i="24"/>
  <c r="E512" i="24"/>
  <c r="H512" i="24"/>
  <c r="K513" i="16"/>
  <c r="E313" i="24"/>
  <c r="K314" i="16"/>
  <c r="H314" i="16"/>
  <c r="E314" i="16"/>
  <c r="H313" i="24"/>
  <c r="K313" i="24"/>
  <c r="N313" i="24"/>
  <c r="N314" i="16"/>
  <c r="N49" i="24"/>
  <c r="H49" i="24"/>
  <c r="N50" i="16"/>
  <c r="H50" i="16"/>
  <c r="E50" i="16"/>
  <c r="E49" i="24"/>
  <c r="K49" i="24"/>
  <c r="K50" i="16"/>
  <c r="H14" i="24"/>
  <c r="N14" i="24"/>
  <c r="N15" i="16"/>
  <c r="H15" i="16"/>
  <c r="E15" i="16"/>
  <c r="K14" i="24"/>
  <c r="E14" i="24"/>
  <c r="K15" i="16"/>
  <c r="N72" i="24"/>
  <c r="E73" i="16"/>
  <c r="H73" i="16"/>
  <c r="E72" i="24"/>
  <c r="N73" i="16"/>
  <c r="K72" i="24"/>
  <c r="H72" i="24"/>
  <c r="K73" i="16"/>
  <c r="H360" i="24"/>
  <c r="E360" i="24"/>
  <c r="N360" i="24"/>
  <c r="H361" i="16"/>
  <c r="E361" i="16"/>
  <c r="N361" i="16"/>
  <c r="K360" i="24"/>
  <c r="K361" i="16"/>
  <c r="N376" i="24"/>
  <c r="H376" i="24"/>
  <c r="E376" i="24"/>
  <c r="K377" i="16"/>
  <c r="N377" i="16"/>
  <c r="H377" i="16"/>
  <c r="E377" i="16"/>
  <c r="K376" i="24"/>
  <c r="E17" i="24"/>
  <c r="E18" i="16"/>
  <c r="H18" i="16"/>
  <c r="K18" i="16"/>
  <c r="H17" i="24"/>
  <c r="K17" i="24"/>
  <c r="N18" i="16"/>
  <c r="N17" i="24"/>
  <c r="O321" i="24"/>
  <c r="O365" i="24"/>
  <c r="O358" i="16"/>
  <c r="O199" i="16"/>
  <c r="O496" i="16"/>
  <c r="O334" i="16"/>
  <c r="O48" i="24"/>
  <c r="O284" i="16"/>
  <c r="O164" i="16" l="1"/>
  <c r="O214" i="24"/>
  <c r="O397" i="24"/>
  <c r="O58" i="16"/>
  <c r="O251" i="16"/>
  <c r="O158" i="24"/>
  <c r="O434" i="24"/>
  <c r="O188" i="16"/>
  <c r="O490" i="24"/>
  <c r="O234" i="24"/>
  <c r="O82" i="24"/>
  <c r="O291" i="24"/>
  <c r="O123" i="24"/>
  <c r="O556" i="16"/>
  <c r="O153" i="16"/>
  <c r="O232" i="24"/>
  <c r="O524" i="16"/>
  <c r="O202" i="16"/>
  <c r="O307" i="16"/>
  <c r="O278" i="16"/>
  <c r="O166" i="16"/>
  <c r="O590" i="16"/>
  <c r="O22" i="16"/>
  <c r="O560" i="24"/>
  <c r="O596" i="16"/>
  <c r="O201" i="16"/>
  <c r="O475" i="24"/>
  <c r="O356" i="24"/>
  <c r="O499" i="24"/>
  <c r="O277" i="24"/>
  <c r="O560" i="16"/>
  <c r="O482" i="24"/>
  <c r="O408" i="24"/>
  <c r="O141" i="16"/>
  <c r="O376" i="24"/>
  <c r="O73" i="16"/>
  <c r="O144" i="24"/>
  <c r="O165" i="24"/>
  <c r="O448" i="24"/>
  <c r="O72" i="24"/>
  <c r="O30" i="16"/>
  <c r="O273" i="16"/>
  <c r="O311" i="16"/>
  <c r="O136" i="16"/>
  <c r="O145" i="16"/>
  <c r="O74" i="24"/>
  <c r="O589" i="16"/>
  <c r="O574" i="24"/>
  <c r="O521" i="24"/>
  <c r="O582" i="24"/>
  <c r="O21" i="24"/>
  <c r="O539" i="24"/>
  <c r="O323" i="24"/>
  <c r="O481" i="24"/>
  <c r="O364" i="24"/>
  <c r="O215" i="16"/>
  <c r="O451" i="24"/>
  <c r="O548" i="16"/>
  <c r="O14" i="24"/>
  <c r="O299" i="16"/>
  <c r="O31" i="16"/>
  <c r="O259" i="16"/>
  <c r="O449" i="24"/>
  <c r="O122" i="24"/>
  <c r="O359" i="16"/>
  <c r="O406" i="24"/>
  <c r="O502" i="24"/>
  <c r="O324" i="24"/>
  <c r="O502" i="16"/>
  <c r="O17" i="24"/>
  <c r="O339" i="16"/>
  <c r="O181" i="24"/>
  <c r="O357" i="16"/>
  <c r="O302" i="24"/>
  <c r="O31" i="24"/>
  <c r="O53" i="16"/>
  <c r="O314" i="16"/>
  <c r="O360" i="24"/>
  <c r="O62" i="24"/>
  <c r="O591" i="16"/>
  <c r="O377" i="16"/>
  <c r="O525" i="24"/>
  <c r="O440" i="24"/>
  <c r="O483" i="16"/>
  <c r="O52" i="24"/>
  <c r="O343" i="16"/>
  <c r="O200" i="16"/>
  <c r="O201" i="24"/>
  <c r="O79" i="16"/>
  <c r="O478" i="24"/>
  <c r="E470" i="24"/>
  <c r="N470" i="24"/>
  <c r="K471" i="16"/>
  <c r="H470" i="24"/>
  <c r="N471" i="16"/>
  <c r="K470" i="24"/>
  <c r="E471" i="16"/>
  <c r="H471" i="16"/>
  <c r="E418" i="16"/>
  <c r="H418" i="16"/>
  <c r="H417" i="24"/>
  <c r="E417" i="24"/>
  <c r="K417" i="24"/>
  <c r="K418" i="16"/>
  <c r="N417" i="24"/>
  <c r="N418" i="16"/>
  <c r="N287" i="24"/>
  <c r="H287" i="24"/>
  <c r="K287" i="24"/>
  <c r="E287" i="24"/>
  <c r="K288" i="16"/>
  <c r="H288" i="16"/>
  <c r="N288" i="16"/>
  <c r="E288" i="16"/>
  <c r="H244" i="24"/>
  <c r="N245" i="16"/>
  <c r="E244" i="24"/>
  <c r="E245" i="16"/>
  <c r="H245" i="16"/>
  <c r="N244" i="24"/>
  <c r="K244" i="24"/>
  <c r="K245" i="16"/>
  <c r="O292" i="16"/>
  <c r="O61" i="24"/>
  <c r="H76" i="24"/>
  <c r="E76" i="24"/>
  <c r="N77" i="16"/>
  <c r="H77" i="16"/>
  <c r="E77" i="16"/>
  <c r="N76" i="24"/>
  <c r="K76" i="24"/>
  <c r="K77" i="16"/>
  <c r="H472" i="24"/>
  <c r="N472" i="24"/>
  <c r="N473" i="16"/>
  <c r="H473" i="16"/>
  <c r="E473" i="16"/>
  <c r="E472" i="24"/>
  <c r="K472" i="24"/>
  <c r="K473" i="16"/>
  <c r="E86" i="24"/>
  <c r="N86" i="24"/>
  <c r="H86" i="24"/>
  <c r="K87" i="16"/>
  <c r="N87" i="16"/>
  <c r="E87" i="16"/>
  <c r="H87" i="16"/>
  <c r="K86" i="24"/>
  <c r="E72" i="16"/>
  <c r="N71" i="24"/>
  <c r="H72" i="16"/>
  <c r="N72" i="16"/>
  <c r="H71" i="24"/>
  <c r="E71" i="24"/>
  <c r="K71" i="24"/>
  <c r="K72" i="16"/>
  <c r="E476" i="24"/>
  <c r="H476" i="24"/>
  <c r="N476" i="24"/>
  <c r="K477" i="16"/>
  <c r="H477" i="16"/>
  <c r="E477" i="16"/>
  <c r="N477" i="16"/>
  <c r="K476" i="24"/>
  <c r="N485" i="24"/>
  <c r="H485" i="24"/>
  <c r="N486" i="16"/>
  <c r="H486" i="16"/>
  <c r="E486" i="16"/>
  <c r="E485" i="24"/>
  <c r="K485" i="24"/>
  <c r="K486" i="16"/>
  <c r="O235" i="16"/>
  <c r="O523" i="24"/>
  <c r="N81" i="24"/>
  <c r="E81" i="24"/>
  <c r="N82" i="16"/>
  <c r="H81" i="24"/>
  <c r="H82" i="16"/>
  <c r="E82" i="16"/>
  <c r="K81" i="24"/>
  <c r="K82" i="16"/>
  <c r="E289" i="24"/>
  <c r="H289" i="24"/>
  <c r="H290" i="16"/>
  <c r="E290" i="16"/>
  <c r="K289" i="24"/>
  <c r="K290" i="16"/>
  <c r="N290" i="16"/>
  <c r="N289" i="24"/>
  <c r="O547" i="24"/>
  <c r="H247" i="24"/>
  <c r="E247" i="24"/>
  <c r="N247" i="24"/>
  <c r="N248" i="16"/>
  <c r="E248" i="16"/>
  <c r="H248" i="16"/>
  <c r="K247" i="24"/>
  <c r="K248" i="16"/>
  <c r="N219" i="24"/>
  <c r="H220" i="16"/>
  <c r="N220" i="16"/>
  <c r="E220" i="16"/>
  <c r="E219" i="24"/>
  <c r="H219" i="24"/>
  <c r="K219" i="24"/>
  <c r="K220" i="16"/>
  <c r="O564" i="24"/>
  <c r="O522" i="16"/>
  <c r="O140" i="24"/>
  <c r="O393" i="24"/>
  <c r="E162" i="16"/>
  <c r="H162" i="16"/>
  <c r="E161" i="24"/>
  <c r="H161" i="24"/>
  <c r="K161" i="24"/>
  <c r="K162" i="16"/>
  <c r="N161" i="24"/>
  <c r="N162" i="16"/>
  <c r="H104" i="24"/>
  <c r="E104" i="24"/>
  <c r="N104" i="24"/>
  <c r="N105" i="16"/>
  <c r="H105" i="16"/>
  <c r="E105" i="16"/>
  <c r="K104" i="24"/>
  <c r="K105" i="16"/>
  <c r="E179" i="16"/>
  <c r="N178" i="24"/>
  <c r="H178" i="24"/>
  <c r="N179" i="16"/>
  <c r="H179" i="16"/>
  <c r="K178" i="24"/>
  <c r="E178" i="24"/>
  <c r="K179" i="16"/>
  <c r="H479" i="24"/>
  <c r="N480" i="16"/>
  <c r="N479" i="24"/>
  <c r="H480" i="16"/>
  <c r="E480" i="16"/>
  <c r="E479" i="24"/>
  <c r="K479" i="24"/>
  <c r="K480" i="16"/>
  <c r="N53" i="24"/>
  <c r="H53" i="24"/>
  <c r="E53" i="24"/>
  <c r="N54" i="16"/>
  <c r="E54" i="16"/>
  <c r="H54" i="16"/>
  <c r="K54" i="16"/>
  <c r="K53" i="24"/>
  <c r="H134" i="24"/>
  <c r="N134" i="24"/>
  <c r="E135" i="16"/>
  <c r="H135" i="16"/>
  <c r="E134" i="24"/>
  <c r="N135" i="16"/>
  <c r="K134" i="24"/>
  <c r="K135" i="16"/>
  <c r="H389" i="24"/>
  <c r="E389" i="24"/>
  <c r="N389" i="24"/>
  <c r="N390" i="16"/>
  <c r="H390" i="16"/>
  <c r="E390" i="16"/>
  <c r="K389" i="24"/>
  <c r="K390" i="16"/>
  <c r="N242" i="24"/>
  <c r="H242" i="24"/>
  <c r="E243" i="16"/>
  <c r="H243" i="16"/>
  <c r="N243" i="16"/>
  <c r="E242" i="24"/>
  <c r="K242" i="24"/>
  <c r="K243" i="16"/>
  <c r="H528" i="24"/>
  <c r="N528" i="24"/>
  <c r="N529" i="16"/>
  <c r="H529" i="16"/>
  <c r="E529" i="16"/>
  <c r="E528" i="24"/>
  <c r="K528" i="24"/>
  <c r="K529" i="16"/>
  <c r="O513" i="16"/>
  <c r="O396" i="24"/>
  <c r="E387" i="24"/>
  <c r="H388" i="16"/>
  <c r="E388" i="16"/>
  <c r="K388" i="16"/>
  <c r="K387" i="24"/>
  <c r="H387" i="24"/>
  <c r="N387" i="24"/>
  <c r="N388" i="16"/>
  <c r="H536" i="24"/>
  <c r="N536" i="24"/>
  <c r="E536" i="24"/>
  <c r="N537" i="16"/>
  <c r="H537" i="16"/>
  <c r="E537" i="16"/>
  <c r="K536" i="24"/>
  <c r="K537" i="16"/>
  <c r="O116" i="16"/>
  <c r="O137" i="16"/>
  <c r="O324" i="16"/>
  <c r="O29" i="24"/>
  <c r="O83" i="16"/>
  <c r="O491" i="24"/>
  <c r="H445" i="16"/>
  <c r="E445" i="16"/>
  <c r="E444" i="24"/>
  <c r="H444" i="24"/>
  <c r="K445" i="16"/>
  <c r="K444" i="24"/>
  <c r="N444" i="24"/>
  <c r="N445" i="16"/>
  <c r="O310" i="24"/>
  <c r="O380" i="16"/>
  <c r="O482" i="16"/>
  <c r="H296" i="24"/>
  <c r="E296" i="24"/>
  <c r="N296" i="24"/>
  <c r="N297" i="16"/>
  <c r="K296" i="24"/>
  <c r="K297" i="16"/>
  <c r="H297" i="16"/>
  <c r="E297" i="16"/>
  <c r="E362" i="24"/>
  <c r="N362" i="24"/>
  <c r="N363" i="16"/>
  <c r="H362" i="24"/>
  <c r="H363" i="16"/>
  <c r="E363" i="16"/>
  <c r="K362" i="24"/>
  <c r="K363" i="16"/>
  <c r="O138" i="16"/>
  <c r="K203" i="24"/>
  <c r="E203" i="24"/>
  <c r="N203" i="24"/>
  <c r="N204" i="16"/>
  <c r="K204" i="16"/>
  <c r="H203" i="24"/>
  <c r="H204" i="16"/>
  <c r="E204" i="16"/>
  <c r="O377" i="24"/>
  <c r="O111" i="16"/>
  <c r="O211" i="24"/>
  <c r="E439" i="16"/>
  <c r="H439" i="16"/>
  <c r="H438" i="24"/>
  <c r="E438" i="24"/>
  <c r="K438" i="24"/>
  <c r="N438" i="24"/>
  <c r="N439" i="16"/>
  <c r="K439" i="16"/>
  <c r="O303" i="16"/>
  <c r="O307" i="24"/>
  <c r="O578" i="16"/>
  <c r="N309" i="24"/>
  <c r="H309" i="24"/>
  <c r="N310" i="16"/>
  <c r="H310" i="16"/>
  <c r="E310" i="16"/>
  <c r="E309" i="24"/>
  <c r="K309" i="24"/>
  <c r="K310" i="16"/>
  <c r="N375" i="24"/>
  <c r="E375" i="24"/>
  <c r="H375" i="24"/>
  <c r="N376" i="16"/>
  <c r="H376" i="16"/>
  <c r="E376" i="16"/>
  <c r="K376" i="16"/>
  <c r="K375" i="24"/>
  <c r="N73" i="24"/>
  <c r="E73" i="24"/>
  <c r="H73" i="24"/>
  <c r="K74" i="16"/>
  <c r="H74" i="16"/>
  <c r="E74" i="16"/>
  <c r="N74" i="16"/>
  <c r="K73" i="24"/>
  <c r="E108" i="24"/>
  <c r="K109" i="16"/>
  <c r="E109" i="16"/>
  <c r="H109" i="16"/>
  <c r="H108" i="24"/>
  <c r="K108" i="24"/>
  <c r="N108" i="24"/>
  <c r="N109" i="16"/>
  <c r="E407" i="24"/>
  <c r="H407" i="24"/>
  <c r="N407" i="24"/>
  <c r="N408" i="16"/>
  <c r="H408" i="16"/>
  <c r="E408" i="16"/>
  <c r="K408" i="16"/>
  <c r="K407" i="24"/>
  <c r="E483" i="24"/>
  <c r="N483" i="24"/>
  <c r="H483" i="24"/>
  <c r="N484" i="16"/>
  <c r="H484" i="16"/>
  <c r="E484" i="16"/>
  <c r="K483" i="24"/>
  <c r="K484" i="16"/>
  <c r="N54" i="24"/>
  <c r="H54" i="24"/>
  <c r="H55" i="16"/>
  <c r="N55" i="16"/>
  <c r="E55" i="16"/>
  <c r="K54" i="24"/>
  <c r="K55" i="16"/>
  <c r="E54" i="24"/>
  <c r="O588" i="24"/>
  <c r="E593" i="16"/>
  <c r="H593" i="16"/>
  <c r="E592" i="24"/>
  <c r="H592" i="24"/>
  <c r="N592" i="24"/>
  <c r="N593" i="16"/>
  <c r="K592" i="24"/>
  <c r="K593" i="16"/>
  <c r="O61" i="16"/>
  <c r="O65" i="24"/>
  <c r="O414" i="16"/>
  <c r="O176" i="16"/>
  <c r="O120" i="16"/>
  <c r="O583" i="16"/>
  <c r="O503" i="24"/>
  <c r="O241" i="16"/>
  <c r="O142" i="24"/>
  <c r="O179" i="24"/>
  <c r="E534" i="24"/>
  <c r="H534" i="24"/>
  <c r="N534" i="24"/>
  <c r="N535" i="16"/>
  <c r="H535" i="16"/>
  <c r="E535" i="16"/>
  <c r="K534" i="24"/>
  <c r="K535" i="16"/>
  <c r="N249" i="24"/>
  <c r="H249" i="24"/>
  <c r="N250" i="16"/>
  <c r="H250" i="16"/>
  <c r="E249" i="24"/>
  <c r="K249" i="24"/>
  <c r="E250" i="16"/>
  <c r="K250" i="16"/>
  <c r="N276" i="16"/>
  <c r="N275" i="24"/>
  <c r="E276" i="16"/>
  <c r="H276" i="16"/>
  <c r="E275" i="24"/>
  <c r="H275" i="24"/>
  <c r="K275" i="24"/>
  <c r="K276" i="16"/>
  <c r="O412" i="24"/>
  <c r="H447" i="24"/>
  <c r="E447" i="24"/>
  <c r="N447" i="24"/>
  <c r="K448" i="16"/>
  <c r="N448" i="16"/>
  <c r="H448" i="16"/>
  <c r="E448" i="16"/>
  <c r="K447" i="24"/>
  <c r="O286" i="16"/>
  <c r="E167" i="24"/>
  <c r="H167" i="24"/>
  <c r="K168" i="16"/>
  <c r="N168" i="16"/>
  <c r="N167" i="24"/>
  <c r="E168" i="16"/>
  <c r="H168" i="16"/>
  <c r="K167" i="24"/>
  <c r="N524" i="24"/>
  <c r="N525" i="16"/>
  <c r="H525" i="16"/>
  <c r="E525" i="16"/>
  <c r="K524" i="24"/>
  <c r="E524" i="24"/>
  <c r="H524" i="24"/>
  <c r="K525" i="16"/>
  <c r="E431" i="24"/>
  <c r="N431" i="24"/>
  <c r="H431" i="24"/>
  <c r="N432" i="16"/>
  <c r="H432" i="16"/>
  <c r="E432" i="16"/>
  <c r="K431" i="24"/>
  <c r="K432" i="16"/>
  <c r="N430" i="24"/>
  <c r="H430" i="24"/>
  <c r="E430" i="24"/>
  <c r="N431" i="16"/>
  <c r="K431" i="16"/>
  <c r="E431" i="16"/>
  <c r="H431" i="16"/>
  <c r="K430" i="24"/>
  <c r="N437" i="16"/>
  <c r="E437" i="16"/>
  <c r="N436" i="24"/>
  <c r="E436" i="24"/>
  <c r="H437" i="16"/>
  <c r="H436" i="24"/>
  <c r="K436" i="24"/>
  <c r="K437" i="16"/>
  <c r="H305" i="24"/>
  <c r="N305" i="24"/>
  <c r="E305" i="24"/>
  <c r="K306" i="16"/>
  <c r="N306" i="16"/>
  <c r="H306" i="16"/>
  <c r="E306" i="16"/>
  <c r="K305" i="24"/>
  <c r="H20" i="24"/>
  <c r="N20" i="24"/>
  <c r="N21" i="16"/>
  <c r="K21" i="16"/>
  <c r="E20" i="24"/>
  <c r="E21" i="16"/>
  <c r="H21" i="16"/>
  <c r="K20" i="24"/>
  <c r="O385" i="24"/>
  <c r="E231" i="24"/>
  <c r="H231" i="24"/>
  <c r="N231" i="24"/>
  <c r="N232" i="16"/>
  <c r="E232" i="16"/>
  <c r="H232" i="16"/>
  <c r="K231" i="24"/>
  <c r="K232" i="16"/>
  <c r="E455" i="24"/>
  <c r="K456" i="16"/>
  <c r="E456" i="16"/>
  <c r="H456" i="16"/>
  <c r="K455" i="24"/>
  <c r="H455" i="24"/>
  <c r="N456" i="16"/>
  <c r="N455" i="24"/>
  <c r="H266" i="24"/>
  <c r="N267" i="16"/>
  <c r="N266" i="24"/>
  <c r="E267" i="16"/>
  <c r="H267" i="16"/>
  <c r="E266" i="24"/>
  <c r="K267" i="16"/>
  <c r="K266" i="24"/>
  <c r="O131" i="24"/>
  <c r="H183" i="24"/>
  <c r="N184" i="16"/>
  <c r="N183" i="24"/>
  <c r="E184" i="16"/>
  <c r="H184" i="16"/>
  <c r="E183" i="24"/>
  <c r="K184" i="16"/>
  <c r="K183" i="24"/>
  <c r="H464" i="24"/>
  <c r="N464" i="24"/>
  <c r="E464" i="24"/>
  <c r="N465" i="16"/>
  <c r="H465" i="16"/>
  <c r="E465" i="16"/>
  <c r="K464" i="24"/>
  <c r="K465" i="16"/>
  <c r="H284" i="24"/>
  <c r="E284" i="24"/>
  <c r="N285" i="16"/>
  <c r="H285" i="16"/>
  <c r="N284" i="24"/>
  <c r="E285" i="16"/>
  <c r="K284" i="24"/>
  <c r="K285" i="16"/>
  <c r="E546" i="24"/>
  <c r="H546" i="24"/>
  <c r="K547" i="16"/>
  <c r="N546" i="24"/>
  <c r="N547" i="16"/>
  <c r="H547" i="16"/>
  <c r="E547" i="16"/>
  <c r="K546" i="24"/>
  <c r="E139" i="24"/>
  <c r="H139" i="24"/>
  <c r="N140" i="16"/>
  <c r="H140" i="16"/>
  <c r="K140" i="16"/>
  <c r="E140" i="16"/>
  <c r="N139" i="24"/>
  <c r="K139" i="24"/>
  <c r="O365" i="16"/>
  <c r="H262" i="24"/>
  <c r="N262" i="24"/>
  <c r="E263" i="16"/>
  <c r="N263" i="16"/>
  <c r="H263" i="16"/>
  <c r="E262" i="24"/>
  <c r="K262" i="24"/>
  <c r="K263" i="16"/>
  <c r="H106" i="24"/>
  <c r="N107" i="16"/>
  <c r="N106" i="24"/>
  <c r="H107" i="16"/>
  <c r="E107" i="16"/>
  <c r="E106" i="24"/>
  <c r="K106" i="24"/>
  <c r="K107" i="16"/>
  <c r="O230" i="24"/>
  <c r="E208" i="24"/>
  <c r="N208" i="24"/>
  <c r="H208" i="24"/>
  <c r="N209" i="16"/>
  <c r="K209" i="16"/>
  <c r="E209" i="16"/>
  <c r="H209" i="16"/>
  <c r="K208" i="24"/>
  <c r="O25" i="16"/>
  <c r="O385" i="16"/>
  <c r="O433" i="24"/>
  <c r="O147" i="16"/>
  <c r="O369" i="16"/>
  <c r="O180" i="16"/>
  <c r="H156" i="24"/>
  <c r="N156" i="24"/>
  <c r="E156" i="24"/>
  <c r="N157" i="16"/>
  <c r="E157" i="16"/>
  <c r="H157" i="16"/>
  <c r="K157" i="16"/>
  <c r="K156" i="24"/>
  <c r="H68" i="24"/>
  <c r="E68" i="24"/>
  <c r="E69" i="16"/>
  <c r="N69" i="16"/>
  <c r="H69" i="16"/>
  <c r="K68" i="24"/>
  <c r="K69" i="16"/>
  <c r="N68" i="24"/>
  <c r="E168" i="24"/>
  <c r="N169" i="16"/>
  <c r="H168" i="24"/>
  <c r="N168" i="24"/>
  <c r="H169" i="16"/>
  <c r="E169" i="16"/>
  <c r="K169" i="16"/>
  <c r="K168" i="24"/>
  <c r="O413" i="16"/>
  <c r="H50" i="24"/>
  <c r="N51" i="16"/>
  <c r="E51" i="16"/>
  <c r="N50" i="24"/>
  <c r="H51" i="16"/>
  <c r="E50" i="24"/>
  <c r="K50" i="24"/>
  <c r="K51" i="16"/>
  <c r="H509" i="24"/>
  <c r="N509" i="24"/>
  <c r="N510" i="16"/>
  <c r="H510" i="16"/>
  <c r="E510" i="16"/>
  <c r="E509" i="24"/>
  <c r="K509" i="24"/>
  <c r="K510" i="16"/>
  <c r="N535" i="24"/>
  <c r="N536" i="16"/>
  <c r="H535" i="24"/>
  <c r="E536" i="16"/>
  <c r="H536" i="16"/>
  <c r="K535" i="24"/>
  <c r="E535" i="24"/>
  <c r="K536" i="16"/>
  <c r="E100" i="24"/>
  <c r="N100" i="24"/>
  <c r="H100" i="24"/>
  <c r="N101" i="16"/>
  <c r="E101" i="16"/>
  <c r="H101" i="16"/>
  <c r="K100" i="24"/>
  <c r="K101" i="16"/>
  <c r="O125" i="16"/>
  <c r="N271" i="24"/>
  <c r="H271" i="24"/>
  <c r="N272" i="16"/>
  <c r="H272" i="16"/>
  <c r="E272" i="16"/>
  <c r="E271" i="24"/>
  <c r="K271" i="24"/>
  <c r="K272" i="16"/>
  <c r="N202" i="24"/>
  <c r="H202" i="24"/>
  <c r="E202" i="24"/>
  <c r="N203" i="16"/>
  <c r="H203" i="16"/>
  <c r="E203" i="16"/>
  <c r="K203" i="16"/>
  <c r="K202" i="24"/>
  <c r="O99" i="16"/>
  <c r="H186" i="24"/>
  <c r="N186" i="24"/>
  <c r="N187" i="16"/>
  <c r="H187" i="16"/>
  <c r="E186" i="24"/>
  <c r="E187" i="16"/>
  <c r="K187" i="16"/>
  <c r="K186" i="24"/>
  <c r="H295" i="24"/>
  <c r="E295" i="24"/>
  <c r="N296" i="16"/>
  <c r="N295" i="24"/>
  <c r="E296" i="16"/>
  <c r="H296" i="16"/>
  <c r="K296" i="16"/>
  <c r="K295" i="24"/>
  <c r="O500" i="16"/>
  <c r="O452" i="16"/>
  <c r="O89" i="16"/>
  <c r="H347" i="24"/>
  <c r="N347" i="24"/>
  <c r="N348" i="16"/>
  <c r="H348" i="16"/>
  <c r="E348" i="16"/>
  <c r="E347" i="24"/>
  <c r="K347" i="24"/>
  <c r="K348" i="16"/>
  <c r="H466" i="16"/>
  <c r="E466" i="16"/>
  <c r="E465" i="24"/>
  <c r="H465" i="24"/>
  <c r="N465" i="24"/>
  <c r="N466" i="16"/>
  <c r="K465" i="24"/>
  <c r="K466" i="16"/>
  <c r="H354" i="24"/>
  <c r="N354" i="24"/>
  <c r="N355" i="16"/>
  <c r="H355" i="16"/>
  <c r="E355" i="16"/>
  <c r="E354" i="24"/>
  <c r="K354" i="24"/>
  <c r="K355" i="16"/>
  <c r="H114" i="16"/>
  <c r="E114" i="16"/>
  <c r="E113" i="24"/>
  <c r="H113" i="24"/>
  <c r="N113" i="24"/>
  <c r="N114" i="16"/>
  <c r="K113" i="24"/>
  <c r="K114" i="16"/>
  <c r="H255" i="16"/>
  <c r="H254" i="24"/>
  <c r="E254" i="24"/>
  <c r="E255" i="16"/>
  <c r="N254" i="24"/>
  <c r="N255" i="16"/>
  <c r="K254" i="24"/>
  <c r="K255" i="16"/>
  <c r="E591" i="24"/>
  <c r="H591" i="24"/>
  <c r="N591" i="24"/>
  <c r="N592" i="16"/>
  <c r="K592" i="16"/>
  <c r="E592" i="16"/>
  <c r="H592" i="16"/>
  <c r="K591" i="24"/>
  <c r="N91" i="24"/>
  <c r="H91" i="24"/>
  <c r="H92" i="16"/>
  <c r="E92" i="16"/>
  <c r="N92" i="16"/>
  <c r="E91" i="24"/>
  <c r="K92" i="16"/>
  <c r="K91" i="24"/>
  <c r="H47" i="24"/>
  <c r="N48" i="16"/>
  <c r="N47" i="24"/>
  <c r="H48" i="16"/>
  <c r="E48" i="16"/>
  <c r="E47" i="24"/>
  <c r="K47" i="24"/>
  <c r="K48" i="16"/>
  <c r="O60" i="24"/>
  <c r="O384" i="24"/>
  <c r="O206" i="24"/>
  <c r="O381" i="16"/>
  <c r="O143" i="16"/>
  <c r="N585" i="24"/>
  <c r="H585" i="24"/>
  <c r="N586" i="16"/>
  <c r="H586" i="16"/>
  <c r="E586" i="16"/>
  <c r="E585" i="24"/>
  <c r="K585" i="24"/>
  <c r="K586" i="16"/>
  <c r="N271" i="16"/>
  <c r="E271" i="16"/>
  <c r="H271" i="16"/>
  <c r="E270" i="24"/>
  <c r="N270" i="24"/>
  <c r="H270" i="24"/>
  <c r="K271" i="16"/>
  <c r="K270" i="24"/>
  <c r="N210" i="24"/>
  <c r="N211" i="16"/>
  <c r="E210" i="24"/>
  <c r="K211" i="16"/>
  <c r="E211" i="16"/>
  <c r="H211" i="16"/>
  <c r="H210" i="24"/>
  <c r="K210" i="24"/>
  <c r="N269" i="24"/>
  <c r="N270" i="16"/>
  <c r="H269" i="24"/>
  <c r="H270" i="16"/>
  <c r="E270" i="16"/>
  <c r="E269" i="24"/>
  <c r="K269" i="24"/>
  <c r="K270" i="16"/>
  <c r="O115" i="24"/>
  <c r="O441" i="16"/>
  <c r="O492" i="16"/>
  <c r="O63" i="16"/>
  <c r="E497" i="24"/>
  <c r="H497" i="24"/>
  <c r="N497" i="24"/>
  <c r="N498" i="16"/>
  <c r="H498" i="16"/>
  <c r="E498" i="16"/>
  <c r="K498" i="16"/>
  <c r="K497" i="24"/>
  <c r="E304" i="24"/>
  <c r="H304" i="24"/>
  <c r="H305" i="16"/>
  <c r="E305" i="16"/>
  <c r="K305" i="16"/>
  <c r="K304" i="24"/>
  <c r="N305" i="16"/>
  <c r="N304" i="24"/>
  <c r="N586" i="24"/>
  <c r="E586" i="24"/>
  <c r="H586" i="24"/>
  <c r="H587" i="16"/>
  <c r="E587" i="16"/>
  <c r="N587" i="16"/>
  <c r="K586" i="24"/>
  <c r="K587" i="16"/>
  <c r="H34" i="24"/>
  <c r="N34" i="24"/>
  <c r="E35" i="16"/>
  <c r="H35" i="16"/>
  <c r="N35" i="16"/>
  <c r="K34" i="24"/>
  <c r="E34" i="24"/>
  <c r="K35" i="16"/>
  <c r="E121" i="16"/>
  <c r="H121" i="16"/>
  <c r="E120" i="24"/>
  <c r="H120" i="24"/>
  <c r="N120" i="24"/>
  <c r="N121" i="16"/>
  <c r="K120" i="24"/>
  <c r="K121" i="16"/>
  <c r="N541" i="24"/>
  <c r="N542" i="16"/>
  <c r="H541" i="24"/>
  <c r="H542" i="16"/>
  <c r="E542" i="16"/>
  <c r="E541" i="24"/>
  <c r="K541" i="24"/>
  <c r="K542" i="16"/>
  <c r="O212" i="16"/>
  <c r="H467" i="24"/>
  <c r="N468" i="16"/>
  <c r="N467" i="24"/>
  <c r="H468" i="16"/>
  <c r="E468" i="16"/>
  <c r="K467" i="24"/>
  <c r="E467" i="24"/>
  <c r="K468" i="16"/>
  <c r="N326" i="24"/>
  <c r="H326" i="24"/>
  <c r="N327" i="16"/>
  <c r="H327" i="16"/>
  <c r="E327" i="16"/>
  <c r="E326" i="24"/>
  <c r="K326" i="24"/>
  <c r="K327" i="16"/>
  <c r="H80" i="16"/>
  <c r="E80" i="16"/>
  <c r="E79" i="24"/>
  <c r="H79" i="24"/>
  <c r="K79" i="24"/>
  <c r="K80" i="16"/>
  <c r="N79" i="24"/>
  <c r="N80" i="16"/>
  <c r="E511" i="24"/>
  <c r="H511" i="24"/>
  <c r="N511" i="24"/>
  <c r="N512" i="16"/>
  <c r="H512" i="16"/>
  <c r="E512" i="16"/>
  <c r="K511" i="24"/>
  <c r="K512" i="16"/>
  <c r="N12" i="24"/>
  <c r="H12" i="24"/>
  <c r="H13" i="16"/>
  <c r="N13" i="16"/>
  <c r="E13" i="16"/>
  <c r="K12" i="24"/>
  <c r="E12" i="24"/>
  <c r="K13" i="16"/>
  <c r="E416" i="24"/>
  <c r="H416" i="24"/>
  <c r="N416" i="24"/>
  <c r="N417" i="16"/>
  <c r="H417" i="16"/>
  <c r="E417" i="16"/>
  <c r="K416" i="24"/>
  <c r="K417" i="16"/>
  <c r="O308" i="16"/>
  <c r="E563" i="24"/>
  <c r="N563" i="24"/>
  <c r="H563" i="24"/>
  <c r="N564" i="16"/>
  <c r="K563" i="24"/>
  <c r="H564" i="16"/>
  <c r="K564" i="16"/>
  <c r="E564" i="16"/>
  <c r="E28" i="24"/>
  <c r="H28" i="24"/>
  <c r="N28" i="24"/>
  <c r="N29" i="16"/>
  <c r="H29" i="16"/>
  <c r="E29" i="16"/>
  <c r="K28" i="24"/>
  <c r="K29" i="16"/>
  <c r="E260" i="16"/>
  <c r="H260" i="16"/>
  <c r="H259" i="24"/>
  <c r="E259" i="24"/>
  <c r="N259" i="24"/>
  <c r="N260" i="16"/>
  <c r="K259" i="24"/>
  <c r="K260" i="16"/>
  <c r="N171" i="24"/>
  <c r="H171" i="24"/>
  <c r="N172" i="16"/>
  <c r="H172" i="16"/>
  <c r="E172" i="16"/>
  <c r="E171" i="24"/>
  <c r="K171" i="24"/>
  <c r="K172" i="16"/>
  <c r="H289" i="16"/>
  <c r="E289" i="16"/>
  <c r="H288" i="24"/>
  <c r="E288" i="24"/>
  <c r="N288" i="24"/>
  <c r="N289" i="16"/>
  <c r="K288" i="24"/>
  <c r="K289" i="16"/>
  <c r="N10" i="24"/>
  <c r="H10" i="24"/>
  <c r="N11" i="16"/>
  <c r="H11" i="16"/>
  <c r="E11" i="16"/>
  <c r="E10" i="24"/>
  <c r="K10" i="24"/>
  <c r="K11" i="16"/>
  <c r="E165" i="16"/>
  <c r="H165" i="16"/>
  <c r="E164" i="24"/>
  <c r="H164" i="24"/>
  <c r="N164" i="24"/>
  <c r="K164" i="24"/>
  <c r="N165" i="16"/>
  <c r="K165" i="16"/>
  <c r="H261" i="24"/>
  <c r="N261" i="24"/>
  <c r="E261" i="24"/>
  <c r="N262" i="16"/>
  <c r="E262" i="16"/>
  <c r="H262" i="16"/>
  <c r="K261" i="24"/>
  <c r="K262" i="16"/>
  <c r="N410" i="24"/>
  <c r="H410" i="24"/>
  <c r="K411" i="16"/>
  <c r="N411" i="16"/>
  <c r="K410" i="24"/>
  <c r="E410" i="24"/>
  <c r="H411" i="16"/>
  <c r="E411" i="16"/>
  <c r="H33" i="24"/>
  <c r="N33" i="24"/>
  <c r="N34" i="16"/>
  <c r="E34" i="16"/>
  <c r="H34" i="16"/>
  <c r="E33" i="24"/>
  <c r="K33" i="24"/>
  <c r="K34" i="16"/>
  <c r="O231" i="16"/>
  <c r="O450" i="16"/>
  <c r="O66" i="16"/>
  <c r="O95" i="16"/>
  <c r="O123" i="16"/>
  <c r="O480" i="24"/>
  <c r="O23" i="16"/>
  <c r="N119" i="16"/>
  <c r="H118" i="24"/>
  <c r="N118" i="24"/>
  <c r="E119" i="16"/>
  <c r="H119" i="16"/>
  <c r="K118" i="24"/>
  <c r="E118" i="24"/>
  <c r="K119" i="16"/>
  <c r="O540" i="16"/>
  <c r="O15" i="16"/>
  <c r="N63" i="24"/>
  <c r="H63" i="24"/>
  <c r="N64" i="16"/>
  <c r="H64" i="16"/>
  <c r="E64" i="16"/>
  <c r="K63" i="24"/>
  <c r="E63" i="24"/>
  <c r="K64" i="16"/>
  <c r="H567" i="24"/>
  <c r="N568" i="16"/>
  <c r="N567" i="24"/>
  <c r="H568" i="16"/>
  <c r="E568" i="16"/>
  <c r="E567" i="24"/>
  <c r="K567" i="24"/>
  <c r="K568" i="16"/>
  <c r="E195" i="24"/>
  <c r="H195" i="24"/>
  <c r="N195" i="24"/>
  <c r="N196" i="16"/>
  <c r="E196" i="16"/>
  <c r="H196" i="16"/>
  <c r="K195" i="24"/>
  <c r="K196" i="16"/>
  <c r="E348" i="24"/>
  <c r="K349" i="16"/>
  <c r="E349" i="16"/>
  <c r="H349" i="16"/>
  <c r="K348" i="24"/>
  <c r="H348" i="24"/>
  <c r="N348" i="24"/>
  <c r="N349" i="16"/>
  <c r="O397" i="16"/>
  <c r="O501" i="24"/>
  <c r="H172" i="24"/>
  <c r="N173" i="16"/>
  <c r="E172" i="24"/>
  <c r="N172" i="24"/>
  <c r="H173" i="16"/>
  <c r="E173" i="16"/>
  <c r="K173" i="16"/>
  <c r="K172" i="24"/>
  <c r="H458" i="16"/>
  <c r="E458" i="16"/>
  <c r="H457" i="24"/>
  <c r="E457" i="24"/>
  <c r="K457" i="24"/>
  <c r="N457" i="24"/>
  <c r="K458" i="16"/>
  <c r="N458" i="16"/>
  <c r="O540" i="24"/>
  <c r="O13" i="24"/>
  <c r="O93" i="16"/>
  <c r="O285" i="24"/>
  <c r="O590" i="24"/>
  <c r="H103" i="24"/>
  <c r="K104" i="16"/>
  <c r="N104" i="16"/>
  <c r="E103" i="24"/>
  <c r="N103" i="24"/>
  <c r="E104" i="16"/>
  <c r="H104" i="16"/>
  <c r="K103" i="24"/>
  <c r="H411" i="24"/>
  <c r="N411" i="24"/>
  <c r="E411" i="24"/>
  <c r="N412" i="16"/>
  <c r="H412" i="16"/>
  <c r="E412" i="16"/>
  <c r="K411" i="24"/>
  <c r="K412" i="16"/>
  <c r="N215" i="24"/>
  <c r="H215" i="24"/>
  <c r="N216" i="16"/>
  <c r="H216" i="16"/>
  <c r="K215" i="24"/>
  <c r="E216" i="16"/>
  <c r="E215" i="24"/>
  <c r="K216" i="16"/>
  <c r="O124" i="24"/>
  <c r="E229" i="16"/>
  <c r="H229" i="16"/>
  <c r="H228" i="24"/>
  <c r="E228" i="24"/>
  <c r="N228" i="24"/>
  <c r="N229" i="16"/>
  <c r="K229" i="16"/>
  <c r="K228" i="24"/>
  <c r="E185" i="24"/>
  <c r="H185" i="24"/>
  <c r="E186" i="16"/>
  <c r="N186" i="16"/>
  <c r="H186" i="16"/>
  <c r="K185" i="24"/>
  <c r="K186" i="16"/>
  <c r="N185" i="24"/>
  <c r="E303" i="24"/>
  <c r="H303" i="24"/>
  <c r="N304" i="16"/>
  <c r="H304" i="16"/>
  <c r="E304" i="16"/>
  <c r="N303" i="24"/>
  <c r="K303" i="24"/>
  <c r="K304" i="16"/>
  <c r="H191" i="24"/>
  <c r="N192" i="16"/>
  <c r="N191" i="24"/>
  <c r="E192" i="16"/>
  <c r="H192" i="16"/>
  <c r="K191" i="24"/>
  <c r="E191" i="24"/>
  <c r="K192" i="16"/>
  <c r="O386" i="16"/>
  <c r="N195" i="16"/>
  <c r="E195" i="16"/>
  <c r="H195" i="16"/>
  <c r="N194" i="24"/>
  <c r="H194" i="24"/>
  <c r="E194" i="24"/>
  <c r="K195" i="16"/>
  <c r="K194" i="24"/>
  <c r="N515" i="24"/>
  <c r="H515" i="24"/>
  <c r="N516" i="16"/>
  <c r="H516" i="16"/>
  <c r="E516" i="16"/>
  <c r="E515" i="24"/>
  <c r="K515" i="24"/>
  <c r="K516" i="16"/>
  <c r="O306" i="24"/>
  <c r="E398" i="24"/>
  <c r="N398" i="24"/>
  <c r="K399" i="16"/>
  <c r="H398" i="24"/>
  <c r="N399" i="16"/>
  <c r="H399" i="16"/>
  <c r="E399" i="16"/>
  <c r="K398" i="24"/>
  <c r="N325" i="24"/>
  <c r="N326" i="16"/>
  <c r="H325" i="24"/>
  <c r="H326" i="16"/>
  <c r="E326" i="16"/>
  <c r="E325" i="24"/>
  <c r="K326" i="16"/>
  <c r="K325" i="24"/>
  <c r="O132" i="16"/>
  <c r="N463" i="24"/>
  <c r="E463" i="24"/>
  <c r="N464" i="16"/>
  <c r="H463" i="24"/>
  <c r="K464" i="16"/>
  <c r="H464" i="16"/>
  <c r="E464" i="16"/>
  <c r="K463" i="24"/>
  <c r="N517" i="24"/>
  <c r="H517" i="24"/>
  <c r="N518" i="16"/>
  <c r="H518" i="16"/>
  <c r="E518" i="16"/>
  <c r="E517" i="24"/>
  <c r="K517" i="24"/>
  <c r="K518" i="16"/>
  <c r="O267" i="24"/>
  <c r="O88" i="24"/>
  <c r="E537" i="24"/>
  <c r="N537" i="24"/>
  <c r="N538" i="16"/>
  <c r="K537" i="24"/>
  <c r="H537" i="24"/>
  <c r="K538" i="16"/>
  <c r="E538" i="16"/>
  <c r="H538" i="16"/>
  <c r="O124" i="16"/>
  <c r="E332" i="16"/>
  <c r="H332" i="16"/>
  <c r="K331" i="24"/>
  <c r="E331" i="24"/>
  <c r="H331" i="24"/>
  <c r="N331" i="24"/>
  <c r="N332" i="16"/>
  <c r="K332" i="16"/>
  <c r="O554" i="16"/>
  <c r="H37" i="24"/>
  <c r="E37" i="24"/>
  <c r="N37" i="24"/>
  <c r="K38" i="16"/>
  <c r="E38" i="16"/>
  <c r="H38" i="16"/>
  <c r="N38" i="16"/>
  <c r="K37" i="24"/>
  <c r="E301" i="24"/>
  <c r="H301" i="24"/>
  <c r="N301" i="24"/>
  <c r="N302" i="16"/>
  <c r="K302" i="16"/>
  <c r="H302" i="16"/>
  <c r="E302" i="16"/>
  <c r="K301" i="24"/>
  <c r="H224" i="24"/>
  <c r="E224" i="24"/>
  <c r="N224" i="24"/>
  <c r="N225" i="16"/>
  <c r="H225" i="16"/>
  <c r="E225" i="16"/>
  <c r="K224" i="24"/>
  <c r="K225" i="16"/>
  <c r="O598" i="24"/>
  <c r="O175" i="24"/>
  <c r="O152" i="24"/>
  <c r="O434" i="16"/>
  <c r="O380" i="24"/>
  <c r="O403" i="24"/>
  <c r="O368" i="24"/>
  <c r="N395" i="24"/>
  <c r="E395" i="24"/>
  <c r="E396" i="16"/>
  <c r="K395" i="24"/>
  <c r="H395" i="24"/>
  <c r="H396" i="16"/>
  <c r="N396" i="16"/>
  <c r="K396" i="16"/>
  <c r="N500" i="24"/>
  <c r="H500" i="24"/>
  <c r="N501" i="16"/>
  <c r="E501" i="16"/>
  <c r="H501" i="16"/>
  <c r="E500" i="24"/>
  <c r="K500" i="24"/>
  <c r="K501" i="16"/>
  <c r="E573" i="24"/>
  <c r="N574" i="16"/>
  <c r="N573" i="24"/>
  <c r="H573" i="24"/>
  <c r="E574" i="16"/>
  <c r="H574" i="16"/>
  <c r="K574" i="16"/>
  <c r="K573" i="24"/>
  <c r="N44" i="24"/>
  <c r="H44" i="24"/>
  <c r="N45" i="16"/>
  <c r="H45" i="16"/>
  <c r="E45" i="16"/>
  <c r="E44" i="24"/>
  <c r="K44" i="24"/>
  <c r="K45" i="16"/>
  <c r="E297" i="24"/>
  <c r="N297" i="24"/>
  <c r="H297" i="24"/>
  <c r="N298" i="16"/>
  <c r="E298" i="16"/>
  <c r="H298" i="16"/>
  <c r="K298" i="16"/>
  <c r="K297" i="24"/>
  <c r="O136" i="24"/>
  <c r="O14" i="16"/>
  <c r="O526" i="16"/>
  <c r="O584" i="16"/>
  <c r="E327" i="24"/>
  <c r="N327" i="24"/>
  <c r="H327" i="24"/>
  <c r="N328" i="16"/>
  <c r="H328" i="16"/>
  <c r="E328" i="16"/>
  <c r="K328" i="16"/>
  <c r="K327" i="24"/>
  <c r="O137" i="24"/>
  <c r="N334" i="24"/>
  <c r="H334" i="24"/>
  <c r="E334" i="24"/>
  <c r="K335" i="16"/>
  <c r="E335" i="16"/>
  <c r="H335" i="16"/>
  <c r="N335" i="16"/>
  <c r="K334" i="24"/>
  <c r="E489" i="24"/>
  <c r="N490" i="16"/>
  <c r="H489" i="24"/>
  <c r="H490" i="16"/>
  <c r="E490" i="16"/>
  <c r="N489" i="24"/>
  <c r="K489" i="24"/>
  <c r="K490" i="16"/>
  <c r="E344" i="24"/>
  <c r="N344" i="24"/>
  <c r="K345" i="16"/>
  <c r="N345" i="16"/>
  <c r="H344" i="24"/>
  <c r="H345" i="16"/>
  <c r="E345" i="16"/>
  <c r="K344" i="24"/>
  <c r="H141" i="24"/>
  <c r="N141" i="24"/>
  <c r="N142" i="16"/>
  <c r="H142" i="16"/>
  <c r="E142" i="16"/>
  <c r="E141" i="24"/>
  <c r="K141" i="24"/>
  <c r="K142" i="16"/>
  <c r="O139" i="16"/>
  <c r="N121" i="24"/>
  <c r="N122" i="16"/>
  <c r="H121" i="24"/>
  <c r="H122" i="16"/>
  <c r="E122" i="16"/>
  <c r="E121" i="24"/>
  <c r="K122" i="16"/>
  <c r="K121" i="24"/>
  <c r="N418" i="24"/>
  <c r="E418" i="24"/>
  <c r="N419" i="16"/>
  <c r="E419" i="16"/>
  <c r="H419" i="16"/>
  <c r="H418" i="24"/>
  <c r="K419" i="16"/>
  <c r="K418" i="24"/>
  <c r="O30" i="24"/>
  <c r="O529" i="24"/>
  <c r="E551" i="24"/>
  <c r="N552" i="16"/>
  <c r="K552" i="16"/>
  <c r="N551" i="24"/>
  <c r="E552" i="16"/>
  <c r="H552" i="16"/>
  <c r="H551" i="24"/>
  <c r="K551" i="24"/>
  <c r="O41" i="24"/>
  <c r="E43" i="24"/>
  <c r="H43" i="24"/>
  <c r="H44" i="16"/>
  <c r="E44" i="16"/>
  <c r="N43" i="24"/>
  <c r="K44" i="16"/>
  <c r="K43" i="24"/>
  <c r="N44" i="16"/>
  <c r="N427" i="24"/>
  <c r="H427" i="24"/>
  <c r="E427" i="24"/>
  <c r="K427" i="24"/>
  <c r="N428" i="16"/>
  <c r="K428" i="16"/>
  <c r="H428" i="16"/>
  <c r="E428" i="16"/>
  <c r="E570" i="24"/>
  <c r="N570" i="24"/>
  <c r="N571" i="16"/>
  <c r="H570" i="24"/>
  <c r="H571" i="16"/>
  <c r="K571" i="16"/>
  <c r="E571" i="16"/>
  <c r="K570" i="24"/>
  <c r="N128" i="24"/>
  <c r="H128" i="24"/>
  <c r="E128" i="24"/>
  <c r="K129" i="16"/>
  <c r="N129" i="16"/>
  <c r="H129" i="16"/>
  <c r="E129" i="16"/>
  <c r="K128" i="24"/>
  <c r="H237" i="24"/>
  <c r="N237" i="24"/>
  <c r="N238" i="16"/>
  <c r="H238" i="16"/>
  <c r="E238" i="16"/>
  <c r="E237" i="24"/>
  <c r="K237" i="24"/>
  <c r="K238" i="16"/>
  <c r="H116" i="24"/>
  <c r="E116" i="24"/>
  <c r="N116" i="24"/>
  <c r="N117" i="16"/>
  <c r="K117" i="16"/>
  <c r="E117" i="16"/>
  <c r="H117" i="16"/>
  <c r="K116" i="24"/>
  <c r="O250" i="24"/>
  <c r="O553" i="24"/>
  <c r="O559" i="24"/>
  <c r="N107" i="24"/>
  <c r="H107" i="24"/>
  <c r="N108" i="16"/>
  <c r="H108" i="16"/>
  <c r="E108" i="16"/>
  <c r="K107" i="24"/>
  <c r="K108" i="16"/>
  <c r="E107" i="24"/>
  <c r="E26" i="24"/>
  <c r="H26" i="24"/>
  <c r="N26" i="24"/>
  <c r="N27" i="16"/>
  <c r="K27" i="16"/>
  <c r="H27" i="16"/>
  <c r="E27" i="16"/>
  <c r="K26" i="24"/>
  <c r="N84" i="24"/>
  <c r="H84" i="24"/>
  <c r="N85" i="16"/>
  <c r="E85" i="16"/>
  <c r="H85" i="16"/>
  <c r="E84" i="24"/>
  <c r="K85" i="16"/>
  <c r="K84" i="24"/>
  <c r="O488" i="16"/>
  <c r="O388" i="24"/>
  <c r="O94" i="24"/>
  <c r="O207" i="16"/>
  <c r="O146" i="24"/>
  <c r="O422" i="16"/>
  <c r="E336" i="16"/>
  <c r="H336" i="16"/>
  <c r="H335" i="24"/>
  <c r="E335" i="24"/>
  <c r="K335" i="24"/>
  <c r="N335" i="24"/>
  <c r="K336" i="16"/>
  <c r="N336" i="16"/>
  <c r="H565" i="24"/>
  <c r="N565" i="24"/>
  <c r="K565" i="24"/>
  <c r="E565" i="24"/>
  <c r="N566" i="16"/>
  <c r="H566" i="16"/>
  <c r="K566" i="16"/>
  <c r="E566" i="16"/>
  <c r="N508" i="24"/>
  <c r="H508" i="24"/>
  <c r="N509" i="16"/>
  <c r="H509" i="16"/>
  <c r="E509" i="16"/>
  <c r="E508" i="24"/>
  <c r="K508" i="24"/>
  <c r="K509" i="16"/>
  <c r="N494" i="24"/>
  <c r="H494" i="24"/>
  <c r="N495" i="16"/>
  <c r="H495" i="16"/>
  <c r="E495" i="16"/>
  <c r="E494" i="24"/>
  <c r="K494" i="24"/>
  <c r="K495" i="16"/>
  <c r="O89" i="24"/>
  <c r="H239" i="24"/>
  <c r="E239" i="24"/>
  <c r="N239" i="24"/>
  <c r="K240" i="16"/>
  <c r="H240" i="16"/>
  <c r="N240" i="16"/>
  <c r="E240" i="16"/>
  <c r="K239" i="24"/>
  <c r="H391" i="24"/>
  <c r="N391" i="24"/>
  <c r="E391" i="24"/>
  <c r="N392" i="16"/>
  <c r="H392" i="16"/>
  <c r="E392" i="16"/>
  <c r="K392" i="16"/>
  <c r="K391" i="24"/>
  <c r="E230" i="16"/>
  <c r="H230" i="16"/>
  <c r="H229" i="24"/>
  <c r="E229" i="24"/>
  <c r="N229" i="24"/>
  <c r="N230" i="16"/>
  <c r="K229" i="24"/>
  <c r="K230" i="16"/>
  <c r="O313" i="24"/>
  <c r="O90" i="16"/>
  <c r="N241" i="24"/>
  <c r="H241" i="24"/>
  <c r="H242" i="16"/>
  <c r="N242" i="16"/>
  <c r="E242" i="16"/>
  <c r="E241" i="24"/>
  <c r="K241" i="24"/>
  <c r="K242" i="16"/>
  <c r="E320" i="24"/>
  <c r="H321" i="16"/>
  <c r="E321" i="16"/>
  <c r="K320" i="24"/>
  <c r="K321" i="16"/>
  <c r="H320" i="24"/>
  <c r="N320" i="24"/>
  <c r="N321" i="16"/>
  <c r="O325" i="16"/>
  <c r="H266" i="16"/>
  <c r="E266" i="16"/>
  <c r="E265" i="24"/>
  <c r="H265" i="24"/>
  <c r="N265" i="24"/>
  <c r="N266" i="16"/>
  <c r="K265" i="24"/>
  <c r="K266" i="16"/>
  <c r="H148" i="24"/>
  <c r="N149" i="16"/>
  <c r="N148" i="24"/>
  <c r="H149" i="16"/>
  <c r="E148" i="24"/>
  <c r="E149" i="16"/>
  <c r="K148" i="24"/>
  <c r="K149" i="16"/>
  <c r="E351" i="24"/>
  <c r="N352" i="16"/>
  <c r="H351" i="24"/>
  <c r="E352" i="16"/>
  <c r="N351" i="24"/>
  <c r="H352" i="16"/>
  <c r="K352" i="16"/>
  <c r="K351" i="24"/>
  <c r="O436" i="16"/>
  <c r="O193" i="16"/>
  <c r="N531" i="24"/>
  <c r="N532" i="16"/>
  <c r="H532" i="16"/>
  <c r="E532" i="16"/>
  <c r="H531" i="24"/>
  <c r="E531" i="24"/>
  <c r="K532" i="16"/>
  <c r="K531" i="24"/>
  <c r="H173" i="24"/>
  <c r="N173" i="24"/>
  <c r="N174" i="16"/>
  <c r="H174" i="16"/>
  <c r="E174" i="16"/>
  <c r="E173" i="24"/>
  <c r="K173" i="24"/>
  <c r="K174" i="16"/>
  <c r="H25" i="24"/>
  <c r="N26" i="16"/>
  <c r="N25" i="24"/>
  <c r="H26" i="16"/>
  <c r="E26" i="16"/>
  <c r="E25" i="24"/>
  <c r="K25" i="24"/>
  <c r="K26" i="16"/>
  <c r="E366" i="24"/>
  <c r="N366" i="24"/>
  <c r="N367" i="16"/>
  <c r="H366" i="24"/>
  <c r="E367" i="16"/>
  <c r="H367" i="16"/>
  <c r="K366" i="24"/>
  <c r="K367" i="16"/>
  <c r="H429" i="24"/>
  <c r="N430" i="16"/>
  <c r="N429" i="24"/>
  <c r="H430" i="16"/>
  <c r="E430" i="16"/>
  <c r="E429" i="24"/>
  <c r="K429" i="24"/>
  <c r="K430" i="16"/>
  <c r="H225" i="24"/>
  <c r="N225" i="24"/>
  <c r="E225" i="24"/>
  <c r="N226" i="16"/>
  <c r="E226" i="16"/>
  <c r="H226" i="16"/>
  <c r="K225" i="24"/>
  <c r="K226" i="16"/>
  <c r="O268" i="16"/>
  <c r="O265" i="16"/>
  <c r="N125" i="24"/>
  <c r="H125" i="24"/>
  <c r="N126" i="16"/>
  <c r="E125" i="24"/>
  <c r="H126" i="16"/>
  <c r="E126" i="16"/>
  <c r="K125" i="24"/>
  <c r="K126" i="16"/>
  <c r="H439" i="24"/>
  <c r="N440" i="16"/>
  <c r="K440" i="16"/>
  <c r="E439" i="24"/>
  <c r="E440" i="16"/>
  <c r="N439" i="24"/>
  <c r="H440" i="16"/>
  <c r="K439" i="24"/>
  <c r="N526" i="24"/>
  <c r="E527" i="16"/>
  <c r="N527" i="16"/>
  <c r="E526" i="24"/>
  <c r="H526" i="24"/>
  <c r="H527" i="16"/>
  <c r="K527" i="16"/>
  <c r="K526" i="24"/>
  <c r="E238" i="24"/>
  <c r="H239" i="16"/>
  <c r="K239" i="16"/>
  <c r="E239" i="16"/>
  <c r="H238" i="24"/>
  <c r="K238" i="24"/>
  <c r="N238" i="24"/>
  <c r="N239" i="16"/>
  <c r="O69" i="24"/>
  <c r="H493" i="24"/>
  <c r="N493" i="24"/>
  <c r="H494" i="16"/>
  <c r="E494" i="16"/>
  <c r="N494" i="16"/>
  <c r="E493" i="24"/>
  <c r="K493" i="24"/>
  <c r="K494" i="16"/>
  <c r="O555" i="24"/>
  <c r="O562" i="24"/>
  <c r="O481" i="16"/>
  <c r="H27" i="24"/>
  <c r="E28" i="16"/>
  <c r="N28" i="16"/>
  <c r="H28" i="16"/>
  <c r="N27" i="24"/>
  <c r="E27" i="24"/>
  <c r="K28" i="16"/>
  <c r="K27" i="24"/>
  <c r="H32" i="24"/>
  <c r="N32" i="24"/>
  <c r="N33" i="16"/>
  <c r="H33" i="16"/>
  <c r="E33" i="16"/>
  <c r="E32" i="24"/>
  <c r="K33" i="16"/>
  <c r="K32" i="24"/>
  <c r="H599" i="24"/>
  <c r="E599" i="24"/>
  <c r="N600" i="16"/>
  <c r="K599" i="24"/>
  <c r="K600" i="16"/>
  <c r="H600" i="16"/>
  <c r="E600" i="16"/>
  <c r="N599" i="24"/>
  <c r="O530" i="16"/>
  <c r="N308" i="24"/>
  <c r="H308" i="24"/>
  <c r="N309" i="16"/>
  <c r="E308" i="24"/>
  <c r="H309" i="16"/>
  <c r="E309" i="16"/>
  <c r="K308" i="24"/>
  <c r="K309" i="16"/>
  <c r="N368" i="16"/>
  <c r="N367" i="24"/>
  <c r="E367" i="24"/>
  <c r="E368" i="16"/>
  <c r="H368" i="16"/>
  <c r="H367" i="24"/>
  <c r="K367" i="24"/>
  <c r="K368" i="16"/>
  <c r="N572" i="16"/>
  <c r="N571" i="24"/>
  <c r="H572" i="16"/>
  <c r="H571" i="24"/>
  <c r="E571" i="24"/>
  <c r="E572" i="16"/>
  <c r="K571" i="24"/>
  <c r="K572" i="16"/>
  <c r="E514" i="24"/>
  <c r="H514" i="24"/>
  <c r="K515" i="16"/>
  <c r="N514" i="24"/>
  <c r="N515" i="16"/>
  <c r="H515" i="16"/>
  <c r="E515" i="16"/>
  <c r="K514" i="24"/>
  <c r="E552" i="24"/>
  <c r="H552" i="24"/>
  <c r="N553" i="16"/>
  <c r="K553" i="16"/>
  <c r="K552" i="24"/>
  <c r="H553" i="16"/>
  <c r="E553" i="16"/>
  <c r="N552" i="24"/>
  <c r="O258" i="16"/>
  <c r="O264" i="24"/>
  <c r="H159" i="24"/>
  <c r="N159" i="24"/>
  <c r="N160" i="16"/>
  <c r="E160" i="16"/>
  <c r="H160" i="16"/>
  <c r="K159" i="24"/>
  <c r="E159" i="24"/>
  <c r="K160" i="16"/>
  <c r="H422" i="24"/>
  <c r="N422" i="24"/>
  <c r="N423" i="16"/>
  <c r="E423" i="16"/>
  <c r="H423" i="16"/>
  <c r="E422" i="24"/>
  <c r="K422" i="24"/>
  <c r="K423" i="16"/>
  <c r="H383" i="24"/>
  <c r="N383" i="24"/>
  <c r="E383" i="24"/>
  <c r="N384" i="16"/>
  <c r="K384" i="16"/>
  <c r="H384" i="16"/>
  <c r="E384" i="16"/>
  <c r="K383" i="24"/>
  <c r="H332" i="24"/>
  <c r="E332" i="24"/>
  <c r="H333" i="16"/>
  <c r="N333" i="16"/>
  <c r="E333" i="16"/>
  <c r="N332" i="24"/>
  <c r="K333" i="16"/>
  <c r="K332" i="24"/>
  <c r="N246" i="24"/>
  <c r="N247" i="16"/>
  <c r="E247" i="16"/>
  <c r="H247" i="16"/>
  <c r="E246" i="24"/>
  <c r="H246" i="24"/>
  <c r="K246" i="24"/>
  <c r="K247" i="16"/>
  <c r="O589" i="24"/>
  <c r="O57" i="24"/>
  <c r="N189" i="24"/>
  <c r="H189" i="24"/>
  <c r="N190" i="16"/>
  <c r="H190" i="16"/>
  <c r="E190" i="16"/>
  <c r="E189" i="24"/>
  <c r="K189" i="24"/>
  <c r="K190" i="16"/>
  <c r="O487" i="24"/>
  <c r="O409" i="16"/>
  <c r="O575" i="16"/>
  <c r="O563" i="16"/>
  <c r="O233" i="16"/>
  <c r="O407" i="16"/>
  <c r="O404" i="16"/>
  <c r="K9" i="24"/>
  <c r="O576" i="24"/>
  <c r="H322" i="24"/>
  <c r="N323" i="16"/>
  <c r="H323" i="16"/>
  <c r="E323" i="16"/>
  <c r="E322" i="24"/>
  <c r="N322" i="24"/>
  <c r="K323" i="16"/>
  <c r="K322" i="24"/>
  <c r="E404" i="24"/>
  <c r="N404" i="24"/>
  <c r="N405" i="16"/>
  <c r="H404" i="24"/>
  <c r="K405" i="16"/>
  <c r="E405" i="16"/>
  <c r="H405" i="16"/>
  <c r="K404" i="24"/>
  <c r="H405" i="24"/>
  <c r="N406" i="16"/>
  <c r="N405" i="24"/>
  <c r="H406" i="16"/>
  <c r="E406" i="16"/>
  <c r="E405" i="24"/>
  <c r="K406" i="16"/>
  <c r="K405" i="24"/>
  <c r="H279" i="16"/>
  <c r="E279" i="16"/>
  <c r="H278" i="24"/>
  <c r="E278" i="24"/>
  <c r="K278" i="24"/>
  <c r="K279" i="16"/>
  <c r="N278" i="24"/>
  <c r="N279" i="16"/>
  <c r="N90" i="24"/>
  <c r="N91" i="16"/>
  <c r="H91" i="16"/>
  <c r="E91" i="16"/>
  <c r="H90" i="24"/>
  <c r="E90" i="24"/>
  <c r="K90" i="24"/>
  <c r="K91" i="16"/>
  <c r="H575" i="24"/>
  <c r="N575" i="24"/>
  <c r="N576" i="16"/>
  <c r="H576" i="16"/>
  <c r="E575" i="24"/>
  <c r="E576" i="16"/>
  <c r="K575" i="24"/>
  <c r="K576" i="16"/>
  <c r="O451" i="16"/>
  <c r="H446" i="24"/>
  <c r="N447" i="16"/>
  <c r="H447" i="16"/>
  <c r="E447" i="16"/>
  <c r="N446" i="24"/>
  <c r="E446" i="24"/>
  <c r="K446" i="24"/>
  <c r="K447" i="16"/>
  <c r="H498" i="24"/>
  <c r="E498" i="24"/>
  <c r="N498" i="24"/>
  <c r="N499" i="16"/>
  <c r="K499" i="16"/>
  <c r="H499" i="16"/>
  <c r="E499" i="16"/>
  <c r="K498" i="24"/>
  <c r="N414" i="24"/>
  <c r="N415" i="16"/>
  <c r="H414" i="24"/>
  <c r="E415" i="16"/>
  <c r="H415" i="16"/>
  <c r="E414" i="24"/>
  <c r="K415" i="16"/>
  <c r="K414" i="24"/>
  <c r="O435" i="24"/>
  <c r="E163" i="16"/>
  <c r="H163" i="16"/>
  <c r="H162" i="24"/>
  <c r="E162" i="24"/>
  <c r="K162" i="24"/>
  <c r="K163" i="16"/>
  <c r="N162" i="24"/>
  <c r="N163" i="16"/>
  <c r="H252" i="24"/>
  <c r="N253" i="16"/>
  <c r="H253" i="16"/>
  <c r="N252" i="24"/>
  <c r="E253" i="16"/>
  <c r="E252" i="24"/>
  <c r="K252" i="24"/>
  <c r="K253" i="16"/>
  <c r="H319" i="24"/>
  <c r="N319" i="24"/>
  <c r="N320" i="16"/>
  <c r="H320" i="16"/>
  <c r="E320" i="16"/>
  <c r="K319" i="24"/>
  <c r="E319" i="24"/>
  <c r="K320" i="16"/>
  <c r="E370" i="16"/>
  <c r="H370" i="16"/>
  <c r="E369" i="24"/>
  <c r="H369" i="24"/>
  <c r="N369" i="24"/>
  <c r="N370" i="16"/>
  <c r="K369" i="24"/>
  <c r="K370" i="16"/>
  <c r="H437" i="24"/>
  <c r="N437" i="24"/>
  <c r="N438" i="16"/>
  <c r="H438" i="16"/>
  <c r="E438" i="16"/>
  <c r="K437" i="24"/>
  <c r="E437" i="24"/>
  <c r="K438" i="16"/>
  <c r="K558" i="16"/>
  <c r="N558" i="16"/>
  <c r="E557" i="24"/>
  <c r="H557" i="24"/>
  <c r="N557" i="24"/>
  <c r="E558" i="16"/>
  <c r="H558" i="16"/>
  <c r="K557" i="24"/>
  <c r="N402" i="24"/>
  <c r="N403" i="16"/>
  <c r="E402" i="24"/>
  <c r="K403" i="16"/>
  <c r="K402" i="24"/>
  <c r="E403" i="16"/>
  <c r="H403" i="16"/>
  <c r="H402" i="24"/>
  <c r="H346" i="24"/>
  <c r="N346" i="24"/>
  <c r="N347" i="16"/>
  <c r="H347" i="16"/>
  <c r="E347" i="16"/>
  <c r="E346" i="24"/>
  <c r="K346" i="24"/>
  <c r="K347" i="16"/>
  <c r="O193" i="24"/>
  <c r="E213" i="16"/>
  <c r="H213" i="16"/>
  <c r="E212" i="24"/>
  <c r="H212" i="24"/>
  <c r="N213" i="16"/>
  <c r="N212" i="24"/>
  <c r="K212" i="24"/>
  <c r="K213" i="16"/>
  <c r="E505" i="24"/>
  <c r="H505" i="24"/>
  <c r="K506" i="16"/>
  <c r="H506" i="16"/>
  <c r="E506" i="16"/>
  <c r="N506" i="16"/>
  <c r="N505" i="24"/>
  <c r="K505" i="24"/>
  <c r="N550" i="24"/>
  <c r="H550" i="24"/>
  <c r="N551" i="16"/>
  <c r="H551" i="16"/>
  <c r="E551" i="16"/>
  <c r="E550" i="24"/>
  <c r="K550" i="24"/>
  <c r="K551" i="16"/>
  <c r="H236" i="24"/>
  <c r="N237" i="16"/>
  <c r="N236" i="24"/>
  <c r="H237" i="16"/>
  <c r="E237" i="16"/>
  <c r="E236" i="24"/>
  <c r="K236" i="24"/>
  <c r="K237" i="16"/>
  <c r="N394" i="24"/>
  <c r="N395" i="16"/>
  <c r="H395" i="16"/>
  <c r="E395" i="16"/>
  <c r="H394" i="24"/>
  <c r="E394" i="24"/>
  <c r="K394" i="24"/>
  <c r="K395" i="16"/>
  <c r="E99" i="24"/>
  <c r="H100" i="16"/>
  <c r="E100" i="16"/>
  <c r="H99" i="24"/>
  <c r="K100" i="16"/>
  <c r="K99" i="24"/>
  <c r="N99" i="24"/>
  <c r="N100" i="16"/>
  <c r="O449" i="16"/>
  <c r="O599" i="16"/>
  <c r="O389" i="16"/>
  <c r="O479" i="16"/>
  <c r="O155" i="16"/>
  <c r="O358" i="24"/>
  <c r="O503" i="16"/>
  <c r="O10" i="16"/>
  <c r="O22" i="24"/>
  <c r="N314" i="24"/>
  <c r="H314" i="24"/>
  <c r="N315" i="16"/>
  <c r="H315" i="16"/>
  <c r="E315" i="16"/>
  <c r="E314" i="24"/>
  <c r="K314" i="24"/>
  <c r="K315" i="16"/>
  <c r="N399" i="24"/>
  <c r="H399" i="24"/>
  <c r="E399" i="24"/>
  <c r="K400" i="16"/>
  <c r="N400" i="16"/>
  <c r="E400" i="16"/>
  <c r="H400" i="16"/>
  <c r="K399" i="24"/>
  <c r="N474" i="24"/>
  <c r="H474" i="24"/>
  <c r="H475" i="16"/>
  <c r="E475" i="16"/>
  <c r="N475" i="16"/>
  <c r="K474" i="24"/>
  <c r="E474" i="24"/>
  <c r="K475" i="16"/>
  <c r="E462" i="24"/>
  <c r="N462" i="24"/>
  <c r="N463" i="16"/>
  <c r="K463" i="16"/>
  <c r="H462" i="24"/>
  <c r="H463" i="16"/>
  <c r="E463" i="16"/>
  <c r="K462" i="24"/>
  <c r="E522" i="24"/>
  <c r="N522" i="24"/>
  <c r="N523" i="16"/>
  <c r="K523" i="16"/>
  <c r="E523" i="16"/>
  <c r="H522" i="24"/>
  <c r="H523" i="16"/>
  <c r="K522" i="24"/>
  <c r="N182" i="24"/>
  <c r="H182" i="24"/>
  <c r="N183" i="16"/>
  <c r="E183" i="16"/>
  <c r="H183" i="16"/>
  <c r="E182" i="24"/>
  <c r="K182" i="24"/>
  <c r="K183" i="16"/>
  <c r="N446" i="16"/>
  <c r="N445" i="24"/>
  <c r="E446" i="16"/>
  <c r="E445" i="24"/>
  <c r="H445" i="24"/>
  <c r="H446" i="16"/>
  <c r="K445" i="24"/>
  <c r="K446" i="16"/>
  <c r="O541" i="16"/>
  <c r="O519" i="16"/>
  <c r="E420" i="16"/>
  <c r="H420" i="16"/>
  <c r="E419" i="24"/>
  <c r="H419" i="24"/>
  <c r="N420" i="16"/>
  <c r="K419" i="24"/>
  <c r="K420" i="16"/>
  <c r="N419" i="24"/>
  <c r="N510" i="24"/>
  <c r="H510" i="24"/>
  <c r="N511" i="16"/>
  <c r="H511" i="16"/>
  <c r="E511" i="16"/>
  <c r="E510" i="24"/>
  <c r="K510" i="24"/>
  <c r="K511" i="16"/>
  <c r="H126" i="24"/>
  <c r="N126" i="24"/>
  <c r="K126" i="24"/>
  <c r="K127" i="16"/>
  <c r="N127" i="16"/>
  <c r="E126" i="24"/>
  <c r="H127" i="16"/>
  <c r="E127" i="16"/>
  <c r="O18" i="16"/>
  <c r="N153" i="24"/>
  <c r="H153" i="24"/>
  <c r="E153" i="24"/>
  <c r="N154" i="16"/>
  <c r="H154" i="16"/>
  <c r="E154" i="16"/>
  <c r="K154" i="16"/>
  <c r="K153" i="24"/>
  <c r="O24" i="16"/>
  <c r="E15" i="24"/>
  <c r="H16" i="16"/>
  <c r="E16" i="16"/>
  <c r="K15" i="24"/>
  <c r="K16" i="16"/>
  <c r="H15" i="24"/>
  <c r="N15" i="24"/>
  <c r="N16" i="16"/>
  <c r="O71" i="16"/>
  <c r="O338" i="24"/>
  <c r="O92" i="24"/>
  <c r="H519" i="24"/>
  <c r="N520" i="16"/>
  <c r="N519" i="24"/>
  <c r="E520" i="16"/>
  <c r="H520" i="16"/>
  <c r="E519" i="24"/>
  <c r="K519" i="24"/>
  <c r="K520" i="16"/>
  <c r="E569" i="24"/>
  <c r="H569" i="24"/>
  <c r="N569" i="24"/>
  <c r="H570" i="16"/>
  <c r="N570" i="16"/>
  <c r="K570" i="16"/>
  <c r="E570" i="16"/>
  <c r="K569" i="24"/>
  <c r="O508" i="16"/>
  <c r="N549" i="16"/>
  <c r="H548" i="24"/>
  <c r="E549" i="16"/>
  <c r="E548" i="24"/>
  <c r="N548" i="24"/>
  <c r="H549" i="16"/>
  <c r="K549" i="16"/>
  <c r="K548" i="24"/>
  <c r="H106" i="16"/>
  <c r="E106" i="16"/>
  <c r="H105" i="24"/>
  <c r="E105" i="24"/>
  <c r="N105" i="24"/>
  <c r="N106" i="16"/>
  <c r="K105" i="24"/>
  <c r="K106" i="16"/>
  <c r="O578" i="24"/>
  <c r="O192" i="24"/>
  <c r="O170" i="16"/>
  <c r="N378" i="24"/>
  <c r="H378" i="24"/>
  <c r="H379" i="16"/>
  <c r="E379" i="16"/>
  <c r="N379" i="16"/>
  <c r="E378" i="24"/>
  <c r="K378" i="24"/>
  <c r="K379" i="16"/>
  <c r="E513" i="24"/>
  <c r="N513" i="24"/>
  <c r="H513" i="24"/>
  <c r="N514" i="16"/>
  <c r="H514" i="16"/>
  <c r="E514" i="16"/>
  <c r="K514" i="16"/>
  <c r="K513" i="24"/>
  <c r="H293" i="24"/>
  <c r="N293" i="24"/>
  <c r="N294" i="16"/>
  <c r="H294" i="16"/>
  <c r="E294" i="16"/>
  <c r="K293" i="24"/>
  <c r="E293" i="24"/>
  <c r="K294" i="16"/>
  <c r="N290" i="24"/>
  <c r="H290" i="24"/>
  <c r="N291" i="16"/>
  <c r="H291" i="16"/>
  <c r="E291" i="16"/>
  <c r="E290" i="24"/>
  <c r="K290" i="24"/>
  <c r="K291" i="16"/>
  <c r="E111" i="24"/>
  <c r="H111" i="24"/>
  <c r="K112" i="16"/>
  <c r="N111" i="24"/>
  <c r="H112" i="16"/>
  <c r="N112" i="16"/>
  <c r="E112" i="16"/>
  <c r="K111" i="24"/>
  <c r="O42" i="16"/>
  <c r="O415" i="24"/>
  <c r="H171" i="16"/>
  <c r="E171" i="16"/>
  <c r="H170" i="24"/>
  <c r="E170" i="24"/>
  <c r="N170" i="24"/>
  <c r="N171" i="16"/>
  <c r="K170" i="24"/>
  <c r="K171" i="16"/>
  <c r="H331" i="16"/>
  <c r="E331" i="16"/>
  <c r="H330" i="24"/>
  <c r="E330" i="24"/>
  <c r="N330" i="24"/>
  <c r="N331" i="16"/>
  <c r="K330" i="24"/>
  <c r="K331" i="16"/>
  <c r="E554" i="24"/>
  <c r="N555" i="16"/>
  <c r="N554" i="24"/>
  <c r="E555" i="16"/>
  <c r="H554" i="24"/>
  <c r="H555" i="16"/>
  <c r="K554" i="24"/>
  <c r="K555" i="16"/>
  <c r="E566" i="24"/>
  <c r="N566" i="24"/>
  <c r="H566" i="24"/>
  <c r="H567" i="16"/>
  <c r="N567" i="16"/>
  <c r="E567" i="16"/>
  <c r="K567" i="16"/>
  <c r="K566" i="24"/>
  <c r="O595" i="24"/>
  <c r="H425" i="24"/>
  <c r="N425" i="24"/>
  <c r="E425" i="24"/>
  <c r="H426" i="16"/>
  <c r="N426" i="16"/>
  <c r="E426" i="16"/>
  <c r="K425" i="24"/>
  <c r="K426" i="16"/>
  <c r="N59" i="16"/>
  <c r="H58" i="24"/>
  <c r="E58" i="24"/>
  <c r="N58" i="24"/>
  <c r="H59" i="16"/>
  <c r="E59" i="16"/>
  <c r="K59" i="16"/>
  <c r="K58" i="24"/>
  <c r="H318" i="24"/>
  <c r="N319" i="16"/>
  <c r="N318" i="24"/>
  <c r="E319" i="16"/>
  <c r="H319" i="16"/>
  <c r="E318" i="24"/>
  <c r="K318" i="24"/>
  <c r="K319" i="16"/>
  <c r="H341" i="16"/>
  <c r="E340" i="24"/>
  <c r="H340" i="24"/>
  <c r="E341" i="16"/>
  <c r="K340" i="24"/>
  <c r="K341" i="16"/>
  <c r="N340" i="24"/>
  <c r="N341" i="16"/>
  <c r="O70" i="16"/>
  <c r="O16" i="24"/>
  <c r="N423" i="24"/>
  <c r="E423" i="24"/>
  <c r="H423" i="24"/>
  <c r="K424" i="16"/>
  <c r="N424" i="16"/>
  <c r="H424" i="16"/>
  <c r="E424" i="16"/>
  <c r="K423" i="24"/>
  <c r="O342" i="24"/>
  <c r="O243" i="24"/>
  <c r="H9" i="24"/>
  <c r="E339" i="24"/>
  <c r="E340" i="16"/>
  <c r="K340" i="16"/>
  <c r="H340" i="16"/>
  <c r="H339" i="24"/>
  <c r="K339" i="24"/>
  <c r="N340" i="16"/>
  <c r="N339" i="24"/>
  <c r="O293" i="16"/>
  <c r="N441" i="24"/>
  <c r="E441" i="24"/>
  <c r="H441" i="24"/>
  <c r="N442" i="16"/>
  <c r="H442" i="16"/>
  <c r="E442" i="16"/>
  <c r="K442" i="16"/>
  <c r="K441" i="24"/>
  <c r="E354" i="16"/>
  <c r="H354" i="16"/>
  <c r="H353" i="24"/>
  <c r="E353" i="24"/>
  <c r="N354" i="16"/>
  <c r="K353" i="24"/>
  <c r="K354" i="16"/>
  <c r="N353" i="24"/>
  <c r="N18" i="24"/>
  <c r="H18" i="24"/>
  <c r="E19" i="16"/>
  <c r="N19" i="16"/>
  <c r="H19" i="16"/>
  <c r="E18" i="24"/>
  <c r="K18" i="24"/>
  <c r="K19" i="16"/>
  <c r="H75" i="24"/>
  <c r="N75" i="24"/>
  <c r="N76" i="16"/>
  <c r="H76" i="16"/>
  <c r="E76" i="16"/>
  <c r="E75" i="24"/>
  <c r="K75" i="24"/>
  <c r="K76" i="16"/>
  <c r="N356" i="16"/>
  <c r="N355" i="24"/>
  <c r="H355" i="24"/>
  <c r="H356" i="16"/>
  <c r="E356" i="16"/>
  <c r="E355" i="24"/>
  <c r="K355" i="24"/>
  <c r="K356" i="16"/>
  <c r="H276" i="24"/>
  <c r="N276" i="24"/>
  <c r="N277" i="16"/>
  <c r="E277" i="16"/>
  <c r="H277" i="16"/>
  <c r="K276" i="24"/>
  <c r="E276" i="24"/>
  <c r="K277" i="16"/>
  <c r="O138" i="24"/>
  <c r="H235" i="24"/>
  <c r="N235" i="24"/>
  <c r="N236" i="16"/>
  <c r="H236" i="16"/>
  <c r="E236" i="16"/>
  <c r="E235" i="24"/>
  <c r="K235" i="24"/>
  <c r="K236" i="16"/>
  <c r="E370" i="24"/>
  <c r="H370" i="24"/>
  <c r="K371" i="16"/>
  <c r="H371" i="16"/>
  <c r="E371" i="16"/>
  <c r="N370" i="24"/>
  <c r="K370" i="24"/>
  <c r="N371" i="16"/>
  <c r="E283" i="16"/>
  <c r="H283" i="16"/>
  <c r="E282" i="24"/>
  <c r="H282" i="24"/>
  <c r="N282" i="24"/>
  <c r="N283" i="16"/>
  <c r="K282" i="24"/>
  <c r="K283" i="16"/>
  <c r="O416" i="16"/>
  <c r="H234" i="16"/>
  <c r="E234" i="16"/>
  <c r="H233" i="24"/>
  <c r="E233" i="24"/>
  <c r="K233" i="24"/>
  <c r="K234" i="16"/>
  <c r="N233" i="24"/>
  <c r="N234" i="16"/>
  <c r="H469" i="24"/>
  <c r="N469" i="24"/>
  <c r="N470" i="16"/>
  <c r="E470" i="16"/>
  <c r="H470" i="16"/>
  <c r="E469" i="24"/>
  <c r="K469" i="24"/>
  <c r="K470" i="16"/>
  <c r="H568" i="24"/>
  <c r="N568" i="24"/>
  <c r="E569" i="16"/>
  <c r="H569" i="16"/>
  <c r="N569" i="16"/>
  <c r="E568" i="24"/>
  <c r="K568" i="24"/>
  <c r="K569" i="16"/>
  <c r="O75" i="16"/>
  <c r="H459" i="16"/>
  <c r="E459" i="16"/>
  <c r="E458" i="24"/>
  <c r="H458" i="24"/>
  <c r="K458" i="24"/>
  <c r="N458" i="24"/>
  <c r="K459" i="16"/>
  <c r="N459" i="16"/>
  <c r="H596" i="24"/>
  <c r="N597" i="16"/>
  <c r="N596" i="24"/>
  <c r="H597" i="16"/>
  <c r="E597" i="16"/>
  <c r="E596" i="24"/>
  <c r="K596" i="24"/>
  <c r="K597" i="16"/>
  <c r="H38" i="24"/>
  <c r="N38" i="24"/>
  <c r="N39" i="16"/>
  <c r="H39" i="16"/>
  <c r="E39" i="16"/>
  <c r="K38" i="24"/>
  <c r="E38" i="24"/>
  <c r="K39" i="16"/>
  <c r="N143" i="24"/>
  <c r="H143" i="24"/>
  <c r="E144" i="16"/>
  <c r="N144" i="16"/>
  <c r="H144" i="16"/>
  <c r="E143" i="24"/>
  <c r="K143" i="24"/>
  <c r="K144" i="16"/>
  <c r="H362" i="16"/>
  <c r="E361" i="24"/>
  <c r="E362" i="16"/>
  <c r="H361" i="24"/>
  <c r="K361" i="24"/>
  <c r="N361" i="24"/>
  <c r="K362" i="16"/>
  <c r="N362" i="16"/>
  <c r="H454" i="24"/>
  <c r="N454" i="24"/>
  <c r="E455" i="16"/>
  <c r="N455" i="16"/>
  <c r="H455" i="16"/>
  <c r="E454" i="24"/>
  <c r="K454" i="24"/>
  <c r="K455" i="16"/>
  <c r="E36" i="24"/>
  <c r="N36" i="24"/>
  <c r="H36" i="24"/>
  <c r="K36" i="24"/>
  <c r="K37" i="16"/>
  <c r="E37" i="16"/>
  <c r="N37" i="16"/>
  <c r="H37" i="16"/>
  <c r="H42" i="24"/>
  <c r="E42" i="24"/>
  <c r="N43" i="16"/>
  <c r="N42" i="24"/>
  <c r="H43" i="16"/>
  <c r="E43" i="16"/>
  <c r="K43" i="16"/>
  <c r="K42" i="24"/>
  <c r="H177" i="16"/>
  <c r="E177" i="16"/>
  <c r="H176" i="24"/>
  <c r="E176" i="24"/>
  <c r="K176" i="24"/>
  <c r="K177" i="16"/>
  <c r="N176" i="24"/>
  <c r="N177" i="16"/>
  <c r="O97" i="24"/>
  <c r="O577" i="16"/>
  <c r="E218" i="24"/>
  <c r="K218" i="24"/>
  <c r="H218" i="24"/>
  <c r="N218" i="24"/>
  <c r="N219" i="16"/>
  <c r="K219" i="16"/>
  <c r="E219" i="16"/>
  <c r="H219" i="16"/>
  <c r="E484" i="24"/>
  <c r="H485" i="16"/>
  <c r="E485" i="16"/>
  <c r="K484" i="24"/>
  <c r="K485" i="16"/>
  <c r="H484" i="24"/>
  <c r="N484" i="24"/>
  <c r="N485" i="16"/>
  <c r="H190" i="24"/>
  <c r="N191" i="16"/>
  <c r="N190" i="24"/>
  <c r="E191" i="16"/>
  <c r="H191" i="16"/>
  <c r="E190" i="24"/>
  <c r="K190" i="24"/>
  <c r="K191" i="16"/>
  <c r="H45" i="24"/>
  <c r="E45" i="24"/>
  <c r="N45" i="24"/>
  <c r="N46" i="16"/>
  <c r="K46" i="16"/>
  <c r="H46" i="16"/>
  <c r="E46" i="16"/>
  <c r="K45" i="24"/>
  <c r="O49" i="24"/>
  <c r="H400" i="24"/>
  <c r="N401" i="16"/>
  <c r="H401" i="16"/>
  <c r="E401" i="16"/>
  <c r="N400" i="24"/>
  <c r="E400" i="24"/>
  <c r="K400" i="24"/>
  <c r="K401" i="16"/>
  <c r="H587" i="24"/>
  <c r="E587" i="24"/>
  <c r="K587" i="24"/>
  <c r="K588" i="16"/>
  <c r="H588" i="16"/>
  <c r="N587" i="24"/>
  <c r="N588" i="16"/>
  <c r="E588" i="16"/>
  <c r="O272" i="24"/>
  <c r="O601" i="16"/>
  <c r="H209" i="24"/>
  <c r="N209" i="24"/>
  <c r="E209" i="24"/>
  <c r="N210" i="16"/>
  <c r="K210" i="16"/>
  <c r="E210" i="16"/>
  <c r="H210" i="16"/>
  <c r="K209" i="24"/>
  <c r="O182" i="16"/>
  <c r="H56" i="24"/>
  <c r="N57" i="16"/>
  <c r="N56" i="24"/>
  <c r="H57" i="16"/>
  <c r="E57" i="16"/>
  <c r="E56" i="24"/>
  <c r="K56" i="24"/>
  <c r="K57" i="16"/>
  <c r="H543" i="24"/>
  <c r="E543" i="24"/>
  <c r="N543" i="24"/>
  <c r="N544" i="16"/>
  <c r="H544" i="16"/>
  <c r="K544" i="16"/>
  <c r="E544" i="16"/>
  <c r="K543" i="24"/>
  <c r="O50" i="16"/>
  <c r="O23" i="24"/>
  <c r="N40" i="24"/>
  <c r="N41" i="16"/>
  <c r="H40" i="24"/>
  <c r="H41" i="16"/>
  <c r="E41" i="16"/>
  <c r="E40" i="24"/>
  <c r="K40" i="24"/>
  <c r="K41" i="16"/>
  <c r="O245" i="24"/>
  <c r="O461" i="24"/>
  <c r="O518" i="24"/>
  <c r="O583" i="24"/>
  <c r="O450" i="24"/>
  <c r="O379" i="24"/>
  <c r="E20" i="16"/>
  <c r="H20" i="16"/>
  <c r="K19" i="24"/>
  <c r="H19" i="24"/>
  <c r="E19" i="24"/>
  <c r="N20" i="16"/>
  <c r="N19" i="24"/>
  <c r="K20" i="16"/>
  <c r="N46" i="24"/>
  <c r="H46" i="24"/>
  <c r="N47" i="16"/>
  <c r="H47" i="16"/>
  <c r="E47" i="16"/>
  <c r="E46" i="24"/>
  <c r="K46" i="24"/>
  <c r="K47" i="16"/>
  <c r="E81" i="16"/>
  <c r="H81" i="16"/>
  <c r="E80" i="24"/>
  <c r="K80" i="24"/>
  <c r="H80" i="24"/>
  <c r="N80" i="24"/>
  <c r="N81" i="16"/>
  <c r="K81" i="16"/>
  <c r="O298" i="24"/>
  <c r="H486" i="24"/>
  <c r="N486" i="24"/>
  <c r="N487" i="16"/>
  <c r="H487" i="16"/>
  <c r="E487" i="16"/>
  <c r="E486" i="24"/>
  <c r="K486" i="24"/>
  <c r="K487" i="16"/>
  <c r="N251" i="24"/>
  <c r="N252" i="16"/>
  <c r="H252" i="16"/>
  <c r="E252" i="16"/>
  <c r="E251" i="24"/>
  <c r="H251" i="24"/>
  <c r="K251" i="24"/>
  <c r="K252" i="16"/>
  <c r="O169" i="24"/>
  <c r="H275" i="16"/>
  <c r="E275" i="16"/>
  <c r="E274" i="24"/>
  <c r="H274" i="24"/>
  <c r="N274" i="24"/>
  <c r="N275" i="16"/>
  <c r="K274" i="24"/>
  <c r="K275" i="16"/>
  <c r="H214" i="16"/>
  <c r="E213" i="24"/>
  <c r="H213" i="24"/>
  <c r="E214" i="16"/>
  <c r="K214" i="16"/>
  <c r="N214" i="16"/>
  <c r="N213" i="24"/>
  <c r="K213" i="24"/>
  <c r="N542" i="24"/>
  <c r="N543" i="16"/>
  <c r="H543" i="16"/>
  <c r="E543" i="16"/>
  <c r="H542" i="24"/>
  <c r="E542" i="24"/>
  <c r="K542" i="24"/>
  <c r="K543" i="16"/>
  <c r="N312" i="16"/>
  <c r="N311" i="24"/>
  <c r="E311" i="24"/>
  <c r="H312" i="16"/>
  <c r="E312" i="16"/>
  <c r="H311" i="24"/>
  <c r="K311" i="24"/>
  <c r="K312" i="16"/>
  <c r="H224" i="16"/>
  <c r="E224" i="16"/>
  <c r="H223" i="24"/>
  <c r="E223" i="24"/>
  <c r="N223" i="24"/>
  <c r="K223" i="24"/>
  <c r="N224" i="16"/>
  <c r="K224" i="16"/>
  <c r="E561" i="24"/>
  <c r="N561" i="24"/>
  <c r="H561" i="24"/>
  <c r="N562" i="16"/>
  <c r="H562" i="16"/>
  <c r="E562" i="16"/>
  <c r="K562" i="16"/>
  <c r="K561" i="24"/>
  <c r="N496" i="24"/>
  <c r="H496" i="24"/>
  <c r="E497" i="16"/>
  <c r="H497" i="16"/>
  <c r="N497" i="16"/>
  <c r="K496" i="24"/>
  <c r="E496" i="24"/>
  <c r="K497" i="16"/>
  <c r="O577" i="24"/>
  <c r="E156" i="16"/>
  <c r="H156" i="16"/>
  <c r="E155" i="24"/>
  <c r="H155" i="24"/>
  <c r="K155" i="24"/>
  <c r="N155" i="24"/>
  <c r="K156" i="16"/>
  <c r="N156" i="16"/>
  <c r="N227" i="24"/>
  <c r="N228" i="16"/>
  <c r="H227" i="24"/>
  <c r="E228" i="16"/>
  <c r="H228" i="16"/>
  <c r="E227" i="24"/>
  <c r="K227" i="24"/>
  <c r="K228" i="16"/>
  <c r="O200" i="24"/>
  <c r="N504" i="24"/>
  <c r="H504" i="24"/>
  <c r="N505" i="16"/>
  <c r="E505" i="16"/>
  <c r="H505" i="16"/>
  <c r="E504" i="24"/>
  <c r="K504" i="24"/>
  <c r="K505" i="16"/>
  <c r="H147" i="24"/>
  <c r="N147" i="24"/>
  <c r="E147" i="24"/>
  <c r="N148" i="16"/>
  <c r="E148" i="16"/>
  <c r="H148" i="16"/>
  <c r="K147" i="24"/>
  <c r="K148" i="16"/>
  <c r="E294" i="24"/>
  <c r="N295" i="16"/>
  <c r="N294" i="24"/>
  <c r="H295" i="16"/>
  <c r="E295" i="16"/>
  <c r="H294" i="24"/>
  <c r="K294" i="24"/>
  <c r="K295" i="16"/>
  <c r="O189" i="16"/>
  <c r="N401" i="24"/>
  <c r="H401" i="24"/>
  <c r="E402" i="16"/>
  <c r="N402" i="16"/>
  <c r="H402" i="16"/>
  <c r="E401" i="24"/>
  <c r="K402" i="16"/>
  <c r="K401" i="24"/>
  <c r="E151" i="24"/>
  <c r="N152" i="16"/>
  <c r="N151" i="24"/>
  <c r="E152" i="16"/>
  <c r="H152" i="16"/>
  <c r="H151" i="24"/>
  <c r="K151" i="24"/>
  <c r="K152" i="16"/>
  <c r="O159" i="16"/>
  <c r="O227" i="16"/>
  <c r="O398" i="16"/>
  <c r="E207" i="24"/>
  <c r="H207" i="24"/>
  <c r="N207" i="24"/>
  <c r="N208" i="16"/>
  <c r="E208" i="16"/>
  <c r="H208" i="16"/>
  <c r="K207" i="24"/>
  <c r="K208" i="16"/>
  <c r="E181" i="16"/>
  <c r="H181" i="16"/>
  <c r="E180" i="24"/>
  <c r="H180" i="24"/>
  <c r="K180" i="24"/>
  <c r="N180" i="24"/>
  <c r="N181" i="16"/>
  <c r="K181" i="16"/>
  <c r="O435" i="16"/>
  <c r="O187" i="24"/>
  <c r="O78" i="24"/>
  <c r="O163" i="24"/>
  <c r="H336" i="24"/>
  <c r="N337" i="16"/>
  <c r="N336" i="24"/>
  <c r="H337" i="16"/>
  <c r="E337" i="16"/>
  <c r="E336" i="24"/>
  <c r="K336" i="24"/>
  <c r="K337" i="16"/>
  <c r="E374" i="24"/>
  <c r="H375" i="16"/>
  <c r="E375" i="16"/>
  <c r="K374" i="24"/>
  <c r="K375" i="16"/>
  <c r="H374" i="24"/>
  <c r="N374" i="24"/>
  <c r="N375" i="16"/>
  <c r="N442" i="24"/>
  <c r="N443" i="16"/>
  <c r="H443" i="16"/>
  <c r="E443" i="16"/>
  <c r="H442" i="24"/>
  <c r="E442" i="24"/>
  <c r="K443" i="16"/>
  <c r="K442" i="24"/>
  <c r="O246" i="16"/>
  <c r="H473" i="24"/>
  <c r="E473" i="24"/>
  <c r="K474" i="16"/>
  <c r="E474" i="16"/>
  <c r="H474" i="16"/>
  <c r="K473" i="24"/>
  <c r="N473" i="24"/>
  <c r="N474" i="16"/>
  <c r="E279" i="24"/>
  <c r="H279" i="24"/>
  <c r="N280" i="16"/>
  <c r="E280" i="16"/>
  <c r="H280" i="16"/>
  <c r="K279" i="24"/>
  <c r="N279" i="24"/>
  <c r="K280" i="16"/>
  <c r="H549" i="24"/>
  <c r="N549" i="24"/>
  <c r="N550" i="16"/>
  <c r="H550" i="16"/>
  <c r="E550" i="16"/>
  <c r="E549" i="24"/>
  <c r="K549" i="24"/>
  <c r="K550" i="16"/>
  <c r="E77" i="24"/>
  <c r="H77" i="24"/>
  <c r="N77" i="24"/>
  <c r="N78" i="16"/>
  <c r="H78" i="16"/>
  <c r="E78" i="16"/>
  <c r="K77" i="24"/>
  <c r="K78" i="16"/>
  <c r="O512" i="24"/>
  <c r="O292" i="24"/>
  <c r="O462" i="16"/>
  <c r="E55" i="24"/>
  <c r="H55" i="24"/>
  <c r="N56" i="16"/>
  <c r="N55" i="24"/>
  <c r="H56" i="16"/>
  <c r="E56" i="16"/>
  <c r="K55" i="24"/>
  <c r="K56" i="16"/>
  <c r="N520" i="24"/>
  <c r="H520" i="24"/>
  <c r="N521" i="16"/>
  <c r="E521" i="16"/>
  <c r="H521" i="16"/>
  <c r="E520" i="24"/>
  <c r="K520" i="24"/>
  <c r="K521" i="16"/>
  <c r="N382" i="24"/>
  <c r="H382" i="24"/>
  <c r="N383" i="16"/>
  <c r="E383" i="16"/>
  <c r="H383" i="16"/>
  <c r="E382" i="24"/>
  <c r="K383" i="16"/>
  <c r="K382" i="24"/>
  <c r="O507" i="24"/>
  <c r="E261" i="16"/>
  <c r="H261" i="16"/>
  <c r="H260" i="24"/>
  <c r="E260" i="24"/>
  <c r="N260" i="24"/>
  <c r="N261" i="16"/>
  <c r="K260" i="24"/>
  <c r="K261" i="16"/>
  <c r="O378" i="16"/>
  <c r="H466" i="24"/>
  <c r="N466" i="24"/>
  <c r="N467" i="16"/>
  <c r="E467" i="16"/>
  <c r="H467" i="16"/>
  <c r="E466" i="24"/>
  <c r="K466" i="24"/>
  <c r="K467" i="16"/>
  <c r="H371" i="24"/>
  <c r="N371" i="24"/>
  <c r="N372" i="16"/>
  <c r="H372" i="16"/>
  <c r="E372" i="16"/>
  <c r="E371" i="24"/>
  <c r="K371" i="24"/>
  <c r="K372" i="16"/>
  <c r="O62" i="16"/>
  <c r="E39" i="24"/>
  <c r="N39" i="24"/>
  <c r="H39" i="24"/>
  <c r="N40" i="16"/>
  <c r="H40" i="16"/>
  <c r="E40" i="16"/>
  <c r="K39" i="24"/>
  <c r="K40" i="16"/>
  <c r="O258" i="24"/>
  <c r="N255" i="24"/>
  <c r="H255" i="24"/>
  <c r="E255" i="24"/>
  <c r="N256" i="16"/>
  <c r="H256" i="16"/>
  <c r="E256" i="16"/>
  <c r="K255" i="24"/>
  <c r="K256" i="16"/>
  <c r="H424" i="24"/>
  <c r="E424" i="24"/>
  <c r="N424" i="24"/>
  <c r="H425" i="16"/>
  <c r="N425" i="16"/>
  <c r="E425" i="16"/>
  <c r="K425" i="16"/>
  <c r="K424" i="24"/>
  <c r="N205" i="24"/>
  <c r="H205" i="24"/>
  <c r="N206" i="16"/>
  <c r="E206" i="16"/>
  <c r="H206" i="16"/>
  <c r="E205" i="24"/>
  <c r="K205" i="24"/>
  <c r="K206" i="16"/>
  <c r="H532" i="24"/>
  <c r="N532" i="24"/>
  <c r="N533" i="16"/>
  <c r="H533" i="16"/>
  <c r="E533" i="16"/>
  <c r="E532" i="24"/>
  <c r="K532" i="24"/>
  <c r="K533" i="16"/>
  <c r="H83" i="24"/>
  <c r="N83" i="24"/>
  <c r="N84" i="16"/>
  <c r="H84" i="16"/>
  <c r="E84" i="16"/>
  <c r="E83" i="24"/>
  <c r="K84" i="16"/>
  <c r="K83" i="24"/>
  <c r="O194" i="16"/>
  <c r="O257" i="24"/>
  <c r="N580" i="24"/>
  <c r="N581" i="16"/>
  <c r="H581" i="16"/>
  <c r="E581" i="16"/>
  <c r="E580" i="24"/>
  <c r="H580" i="24"/>
  <c r="K580" i="24"/>
  <c r="K581" i="16"/>
  <c r="H66" i="24"/>
  <c r="E66" i="24"/>
  <c r="N67" i="16"/>
  <c r="N66" i="24"/>
  <c r="E67" i="16"/>
  <c r="H67" i="16"/>
  <c r="K66" i="24"/>
  <c r="K67" i="16"/>
  <c r="O476" i="16"/>
  <c r="O188" i="24"/>
  <c r="E216" i="24"/>
  <c r="K216" i="24"/>
  <c r="H216" i="24"/>
  <c r="N217" i="16"/>
  <c r="K217" i="16"/>
  <c r="N216" i="24"/>
  <c r="E217" i="16"/>
  <c r="H217" i="16"/>
  <c r="E300" i="16"/>
  <c r="H300" i="16"/>
  <c r="E299" i="24"/>
  <c r="H299" i="24"/>
  <c r="K299" i="24"/>
  <c r="K300" i="16"/>
  <c r="N299" i="24"/>
  <c r="N300" i="16"/>
  <c r="O226" i="24"/>
  <c r="E454" i="16"/>
  <c r="H454" i="16"/>
  <c r="E453" i="24"/>
  <c r="H453" i="24"/>
  <c r="N454" i="16"/>
  <c r="N453" i="24"/>
  <c r="K453" i="24"/>
  <c r="K454" i="16"/>
  <c r="O17" i="16"/>
  <c r="H253" i="24"/>
  <c r="E253" i="24"/>
  <c r="N253" i="24"/>
  <c r="N254" i="16"/>
  <c r="K254" i="16"/>
  <c r="H254" i="16"/>
  <c r="E254" i="16"/>
  <c r="K253" i="24"/>
  <c r="O32" i="16"/>
  <c r="O119" i="24"/>
  <c r="O205" i="16"/>
  <c r="O114" i="24"/>
  <c r="O421" i="24"/>
  <c r="O244" i="16"/>
  <c r="E9" i="24"/>
  <c r="N533" i="24"/>
  <c r="N534" i="16"/>
  <c r="H533" i="24"/>
  <c r="H534" i="16"/>
  <c r="E534" i="16"/>
  <c r="E533" i="24"/>
  <c r="K533" i="24"/>
  <c r="K534" i="16"/>
  <c r="N421" i="16"/>
  <c r="E421" i="16"/>
  <c r="N420" i="24"/>
  <c r="E420" i="24"/>
  <c r="H421" i="16"/>
  <c r="H420" i="24"/>
  <c r="K420" i="24"/>
  <c r="K421" i="16"/>
  <c r="H85" i="24"/>
  <c r="N85" i="24"/>
  <c r="N86" i="16"/>
  <c r="E86" i="16"/>
  <c r="H86" i="16"/>
  <c r="E85" i="24"/>
  <c r="K86" i="16"/>
  <c r="K85" i="24"/>
  <c r="H346" i="16"/>
  <c r="E346" i="16"/>
  <c r="E345" i="24"/>
  <c r="H345" i="24"/>
  <c r="N345" i="24"/>
  <c r="K345" i="24"/>
  <c r="N346" i="16"/>
  <c r="K346" i="16"/>
  <c r="O361" i="16"/>
  <c r="H12" i="16"/>
  <c r="E12" i="16"/>
  <c r="K11" i="24"/>
  <c r="H11" i="24"/>
  <c r="E11" i="24"/>
  <c r="N12" i="16"/>
  <c r="K12" i="16"/>
  <c r="N11" i="24"/>
  <c r="E579" i="24"/>
  <c r="N579" i="24"/>
  <c r="H579" i="24"/>
  <c r="N580" i="16"/>
  <c r="H580" i="16"/>
  <c r="E580" i="16"/>
  <c r="K580" i="16"/>
  <c r="K579" i="24"/>
  <c r="O70" i="24"/>
  <c r="H363" i="24"/>
  <c r="N364" i="16"/>
  <c r="N363" i="24"/>
  <c r="E364" i="16"/>
  <c r="H364" i="16"/>
  <c r="E363" i="24"/>
  <c r="K363" i="24"/>
  <c r="K364" i="16"/>
  <c r="O600" i="24"/>
  <c r="E248" i="24"/>
  <c r="N248" i="24"/>
  <c r="K249" i="16"/>
  <c r="N249" i="16"/>
  <c r="H248" i="24"/>
  <c r="E249" i="16"/>
  <c r="H249" i="16"/>
  <c r="K248" i="24"/>
  <c r="N374" i="16"/>
  <c r="N373" i="24"/>
  <c r="H374" i="16"/>
  <c r="E374" i="16"/>
  <c r="E373" i="24"/>
  <c r="K373" i="24"/>
  <c r="H373" i="24"/>
  <c r="K374" i="16"/>
  <c r="H386" i="24"/>
  <c r="N387" i="16"/>
  <c r="N386" i="24"/>
  <c r="E387" i="16"/>
  <c r="H387" i="16"/>
  <c r="K386" i="24"/>
  <c r="E386" i="24"/>
  <c r="K387" i="16"/>
  <c r="O579" i="16"/>
  <c r="O110" i="24"/>
  <c r="N359" i="24"/>
  <c r="H360" i="16"/>
  <c r="E360" i="16"/>
  <c r="H359" i="24"/>
  <c r="N360" i="16"/>
  <c r="E359" i="24"/>
  <c r="K360" i="16"/>
  <c r="K359" i="24"/>
  <c r="E300" i="24"/>
  <c r="H300" i="24"/>
  <c r="N300" i="24"/>
  <c r="N301" i="16"/>
  <c r="E301" i="16"/>
  <c r="H301" i="16"/>
  <c r="K301" i="16"/>
  <c r="K300" i="24"/>
  <c r="E35" i="24"/>
  <c r="H35" i="24"/>
  <c r="N36" i="16"/>
  <c r="E36" i="16"/>
  <c r="H36" i="16"/>
  <c r="N35" i="24"/>
  <c r="K35" i="24"/>
  <c r="K36" i="16"/>
  <c r="N117" i="24"/>
  <c r="E117" i="24"/>
  <c r="N118" i="16"/>
  <c r="K118" i="16"/>
  <c r="H117" i="24"/>
  <c r="E118" i="16"/>
  <c r="H118" i="16"/>
  <c r="K117" i="24"/>
  <c r="O98" i="24"/>
  <c r="O561" i="16"/>
  <c r="H429" i="16"/>
  <c r="E429" i="16"/>
  <c r="H428" i="24"/>
  <c r="E428" i="24"/>
  <c r="K428" i="24"/>
  <c r="K429" i="16"/>
  <c r="N428" i="24"/>
  <c r="N429" i="16"/>
  <c r="H556" i="24"/>
  <c r="N556" i="24"/>
  <c r="E557" i="16"/>
  <c r="E556" i="24"/>
  <c r="N557" i="16"/>
  <c r="H557" i="16"/>
  <c r="K556" i="24"/>
  <c r="K557" i="16"/>
  <c r="O135" i="24"/>
  <c r="N269" i="16"/>
  <c r="E269" i="16"/>
  <c r="N268" i="24"/>
  <c r="H269" i="16"/>
  <c r="H268" i="24"/>
  <c r="E268" i="24"/>
  <c r="K268" i="24"/>
  <c r="K269" i="16"/>
  <c r="E174" i="24"/>
  <c r="H175" i="16"/>
  <c r="E175" i="16"/>
  <c r="H174" i="24"/>
  <c r="K175" i="16"/>
  <c r="K174" i="24"/>
  <c r="N174" i="24"/>
  <c r="N175" i="16"/>
  <c r="E87" i="24"/>
  <c r="H87" i="24"/>
  <c r="N87" i="24"/>
  <c r="N88" i="16"/>
  <c r="H88" i="16"/>
  <c r="E88" i="16"/>
  <c r="K87" i="24"/>
  <c r="K88" i="16"/>
  <c r="H149" i="24"/>
  <c r="N149" i="24"/>
  <c r="E149" i="24"/>
  <c r="N150" i="16"/>
  <c r="K150" i="16"/>
  <c r="E150" i="16"/>
  <c r="H150" i="16"/>
  <c r="K149" i="24"/>
  <c r="N197" i="24"/>
  <c r="E198" i="16"/>
  <c r="H197" i="24"/>
  <c r="N198" i="16"/>
  <c r="H198" i="16"/>
  <c r="E197" i="24"/>
  <c r="K197" i="24"/>
  <c r="K198" i="16"/>
  <c r="O24" i="24"/>
  <c r="O413" i="24"/>
  <c r="O199" i="24"/>
  <c r="O565" i="16"/>
  <c r="O204" i="24"/>
  <c r="O154" i="24"/>
  <c r="O115" i="16"/>
  <c r="O504" i="16"/>
  <c r="O491" i="16"/>
  <c r="O240" i="24"/>
  <c r="N9" i="24"/>
  <c r="O98" i="16"/>
  <c r="O394" i="16"/>
  <c r="O172" i="16" l="1"/>
  <c r="O114" i="16"/>
  <c r="O186" i="24"/>
  <c r="O287" i="24"/>
  <c r="O297" i="16"/>
  <c r="O175" i="16"/>
  <c r="O239" i="16"/>
  <c r="O225" i="16"/>
  <c r="O406" i="16"/>
  <c r="O189" i="24"/>
  <c r="O528" i="24"/>
  <c r="O300" i="16"/>
  <c r="O388" i="16"/>
  <c r="O18" i="24"/>
  <c r="O182" i="24"/>
  <c r="O315" i="16"/>
  <c r="O33" i="24"/>
  <c r="O219" i="16"/>
  <c r="O259" i="24"/>
  <c r="O389" i="24"/>
  <c r="O47" i="16"/>
  <c r="O237" i="16"/>
  <c r="O337" i="16"/>
  <c r="O87" i="24"/>
  <c r="O386" i="24"/>
  <c r="O67" i="16"/>
  <c r="O544" i="16"/>
  <c r="O587" i="24"/>
  <c r="O554" i="24"/>
  <c r="O246" i="24"/>
  <c r="O13" i="16"/>
  <c r="O243" i="16"/>
  <c r="O11" i="24"/>
  <c r="O485" i="24"/>
  <c r="O288" i="16"/>
  <c r="O250" i="16"/>
  <c r="O289" i="24"/>
  <c r="O76" i="24"/>
  <c r="O46" i="16"/>
  <c r="O125" i="24"/>
  <c r="O495" i="16"/>
  <c r="O566" i="16"/>
  <c r="O44" i="16"/>
  <c r="O348" i="16"/>
  <c r="O464" i="24"/>
  <c r="O436" i="24"/>
  <c r="O28" i="16"/>
  <c r="O230" i="16"/>
  <c r="O238" i="16"/>
  <c r="O457" i="24"/>
  <c r="O64" i="16"/>
  <c r="O86" i="24"/>
  <c r="O470" i="16"/>
  <c r="O322" i="24"/>
  <c r="O398" i="24"/>
  <c r="O216" i="16"/>
  <c r="O410" i="24"/>
  <c r="O592" i="16"/>
  <c r="O103" i="24"/>
  <c r="O19" i="24"/>
  <c r="O144" i="16"/>
  <c r="O340" i="16"/>
  <c r="O15" i="24"/>
  <c r="O127" i="16"/>
  <c r="O304" i="24"/>
  <c r="O376" i="16"/>
  <c r="O486" i="16"/>
  <c r="O330" i="24"/>
  <c r="O549" i="16"/>
  <c r="O446" i="16"/>
  <c r="O523" i="16"/>
  <c r="O395" i="16"/>
  <c r="O558" i="16"/>
  <c r="O575" i="24"/>
  <c r="O323" i="16"/>
  <c r="O195" i="16"/>
  <c r="O229" i="16"/>
  <c r="O567" i="24"/>
  <c r="O468" i="16"/>
  <c r="O187" i="16"/>
  <c r="O204" i="16"/>
  <c r="O444" i="24"/>
  <c r="O472" i="24"/>
  <c r="O56" i="24"/>
  <c r="O314" i="24"/>
  <c r="O100" i="16"/>
  <c r="O351" i="24"/>
  <c r="O28" i="24"/>
  <c r="O248" i="24"/>
  <c r="O576" i="16"/>
  <c r="O515" i="16"/>
  <c r="O239" i="24"/>
  <c r="O107" i="24"/>
  <c r="O465" i="24"/>
  <c r="O247" i="24"/>
  <c r="O190" i="24"/>
  <c r="O236" i="16"/>
  <c r="O355" i="24"/>
  <c r="O253" i="24"/>
  <c r="O401" i="16"/>
  <c r="O419" i="24"/>
  <c r="O212" i="24"/>
  <c r="O512" i="16"/>
  <c r="O326" i="24"/>
  <c r="O284" i="24"/>
  <c r="O74" i="16"/>
  <c r="O529" i="16"/>
  <c r="O104" i="24"/>
  <c r="O562" i="16"/>
  <c r="O38" i="24"/>
  <c r="O319" i="16"/>
  <c r="O333" i="16"/>
  <c r="O431" i="16"/>
  <c r="O470" i="24"/>
  <c r="O206" i="16"/>
  <c r="O446" i="24"/>
  <c r="O419" i="16"/>
  <c r="O501" i="16"/>
  <c r="O184" i="16"/>
  <c r="O81" i="24"/>
  <c r="O521" i="16"/>
  <c r="O207" i="24"/>
  <c r="O198" i="16"/>
  <c r="O9" i="24"/>
  <c r="O402" i="24"/>
  <c r="O321" i="16"/>
  <c r="O332" i="16"/>
  <c r="O162" i="16"/>
  <c r="O219" i="24"/>
  <c r="O373" i="24"/>
  <c r="O46" i="24"/>
  <c r="O88" i="16"/>
  <c r="O363" i="24"/>
  <c r="O171" i="16"/>
  <c r="O153" i="24"/>
  <c r="O510" i="24"/>
  <c r="O423" i="16"/>
  <c r="O108" i="16"/>
  <c r="O53" i="24"/>
  <c r="O244" i="24"/>
  <c r="O496" i="24"/>
  <c r="O16" i="16"/>
  <c r="O438" i="16"/>
  <c r="O404" i="24"/>
  <c r="O494" i="24"/>
  <c r="O142" i="16"/>
  <c r="O301" i="16"/>
  <c r="O374" i="16"/>
  <c r="O520" i="24"/>
  <c r="O400" i="16"/>
  <c r="O600" i="16"/>
  <c r="O526" i="24"/>
  <c r="O367" i="16"/>
  <c r="O455" i="24"/>
  <c r="O242" i="24"/>
  <c r="O300" i="24"/>
  <c r="O473" i="24"/>
  <c r="O39" i="24"/>
  <c r="O467" i="16"/>
  <c r="O401" i="24"/>
  <c r="O216" i="24"/>
  <c r="O580" i="24"/>
  <c r="O180" i="24"/>
  <c r="O148" i="16"/>
  <c r="O487" i="16"/>
  <c r="O579" i="24"/>
  <c r="O118" i="16"/>
  <c r="O117" i="24"/>
  <c r="O429" i="16"/>
  <c r="O346" i="16"/>
  <c r="O534" i="16"/>
  <c r="O217" i="16"/>
  <c r="O84" i="16"/>
  <c r="O466" i="24"/>
  <c r="O550" i="16"/>
  <c r="O375" i="16"/>
  <c r="O402" i="16"/>
  <c r="O155" i="24"/>
  <c r="O274" i="24"/>
  <c r="O486" i="24"/>
  <c r="O209" i="24"/>
  <c r="O45" i="24"/>
  <c r="O218" i="24"/>
  <c r="O362" i="16"/>
  <c r="O568" i="24"/>
  <c r="O234" i="16"/>
  <c r="O282" i="24"/>
  <c r="O353" i="24"/>
  <c r="O341" i="16"/>
  <c r="O112" i="16"/>
  <c r="O513" i="24"/>
  <c r="O106" i="16"/>
  <c r="O520" i="16"/>
  <c r="O420" i="16"/>
  <c r="O474" i="24"/>
  <c r="O252" i="24"/>
  <c r="O572" i="16"/>
  <c r="O309" i="16"/>
  <c r="O225" i="24"/>
  <c r="O532" i="16"/>
  <c r="O241" i="24"/>
  <c r="O518" i="16"/>
  <c r="O325" i="24"/>
  <c r="O195" i="24"/>
  <c r="O411" i="16"/>
  <c r="O211" i="16"/>
  <c r="O47" i="24"/>
  <c r="O354" i="24"/>
  <c r="O100" i="24"/>
  <c r="O510" i="16"/>
  <c r="O106" i="24"/>
  <c r="O465" i="16"/>
  <c r="O20" i="24"/>
  <c r="O275" i="24"/>
  <c r="O54" i="24"/>
  <c r="O483" i="24"/>
  <c r="O296" i="24"/>
  <c r="O178" i="24"/>
  <c r="O71" i="24"/>
  <c r="O77" i="16"/>
  <c r="O41" i="16"/>
  <c r="O597" i="16"/>
  <c r="O569" i="16"/>
  <c r="O425" i="24"/>
  <c r="O293" i="24"/>
  <c r="O498" i="24"/>
  <c r="O279" i="16"/>
  <c r="O32" i="24"/>
  <c r="O27" i="16"/>
  <c r="O104" i="16"/>
  <c r="O121" i="16"/>
  <c r="O546" i="24"/>
  <c r="O54" i="16"/>
  <c r="O400" i="24"/>
  <c r="O105" i="24"/>
  <c r="O475" i="16"/>
  <c r="O394" i="24"/>
  <c r="O506" i="16"/>
  <c r="O437" i="24"/>
  <c r="O527" i="16"/>
  <c r="O173" i="24"/>
  <c r="O242" i="16"/>
  <c r="O304" i="16"/>
  <c r="O289" i="16"/>
  <c r="O586" i="16"/>
  <c r="O347" i="24"/>
  <c r="O272" i="16"/>
  <c r="O21" i="16"/>
  <c r="O108" i="24"/>
  <c r="O72" i="16"/>
  <c r="O538" i="16"/>
  <c r="O515" i="24"/>
  <c r="O228" i="24"/>
  <c r="O119" i="16"/>
  <c r="O164" i="24"/>
  <c r="O417" i="16"/>
  <c r="O587" i="16"/>
  <c r="O269" i="24"/>
  <c r="O355" i="16"/>
  <c r="O535" i="24"/>
  <c r="O266" i="24"/>
  <c r="O525" i="16"/>
  <c r="O375" i="24"/>
  <c r="O179" i="16"/>
  <c r="O150" i="16"/>
  <c r="O269" i="16"/>
  <c r="O428" i="24"/>
  <c r="O345" i="24"/>
  <c r="O256" i="16"/>
  <c r="O147" i="24"/>
  <c r="O227" i="24"/>
  <c r="O214" i="16"/>
  <c r="O484" i="24"/>
  <c r="O459" i="16"/>
  <c r="O233" i="24"/>
  <c r="O371" i="16"/>
  <c r="O378" i="24"/>
  <c r="O570" i="16"/>
  <c r="O522" i="24"/>
  <c r="O403" i="16"/>
  <c r="O319" i="24"/>
  <c r="O253" i="16"/>
  <c r="O414" i="24"/>
  <c r="O247" i="16"/>
  <c r="O384" i="16"/>
  <c r="O159" i="24"/>
  <c r="O553" i="16"/>
  <c r="O33" i="16"/>
  <c r="O126" i="16"/>
  <c r="O148" i="24"/>
  <c r="O508" i="24"/>
  <c r="O336" i="16"/>
  <c r="O26" i="24"/>
  <c r="O552" i="16"/>
  <c r="O121" i="24"/>
  <c r="O490" i="16"/>
  <c r="O302" i="16"/>
  <c r="O326" i="16"/>
  <c r="O303" i="24"/>
  <c r="O288" i="24"/>
  <c r="O260" i="16"/>
  <c r="O120" i="24"/>
  <c r="O48" i="16"/>
  <c r="O169" i="16"/>
  <c r="O107" i="16"/>
  <c r="O448" i="16"/>
  <c r="O276" i="16"/>
  <c r="O535" i="16"/>
  <c r="O55" i="16"/>
  <c r="O82" i="16"/>
  <c r="O561" i="24"/>
  <c r="O311" i="24"/>
  <c r="O36" i="24"/>
  <c r="O39" i="16"/>
  <c r="O555" i="16"/>
  <c r="O170" i="24"/>
  <c r="O111" i="24"/>
  <c r="O294" i="16"/>
  <c r="O379" i="16"/>
  <c r="O154" i="16"/>
  <c r="O278" i="24"/>
  <c r="O383" i="24"/>
  <c r="O366" i="24"/>
  <c r="O174" i="16"/>
  <c r="O84" i="24"/>
  <c r="O551" i="24"/>
  <c r="O489" i="24"/>
  <c r="O298" i="16"/>
  <c r="O537" i="24"/>
  <c r="O191" i="24"/>
  <c r="O296" i="16"/>
  <c r="O168" i="24"/>
  <c r="O387" i="24"/>
  <c r="O255" i="24"/>
  <c r="O190" i="16"/>
  <c r="O392" i="16"/>
  <c r="O328" i="16"/>
  <c r="O516" i="16"/>
  <c r="O348" i="24"/>
  <c r="O416" i="24"/>
  <c r="O295" i="24"/>
  <c r="O50" i="24"/>
  <c r="O140" i="16"/>
  <c r="O593" i="16"/>
  <c r="O408" i="16"/>
  <c r="O363" i="16"/>
  <c r="O445" i="16"/>
  <c r="O135" i="16"/>
  <c r="O477" i="16"/>
  <c r="O471" i="16"/>
  <c r="O382" i="24"/>
  <c r="O532" i="24"/>
  <c r="O374" i="24"/>
  <c r="O312" i="16"/>
  <c r="O588" i="16"/>
  <c r="O19" i="16"/>
  <c r="O424" i="16"/>
  <c r="O505" i="24"/>
  <c r="O346" i="24"/>
  <c r="O514" i="24"/>
  <c r="O367" i="24"/>
  <c r="O429" i="24"/>
  <c r="O149" i="16"/>
  <c r="O391" i="24"/>
  <c r="O509" i="16"/>
  <c r="O117" i="16"/>
  <c r="O396" i="16"/>
  <c r="O301" i="24"/>
  <c r="O331" i="24"/>
  <c r="O412" i="16"/>
  <c r="O586" i="24"/>
  <c r="O498" i="16"/>
  <c r="O270" i="16"/>
  <c r="O270" i="24"/>
  <c r="O203" i="16"/>
  <c r="O157" i="16"/>
  <c r="O209" i="16"/>
  <c r="O267" i="16"/>
  <c r="O232" i="16"/>
  <c r="O432" i="16"/>
  <c r="O447" i="24"/>
  <c r="O534" i="24"/>
  <c r="O134" i="24"/>
  <c r="O161" i="24"/>
  <c r="O220" i="16"/>
  <c r="O290" i="16"/>
  <c r="O473" i="16"/>
  <c r="O420" i="24"/>
  <c r="O78" i="16"/>
  <c r="O340" i="24"/>
  <c r="O371" i="24"/>
  <c r="O387" i="16"/>
  <c r="O249" i="16"/>
  <c r="O421" i="16"/>
  <c r="O299" i="24"/>
  <c r="O372" i="16"/>
  <c r="O383" i="16"/>
  <c r="O228" i="16"/>
  <c r="O497" i="16"/>
  <c r="O224" i="16"/>
  <c r="O213" i="24"/>
  <c r="O251" i="24"/>
  <c r="O356" i="16"/>
  <c r="O58" i="24"/>
  <c r="O569" i="24"/>
  <c r="O320" i="16"/>
  <c r="O163" i="16"/>
  <c r="O415" i="16"/>
  <c r="O160" i="16"/>
  <c r="O335" i="24"/>
  <c r="O85" i="16"/>
  <c r="O570" i="24"/>
  <c r="O122" i="16"/>
  <c r="O335" i="16"/>
  <c r="O297" i="24"/>
  <c r="O411" i="24"/>
  <c r="O172" i="24"/>
  <c r="O34" i="16"/>
  <c r="O564" i="16"/>
  <c r="O511" i="24"/>
  <c r="O327" i="16"/>
  <c r="O541" i="24"/>
  <c r="O591" i="24"/>
  <c r="O202" i="24"/>
  <c r="O536" i="16"/>
  <c r="O156" i="24"/>
  <c r="O139" i="24"/>
  <c r="O285" i="16"/>
  <c r="O437" i="16"/>
  <c r="O362" i="24"/>
  <c r="O479" i="24"/>
  <c r="O12" i="16"/>
  <c r="O533" i="16"/>
  <c r="O77" i="24"/>
  <c r="O280" i="16"/>
  <c r="O442" i="24"/>
  <c r="O152" i="16"/>
  <c r="O81" i="16"/>
  <c r="O191" i="16"/>
  <c r="O43" i="16"/>
  <c r="O454" i="24"/>
  <c r="O458" i="24"/>
  <c r="O469" i="24"/>
  <c r="O276" i="24"/>
  <c r="O567" i="16"/>
  <c r="O290" i="24"/>
  <c r="O511" i="16"/>
  <c r="O183" i="16"/>
  <c r="O550" i="24"/>
  <c r="O90" i="24"/>
  <c r="O368" i="16"/>
  <c r="O25" i="24"/>
  <c r="O116" i="24"/>
  <c r="O345" i="16"/>
  <c r="O327" i="24"/>
  <c r="O574" i="16"/>
  <c r="O464" i="16"/>
  <c r="O173" i="16"/>
  <c r="O568" i="16"/>
  <c r="O262" i="16"/>
  <c r="O10" i="24"/>
  <c r="O12" i="24"/>
  <c r="O34" i="24"/>
  <c r="O113" i="24"/>
  <c r="O466" i="16"/>
  <c r="O262" i="24"/>
  <c r="O183" i="24"/>
  <c r="O249" i="24"/>
  <c r="O592" i="24"/>
  <c r="O407" i="24"/>
  <c r="O309" i="24"/>
  <c r="O439" i="16"/>
  <c r="O537" i="16"/>
  <c r="O149" i="24"/>
  <c r="O364" i="16"/>
  <c r="O581" i="16"/>
  <c r="O57" i="16"/>
  <c r="O571" i="16"/>
  <c r="O197" i="24"/>
  <c r="O359" i="24"/>
  <c r="O174" i="24"/>
  <c r="O557" i="16"/>
  <c r="O36" i="16"/>
  <c r="O360" i="16"/>
  <c r="O85" i="24"/>
  <c r="O425" i="16"/>
  <c r="O56" i="16"/>
  <c r="O151" i="24"/>
  <c r="O504" i="24"/>
  <c r="O42" i="24"/>
  <c r="O442" i="16"/>
  <c r="O423" i="24"/>
  <c r="O59" i="16"/>
  <c r="O331" i="16"/>
  <c r="O347" i="16"/>
  <c r="O447" i="16"/>
  <c r="O552" i="24"/>
  <c r="O27" i="24"/>
  <c r="O439" i="24"/>
  <c r="O129" i="16"/>
  <c r="O43" i="24"/>
  <c r="O573" i="24"/>
  <c r="O38" i="16"/>
  <c r="O463" i="24"/>
  <c r="O399" i="16"/>
  <c r="O192" i="16"/>
  <c r="O186" i="16"/>
  <c r="O215" i="24"/>
  <c r="O458" i="16"/>
  <c r="O261" i="24"/>
  <c r="O80" i="16"/>
  <c r="O497" i="24"/>
  <c r="O271" i="16"/>
  <c r="O91" i="24"/>
  <c r="O51" i="16"/>
  <c r="O208" i="24"/>
  <c r="O231" i="24"/>
  <c r="O431" i="24"/>
  <c r="O168" i="16"/>
  <c r="O73" i="24"/>
  <c r="O536" i="24"/>
  <c r="O87" i="16"/>
  <c r="O418" i="16"/>
  <c r="O361" i="24"/>
  <c r="O556" i="24"/>
  <c r="O454" i="16"/>
  <c r="O261" i="16"/>
  <c r="O279" i="24"/>
  <c r="O208" i="16"/>
  <c r="O156" i="16"/>
  <c r="O223" i="24"/>
  <c r="O542" i="24"/>
  <c r="O252" i="16"/>
  <c r="O177" i="16"/>
  <c r="O455" i="16"/>
  <c r="O143" i="24"/>
  <c r="O370" i="24"/>
  <c r="O339" i="24"/>
  <c r="O318" i="24"/>
  <c r="O548" i="24"/>
  <c r="O463" i="16"/>
  <c r="O236" i="24"/>
  <c r="O422" i="24"/>
  <c r="O238" i="24"/>
  <c r="O430" i="16"/>
  <c r="O171" i="24"/>
  <c r="O563" i="24"/>
  <c r="O305" i="16"/>
  <c r="O92" i="16"/>
  <c r="O263" i="16"/>
  <c r="O456" i="16"/>
  <c r="O306" i="16"/>
  <c r="O109" i="16"/>
  <c r="O35" i="24"/>
  <c r="O55" i="24"/>
  <c r="O295" i="16"/>
  <c r="O75" i="24"/>
  <c r="O441" i="24"/>
  <c r="O291" i="16"/>
  <c r="O519" i="24"/>
  <c r="O99" i="24"/>
  <c r="O551" i="16"/>
  <c r="O213" i="16"/>
  <c r="O370" i="16"/>
  <c r="O162" i="24"/>
  <c r="O405" i="16"/>
  <c r="O571" i="24"/>
  <c r="O599" i="24"/>
  <c r="O493" i="24"/>
  <c r="O440" i="16"/>
  <c r="O531" i="24"/>
  <c r="O266" i="16"/>
  <c r="O320" i="24"/>
  <c r="O128" i="24"/>
  <c r="O344" i="24"/>
  <c r="O334" i="24"/>
  <c r="O44" i="24"/>
  <c r="O395" i="24"/>
  <c r="O194" i="24"/>
  <c r="O11" i="16"/>
  <c r="O542" i="16"/>
  <c r="O255" i="16"/>
  <c r="O310" i="16"/>
  <c r="O438" i="24"/>
  <c r="O480" i="16"/>
  <c r="O105" i="16"/>
  <c r="O476" i="24"/>
  <c r="O245" i="16"/>
  <c r="O533" i="24"/>
  <c r="O86" i="16"/>
  <c r="O453" i="24"/>
  <c r="O66" i="24"/>
  <c r="O83" i="24"/>
  <c r="O424" i="24"/>
  <c r="O260" i="24"/>
  <c r="O549" i="24"/>
  <c r="O474" i="16"/>
  <c r="O443" i="16"/>
  <c r="O294" i="24"/>
  <c r="O505" i="16"/>
  <c r="O275" i="16"/>
  <c r="O80" i="24"/>
  <c r="O20" i="16"/>
  <c r="O40" i="24"/>
  <c r="O543" i="24"/>
  <c r="O485" i="16"/>
  <c r="O596" i="24"/>
  <c r="O283" i="16"/>
  <c r="O277" i="16"/>
  <c r="O566" i="24"/>
  <c r="O514" i="16"/>
  <c r="O126" i="24"/>
  <c r="O462" i="24"/>
  <c r="O399" i="24"/>
  <c r="O557" i="24"/>
  <c r="O91" i="16"/>
  <c r="O332" i="24"/>
  <c r="O494" i="16"/>
  <c r="O26" i="16"/>
  <c r="O352" i="16"/>
  <c r="O229" i="24"/>
  <c r="O240" i="16"/>
  <c r="O428" i="16"/>
  <c r="O224" i="24"/>
  <c r="O517" i="24"/>
  <c r="O185" i="24"/>
  <c r="O196" i="16"/>
  <c r="O63" i="24"/>
  <c r="O118" i="24"/>
  <c r="O29" i="16"/>
  <c r="O467" i="24"/>
  <c r="O35" i="16"/>
  <c r="O101" i="16"/>
  <c r="O509" i="24"/>
  <c r="O69" i="16"/>
  <c r="O547" i="16"/>
  <c r="O305" i="24"/>
  <c r="O167" i="24"/>
  <c r="O484" i="16"/>
  <c r="O203" i="24"/>
  <c r="O390" i="16"/>
  <c r="O237" i="24"/>
  <c r="O141" i="24"/>
  <c r="O500" i="24"/>
  <c r="O417" i="24"/>
  <c r="O268" i="24"/>
  <c r="O580" i="16"/>
  <c r="O254" i="16"/>
  <c r="O205" i="24"/>
  <c r="O40" i="16"/>
  <c r="O336" i="24"/>
  <c r="O181" i="16"/>
  <c r="O543" i="16"/>
  <c r="O210" i="16"/>
  <c r="O176" i="24"/>
  <c r="O37" i="16"/>
  <c r="O235" i="24"/>
  <c r="O76" i="16"/>
  <c r="O354" i="16"/>
  <c r="O426" i="16"/>
  <c r="O445" i="24"/>
  <c r="O369" i="24"/>
  <c r="O499" i="16"/>
  <c r="O405" i="24"/>
  <c r="O308" i="24"/>
  <c r="O226" i="16"/>
  <c r="O265" i="24"/>
  <c r="O565" i="24"/>
  <c r="O427" i="24"/>
  <c r="O418" i="24"/>
  <c r="O45" i="16"/>
  <c r="O37" i="24"/>
  <c r="O349" i="16"/>
  <c r="O165" i="16"/>
  <c r="O79" i="24"/>
  <c r="O210" i="24"/>
  <c r="O585" i="24"/>
  <c r="O254" i="24"/>
  <c r="O271" i="24"/>
  <c r="O68" i="24"/>
  <c r="O430" i="24"/>
  <c r="O524" i="24"/>
  <c r="O248" i="16"/>
  <c r="H274" i="16" l="1"/>
  <c r="H273" i="24"/>
  <c r="E274" i="16"/>
  <c r="E273" i="24"/>
  <c r="K273" i="24"/>
  <c r="K274" i="16"/>
  <c r="N273" i="24"/>
  <c r="N274" i="16"/>
  <c r="N341" i="24"/>
  <c r="N342" i="16"/>
  <c r="H341" i="24"/>
  <c r="E341" i="24"/>
  <c r="H342" i="16"/>
  <c r="E342" i="16"/>
  <c r="K342" i="16"/>
  <c r="K341" i="24"/>
  <c r="H166" i="24"/>
  <c r="E166" i="24"/>
  <c r="E167" i="16"/>
  <c r="H167" i="16"/>
  <c r="N167" i="16"/>
  <c r="N166" i="24"/>
  <c r="K167" i="16"/>
  <c r="K166" i="24"/>
  <c r="N131" i="16"/>
  <c r="H131" i="16"/>
  <c r="E131" i="16"/>
  <c r="K131" i="16"/>
  <c r="H584" i="24"/>
  <c r="E584" i="24"/>
  <c r="N584" i="24"/>
  <c r="H585" i="16"/>
  <c r="E585" i="16"/>
  <c r="N585" i="16"/>
  <c r="K584" i="24"/>
  <c r="K585" i="16"/>
  <c r="H150" i="24"/>
  <c r="N150" i="24"/>
  <c r="N151" i="16"/>
  <c r="E151" i="16"/>
  <c r="H151" i="16"/>
  <c r="E150" i="24"/>
  <c r="K150" i="24"/>
  <c r="K151" i="16"/>
  <c r="H280" i="24"/>
  <c r="N280" i="24"/>
  <c r="N281" i="16"/>
  <c r="E281" i="16"/>
  <c r="H281" i="16"/>
  <c r="E280" i="24"/>
  <c r="K280" i="24"/>
  <c r="K281" i="16"/>
  <c r="E392" i="24"/>
  <c r="H392" i="24"/>
  <c r="K392" i="24"/>
  <c r="N392" i="24"/>
  <c r="N393" i="16"/>
  <c r="H393" i="16"/>
  <c r="E393" i="16"/>
  <c r="K393" i="16"/>
  <c r="O342" i="16" l="1"/>
  <c r="O392" i="24"/>
  <c r="O131" i="16"/>
  <c r="O167" i="16"/>
  <c r="O150" i="24"/>
  <c r="N130" i="24"/>
  <c r="O584" i="24"/>
  <c r="H130" i="24"/>
  <c r="O166" i="24"/>
  <c r="O151" i="16"/>
  <c r="O274" i="16"/>
  <c r="O393" i="16"/>
  <c r="O280" i="24"/>
  <c r="O273" i="24"/>
  <c r="O281" i="16"/>
  <c r="K130" i="24"/>
  <c r="E130" i="24"/>
  <c r="O341" i="24"/>
  <c r="O585" i="16"/>
  <c r="O130" i="24" l="1"/>
  <c r="E658" i="24" l="1"/>
  <c r="K658" i="24"/>
  <c r="N661" i="16"/>
  <c r="N658" i="24"/>
  <c r="H658" i="24"/>
  <c r="K661" i="16"/>
  <c r="H661" i="16"/>
  <c r="E661" i="16"/>
  <c r="E647" i="24"/>
  <c r="H647" i="24"/>
  <c r="N648" i="16"/>
  <c r="K647" i="24"/>
  <c r="N647" i="24"/>
  <c r="K648" i="16"/>
  <c r="H648" i="16"/>
  <c r="E648" i="16"/>
  <c r="E610" i="24"/>
  <c r="H610" i="24"/>
  <c r="N611" i="16"/>
  <c r="K610" i="24"/>
  <c r="H611" i="16"/>
  <c r="E611" i="16"/>
  <c r="K611" i="16"/>
  <c r="N610" i="24"/>
  <c r="E673" i="24"/>
  <c r="N674" i="16"/>
  <c r="H673" i="24"/>
  <c r="K673" i="24"/>
  <c r="H674" i="16"/>
  <c r="E674" i="16"/>
  <c r="N673" i="24"/>
  <c r="K674" i="16"/>
  <c r="E646" i="24"/>
  <c r="N646" i="24"/>
  <c r="K646" i="24"/>
  <c r="H646" i="24"/>
  <c r="N647" i="16"/>
  <c r="K647" i="16"/>
  <c r="H647" i="16"/>
  <c r="E647" i="16"/>
  <c r="H694" i="24"/>
  <c r="E694" i="24"/>
  <c r="N695" i="16"/>
  <c r="N694" i="24"/>
  <c r="K695" i="16"/>
  <c r="H695" i="16"/>
  <c r="E695" i="16"/>
  <c r="K694" i="24"/>
  <c r="E674" i="24"/>
  <c r="H674" i="24"/>
  <c r="K674" i="24"/>
  <c r="N675" i="16"/>
  <c r="N674" i="24"/>
  <c r="H675" i="16"/>
  <c r="E675" i="16"/>
  <c r="K675" i="16"/>
  <c r="E677" i="24"/>
  <c r="N678" i="16"/>
  <c r="H677" i="24"/>
  <c r="N677" i="24"/>
  <c r="K677" i="24"/>
  <c r="K678" i="16"/>
  <c r="H678" i="16"/>
  <c r="E678" i="16"/>
  <c r="E664" i="24"/>
  <c r="N664" i="24"/>
  <c r="K664" i="24"/>
  <c r="N665" i="16"/>
  <c r="K665" i="16"/>
  <c r="H665" i="16"/>
  <c r="E665" i="16"/>
  <c r="H664" i="24"/>
  <c r="E629" i="24"/>
  <c r="H629" i="24"/>
  <c r="N630" i="16"/>
  <c r="K629" i="24"/>
  <c r="K630" i="16"/>
  <c r="H630" i="16"/>
  <c r="E630" i="16"/>
  <c r="N629" i="24"/>
  <c r="K603" i="24"/>
  <c r="E603" i="24"/>
  <c r="H603" i="24"/>
  <c r="N603" i="24"/>
  <c r="N604" i="16"/>
  <c r="K604" i="16"/>
  <c r="H604" i="16"/>
  <c r="E604" i="16"/>
  <c r="E619" i="24"/>
  <c r="N619" i="24"/>
  <c r="K619" i="24"/>
  <c r="N619" i="16"/>
  <c r="H619" i="24"/>
  <c r="K619" i="16"/>
  <c r="H619" i="16"/>
  <c r="E619" i="16"/>
  <c r="E660" i="24"/>
  <c r="H660" i="24"/>
  <c r="N660" i="16"/>
  <c r="N660" i="24"/>
  <c r="K660" i="24"/>
  <c r="K660" i="16"/>
  <c r="H660" i="16"/>
  <c r="E660" i="16"/>
  <c r="E686" i="24"/>
  <c r="H686" i="24"/>
  <c r="N686" i="24"/>
  <c r="K686" i="24"/>
  <c r="N687" i="16"/>
  <c r="E687" i="16"/>
  <c r="K687" i="16"/>
  <c r="H687" i="16"/>
  <c r="E690" i="24"/>
  <c r="K690" i="24"/>
  <c r="N691" i="16"/>
  <c r="H690" i="24"/>
  <c r="N690" i="24"/>
  <c r="H691" i="16"/>
  <c r="E691" i="16"/>
  <c r="K691" i="16"/>
  <c r="K653" i="24"/>
  <c r="E653" i="24"/>
  <c r="H653" i="24"/>
  <c r="N653" i="24"/>
  <c r="H654" i="16"/>
  <c r="N654" i="16"/>
  <c r="K654" i="16"/>
  <c r="E654" i="16"/>
  <c r="E617" i="24"/>
  <c r="H617" i="24"/>
  <c r="K617" i="24"/>
  <c r="N618" i="16"/>
  <c r="N617" i="24"/>
  <c r="K618" i="16"/>
  <c r="H618" i="16"/>
  <c r="E618" i="16"/>
  <c r="E602" i="24"/>
  <c r="N602" i="24"/>
  <c r="K602" i="24"/>
  <c r="N603" i="16"/>
  <c r="H602" i="24"/>
  <c r="K603" i="16"/>
  <c r="E603" i="16"/>
  <c r="H603" i="16"/>
  <c r="E655" i="24"/>
  <c r="H655" i="24"/>
  <c r="N656" i="16"/>
  <c r="N655" i="24"/>
  <c r="K655" i="24"/>
  <c r="E656" i="16"/>
  <c r="H656" i="16"/>
  <c r="K656" i="16"/>
  <c r="N683" i="24"/>
  <c r="K683" i="24"/>
  <c r="E683" i="24"/>
  <c r="H683" i="24"/>
  <c r="N684" i="16"/>
  <c r="K684" i="16"/>
  <c r="H684" i="16"/>
  <c r="E684" i="16"/>
  <c r="E662" i="24"/>
  <c r="K662" i="24"/>
  <c r="H662" i="24"/>
  <c r="N663" i="16"/>
  <c r="E663" i="16"/>
  <c r="K663" i="16"/>
  <c r="H663" i="16"/>
  <c r="N662" i="24"/>
  <c r="E609" i="24"/>
  <c r="N609" i="24"/>
  <c r="N610" i="16"/>
  <c r="H610" i="16"/>
  <c r="E610" i="16"/>
  <c r="K610" i="16"/>
  <c r="H609" i="24"/>
  <c r="K609" i="24"/>
  <c r="E641" i="24"/>
  <c r="N641" i="24"/>
  <c r="N642" i="16"/>
  <c r="H641" i="24"/>
  <c r="K641" i="24"/>
  <c r="H642" i="16"/>
  <c r="E642" i="16"/>
  <c r="K642" i="16"/>
  <c r="E676" i="24"/>
  <c r="H676" i="24"/>
  <c r="N677" i="16"/>
  <c r="N676" i="24"/>
  <c r="K676" i="24"/>
  <c r="K677" i="16"/>
  <c r="H677" i="16"/>
  <c r="E677" i="16"/>
  <c r="E669" i="24"/>
  <c r="H669" i="24"/>
  <c r="K669" i="24"/>
  <c r="N669" i="24"/>
  <c r="H670" i="16"/>
  <c r="K670" i="16"/>
  <c r="N670" i="16"/>
  <c r="E670" i="16"/>
  <c r="E645" i="24"/>
  <c r="N646" i="16"/>
  <c r="H645" i="24"/>
  <c r="K645" i="24"/>
  <c r="K646" i="16"/>
  <c r="H646" i="16"/>
  <c r="E646" i="16"/>
  <c r="N645" i="24"/>
  <c r="E638" i="24"/>
  <c r="N638" i="24"/>
  <c r="H638" i="24"/>
  <c r="E639" i="16"/>
  <c r="N639" i="16"/>
  <c r="K638" i="24"/>
  <c r="K639" i="16"/>
  <c r="H639" i="16"/>
  <c r="H616" i="24"/>
  <c r="N616" i="24"/>
  <c r="K616" i="24"/>
  <c r="E616" i="24"/>
  <c r="N617" i="16"/>
  <c r="K617" i="16"/>
  <c r="H617" i="16"/>
  <c r="E617" i="16"/>
  <c r="E607" i="24"/>
  <c r="H607" i="24"/>
  <c r="N608" i="16"/>
  <c r="N607" i="24"/>
  <c r="K607" i="24"/>
  <c r="H608" i="16"/>
  <c r="E608" i="16"/>
  <c r="K608" i="16"/>
  <c r="H680" i="24"/>
  <c r="E680" i="24"/>
  <c r="K680" i="24"/>
  <c r="N681" i="16"/>
  <c r="N680" i="24"/>
  <c r="K681" i="16"/>
  <c r="H681" i="16"/>
  <c r="E681" i="16"/>
  <c r="E651" i="24"/>
  <c r="N651" i="24"/>
  <c r="K651" i="24"/>
  <c r="H651" i="24"/>
  <c r="N652" i="16"/>
  <c r="K652" i="16"/>
  <c r="H652" i="16"/>
  <c r="E652" i="16"/>
  <c r="E681" i="24"/>
  <c r="N681" i="24"/>
  <c r="K681" i="24"/>
  <c r="H681" i="24"/>
  <c r="N682" i="16"/>
  <c r="K682" i="16"/>
  <c r="H682" i="16"/>
  <c r="E682" i="16"/>
  <c r="K684" i="24"/>
  <c r="H684" i="24"/>
  <c r="N684" i="24"/>
  <c r="E684" i="24"/>
  <c r="E685" i="16"/>
  <c r="K685" i="16"/>
  <c r="H685" i="16"/>
  <c r="N685" i="16"/>
  <c r="E626" i="24"/>
  <c r="H626" i="24"/>
  <c r="N627" i="16"/>
  <c r="K626" i="24"/>
  <c r="H627" i="16"/>
  <c r="E627" i="16"/>
  <c r="K627" i="16"/>
  <c r="N626" i="24"/>
  <c r="E606" i="24"/>
  <c r="K606" i="24"/>
  <c r="N606" i="24"/>
  <c r="H606" i="24"/>
  <c r="N607" i="16"/>
  <c r="E607" i="16"/>
  <c r="K607" i="16"/>
  <c r="H607" i="16"/>
  <c r="E604" i="24"/>
  <c r="K604" i="24"/>
  <c r="N605" i="16"/>
  <c r="E605" i="16"/>
  <c r="K605" i="16"/>
  <c r="N604" i="24"/>
  <c r="H605" i="16"/>
  <c r="H604" i="24"/>
  <c r="E623" i="24"/>
  <c r="K623" i="24"/>
  <c r="H623" i="24"/>
  <c r="N624" i="16"/>
  <c r="N623" i="24"/>
  <c r="H624" i="16"/>
  <c r="E624" i="16"/>
  <c r="K624" i="16"/>
  <c r="E652" i="24"/>
  <c r="H652" i="24"/>
  <c r="K652" i="24"/>
  <c r="N652" i="24"/>
  <c r="N653" i="16"/>
  <c r="K653" i="16"/>
  <c r="E653" i="16"/>
  <c r="H653" i="16"/>
  <c r="N665" i="24"/>
  <c r="E665" i="24"/>
  <c r="H665" i="24"/>
  <c r="K665" i="24"/>
  <c r="N666" i="16"/>
  <c r="K666" i="16"/>
  <c r="H666" i="16"/>
  <c r="E666" i="16"/>
  <c r="H678" i="24"/>
  <c r="E678" i="24"/>
  <c r="K678" i="24"/>
  <c r="N679" i="16"/>
  <c r="N678" i="24"/>
  <c r="K679" i="16"/>
  <c r="H679" i="16"/>
  <c r="E679" i="16"/>
  <c r="N696" i="24"/>
  <c r="E696" i="24"/>
  <c r="H696" i="24"/>
  <c r="K696" i="24"/>
  <c r="N697" i="16"/>
  <c r="K697" i="16"/>
  <c r="H697" i="16"/>
  <c r="E697" i="16"/>
  <c r="N644" i="24"/>
  <c r="E644" i="24"/>
  <c r="H644" i="24"/>
  <c r="N645" i="16"/>
  <c r="K644" i="24"/>
  <c r="K645" i="16"/>
  <c r="H645" i="16"/>
  <c r="E645" i="16"/>
  <c r="K637" i="24"/>
  <c r="E637" i="24"/>
  <c r="H637" i="24"/>
  <c r="N638" i="16"/>
  <c r="N637" i="24"/>
  <c r="K638" i="16"/>
  <c r="H638" i="16"/>
  <c r="E638" i="16"/>
  <c r="E633" i="24"/>
  <c r="H633" i="24"/>
  <c r="K633" i="24"/>
  <c r="N634" i="16"/>
  <c r="N633" i="24"/>
  <c r="K634" i="16"/>
  <c r="H634" i="16"/>
  <c r="E634" i="16"/>
  <c r="E634" i="24"/>
  <c r="N634" i="24"/>
  <c r="K634" i="24"/>
  <c r="H634" i="24"/>
  <c r="N635" i="16"/>
  <c r="K635" i="16"/>
  <c r="H635" i="16"/>
  <c r="E635" i="16"/>
  <c r="E691" i="24"/>
  <c r="H691" i="24"/>
  <c r="N692" i="16"/>
  <c r="K691" i="24"/>
  <c r="N691" i="24"/>
  <c r="K692" i="16"/>
  <c r="H692" i="16"/>
  <c r="E692" i="16"/>
  <c r="E625" i="24"/>
  <c r="N625" i="24"/>
  <c r="N626" i="16"/>
  <c r="H626" i="16"/>
  <c r="E626" i="16"/>
  <c r="H625" i="24"/>
  <c r="K626" i="16"/>
  <c r="K625" i="24"/>
  <c r="E620" i="24"/>
  <c r="K620" i="24"/>
  <c r="H620" i="24"/>
  <c r="N620" i="24"/>
  <c r="N621" i="16"/>
  <c r="E621" i="16"/>
  <c r="K621" i="16"/>
  <c r="H621" i="16"/>
  <c r="E628" i="24"/>
  <c r="N629" i="16"/>
  <c r="H628" i="24"/>
  <c r="N628" i="24"/>
  <c r="K629" i="16"/>
  <c r="K628" i="24"/>
  <c r="H629" i="16"/>
  <c r="E629" i="16"/>
  <c r="E608" i="24"/>
  <c r="H608" i="24"/>
  <c r="N609" i="16"/>
  <c r="K608" i="24"/>
  <c r="N608" i="24"/>
  <c r="E609" i="16"/>
  <c r="H609" i="16"/>
  <c r="K609" i="16"/>
  <c r="N682" i="24"/>
  <c r="E682" i="24"/>
  <c r="K682" i="24"/>
  <c r="H682" i="24"/>
  <c r="N683" i="16"/>
  <c r="K683" i="16"/>
  <c r="H683" i="16"/>
  <c r="E683" i="16"/>
  <c r="E659" i="24"/>
  <c r="H659" i="24"/>
  <c r="N659" i="16"/>
  <c r="K659" i="24"/>
  <c r="N659" i="24"/>
  <c r="H659" i="16"/>
  <c r="K659" i="16"/>
  <c r="E659" i="16"/>
  <c r="H649" i="24"/>
  <c r="E649" i="24"/>
  <c r="K649" i="24"/>
  <c r="N649" i="24"/>
  <c r="N650" i="16"/>
  <c r="K650" i="16"/>
  <c r="H650" i="16"/>
  <c r="E650" i="16"/>
  <c r="E635" i="24"/>
  <c r="N635" i="24"/>
  <c r="K635" i="24"/>
  <c r="H635" i="24"/>
  <c r="N636" i="16"/>
  <c r="K636" i="16"/>
  <c r="H636" i="16"/>
  <c r="E636" i="16"/>
  <c r="E692" i="24"/>
  <c r="H692" i="24"/>
  <c r="N693" i="16"/>
  <c r="N692" i="24"/>
  <c r="K692" i="24"/>
  <c r="K693" i="16"/>
  <c r="H693" i="16"/>
  <c r="E693" i="16"/>
  <c r="H693" i="24"/>
  <c r="N694" i="16"/>
  <c r="N693" i="24"/>
  <c r="K693" i="24"/>
  <c r="E693" i="24"/>
  <c r="K694" i="16"/>
  <c r="H694" i="16"/>
  <c r="E694" i="16"/>
  <c r="E612" i="24"/>
  <c r="N613" i="16"/>
  <c r="H612" i="24"/>
  <c r="K613" i="16"/>
  <c r="N612" i="24"/>
  <c r="K612" i="24"/>
  <c r="H613" i="16"/>
  <c r="E613" i="16"/>
  <c r="E622" i="24"/>
  <c r="K622" i="24"/>
  <c r="N622" i="24"/>
  <c r="H622" i="24"/>
  <c r="E623" i="16"/>
  <c r="N623" i="16"/>
  <c r="K623" i="16"/>
  <c r="H623" i="16"/>
  <c r="E695" i="24"/>
  <c r="H695" i="24"/>
  <c r="K695" i="24"/>
  <c r="N696" i="16"/>
  <c r="K696" i="16"/>
  <c r="H696" i="16"/>
  <c r="E696" i="16"/>
  <c r="N695" i="24"/>
  <c r="H632" i="24"/>
  <c r="N632" i="24"/>
  <c r="K632" i="24"/>
  <c r="E632" i="24"/>
  <c r="N633" i="16"/>
  <c r="K633" i="16"/>
  <c r="H633" i="16"/>
  <c r="E633" i="16"/>
  <c r="H668" i="24"/>
  <c r="E668" i="24"/>
  <c r="K668" i="24"/>
  <c r="N668" i="24"/>
  <c r="N669" i="16"/>
  <c r="E669" i="16"/>
  <c r="K669" i="16"/>
  <c r="H669" i="16"/>
  <c r="E654" i="24"/>
  <c r="N654" i="24"/>
  <c r="H654" i="24"/>
  <c r="E655" i="16"/>
  <c r="K654" i="24"/>
  <c r="N655" i="16"/>
  <c r="K655" i="16"/>
  <c r="H655" i="16"/>
  <c r="E639" i="24"/>
  <c r="K639" i="24"/>
  <c r="H639" i="24"/>
  <c r="N640" i="16"/>
  <c r="N639" i="24"/>
  <c r="H640" i="16"/>
  <c r="K640" i="16"/>
  <c r="E640" i="16"/>
  <c r="E687" i="24"/>
  <c r="H687" i="24"/>
  <c r="K687" i="24"/>
  <c r="N687" i="24"/>
  <c r="H688" i="16"/>
  <c r="E688" i="16"/>
  <c r="N688" i="16"/>
  <c r="K688" i="16"/>
  <c r="E671" i="24"/>
  <c r="N672" i="16"/>
  <c r="N671" i="24"/>
  <c r="K671" i="24"/>
  <c r="H671" i="24"/>
  <c r="H672" i="16"/>
  <c r="E672" i="16"/>
  <c r="K672" i="16"/>
  <c r="E605" i="24"/>
  <c r="N605" i="24"/>
  <c r="H605" i="24"/>
  <c r="K605" i="24"/>
  <c r="H606" i="16"/>
  <c r="K606" i="16"/>
  <c r="N606" i="16"/>
  <c r="E606" i="16"/>
  <c r="E688" i="24"/>
  <c r="H688" i="24"/>
  <c r="N688" i="24"/>
  <c r="N689" i="16"/>
  <c r="E689" i="16"/>
  <c r="K688" i="24"/>
  <c r="H689" i="16"/>
  <c r="K689" i="16"/>
  <c r="E685" i="24"/>
  <c r="H685" i="24"/>
  <c r="K685" i="24"/>
  <c r="N685" i="24"/>
  <c r="N686" i="16"/>
  <c r="H686" i="16"/>
  <c r="K686" i="16"/>
  <c r="E686" i="16"/>
  <c r="E661" i="24"/>
  <c r="N661" i="24"/>
  <c r="N662" i="16"/>
  <c r="H661" i="24"/>
  <c r="K661" i="24"/>
  <c r="K662" i="16"/>
  <c r="H662" i="16"/>
  <c r="E662" i="16"/>
  <c r="E663" i="24"/>
  <c r="H663" i="24"/>
  <c r="K663" i="24"/>
  <c r="N664" i="16"/>
  <c r="N663" i="24"/>
  <c r="K664" i="16"/>
  <c r="H664" i="16"/>
  <c r="E664" i="16"/>
  <c r="H631" i="24"/>
  <c r="E631" i="24"/>
  <c r="N632" i="16"/>
  <c r="K631" i="24"/>
  <c r="N631" i="24"/>
  <c r="K632" i="16"/>
  <c r="H632" i="16"/>
  <c r="E632" i="16"/>
  <c r="K667" i="24"/>
  <c r="E667" i="24"/>
  <c r="N667" i="24"/>
  <c r="H667" i="24"/>
  <c r="K668" i="16"/>
  <c r="N668" i="16"/>
  <c r="H668" i="16"/>
  <c r="E668" i="16"/>
  <c r="H614" i="24"/>
  <c r="E614" i="24"/>
  <c r="N614" i="24"/>
  <c r="K614" i="24"/>
  <c r="N615" i="16"/>
  <c r="E615" i="16"/>
  <c r="K615" i="16"/>
  <c r="H615" i="16"/>
  <c r="E624" i="24"/>
  <c r="K624" i="24"/>
  <c r="N625" i="16"/>
  <c r="H624" i="24"/>
  <c r="N624" i="24"/>
  <c r="E625" i="16"/>
  <c r="H625" i="16"/>
  <c r="K625" i="16"/>
  <c r="K670" i="24"/>
  <c r="E670" i="24"/>
  <c r="N670" i="24"/>
  <c r="H670" i="24"/>
  <c r="E671" i="16"/>
  <c r="K671" i="16"/>
  <c r="N671" i="16"/>
  <c r="H671" i="16"/>
  <c r="E636" i="24"/>
  <c r="K636" i="24"/>
  <c r="H636" i="24"/>
  <c r="N636" i="24"/>
  <c r="N637" i="16"/>
  <c r="E637" i="16"/>
  <c r="K637" i="16"/>
  <c r="H637" i="16"/>
  <c r="E630" i="24"/>
  <c r="N630" i="24"/>
  <c r="K630" i="24"/>
  <c r="H630" i="24"/>
  <c r="N631" i="16"/>
  <c r="K631" i="16"/>
  <c r="H631" i="16"/>
  <c r="E631" i="16"/>
  <c r="E621" i="24"/>
  <c r="H621" i="24"/>
  <c r="K621" i="24"/>
  <c r="N622" i="16"/>
  <c r="H622" i="16"/>
  <c r="N621" i="24"/>
  <c r="K622" i="16"/>
  <c r="E622" i="16"/>
  <c r="E618" i="24"/>
  <c r="N618" i="24"/>
  <c r="K618" i="24"/>
  <c r="H618" i="24"/>
  <c r="N620" i="16"/>
  <c r="K620" i="16"/>
  <c r="H620" i="16"/>
  <c r="E620" i="16"/>
  <c r="E657" i="24"/>
  <c r="N658" i="16"/>
  <c r="H657" i="24"/>
  <c r="K657" i="24"/>
  <c r="H658" i="16"/>
  <c r="E658" i="16"/>
  <c r="K658" i="16"/>
  <c r="N657" i="24"/>
  <c r="N613" i="24"/>
  <c r="E613" i="24"/>
  <c r="N614" i="16"/>
  <c r="K613" i="24"/>
  <c r="K614" i="16"/>
  <c r="H614" i="16"/>
  <c r="E614" i="16"/>
  <c r="H613" i="24"/>
  <c r="E656" i="24"/>
  <c r="H656" i="24"/>
  <c r="N657" i="16"/>
  <c r="K656" i="24"/>
  <c r="N656" i="24"/>
  <c r="E657" i="16"/>
  <c r="H657" i="16"/>
  <c r="K657" i="16"/>
  <c r="E643" i="24"/>
  <c r="N644" i="16"/>
  <c r="H643" i="24"/>
  <c r="K643" i="24"/>
  <c r="N643" i="24"/>
  <c r="K644" i="16"/>
  <c r="H644" i="16"/>
  <c r="E644" i="16"/>
  <c r="E642" i="24"/>
  <c r="N643" i="16"/>
  <c r="K642" i="24"/>
  <c r="N642" i="24"/>
  <c r="H642" i="24"/>
  <c r="H643" i="16"/>
  <c r="E643" i="16"/>
  <c r="K643" i="16"/>
  <c r="E672" i="24"/>
  <c r="H672" i="24"/>
  <c r="N673" i="16"/>
  <c r="K672" i="24"/>
  <c r="N672" i="24"/>
  <c r="E673" i="16"/>
  <c r="K673" i="16"/>
  <c r="H673" i="16"/>
  <c r="N648" i="24"/>
  <c r="E648" i="24"/>
  <c r="H648" i="24"/>
  <c r="K648" i="24"/>
  <c r="N649" i="16"/>
  <c r="K649" i="16"/>
  <c r="H649" i="16"/>
  <c r="E649" i="16"/>
  <c r="E615" i="24"/>
  <c r="N615" i="24"/>
  <c r="H615" i="24"/>
  <c r="N616" i="16"/>
  <c r="K615" i="24"/>
  <c r="K616" i="16"/>
  <c r="H616" i="16"/>
  <c r="E616" i="16"/>
  <c r="E611" i="24"/>
  <c r="N612" i="16"/>
  <c r="H611" i="24"/>
  <c r="K611" i="24"/>
  <c r="K612" i="16"/>
  <c r="H612" i="16"/>
  <c r="E612" i="16"/>
  <c r="N611" i="24"/>
  <c r="N666" i="24"/>
  <c r="K666" i="24"/>
  <c r="E666" i="24"/>
  <c r="H666" i="24"/>
  <c r="N667" i="16"/>
  <c r="K667" i="16"/>
  <c r="E667" i="16"/>
  <c r="H667" i="16"/>
  <c r="K640" i="24"/>
  <c r="E640" i="24"/>
  <c r="H640" i="24"/>
  <c r="N641" i="16"/>
  <c r="N640" i="24"/>
  <c r="E641" i="16"/>
  <c r="H641" i="16"/>
  <c r="K641" i="16"/>
  <c r="E627" i="24"/>
  <c r="H627" i="24"/>
  <c r="N628" i="16"/>
  <c r="K627" i="24"/>
  <c r="K628" i="16"/>
  <c r="H628" i="16"/>
  <c r="E628" i="16"/>
  <c r="N627" i="24"/>
  <c r="E689" i="24"/>
  <c r="N690" i="16"/>
  <c r="N689" i="24"/>
  <c r="H689" i="24"/>
  <c r="K689" i="24"/>
  <c r="H690" i="16"/>
  <c r="E690" i="16"/>
  <c r="K690" i="16"/>
  <c r="E679" i="24"/>
  <c r="N679" i="24"/>
  <c r="H679" i="24"/>
  <c r="K679" i="24"/>
  <c r="N680" i="16"/>
  <c r="K680" i="16"/>
  <c r="H680" i="16"/>
  <c r="E680" i="16"/>
  <c r="N650" i="24"/>
  <c r="K650" i="24"/>
  <c r="E650" i="24"/>
  <c r="H650" i="24"/>
  <c r="N651" i="16"/>
  <c r="K651" i="16"/>
  <c r="E651" i="16"/>
  <c r="H651" i="16"/>
  <c r="O651" i="24" l="1"/>
  <c r="O608" i="16"/>
  <c r="O639" i="16"/>
  <c r="O670" i="16"/>
  <c r="O690" i="24"/>
  <c r="O660" i="16"/>
  <c r="O604" i="16"/>
  <c r="O694" i="24"/>
  <c r="O639" i="24"/>
  <c r="O625" i="24"/>
  <c r="O631" i="16"/>
  <c r="O667" i="24"/>
  <c r="O669" i="16"/>
  <c r="O659" i="16"/>
  <c r="O638" i="16"/>
  <c r="O604" i="24"/>
  <c r="O645" i="16"/>
  <c r="O623" i="24"/>
  <c r="O662" i="24"/>
  <c r="O618" i="16"/>
  <c r="O618" i="24"/>
  <c r="O680" i="16"/>
  <c r="O607" i="16"/>
  <c r="O680" i="24"/>
  <c r="O668" i="16"/>
  <c r="O661" i="24"/>
  <c r="O656" i="16"/>
  <c r="O611" i="16"/>
  <c r="O644" i="16"/>
  <c r="O625" i="16"/>
  <c r="O646" i="16"/>
  <c r="O610" i="24"/>
  <c r="O661" i="16"/>
  <c r="O648" i="24"/>
  <c r="O672" i="16"/>
  <c r="O658" i="24"/>
  <c r="O688" i="16"/>
  <c r="O696" i="16"/>
  <c r="O635" i="24"/>
  <c r="O652" i="24"/>
  <c r="O605" i="16"/>
  <c r="O609" i="24"/>
  <c r="O683" i="24"/>
  <c r="O668" i="24"/>
  <c r="O689" i="24"/>
  <c r="O615" i="24"/>
  <c r="O673" i="16"/>
  <c r="O643" i="16"/>
  <c r="O630" i="24"/>
  <c r="O615" i="16"/>
  <c r="O634" i="24"/>
  <c r="O697" i="16"/>
  <c r="O607" i="24"/>
  <c r="O603" i="16"/>
  <c r="O654" i="16"/>
  <c r="O660" i="24"/>
  <c r="O674" i="16"/>
  <c r="O642" i="24"/>
  <c r="O657" i="16"/>
  <c r="O670" i="24"/>
  <c r="O685" i="24"/>
  <c r="O659" i="24"/>
  <c r="O609" i="16"/>
  <c r="O621" i="16"/>
  <c r="O637" i="24"/>
  <c r="O627" i="16"/>
  <c r="O682" i="16"/>
  <c r="O603" i="24"/>
  <c r="O665" i="16"/>
  <c r="O673" i="24"/>
  <c r="O648" i="16"/>
  <c r="O641" i="16"/>
  <c r="O672" i="24"/>
  <c r="O655" i="16"/>
  <c r="O695" i="24"/>
  <c r="O666" i="16"/>
  <c r="O638" i="24"/>
  <c r="O656" i="24"/>
  <c r="O614" i="24"/>
  <c r="O605" i="24"/>
  <c r="O613" i="16"/>
  <c r="O608" i="24"/>
  <c r="O696" i="24"/>
  <c r="O626" i="24"/>
  <c r="O602" i="24"/>
  <c r="O687" i="16"/>
  <c r="O675" i="16"/>
  <c r="O647" i="24"/>
  <c r="O640" i="24"/>
  <c r="O658" i="16"/>
  <c r="O622" i="16"/>
  <c r="O637" i="16"/>
  <c r="O632" i="16"/>
  <c r="O612" i="24"/>
  <c r="O693" i="16"/>
  <c r="O650" i="16"/>
  <c r="O681" i="16"/>
  <c r="O669" i="24"/>
  <c r="O642" i="16"/>
  <c r="O653" i="24"/>
  <c r="O664" i="24"/>
  <c r="O647" i="16"/>
  <c r="O649" i="16"/>
  <c r="O657" i="24"/>
  <c r="O631" i="24"/>
  <c r="O687" i="24"/>
  <c r="O633" i="16"/>
  <c r="O620" i="24"/>
  <c r="O692" i="16"/>
  <c r="O665" i="24"/>
  <c r="O624" i="16"/>
  <c r="O685" i="16"/>
  <c r="O681" i="24"/>
  <c r="O617" i="16"/>
  <c r="O663" i="16"/>
  <c r="O690" i="16"/>
  <c r="O663" i="24"/>
  <c r="O612" i="16"/>
  <c r="O662" i="16"/>
  <c r="O632" i="24"/>
  <c r="O623" i="16"/>
  <c r="O692" i="24"/>
  <c r="O683" i="16"/>
  <c r="O634" i="16"/>
  <c r="O616" i="24"/>
  <c r="O641" i="24"/>
  <c r="O619" i="16"/>
  <c r="O674" i="24"/>
  <c r="O679" i="24"/>
  <c r="O628" i="16"/>
  <c r="O611" i="24"/>
  <c r="O621" i="24"/>
  <c r="O689" i="16"/>
  <c r="O654" i="24"/>
  <c r="O649" i="24"/>
  <c r="O691" i="24"/>
  <c r="O686" i="24"/>
  <c r="O646" i="24"/>
  <c r="O636" i="24"/>
  <c r="O693" i="24"/>
  <c r="O682" i="24"/>
  <c r="O633" i="24"/>
  <c r="O684" i="24"/>
  <c r="O619" i="24"/>
  <c r="O630" i="16"/>
  <c r="O651" i="16"/>
  <c r="O627" i="24"/>
  <c r="O667" i="16"/>
  <c r="O643" i="24"/>
  <c r="O614" i="16"/>
  <c r="O620" i="16"/>
  <c r="O688" i="24"/>
  <c r="O644" i="24"/>
  <c r="O679" i="16"/>
  <c r="O606" i="24"/>
  <c r="O652" i="16"/>
  <c r="O655" i="24"/>
  <c r="O650" i="24"/>
  <c r="O613" i="24"/>
  <c r="O624" i="24"/>
  <c r="O640" i="16"/>
  <c r="O622" i="24"/>
  <c r="O636" i="16"/>
  <c r="O629" i="16"/>
  <c r="O653" i="16"/>
  <c r="O645" i="24"/>
  <c r="O677" i="16"/>
  <c r="O629" i="24"/>
  <c r="O664" i="16"/>
  <c r="O671" i="24"/>
  <c r="O694" i="16"/>
  <c r="O628" i="24"/>
  <c r="O626" i="16"/>
  <c r="O635" i="16"/>
  <c r="O678" i="24"/>
  <c r="O617" i="24"/>
  <c r="O691" i="16"/>
  <c r="O678" i="16"/>
  <c r="O666" i="24"/>
  <c r="O671" i="16"/>
  <c r="O616" i="16"/>
  <c r="O686" i="16"/>
  <c r="O606" i="16"/>
  <c r="O676" i="24"/>
  <c r="O610" i="16"/>
  <c r="O684" i="16"/>
  <c r="O677" i="24"/>
  <c r="O695" i="16"/>
  <c r="N602" i="16" l="1"/>
  <c r="K602" i="16"/>
  <c r="H602" i="16"/>
  <c r="E602" i="16"/>
  <c r="O602" i="16" l="1"/>
  <c r="K601" i="24"/>
  <c r="H601" i="24"/>
  <c r="E601" i="24"/>
  <c r="N601" i="24"/>
  <c r="O8" i="16" l="1"/>
  <c r="P602" i="16" s="1"/>
  <c r="D604" i="23" s="1"/>
  <c r="E604" i="23" s="1"/>
  <c r="O601" i="24"/>
  <c r="O697" i="24" l="1"/>
  <c r="O7" i="24"/>
  <c r="P373" i="16"/>
  <c r="D375" i="23" s="1"/>
  <c r="E375" i="23" s="1"/>
  <c r="P344" i="16"/>
  <c r="D346" i="23" s="1"/>
  <c r="E346" i="23" s="1"/>
  <c r="P103" i="16"/>
  <c r="D104" i="23" s="1"/>
  <c r="E104" i="23" s="1"/>
  <c r="P433" i="16"/>
  <c r="D435" i="23" s="1"/>
  <c r="E435" i="23" s="1"/>
  <c r="P134" i="16"/>
  <c r="D135" i="23" s="1"/>
  <c r="E135" i="23" s="1"/>
  <c r="P676" i="16"/>
  <c r="D678" i="23" s="1"/>
  <c r="E678" i="23" s="1"/>
  <c r="P222" i="16"/>
  <c r="D223" i="23" s="1"/>
  <c r="E223" i="23" s="1"/>
  <c r="P453" i="16"/>
  <c r="D455" i="23" s="1"/>
  <c r="E455" i="23" s="1"/>
  <c r="P545" i="16"/>
  <c r="D547" i="23" s="1"/>
  <c r="E547" i="23" s="1"/>
  <c r="P517" i="16"/>
  <c r="D519" i="23" s="1"/>
  <c r="E519" i="23" s="1"/>
  <c r="P539" i="16"/>
  <c r="D541" i="23" s="1"/>
  <c r="E541" i="23" s="1"/>
  <c r="P559" i="16"/>
  <c r="D561" i="23" s="1"/>
  <c r="E561" i="23" s="1"/>
  <c r="P598" i="16"/>
  <c r="D600" i="23" s="1"/>
  <c r="E600" i="23" s="1"/>
  <c r="P330" i="16"/>
  <c r="D332" i="23" s="1"/>
  <c r="E332" i="23" s="1"/>
  <c r="P133" i="16"/>
  <c r="D134" i="23" s="1"/>
  <c r="E134" i="23" s="1"/>
  <c r="P318" i="16"/>
  <c r="D320" i="23" s="1"/>
  <c r="E320" i="23" s="1"/>
  <c r="P322" i="16"/>
  <c r="D324" i="23" s="1"/>
  <c r="E324" i="23" s="1"/>
  <c r="P128" i="16"/>
  <c r="D129" i="23" s="1"/>
  <c r="E129" i="23" s="1"/>
  <c r="P287" i="16"/>
  <c r="D289" i="23" s="1"/>
  <c r="E289" i="23" s="1"/>
  <c r="P257" i="16"/>
  <c r="D258" i="23" s="1"/>
  <c r="E258" i="23" s="1"/>
  <c r="P317" i="16"/>
  <c r="D319" i="23" s="1"/>
  <c r="E319" i="23" s="1"/>
  <c r="P410" i="16"/>
  <c r="D412" i="23" s="1"/>
  <c r="E412" i="23" s="1"/>
  <c r="P582" i="16"/>
  <c r="D584" i="23" s="1"/>
  <c r="E584" i="23" s="1"/>
  <c r="P546" i="16"/>
  <c r="D548" i="23" s="1"/>
  <c r="E548" i="23" s="1"/>
  <c r="P94" i="16"/>
  <c r="D95" i="23" s="1"/>
  <c r="E95" i="23" s="1"/>
  <c r="P218" i="16"/>
  <c r="D219" i="23" s="1"/>
  <c r="E219" i="23" s="1"/>
  <c r="P338" i="16"/>
  <c r="D340" i="23" s="1"/>
  <c r="E340" i="23" s="1"/>
  <c r="P493" i="16"/>
  <c r="D495" i="23" s="1"/>
  <c r="E495" i="23" s="1"/>
  <c r="P221" i="16"/>
  <c r="D222" i="23" s="1"/>
  <c r="E222" i="23" s="1"/>
  <c r="P472" i="16"/>
  <c r="D474" i="23" s="1"/>
  <c r="E474" i="23" s="1"/>
  <c r="P52" i="16"/>
  <c r="D53" i="23" s="1"/>
  <c r="E53" i="23" s="1"/>
  <c r="P223" i="16"/>
  <c r="D224" i="23" s="1"/>
  <c r="E224" i="23" s="1"/>
  <c r="P97" i="16"/>
  <c r="D98" i="23" s="1"/>
  <c r="E98" i="23" s="1"/>
  <c r="P531" i="16"/>
  <c r="D533" i="23" s="1"/>
  <c r="E533" i="23" s="1"/>
  <c r="P573" i="16"/>
  <c r="D575" i="23" s="1"/>
  <c r="E575" i="23" s="1"/>
  <c r="P528" i="16"/>
  <c r="D530" i="23" s="1"/>
  <c r="E530" i="23" s="1"/>
  <c r="P556" i="16"/>
  <c r="D558" i="23" s="1"/>
  <c r="E558" i="23" s="1"/>
  <c r="P166" i="16"/>
  <c r="D167" i="23" s="1"/>
  <c r="E167" i="23" s="1"/>
  <c r="P334" i="16"/>
  <c r="D336" i="23" s="1"/>
  <c r="E336" i="23" s="1"/>
  <c r="P130" i="16"/>
  <c r="D131" i="23" s="1"/>
  <c r="E131" i="23" s="1"/>
  <c r="P339" i="16"/>
  <c r="D341" i="23" s="1"/>
  <c r="E341" i="23" s="1"/>
  <c r="P590" i="16"/>
  <c r="D592" i="23" s="1"/>
  <c r="E592" i="23" s="1"/>
  <c r="P215" i="16"/>
  <c r="D216" i="23" s="1"/>
  <c r="E216" i="23" s="1"/>
  <c r="P594" i="16"/>
  <c r="D596" i="23" s="1"/>
  <c r="E596" i="23" s="1"/>
  <c r="P60" i="16"/>
  <c r="D61" i="23" s="1"/>
  <c r="E61" i="23" s="1"/>
  <c r="P178" i="16"/>
  <c r="D179" i="23" s="1"/>
  <c r="E179" i="23" s="1"/>
  <c r="P161" i="16"/>
  <c r="D162" i="23" s="1"/>
  <c r="E162" i="23" s="1"/>
  <c r="P153" i="16"/>
  <c r="D154" i="23" s="1"/>
  <c r="E154" i="23" s="1"/>
  <c r="P31" i="16"/>
  <c r="D32" i="23" s="1"/>
  <c r="E32" i="23" s="1"/>
  <c r="P58" i="16"/>
  <c r="D59" i="23" s="1"/>
  <c r="E59" i="23" s="1"/>
  <c r="P427" i="16"/>
  <c r="D429" i="23" s="1"/>
  <c r="E429" i="23" s="1"/>
  <c r="P299" i="16"/>
  <c r="D301" i="23" s="1"/>
  <c r="E301" i="23" s="1"/>
  <c r="P22" i="16"/>
  <c r="D23" i="23" s="1"/>
  <c r="E23" i="23" s="1"/>
  <c r="P314" i="16"/>
  <c r="D316" i="23" s="1"/>
  <c r="E316" i="23" s="1"/>
  <c r="P353" i="16"/>
  <c r="D355" i="23" s="1"/>
  <c r="E355" i="23" s="1"/>
  <c r="P502" i="16"/>
  <c r="D504" i="23" s="1"/>
  <c r="E504" i="23" s="1"/>
  <c r="P259" i="16"/>
  <c r="D260" i="23" s="1"/>
  <c r="E260" i="23" s="1"/>
  <c r="P197" i="16"/>
  <c r="D198" i="23" s="1"/>
  <c r="E198" i="23" s="1"/>
  <c r="P444" i="16"/>
  <c r="D446" i="23" s="1"/>
  <c r="E446" i="23" s="1"/>
  <c r="P158" i="16"/>
  <c r="D159" i="23" s="1"/>
  <c r="E159" i="23" s="1"/>
  <c r="P496" i="16"/>
  <c r="D498" i="23" s="1"/>
  <c r="E498" i="23" s="1"/>
  <c r="P483" i="16"/>
  <c r="D485" i="23" s="1"/>
  <c r="E485" i="23" s="1"/>
  <c r="P595" i="16"/>
  <c r="D597" i="23" s="1"/>
  <c r="E597" i="23" s="1"/>
  <c r="P73" i="16"/>
  <c r="D74" i="23" s="1"/>
  <c r="E74" i="23" s="1"/>
  <c r="P457" i="16"/>
  <c r="D459" i="23" s="1"/>
  <c r="E459" i="23" s="1"/>
  <c r="P478" i="16"/>
  <c r="D480" i="23" s="1"/>
  <c r="E480" i="23" s="1"/>
  <c r="P96" i="16"/>
  <c r="D97" i="23" s="1"/>
  <c r="E97" i="23" s="1"/>
  <c r="P351" i="16"/>
  <c r="D353" i="23" s="1"/>
  <c r="E353" i="23" s="1"/>
  <c r="P460" i="16"/>
  <c r="D462" i="23" s="1"/>
  <c r="E462" i="23" s="1"/>
  <c r="P102" i="16"/>
  <c r="D103" i="23" s="1"/>
  <c r="E103" i="23" s="1"/>
  <c r="P68" i="16"/>
  <c r="D69" i="23" s="1"/>
  <c r="E69" i="23" s="1"/>
  <c r="P110" i="16"/>
  <c r="D111" i="23" s="1"/>
  <c r="E111" i="23" s="1"/>
  <c r="P591" i="16"/>
  <c r="D593" i="23" s="1"/>
  <c r="E593" i="23" s="1"/>
  <c r="P273" i="16"/>
  <c r="D274" i="23" s="1"/>
  <c r="E274" i="23" s="1"/>
  <c r="P489" i="16"/>
  <c r="D491" i="23" s="1"/>
  <c r="E491" i="23" s="1"/>
  <c r="P461" i="16"/>
  <c r="D463" i="23" s="1"/>
  <c r="E463" i="23" s="1"/>
  <c r="P251" i="16"/>
  <c r="D252" i="23" s="1"/>
  <c r="E252" i="23" s="1"/>
  <c r="P366" i="16"/>
  <c r="D368" i="23" s="1"/>
  <c r="E368" i="23" s="1"/>
  <c r="P357" i="16"/>
  <c r="D359" i="23" s="1"/>
  <c r="E359" i="23" s="1"/>
  <c r="P141" i="16"/>
  <c r="D142" i="23" s="1"/>
  <c r="E142" i="23" s="1"/>
  <c r="P284" i="16"/>
  <c r="D286" i="23" s="1"/>
  <c r="E286" i="23" s="1"/>
  <c r="P343" i="16"/>
  <c r="D345" i="23" s="1"/>
  <c r="E345" i="23" s="1"/>
  <c r="P382" i="16"/>
  <c r="D384" i="23" s="1"/>
  <c r="E384" i="23" s="1"/>
  <c r="P30" i="16"/>
  <c r="D31" i="23" s="1"/>
  <c r="E31" i="23" s="1"/>
  <c r="P350" i="16"/>
  <c r="D352" i="23" s="1"/>
  <c r="E352" i="23" s="1"/>
  <c r="P145" i="16"/>
  <c r="D146" i="23" s="1"/>
  <c r="E146" i="23" s="1"/>
  <c r="P188" i="16"/>
  <c r="D189" i="23" s="1"/>
  <c r="E189" i="23" s="1"/>
  <c r="P548" i="16"/>
  <c r="D550" i="23" s="1"/>
  <c r="E550" i="23" s="1"/>
  <c r="P199" i="16"/>
  <c r="D200" i="23" s="1"/>
  <c r="E200" i="23" s="1"/>
  <c r="P136" i="16"/>
  <c r="D137" i="23" s="1"/>
  <c r="E137" i="23" s="1"/>
  <c r="P200" i="16"/>
  <c r="D201" i="23" s="1"/>
  <c r="E201" i="23" s="1"/>
  <c r="P311" i="16"/>
  <c r="D313" i="23" s="1"/>
  <c r="E313" i="23" s="1"/>
  <c r="P359" i="16"/>
  <c r="D361" i="23" s="1"/>
  <c r="E361" i="23" s="1"/>
  <c r="P49" i="16"/>
  <c r="D50" i="23" s="1"/>
  <c r="E50" i="23" s="1"/>
  <c r="P264" i="16"/>
  <c r="D265" i="23" s="1"/>
  <c r="E265" i="23" s="1"/>
  <c r="P113" i="16"/>
  <c r="D114" i="23" s="1"/>
  <c r="E114" i="23" s="1"/>
  <c r="P469" i="16"/>
  <c r="D471" i="23" s="1"/>
  <c r="E471" i="23" s="1"/>
  <c r="P316" i="16"/>
  <c r="D318" i="23" s="1"/>
  <c r="E318" i="23" s="1"/>
  <c r="P358" i="16"/>
  <c r="D360" i="23" s="1"/>
  <c r="E360" i="23" s="1"/>
  <c r="P377" i="16"/>
  <c r="D379" i="23" s="1"/>
  <c r="E379" i="23" s="1"/>
  <c r="P79" i="16"/>
  <c r="D80" i="23" s="1"/>
  <c r="E80" i="23" s="1"/>
  <c r="P589" i="16"/>
  <c r="D591" i="23" s="1"/>
  <c r="E591" i="23" s="1"/>
  <c r="P391" i="16"/>
  <c r="D393" i="23" s="1"/>
  <c r="E393" i="23" s="1"/>
  <c r="P524" i="16"/>
  <c r="D526" i="23" s="1"/>
  <c r="E526" i="23" s="1"/>
  <c r="P329" i="16"/>
  <c r="D331" i="23" s="1"/>
  <c r="E331" i="23" s="1"/>
  <c r="P282" i="16"/>
  <c r="D284" i="23" s="1"/>
  <c r="E284" i="23" s="1"/>
  <c r="P164" i="16"/>
  <c r="D165" i="23" s="1"/>
  <c r="E165" i="23" s="1"/>
  <c r="P201" i="16"/>
  <c r="D202" i="23" s="1"/>
  <c r="E202" i="23" s="1"/>
  <c r="P53" i="16"/>
  <c r="D54" i="23" s="1"/>
  <c r="E54" i="23" s="1"/>
  <c r="P507" i="16"/>
  <c r="D509" i="23" s="1"/>
  <c r="E509" i="23" s="1"/>
  <c r="P202" i="16"/>
  <c r="D203" i="23" s="1"/>
  <c r="E203" i="23" s="1"/>
  <c r="P313" i="16"/>
  <c r="D315" i="23" s="1"/>
  <c r="E315" i="23" s="1"/>
  <c r="P307" i="16"/>
  <c r="D309" i="23" s="1"/>
  <c r="E309" i="23" s="1"/>
  <c r="P146" i="16"/>
  <c r="D147" i="23" s="1"/>
  <c r="E147" i="23" s="1"/>
  <c r="P185" i="16"/>
  <c r="D186" i="23" s="1"/>
  <c r="E186" i="23" s="1"/>
  <c r="P278" i="16"/>
  <c r="D279" i="23" s="1"/>
  <c r="E279" i="23" s="1"/>
  <c r="P65" i="16"/>
  <c r="D66" i="23" s="1"/>
  <c r="E66" i="23" s="1"/>
  <c r="P596" i="16"/>
  <c r="D598" i="23" s="1"/>
  <c r="E598" i="23" s="1"/>
  <c r="P560" i="16"/>
  <c r="D562" i="23" s="1"/>
  <c r="E562" i="23" s="1"/>
  <c r="P337" i="16"/>
  <c r="D339" i="23" s="1"/>
  <c r="E339" i="23" s="1"/>
  <c r="P195" i="16"/>
  <c r="D196" i="23" s="1"/>
  <c r="E196" i="23" s="1"/>
  <c r="P99" i="16"/>
  <c r="D100" i="23" s="1"/>
  <c r="E100" i="23" s="1"/>
  <c r="P530" i="16"/>
  <c r="D532" i="23" s="1"/>
  <c r="E532" i="23" s="1"/>
  <c r="P512" i="16"/>
  <c r="D514" i="23" s="1"/>
  <c r="E514" i="23" s="1"/>
  <c r="P292" i="16"/>
  <c r="D294" i="23" s="1"/>
  <c r="E294" i="23" s="1"/>
  <c r="P205" i="16"/>
  <c r="D206" i="23" s="1"/>
  <c r="E206" i="23" s="1"/>
  <c r="P268" i="16"/>
  <c r="D269" i="23" s="1"/>
  <c r="E269" i="23" s="1"/>
  <c r="P241" i="16"/>
  <c r="D242" i="23" s="1"/>
  <c r="E242" i="23" s="1"/>
  <c r="P124" i="16"/>
  <c r="D125" i="23" s="1"/>
  <c r="E125" i="23" s="1"/>
  <c r="P413" i="16"/>
  <c r="D415" i="23" s="1"/>
  <c r="E415" i="23" s="1"/>
  <c r="P127" i="16"/>
  <c r="D128" i="23" s="1"/>
  <c r="E128" i="23" s="1"/>
  <c r="P88" i="16"/>
  <c r="D89" i="23" s="1"/>
  <c r="E89" i="23" s="1"/>
  <c r="P486" i="16"/>
  <c r="D488" i="23" s="1"/>
  <c r="E488" i="23" s="1"/>
  <c r="P303" i="16"/>
  <c r="D305" i="23" s="1"/>
  <c r="E305" i="23" s="1"/>
  <c r="P175" i="16"/>
  <c r="D176" i="23" s="1"/>
  <c r="E176" i="23" s="1"/>
  <c r="P159" i="16"/>
  <c r="D160" i="23" s="1"/>
  <c r="E160" i="23" s="1"/>
  <c r="P25" i="16"/>
  <c r="D26" i="23" s="1"/>
  <c r="E26" i="23" s="1"/>
  <c r="P367" i="16"/>
  <c r="D369" i="23" s="1"/>
  <c r="E369" i="23" s="1"/>
  <c r="P111" i="16"/>
  <c r="D112" i="23" s="1"/>
  <c r="E112" i="23" s="1"/>
  <c r="P212" i="16"/>
  <c r="D213" i="23" s="1"/>
  <c r="E213" i="23" s="1"/>
  <c r="P395" i="16"/>
  <c r="D397" i="23" s="1"/>
  <c r="E397" i="23" s="1"/>
  <c r="P394" i="16"/>
  <c r="D396" i="23" s="1"/>
  <c r="E396" i="23" s="1"/>
  <c r="P438" i="16"/>
  <c r="D440" i="23" s="1"/>
  <c r="E440" i="23" s="1"/>
  <c r="P526" i="16"/>
  <c r="D528" i="23" s="1"/>
  <c r="E528" i="23" s="1"/>
  <c r="P504" i="16"/>
  <c r="D506" i="23" s="1"/>
  <c r="E506" i="23" s="1"/>
  <c r="P132" i="16"/>
  <c r="D133" i="23" s="1"/>
  <c r="E133" i="23" s="1"/>
  <c r="P180" i="16"/>
  <c r="D181" i="23" s="1"/>
  <c r="E181" i="23" s="1"/>
  <c r="P207" i="16"/>
  <c r="D208" i="23" s="1"/>
  <c r="E208" i="23" s="1"/>
  <c r="P46" i="16"/>
  <c r="D47" i="23" s="1"/>
  <c r="E47" i="23" s="1"/>
  <c r="P562" i="16"/>
  <c r="D564" i="23" s="1"/>
  <c r="E564" i="23" s="1"/>
  <c r="P579" i="16"/>
  <c r="D581" i="23" s="1"/>
  <c r="E581" i="23" s="1"/>
  <c r="P409" i="16"/>
  <c r="D411" i="23" s="1"/>
  <c r="E411" i="23" s="1"/>
  <c r="P64" i="16"/>
  <c r="D65" i="23" s="1"/>
  <c r="E65" i="23" s="1"/>
  <c r="P288" i="16"/>
  <c r="D290" i="23" s="1"/>
  <c r="E290" i="23" s="1"/>
  <c r="P325" i="16"/>
  <c r="D327" i="23" s="1"/>
  <c r="E327" i="23" s="1"/>
  <c r="P380" i="16"/>
  <c r="D382" i="23" s="1"/>
  <c r="E382" i="23" s="1"/>
  <c r="P340" i="16"/>
  <c r="D342" i="23" s="1"/>
  <c r="E342" i="23" s="1"/>
  <c r="P436" i="16"/>
  <c r="D438" i="23" s="1"/>
  <c r="E438" i="23" s="1"/>
  <c r="P592" i="16"/>
  <c r="D594" i="23" s="1"/>
  <c r="E594" i="23" s="1"/>
  <c r="P323" i="16"/>
  <c r="D325" i="23" s="1"/>
  <c r="E325" i="23" s="1"/>
  <c r="P416" i="16"/>
  <c r="D418" i="23" s="1"/>
  <c r="E418" i="23" s="1"/>
  <c r="P452" i="16"/>
  <c r="D454" i="23" s="1"/>
  <c r="E454" i="23" s="1"/>
  <c r="P600" i="16"/>
  <c r="D602" i="23" s="1"/>
  <c r="E602" i="23" s="1"/>
  <c r="P407" i="16"/>
  <c r="D409" i="23" s="1"/>
  <c r="E409" i="23" s="1"/>
  <c r="P558" i="16"/>
  <c r="D560" i="23" s="1"/>
  <c r="E560" i="23" s="1"/>
  <c r="P397" i="16"/>
  <c r="D399" i="23" s="1"/>
  <c r="E399" i="23" s="1"/>
  <c r="P225" i="16"/>
  <c r="D226" i="23" s="1"/>
  <c r="E226" i="23" s="1"/>
  <c r="P529" i="16"/>
  <c r="D531" i="23" s="1"/>
  <c r="E531" i="23" s="1"/>
  <c r="P229" i="16"/>
  <c r="D230" i="23" s="1"/>
  <c r="E230" i="23" s="1"/>
  <c r="P544" i="16"/>
  <c r="D546" i="23" s="1"/>
  <c r="E546" i="23" s="1"/>
  <c r="P565" i="16"/>
  <c r="D567" i="23" s="1"/>
  <c r="E567" i="23" s="1"/>
  <c r="P115" i="16"/>
  <c r="D116" i="23" s="1"/>
  <c r="E116" i="23" s="1"/>
  <c r="P365" i="16"/>
  <c r="D367" i="23" s="1"/>
  <c r="E367" i="23" s="1"/>
  <c r="P521" i="16"/>
  <c r="D523" i="23" s="1"/>
  <c r="E523" i="23" s="1"/>
  <c r="P450" i="16"/>
  <c r="D452" i="23" s="1"/>
  <c r="E452" i="23" s="1"/>
  <c r="P44" i="16"/>
  <c r="D45" i="23" s="1"/>
  <c r="E45" i="23" s="1"/>
  <c r="P601" i="16"/>
  <c r="D603" i="23" s="1"/>
  <c r="E603" i="23" s="1"/>
  <c r="P332" i="16"/>
  <c r="D334" i="23" s="1"/>
  <c r="E334" i="23" s="1"/>
  <c r="P116" i="16"/>
  <c r="D117" i="23" s="1"/>
  <c r="E117" i="23" s="1"/>
  <c r="P321" i="16"/>
  <c r="D323" i="23" s="1"/>
  <c r="E323" i="23" s="1"/>
  <c r="P348" i="16"/>
  <c r="D350" i="23" s="1"/>
  <c r="E350" i="23" s="1"/>
  <c r="P90" i="16"/>
  <c r="D91" i="23" s="1"/>
  <c r="E91" i="23" s="1"/>
  <c r="P143" i="16"/>
  <c r="D144" i="23" s="1"/>
  <c r="E144" i="23" s="1"/>
  <c r="P561" i="16"/>
  <c r="D563" i="23" s="1"/>
  <c r="E563" i="23" s="1"/>
  <c r="P198" i="16"/>
  <c r="D199" i="23" s="1"/>
  <c r="E199" i="23" s="1"/>
  <c r="P404" i="16"/>
  <c r="D406" i="23" s="1"/>
  <c r="E406" i="23" s="1"/>
  <c r="P184" i="16"/>
  <c r="D185" i="23" s="1"/>
  <c r="E185" i="23" s="1"/>
  <c r="P66" i="16"/>
  <c r="D67" i="23" s="1"/>
  <c r="E67" i="23" s="1"/>
  <c r="P319" i="16"/>
  <c r="D321" i="23" s="1"/>
  <c r="E321" i="23" s="1"/>
  <c r="P147" i="16"/>
  <c r="D148" i="23" s="1"/>
  <c r="E148" i="23" s="1"/>
  <c r="P308" i="16"/>
  <c r="D310" i="23" s="1"/>
  <c r="E310" i="23" s="1"/>
  <c r="P583" i="16"/>
  <c r="D585" i="23" s="1"/>
  <c r="E585" i="23" s="1"/>
  <c r="P400" i="16"/>
  <c r="D402" i="23" s="1"/>
  <c r="E402" i="23" s="1"/>
  <c r="P476" i="16"/>
  <c r="D478" i="23" s="1"/>
  <c r="E478" i="23" s="1"/>
  <c r="P300" i="16"/>
  <c r="D302" i="23" s="1"/>
  <c r="E302" i="23" s="1"/>
  <c r="P398" i="16"/>
  <c r="D400" i="23" s="1"/>
  <c r="E400" i="23" s="1"/>
  <c r="P488" i="16"/>
  <c r="D490" i="23" s="1"/>
  <c r="E490" i="23" s="1"/>
  <c r="P189" i="16"/>
  <c r="D190" i="23" s="1"/>
  <c r="E190" i="23" s="1"/>
  <c r="P250" i="16"/>
  <c r="D251" i="23" s="1"/>
  <c r="E251" i="23" s="1"/>
  <c r="P219" i="16"/>
  <c r="D220" i="23" s="1"/>
  <c r="E220" i="23" s="1"/>
  <c r="P75" i="16"/>
  <c r="D76" i="23" s="1"/>
  <c r="E76" i="23" s="1"/>
  <c r="P233" i="16"/>
  <c r="D234" i="23" s="1"/>
  <c r="E234" i="23" s="1"/>
  <c r="P495" i="16"/>
  <c r="D497" i="23" s="1"/>
  <c r="E497" i="23" s="1"/>
  <c r="P67" i="16"/>
  <c r="D68" i="23" s="1"/>
  <c r="E68" i="23" s="1"/>
  <c r="P301" i="16"/>
  <c r="D303" i="23" s="1"/>
  <c r="E303" i="23" s="1"/>
  <c r="P227" i="16"/>
  <c r="D228" i="23" s="1"/>
  <c r="E228" i="23" s="1"/>
  <c r="P481" i="16"/>
  <c r="D483" i="23" s="1"/>
  <c r="E483" i="23" s="1"/>
  <c r="P577" i="16"/>
  <c r="D579" i="23" s="1"/>
  <c r="E579" i="23" s="1"/>
  <c r="P324" i="16"/>
  <c r="D326" i="23" s="1"/>
  <c r="E326" i="23" s="1"/>
  <c r="P125" i="16"/>
  <c r="D126" i="23" s="1"/>
  <c r="E126" i="23" s="1"/>
  <c r="P381" i="16"/>
  <c r="D383" i="23" s="1"/>
  <c r="E383" i="23" s="1"/>
  <c r="P230" i="16"/>
  <c r="D231" i="23" s="1"/>
  <c r="E231" i="23" s="1"/>
  <c r="P470" i="16"/>
  <c r="D472" i="23" s="1"/>
  <c r="E472" i="23" s="1"/>
  <c r="P258" i="16"/>
  <c r="D259" i="23" s="1"/>
  <c r="E259" i="23" s="1"/>
  <c r="P423" i="16"/>
  <c r="D425" i="23" s="1"/>
  <c r="E425" i="23" s="1"/>
  <c r="P172" i="16"/>
  <c r="D173" i="23" s="1"/>
  <c r="E173" i="23" s="1"/>
  <c r="P369" i="16"/>
  <c r="D371" i="23" s="1"/>
  <c r="E371" i="23" s="1"/>
  <c r="P95" i="16"/>
  <c r="D96" i="23" s="1"/>
  <c r="E96" i="23" s="1"/>
  <c r="P492" i="16"/>
  <c r="D494" i="23" s="1"/>
  <c r="E494" i="23" s="1"/>
  <c r="P563" i="16"/>
  <c r="D565" i="23" s="1"/>
  <c r="E565" i="23" s="1"/>
  <c r="P374" i="16"/>
  <c r="D376" i="23" s="1"/>
  <c r="E376" i="23" s="1"/>
  <c r="P508" i="16"/>
  <c r="D510" i="23" s="1"/>
  <c r="E510" i="23" s="1"/>
  <c r="P385" i="16"/>
  <c r="D387" i="23" s="1"/>
  <c r="E387" i="23" s="1"/>
  <c r="P236" i="16"/>
  <c r="D237" i="23" s="1"/>
  <c r="E237" i="23" s="1"/>
  <c r="P434" i="16"/>
  <c r="D436" i="23" s="1"/>
  <c r="E436" i="23" s="1"/>
  <c r="P61" i="16"/>
  <c r="D62" i="23" s="1"/>
  <c r="E62" i="23" s="1"/>
  <c r="P239" i="16"/>
  <c r="D240" i="23" s="1"/>
  <c r="E240" i="23" s="1"/>
  <c r="P541" i="16"/>
  <c r="D543" i="23" s="1"/>
  <c r="E543" i="23" s="1"/>
  <c r="P13" i="16"/>
  <c r="D14" i="23" s="1"/>
  <c r="E14" i="23" s="1"/>
  <c r="P28" i="16"/>
  <c r="D29" i="23" s="1"/>
  <c r="E29" i="23" s="1"/>
  <c r="P441" i="16"/>
  <c r="D443" i="23" s="1"/>
  <c r="E443" i="23" s="1"/>
  <c r="P479" i="16"/>
  <c r="D481" i="23" s="1"/>
  <c r="E481" i="23" s="1"/>
  <c r="P286" i="16"/>
  <c r="D288" i="23" s="1"/>
  <c r="E288" i="23" s="1"/>
  <c r="P235" i="16"/>
  <c r="D236" i="23" s="1"/>
  <c r="E236" i="23" s="1"/>
  <c r="P449" i="16"/>
  <c r="D451" i="23" s="1"/>
  <c r="E451" i="23" s="1"/>
  <c r="P171" i="16"/>
  <c r="D172" i="23" s="1"/>
  <c r="E172" i="23" s="1"/>
  <c r="P293" i="16"/>
  <c r="D295" i="23" s="1"/>
  <c r="E295" i="23" s="1"/>
  <c r="P554" i="16"/>
  <c r="D556" i="23" s="1"/>
  <c r="E556" i="23" s="1"/>
  <c r="P162" i="16"/>
  <c r="D163" i="23" s="1"/>
  <c r="E163" i="23" s="1"/>
  <c r="P74" i="16"/>
  <c r="D75" i="23" s="1"/>
  <c r="E75" i="23" s="1"/>
  <c r="P42" i="16"/>
  <c r="D43" i="23" s="1"/>
  <c r="E43" i="23" s="1"/>
  <c r="P108" i="16"/>
  <c r="D109" i="23" s="1"/>
  <c r="E109" i="23" s="1"/>
  <c r="P204" i="16"/>
  <c r="D205" i="23" s="1"/>
  <c r="E205" i="23" s="1"/>
  <c r="P187" i="16"/>
  <c r="D188" i="23" s="1"/>
  <c r="E188" i="23" s="1"/>
  <c r="P237" i="16"/>
  <c r="D238" i="23" s="1"/>
  <c r="E238" i="23" s="1"/>
  <c r="P120" i="16"/>
  <c r="D121" i="23" s="1"/>
  <c r="E121" i="23" s="1"/>
  <c r="P123" i="16"/>
  <c r="D124" i="23" s="1"/>
  <c r="E124" i="23" s="1"/>
  <c r="P422" i="16"/>
  <c r="D424" i="23" s="1"/>
  <c r="E424" i="23" s="1"/>
  <c r="P406" i="16"/>
  <c r="D408" i="23" s="1"/>
  <c r="E408" i="23" s="1"/>
  <c r="P144" i="16"/>
  <c r="D145" i="23" s="1"/>
  <c r="E145" i="23" s="1"/>
  <c r="P24" i="16"/>
  <c r="D25" i="23" s="1"/>
  <c r="E25" i="23" s="1"/>
  <c r="P176" i="16"/>
  <c r="D177" i="23" s="1"/>
  <c r="E177" i="23" s="1"/>
  <c r="P193" i="16"/>
  <c r="D194" i="23" s="1"/>
  <c r="E194" i="23" s="1"/>
  <c r="P244" i="16"/>
  <c r="D245" i="23" s="1"/>
  <c r="E245" i="23" s="1"/>
  <c r="P32" i="16"/>
  <c r="D33" i="23" s="1"/>
  <c r="E33" i="23" s="1"/>
  <c r="P18" i="16"/>
  <c r="D19" i="23" s="1"/>
  <c r="E19" i="23" s="1"/>
  <c r="P170" i="16"/>
  <c r="D171" i="23" s="1"/>
  <c r="E171" i="23" s="1"/>
  <c r="P139" i="16"/>
  <c r="D140" i="23" s="1"/>
  <c r="E140" i="23" s="1"/>
  <c r="P63" i="16"/>
  <c r="D64" i="23" s="1"/>
  <c r="E64" i="23" s="1"/>
  <c r="P361" i="16"/>
  <c r="D363" i="23" s="1"/>
  <c r="E363" i="23" s="1"/>
  <c r="P231" i="16"/>
  <c r="D232" i="23" s="1"/>
  <c r="E232" i="23" s="1"/>
  <c r="P71" i="16"/>
  <c r="D72" i="23" s="1"/>
  <c r="E72" i="23" s="1"/>
  <c r="P194" i="16"/>
  <c r="D195" i="23" s="1"/>
  <c r="E195" i="23" s="1"/>
  <c r="P584" i="16"/>
  <c r="D586" i="23" s="1"/>
  <c r="E586" i="23" s="1"/>
  <c r="P566" i="16"/>
  <c r="D568" i="23" s="1"/>
  <c r="E568" i="23" s="1"/>
  <c r="P431" i="16"/>
  <c r="D433" i="23" s="1"/>
  <c r="E433" i="23" s="1"/>
  <c r="P522" i="16"/>
  <c r="D524" i="23" s="1"/>
  <c r="E524" i="23" s="1"/>
  <c r="P491" i="16"/>
  <c r="D493" i="23" s="1"/>
  <c r="E493" i="23" s="1"/>
  <c r="P182" i="16"/>
  <c r="D183" i="23" s="1"/>
  <c r="E183" i="23" s="1"/>
  <c r="P435" i="16"/>
  <c r="D437" i="23" s="1"/>
  <c r="E437" i="23" s="1"/>
  <c r="P414" i="16"/>
  <c r="D416" i="23" s="1"/>
  <c r="E416" i="23" s="1"/>
  <c r="P446" i="16"/>
  <c r="D448" i="23" s="1"/>
  <c r="E448" i="23" s="1"/>
  <c r="P482" i="16"/>
  <c r="D484" i="23" s="1"/>
  <c r="E484" i="23" s="1"/>
  <c r="P17" i="16"/>
  <c r="D18" i="23" s="1"/>
  <c r="E18" i="23" s="1"/>
  <c r="P23" i="16"/>
  <c r="D24" i="23" s="1"/>
  <c r="E24" i="23" s="1"/>
  <c r="P378" i="16"/>
  <c r="D380" i="23" s="1"/>
  <c r="E380" i="23" s="1"/>
  <c r="P389" i="16"/>
  <c r="D391" i="23" s="1"/>
  <c r="E391" i="23" s="1"/>
  <c r="P578" i="16"/>
  <c r="D580" i="23" s="1"/>
  <c r="E580" i="23" s="1"/>
  <c r="P238" i="16"/>
  <c r="D239" i="23" s="1"/>
  <c r="E239" i="23" s="1"/>
  <c r="P376" i="16"/>
  <c r="D378" i="23" s="1"/>
  <c r="E378" i="23" s="1"/>
  <c r="P523" i="16"/>
  <c r="D525" i="23" s="1"/>
  <c r="E525" i="23" s="1"/>
  <c r="P386" i="16"/>
  <c r="D388" i="23" s="1"/>
  <c r="E388" i="23" s="1"/>
  <c r="P137" i="16"/>
  <c r="D138" i="23" s="1"/>
  <c r="E138" i="23" s="1"/>
  <c r="P100" i="16"/>
  <c r="D101" i="23" s="1"/>
  <c r="E101" i="23" s="1"/>
  <c r="P243" i="16"/>
  <c r="D244" i="23" s="1"/>
  <c r="E244" i="23" s="1"/>
  <c r="P98" i="16"/>
  <c r="D99" i="23" s="1"/>
  <c r="E99" i="23" s="1"/>
  <c r="P216" i="16"/>
  <c r="D217" i="23" s="1"/>
  <c r="E217" i="23" s="1"/>
  <c r="P500" i="16"/>
  <c r="D502" i="23" s="1"/>
  <c r="E502" i="23" s="1"/>
  <c r="P138" i="16"/>
  <c r="D139" i="23" s="1"/>
  <c r="E139" i="23" s="1"/>
  <c r="P142" i="16"/>
  <c r="D143" i="23" s="1"/>
  <c r="E143" i="23" s="1"/>
  <c r="P468" i="16"/>
  <c r="D470" i="23" s="1"/>
  <c r="E470" i="23" s="1"/>
  <c r="P62" i="16"/>
  <c r="D63" i="23" s="1"/>
  <c r="E63" i="23" s="1"/>
  <c r="P16" i="16"/>
  <c r="D17" i="23" s="1"/>
  <c r="E17" i="23" s="1"/>
  <c r="P93" i="16"/>
  <c r="D94" i="23" s="1"/>
  <c r="E94" i="23" s="1"/>
  <c r="P503" i="16"/>
  <c r="D505" i="23" s="1"/>
  <c r="E505" i="23" s="1"/>
  <c r="P70" i="16"/>
  <c r="D71" i="23" s="1"/>
  <c r="E71" i="23" s="1"/>
  <c r="P419" i="16"/>
  <c r="D421" i="23" s="1"/>
  <c r="E421" i="23" s="1"/>
  <c r="P297" i="16"/>
  <c r="D299" i="23" s="1"/>
  <c r="E299" i="23" s="1"/>
  <c r="P315" i="16"/>
  <c r="D317" i="23" s="1"/>
  <c r="E317" i="23" s="1"/>
  <c r="P462" i="16"/>
  <c r="D464" i="23" s="1"/>
  <c r="E464" i="23" s="1"/>
  <c r="P575" i="16"/>
  <c r="D577" i="23" s="1"/>
  <c r="E577" i="23" s="1"/>
  <c r="P599" i="16"/>
  <c r="D601" i="23" s="1"/>
  <c r="E601" i="23" s="1"/>
  <c r="P501" i="16"/>
  <c r="D503" i="23" s="1"/>
  <c r="E503" i="23" s="1"/>
  <c r="P576" i="16"/>
  <c r="D578" i="23" s="1"/>
  <c r="E578" i="23" s="1"/>
  <c r="P15" i="16"/>
  <c r="D16" i="23" s="1"/>
  <c r="E16" i="23" s="1"/>
  <c r="P114" i="16"/>
  <c r="D115" i="23" s="1"/>
  <c r="E115" i="23" s="1"/>
  <c r="P246" i="16"/>
  <c r="D247" i="23" s="1"/>
  <c r="E247" i="23" s="1"/>
  <c r="P540" i="16"/>
  <c r="D542" i="23" s="1"/>
  <c r="E542" i="23" s="1"/>
  <c r="P519" i="16"/>
  <c r="D521" i="23" s="1"/>
  <c r="E521" i="23" s="1"/>
  <c r="P265" i="16"/>
  <c r="D266" i="23" s="1"/>
  <c r="E266" i="23" s="1"/>
  <c r="P89" i="16"/>
  <c r="D90" i="23" s="1"/>
  <c r="E90" i="23" s="1"/>
  <c r="P10" i="16"/>
  <c r="D11" i="23" s="1"/>
  <c r="P401" i="16"/>
  <c r="D403" i="23" s="1"/>
  <c r="E403" i="23" s="1"/>
  <c r="P14" i="16"/>
  <c r="D15" i="23" s="1"/>
  <c r="E15" i="23" s="1"/>
  <c r="P549" i="16"/>
  <c r="D551" i="23" s="1"/>
  <c r="E551" i="23" s="1"/>
  <c r="P388" i="16"/>
  <c r="D390" i="23" s="1"/>
  <c r="E390" i="23" s="1"/>
  <c r="P47" i="16"/>
  <c r="D48" i="23" s="1"/>
  <c r="E48" i="23" s="1"/>
  <c r="P50" i="16"/>
  <c r="D51" i="23" s="1"/>
  <c r="E51" i="23" s="1"/>
  <c r="P333" i="16"/>
  <c r="D335" i="23" s="1"/>
  <c r="E335" i="23" s="1"/>
  <c r="P155" i="16"/>
  <c r="D156" i="23" s="1"/>
  <c r="E156" i="23" s="1"/>
  <c r="P206" i="16"/>
  <c r="D207" i="23" s="1"/>
  <c r="E207" i="23" s="1"/>
  <c r="P83" i="16"/>
  <c r="D84" i="23" s="1"/>
  <c r="E84" i="23" s="1"/>
  <c r="P515" i="16"/>
  <c r="D517" i="23" s="1"/>
  <c r="E517" i="23" s="1"/>
  <c r="P513" i="16"/>
  <c r="D515" i="23" s="1"/>
  <c r="E515" i="23" s="1"/>
  <c r="P451" i="16"/>
  <c r="D453" i="23" s="1"/>
  <c r="E453" i="23" s="1"/>
  <c r="P571" i="16"/>
  <c r="D573" i="23" s="1"/>
  <c r="E573" i="23" s="1"/>
  <c r="P534" i="16"/>
  <c r="D536" i="23" s="1"/>
  <c r="E536" i="23" s="1"/>
  <c r="P285" i="16"/>
  <c r="D287" i="23" s="1"/>
  <c r="E287" i="23" s="1"/>
  <c r="P356" i="16"/>
  <c r="D358" i="23" s="1"/>
  <c r="E358" i="23" s="1"/>
  <c r="P429" i="16"/>
  <c r="D431" i="23" s="1"/>
  <c r="E431" i="23" s="1"/>
  <c r="P27" i="16"/>
  <c r="D28" i="23" s="1"/>
  <c r="E28" i="23" s="1"/>
  <c r="P597" i="16"/>
  <c r="D599" i="23" s="1"/>
  <c r="E599" i="23" s="1"/>
  <c r="P542" i="16"/>
  <c r="D544" i="23" s="1"/>
  <c r="E544" i="23" s="1"/>
  <c r="P516" i="16"/>
  <c r="D518" i="23" s="1"/>
  <c r="E518" i="23" s="1"/>
  <c r="P277" i="16"/>
  <c r="D278" i="23" s="1"/>
  <c r="E278" i="23" s="1"/>
  <c r="P399" i="16"/>
  <c r="D401" i="23" s="1"/>
  <c r="E401" i="23" s="1"/>
  <c r="P269" i="16"/>
  <c r="D270" i="23" s="1"/>
  <c r="E270" i="23" s="1"/>
  <c r="P85" i="16"/>
  <c r="D86" i="23" s="1"/>
  <c r="E86" i="23" s="1"/>
  <c r="P392" i="16"/>
  <c r="D394" i="23" s="1"/>
  <c r="E394" i="23" s="1"/>
  <c r="P550" i="16"/>
  <c r="D552" i="23" s="1"/>
  <c r="E552" i="23" s="1"/>
  <c r="P532" i="16"/>
  <c r="D534" i="23" s="1"/>
  <c r="E534" i="23" s="1"/>
  <c r="P417" i="16"/>
  <c r="D419" i="23" s="1"/>
  <c r="E419" i="23" s="1"/>
  <c r="P551" i="16"/>
  <c r="D553" i="23" s="1"/>
  <c r="E553" i="23" s="1"/>
  <c r="P310" i="16"/>
  <c r="D312" i="23" s="1"/>
  <c r="E312" i="23" s="1"/>
  <c r="P191" i="16"/>
  <c r="D192" i="23" s="1"/>
  <c r="E192" i="23" s="1"/>
  <c r="P387" i="16"/>
  <c r="D389" i="23" s="1"/>
  <c r="E389" i="23" s="1"/>
  <c r="P432" i="16"/>
  <c r="D434" i="23" s="1"/>
  <c r="E434" i="23" s="1"/>
  <c r="P487" i="16"/>
  <c r="D489" i="23" s="1"/>
  <c r="E489" i="23" s="1"/>
  <c r="P569" i="16"/>
  <c r="D571" i="23" s="1"/>
  <c r="E571" i="23" s="1"/>
  <c r="P298" i="16"/>
  <c r="D300" i="23" s="1"/>
  <c r="E300" i="23" s="1"/>
  <c r="P331" i="16"/>
  <c r="D333" i="23" s="1"/>
  <c r="E333" i="23" s="1"/>
  <c r="P497" i="16"/>
  <c r="D499" i="23" s="1"/>
  <c r="E499" i="23" s="1"/>
  <c r="P430" i="16"/>
  <c r="D432" i="23" s="1"/>
  <c r="E432" i="23" s="1"/>
  <c r="P296" i="16"/>
  <c r="D298" i="23" s="1"/>
  <c r="E298" i="23" s="1"/>
  <c r="P363" i="16"/>
  <c r="D365" i="23" s="1"/>
  <c r="E365" i="23" s="1"/>
  <c r="P118" i="16"/>
  <c r="D119" i="23" s="1"/>
  <c r="E119" i="23" s="1"/>
  <c r="P271" i="16"/>
  <c r="D272" i="23" s="1"/>
  <c r="E272" i="23" s="1"/>
  <c r="P12" i="16"/>
  <c r="D13" i="23" s="1"/>
  <c r="E13" i="23" s="1"/>
  <c r="P425" i="16"/>
  <c r="D427" i="23" s="1"/>
  <c r="E427" i="23" s="1"/>
  <c r="P280" i="16"/>
  <c r="D281" i="23" s="1"/>
  <c r="E281" i="23" s="1"/>
  <c r="P254" i="16"/>
  <c r="D255" i="23" s="1"/>
  <c r="E255" i="23" s="1"/>
  <c r="P294" i="16"/>
  <c r="D296" i="23" s="1"/>
  <c r="E296" i="23" s="1"/>
  <c r="P439" i="16"/>
  <c r="D441" i="23" s="1"/>
  <c r="E441" i="23" s="1"/>
  <c r="P518" i="16"/>
  <c r="D520" i="23" s="1"/>
  <c r="E520" i="23" s="1"/>
  <c r="P509" i="16"/>
  <c r="D511" i="23" s="1"/>
  <c r="E511" i="23" s="1"/>
  <c r="P69" i="16"/>
  <c r="D70" i="23" s="1"/>
  <c r="E70" i="23" s="1"/>
  <c r="P190" i="16"/>
  <c r="D191" i="23" s="1"/>
  <c r="E191" i="23" s="1"/>
  <c r="P354" i="16"/>
  <c r="D356" i="23" s="1"/>
  <c r="E356" i="23" s="1"/>
  <c r="P383" i="16"/>
  <c r="D385" i="23" s="1"/>
  <c r="E385" i="23" s="1"/>
  <c r="P76" i="16"/>
  <c r="D77" i="23" s="1"/>
  <c r="E77" i="23" s="1"/>
  <c r="P564" i="16"/>
  <c r="D566" i="23" s="1"/>
  <c r="E566" i="23" s="1"/>
  <c r="P421" i="16"/>
  <c r="D423" i="23" s="1"/>
  <c r="E423" i="23" s="1"/>
  <c r="P412" i="16"/>
  <c r="D414" i="23" s="1"/>
  <c r="E414" i="23" s="1"/>
  <c r="P19" i="16"/>
  <c r="D20" i="23" s="1"/>
  <c r="E20" i="23" s="1"/>
  <c r="P34" i="16"/>
  <c r="D35" i="23" s="1"/>
  <c r="E35" i="23" s="1"/>
  <c r="P349" i="16"/>
  <c r="D351" i="23" s="1"/>
  <c r="E351" i="23" s="1"/>
  <c r="P420" i="16"/>
  <c r="D422" i="23" s="1"/>
  <c r="E422" i="23" s="1"/>
  <c r="P536" i="16"/>
  <c r="D538" i="23" s="1"/>
  <c r="E538" i="23" s="1"/>
  <c r="P484" i="16"/>
  <c r="D486" i="23" s="1"/>
  <c r="E486" i="23" s="1"/>
  <c r="P454" i="16"/>
  <c r="D456" i="23" s="1"/>
  <c r="E456" i="23" s="1"/>
  <c r="P260" i="16"/>
  <c r="D261" i="23" s="1"/>
  <c r="E261" i="23" s="1"/>
  <c r="P568" i="16"/>
  <c r="D570" i="23" s="1"/>
  <c r="E570" i="23" s="1"/>
  <c r="P283" i="16"/>
  <c r="D285" i="23" s="1"/>
  <c r="E285" i="23" s="1"/>
  <c r="P312" i="16"/>
  <c r="D314" i="23" s="1"/>
  <c r="E314" i="23" s="1"/>
  <c r="P555" i="16"/>
  <c r="D557" i="23" s="1"/>
  <c r="E557" i="23" s="1"/>
  <c r="P547" i="16"/>
  <c r="D549" i="23" s="1"/>
  <c r="E549" i="23" s="1"/>
  <c r="P473" i="16"/>
  <c r="D475" i="23" s="1"/>
  <c r="E475" i="23" s="1"/>
  <c r="P91" i="16"/>
  <c r="D92" i="23" s="1"/>
  <c r="E92" i="23" s="1"/>
  <c r="P160" i="16"/>
  <c r="D161" i="23" s="1"/>
  <c r="E161" i="23" s="1"/>
  <c r="P220" i="16"/>
  <c r="D221" i="23" s="1"/>
  <c r="E221" i="23" s="1"/>
  <c r="P510" i="16"/>
  <c r="D512" i="23" s="1"/>
  <c r="E512" i="23" s="1"/>
  <c r="P249" i="16"/>
  <c r="D250" i="23" s="1"/>
  <c r="E250" i="23" s="1"/>
  <c r="P424" i="16"/>
  <c r="D426" i="23" s="1"/>
  <c r="E426" i="23" s="1"/>
  <c r="P39" i="16"/>
  <c r="D40" i="23" s="1"/>
  <c r="E40" i="23" s="1"/>
  <c r="P499" i="16"/>
  <c r="D501" i="23" s="1"/>
  <c r="E501" i="23" s="1"/>
  <c r="P122" i="16"/>
  <c r="D123" i="23" s="1"/>
  <c r="E123" i="23" s="1"/>
  <c r="P29" i="16"/>
  <c r="D30" i="23" s="1"/>
  <c r="E30" i="23" s="1"/>
  <c r="P168" i="16"/>
  <c r="D169" i="23" s="1"/>
  <c r="E169" i="23" s="1"/>
  <c r="P126" i="16"/>
  <c r="D127" i="23" s="1"/>
  <c r="E127" i="23" s="1"/>
  <c r="P135" i="16"/>
  <c r="D136" i="23" s="1"/>
  <c r="E136" i="23" s="1"/>
  <c r="P129" i="16"/>
  <c r="D130" i="23" s="1"/>
  <c r="E130" i="23" s="1"/>
  <c r="P326" i="16"/>
  <c r="D328" i="23" s="1"/>
  <c r="E328" i="23" s="1"/>
  <c r="P305" i="16"/>
  <c r="D307" i="23" s="1"/>
  <c r="E307" i="23" s="1"/>
  <c r="P105" i="16"/>
  <c r="D106" i="23" s="1"/>
  <c r="E106" i="23" s="1"/>
  <c r="P372" i="16"/>
  <c r="D374" i="23" s="1"/>
  <c r="E374" i="23" s="1"/>
  <c r="P214" i="16"/>
  <c r="D215" i="23" s="1"/>
  <c r="E215" i="23" s="1"/>
  <c r="P535" i="16"/>
  <c r="D537" i="23" s="1"/>
  <c r="E537" i="23" s="1"/>
  <c r="P107" i="16"/>
  <c r="D108" i="23" s="1"/>
  <c r="E108" i="23" s="1"/>
  <c r="P226" i="16"/>
  <c r="D227" i="23" s="1"/>
  <c r="E227" i="23" s="1"/>
  <c r="P40" i="16"/>
  <c r="D41" i="23" s="1"/>
  <c r="E41" i="23" s="1"/>
  <c r="P335" i="16"/>
  <c r="D337" i="23" s="1"/>
  <c r="E337" i="23" s="1"/>
  <c r="P148" i="16"/>
  <c r="D149" i="23" s="1"/>
  <c r="E149" i="23" s="1"/>
  <c r="P26" i="16"/>
  <c r="D27" i="23" s="1"/>
  <c r="E27" i="23" s="1"/>
  <c r="P192" i="16"/>
  <c r="D193" i="23" s="1"/>
  <c r="E193" i="23" s="1"/>
  <c r="P371" i="16"/>
  <c r="D373" i="23" s="1"/>
  <c r="E373" i="23" s="1"/>
  <c r="P245" i="16"/>
  <c r="D246" i="23" s="1"/>
  <c r="E246" i="23" s="1"/>
  <c r="P415" i="16"/>
  <c r="D417" i="23" s="1"/>
  <c r="E417" i="23" s="1"/>
  <c r="P553" i="16"/>
  <c r="D555" i="23" s="1"/>
  <c r="E555" i="23" s="1"/>
  <c r="P242" i="16"/>
  <c r="D243" i="23" s="1"/>
  <c r="E243" i="23" s="1"/>
  <c r="P485" i="16"/>
  <c r="D487" i="23" s="1"/>
  <c r="E487" i="23" s="1"/>
  <c r="P149" i="16"/>
  <c r="D150" i="23" s="1"/>
  <c r="E150" i="23" s="1"/>
  <c r="P290" i="16"/>
  <c r="D292" i="23" s="1"/>
  <c r="E292" i="23" s="1"/>
  <c r="P272" i="16"/>
  <c r="D273" i="23" s="1"/>
  <c r="E273" i="23" s="1"/>
  <c r="P309" i="16"/>
  <c r="D311" i="23" s="1"/>
  <c r="E311" i="23" s="1"/>
  <c r="P552" i="16"/>
  <c r="D554" i="23" s="1"/>
  <c r="E554" i="23" s="1"/>
  <c r="P320" i="16"/>
  <c r="D322" i="23" s="1"/>
  <c r="E322" i="23" s="1"/>
  <c r="P276" i="16"/>
  <c r="D277" i="23" s="1"/>
  <c r="E277" i="23" s="1"/>
  <c r="P448" i="16"/>
  <c r="D450" i="23" s="1"/>
  <c r="E450" i="23" s="1"/>
  <c r="P390" i="16"/>
  <c r="D392" i="23" s="1"/>
  <c r="E392" i="23" s="1"/>
  <c r="P267" i="16"/>
  <c r="D268" i="23" s="1"/>
  <c r="E268" i="23" s="1"/>
  <c r="P224" i="16"/>
  <c r="D225" i="23" s="1"/>
  <c r="E225" i="23" s="1"/>
  <c r="P140" i="16"/>
  <c r="D141" i="23" s="1"/>
  <c r="E141" i="23" s="1"/>
  <c r="P11" i="16"/>
  <c r="D12" i="23" s="1"/>
  <c r="E12" i="23" s="1"/>
  <c r="P490" i="16"/>
  <c r="D492" i="23" s="1"/>
  <c r="E492" i="23" s="1"/>
  <c r="P36" i="16"/>
  <c r="D37" i="23" s="1"/>
  <c r="E37" i="23" s="1"/>
  <c r="P306" i="16"/>
  <c r="D308" i="23" s="1"/>
  <c r="E308" i="23" s="1"/>
  <c r="P112" i="16"/>
  <c r="D113" i="23" s="1"/>
  <c r="E113" i="23" s="1"/>
  <c r="P86" i="16"/>
  <c r="D87" i="23" s="1"/>
  <c r="E87" i="23" s="1"/>
  <c r="P408" i="16"/>
  <c r="D410" i="23" s="1"/>
  <c r="E410" i="23" s="1"/>
  <c r="P270" i="16"/>
  <c r="D271" i="23" s="1"/>
  <c r="E271" i="23" s="1"/>
  <c r="P43" i="16"/>
  <c r="D44" i="23" s="1"/>
  <c r="E44" i="23" s="1"/>
  <c r="P336" i="16"/>
  <c r="D338" i="23" s="1"/>
  <c r="E338" i="23" s="1"/>
  <c r="P154" i="16"/>
  <c r="D155" i="23" s="1"/>
  <c r="E155" i="23" s="1"/>
  <c r="P232" i="16"/>
  <c r="D233" i="23" s="1"/>
  <c r="E233" i="23" s="1"/>
  <c r="P587" i="16"/>
  <c r="D589" i="23" s="1"/>
  <c r="E589" i="23" s="1"/>
  <c r="P396" i="16"/>
  <c r="D398" i="23" s="1"/>
  <c r="E398" i="23" s="1"/>
  <c r="P208" i="16"/>
  <c r="D209" i="23" s="1"/>
  <c r="E209" i="23" s="1"/>
  <c r="P537" i="16"/>
  <c r="D539" i="23" s="1"/>
  <c r="E539" i="23" s="1"/>
  <c r="P78" i="16"/>
  <c r="D79" i="23" s="1"/>
  <c r="E79" i="23" s="1"/>
  <c r="P375" i="16"/>
  <c r="D377" i="23" s="1"/>
  <c r="E377" i="23" s="1"/>
  <c r="P480" i="16"/>
  <c r="D482" i="23" s="1"/>
  <c r="E482" i="23" s="1"/>
  <c r="P302" i="16"/>
  <c r="D304" i="23" s="1"/>
  <c r="E304" i="23" s="1"/>
  <c r="P163" i="16"/>
  <c r="D164" i="23" s="1"/>
  <c r="E164" i="23" s="1"/>
  <c r="P84" i="16"/>
  <c r="D85" i="23" s="1"/>
  <c r="E85" i="23" s="1"/>
  <c r="P403" i="16"/>
  <c r="D405" i="23" s="1"/>
  <c r="E405" i="23" s="1"/>
  <c r="P179" i="16"/>
  <c r="D180" i="23" s="1"/>
  <c r="E180" i="23" s="1"/>
  <c r="P256" i="16"/>
  <c r="D257" i="23" s="1"/>
  <c r="E257" i="23" s="1"/>
  <c r="P165" i="16"/>
  <c r="D166" i="23" s="1"/>
  <c r="E166" i="23" s="1"/>
  <c r="P588" i="16"/>
  <c r="D590" i="23" s="1"/>
  <c r="E590" i="23" s="1"/>
  <c r="P87" i="16"/>
  <c r="D88" i="23" s="1"/>
  <c r="E88" i="23" s="1"/>
  <c r="P262" i="16"/>
  <c r="D263" i="23" s="1"/>
  <c r="E263" i="23" s="1"/>
  <c r="P157" i="16"/>
  <c r="D158" i="23" s="1"/>
  <c r="E158" i="23" s="1"/>
  <c r="P82" i="16"/>
  <c r="D83" i="23" s="1"/>
  <c r="E83" i="23" s="1"/>
  <c r="P266" i="16"/>
  <c r="D267" i="23" s="1"/>
  <c r="E267" i="23" s="1"/>
  <c r="P384" i="16"/>
  <c r="D386" i="23" s="1"/>
  <c r="E386" i="23" s="1"/>
  <c r="P263" i="16"/>
  <c r="D264" i="23" s="1"/>
  <c r="E264" i="23" s="1"/>
  <c r="P593" i="16"/>
  <c r="D595" i="23" s="1"/>
  <c r="E595" i="23" s="1"/>
  <c r="P37" i="16"/>
  <c r="D38" i="23" s="1"/>
  <c r="E38" i="23" s="1"/>
  <c r="P543" i="16"/>
  <c r="D545" i="23" s="1"/>
  <c r="E545" i="23" s="1"/>
  <c r="P156" i="16"/>
  <c r="D157" i="23" s="1"/>
  <c r="E157" i="23" s="1"/>
  <c r="P169" i="16"/>
  <c r="D170" i="23" s="1"/>
  <c r="E170" i="23" s="1"/>
  <c r="P514" i="16"/>
  <c r="D516" i="23" s="1"/>
  <c r="E516" i="23" s="1"/>
  <c r="P255" i="16"/>
  <c r="D256" i="23" s="1"/>
  <c r="E256" i="23" s="1"/>
  <c r="P458" i="16"/>
  <c r="D460" i="23" s="1"/>
  <c r="E460" i="23" s="1"/>
  <c r="P379" i="16"/>
  <c r="D381" i="23" s="1"/>
  <c r="E381" i="23" s="1"/>
  <c r="P56" i="16"/>
  <c r="D57" i="23" s="1"/>
  <c r="E57" i="23" s="1"/>
  <c r="P183" i="16"/>
  <c r="D184" i="23" s="1"/>
  <c r="E184" i="23" s="1"/>
  <c r="P41" i="16"/>
  <c r="D42" i="23" s="1"/>
  <c r="E42" i="23" s="1"/>
  <c r="P35" i="16"/>
  <c r="D36" i="23" s="1"/>
  <c r="E36" i="23" s="1"/>
  <c r="P117" i="16"/>
  <c r="D118" i="23" s="1"/>
  <c r="E118" i="23" s="1"/>
  <c r="P447" i="16"/>
  <c r="D449" i="23" s="1"/>
  <c r="E449" i="23" s="1"/>
  <c r="P51" i="16"/>
  <c r="D52" i="23" s="1"/>
  <c r="E52" i="23" s="1"/>
  <c r="P405" i="16"/>
  <c r="D407" i="23" s="1"/>
  <c r="E407" i="23" s="1"/>
  <c r="P355" i="16"/>
  <c r="D357" i="23" s="1"/>
  <c r="E357" i="23" s="1"/>
  <c r="P174" i="16"/>
  <c r="D175" i="23" s="1"/>
  <c r="E175" i="23" s="1"/>
  <c r="P506" i="16"/>
  <c r="D508" i="23" s="1"/>
  <c r="E508" i="23" s="1"/>
  <c r="P119" i="16"/>
  <c r="D120" i="23" s="1"/>
  <c r="E120" i="23" s="1"/>
  <c r="P428" i="16"/>
  <c r="D430" i="23" s="1"/>
  <c r="E430" i="23" s="1"/>
  <c r="P418" i="16"/>
  <c r="D420" i="23" s="1"/>
  <c r="E420" i="23" s="1"/>
  <c r="P475" i="16"/>
  <c r="D477" i="23" s="1"/>
  <c r="E477" i="23" s="1"/>
  <c r="P411" i="16"/>
  <c r="D413" i="23" s="1"/>
  <c r="E413" i="23" s="1"/>
  <c r="P474" i="16"/>
  <c r="D476" i="23" s="1"/>
  <c r="E476" i="23" s="1"/>
  <c r="P440" i="16"/>
  <c r="D442" i="23" s="1"/>
  <c r="E442" i="23" s="1"/>
  <c r="P581" i="16"/>
  <c r="D583" i="23" s="1"/>
  <c r="E583" i="23" s="1"/>
  <c r="P477" i="16"/>
  <c r="D479" i="23" s="1"/>
  <c r="E479" i="23" s="1"/>
  <c r="P181" i="16"/>
  <c r="D182" i="23" s="1"/>
  <c r="E182" i="23" s="1"/>
  <c r="P59" i="16"/>
  <c r="D60" i="23" s="1"/>
  <c r="E60" i="23" s="1"/>
  <c r="P33" i="16"/>
  <c r="D34" i="23" s="1"/>
  <c r="E34" i="23" s="1"/>
  <c r="P426" i="16"/>
  <c r="D428" i="23" s="1"/>
  <c r="E428" i="23" s="1"/>
  <c r="P121" i="16"/>
  <c r="D122" i="23" s="1"/>
  <c r="E122" i="23" s="1"/>
  <c r="P81" i="16"/>
  <c r="D82" i="23" s="1"/>
  <c r="E82" i="23" s="1"/>
  <c r="P38" i="16"/>
  <c r="D39" i="23" s="1"/>
  <c r="E39" i="23" s="1"/>
  <c r="P295" i="16"/>
  <c r="D297" i="23" s="1"/>
  <c r="E297" i="23" s="1"/>
  <c r="P21" i="16"/>
  <c r="D22" i="23" s="1"/>
  <c r="E22" i="23" s="1"/>
  <c r="P177" i="16"/>
  <c r="D178" i="23" s="1"/>
  <c r="E178" i="23" s="1"/>
  <c r="P247" i="16"/>
  <c r="D248" i="23" s="1"/>
  <c r="E248" i="23" s="1"/>
  <c r="P20" i="16"/>
  <c r="D21" i="23" s="1"/>
  <c r="E21" i="23" s="1"/>
  <c r="P437" i="16"/>
  <c r="D439" i="23" s="1"/>
  <c r="E439" i="23" s="1"/>
  <c r="P445" i="16"/>
  <c r="D447" i="23" s="1"/>
  <c r="E447" i="23" s="1"/>
  <c r="P341" i="16"/>
  <c r="D343" i="23" s="1"/>
  <c r="E343" i="23" s="1"/>
  <c r="P54" i="16"/>
  <c r="D55" i="23" s="1"/>
  <c r="E55" i="23" s="1"/>
  <c r="P210" i="16"/>
  <c r="D211" i="23" s="1"/>
  <c r="E211" i="23" s="1"/>
  <c r="P586" i="16"/>
  <c r="D588" i="23" s="1"/>
  <c r="E588" i="23" s="1"/>
  <c r="P289" i="16"/>
  <c r="D291" i="23" s="1"/>
  <c r="E291" i="23" s="1"/>
  <c r="P291" i="16"/>
  <c r="D293" i="23" s="1"/>
  <c r="E293" i="23" s="1"/>
  <c r="P368" i="16"/>
  <c r="D370" i="23" s="1"/>
  <c r="E370" i="23" s="1"/>
  <c r="P352" i="16"/>
  <c r="D354" i="23" s="1"/>
  <c r="E354" i="23" s="1"/>
  <c r="P328" i="16"/>
  <c r="D330" i="23" s="1"/>
  <c r="E330" i="23" s="1"/>
  <c r="P463" i="16"/>
  <c r="D465" i="23" s="1"/>
  <c r="E465" i="23" s="1"/>
  <c r="P360" i="16"/>
  <c r="D362" i="23" s="1"/>
  <c r="E362" i="23" s="1"/>
  <c r="P459" i="16"/>
  <c r="D461" i="23" s="1"/>
  <c r="E461" i="23" s="1"/>
  <c r="P228" i="16"/>
  <c r="D229" i="23" s="1"/>
  <c r="E229" i="23" s="1"/>
  <c r="P442" i="16"/>
  <c r="D444" i="23" s="1"/>
  <c r="E444" i="23" s="1"/>
  <c r="P370" i="16"/>
  <c r="D372" i="23" s="1"/>
  <c r="E372" i="23" s="1"/>
  <c r="P456" i="16"/>
  <c r="D458" i="23" s="1"/>
  <c r="E458" i="23" s="1"/>
  <c r="P346" i="16"/>
  <c r="D348" i="23" s="1"/>
  <c r="E348" i="23" s="1"/>
  <c r="P402" i="16"/>
  <c r="D404" i="23" s="1"/>
  <c r="E404" i="23" s="1"/>
  <c r="P92" i="16"/>
  <c r="D93" i="23" s="1"/>
  <c r="E93" i="23" s="1"/>
  <c r="P327" i="16"/>
  <c r="D329" i="23" s="1"/>
  <c r="E329" i="23" s="1"/>
  <c r="P252" i="16"/>
  <c r="D253" i="23" s="1"/>
  <c r="E253" i="23" s="1"/>
  <c r="P505" i="16"/>
  <c r="D507" i="23" s="1"/>
  <c r="E507" i="23" s="1"/>
  <c r="P211" i="16"/>
  <c r="D212" i="23" s="1"/>
  <c r="E212" i="23" s="1"/>
  <c r="P467" i="16"/>
  <c r="D469" i="23" s="1"/>
  <c r="E469" i="23" s="1"/>
  <c r="P48" i="16"/>
  <c r="D49" i="23" s="1"/>
  <c r="E49" i="23" s="1"/>
  <c r="P248" i="16"/>
  <c r="D249" i="23" s="1"/>
  <c r="E249" i="23" s="1"/>
  <c r="P520" i="16"/>
  <c r="D522" i="23" s="1"/>
  <c r="E522" i="23" s="1"/>
  <c r="P45" i="16"/>
  <c r="D46" i="23" s="1"/>
  <c r="E46" i="23" s="1"/>
  <c r="P364" i="16"/>
  <c r="D366" i="23" s="1"/>
  <c r="E366" i="23" s="1"/>
  <c r="P150" i="16"/>
  <c r="D151" i="23" s="1"/>
  <c r="E151" i="23" s="1"/>
  <c r="P196" i="16"/>
  <c r="D197" i="23" s="1"/>
  <c r="E197" i="23" s="1"/>
  <c r="P203" i="16"/>
  <c r="D204" i="23" s="1"/>
  <c r="E204" i="23" s="1"/>
  <c r="P465" i="16"/>
  <c r="D467" i="23" s="1"/>
  <c r="E467" i="23" s="1"/>
  <c r="P240" i="16"/>
  <c r="D241" i="23" s="1"/>
  <c r="E241" i="23" s="1"/>
  <c r="P345" i="16"/>
  <c r="D347" i="23" s="1"/>
  <c r="E347" i="23" s="1"/>
  <c r="P455" i="16"/>
  <c r="D457" i="23" s="1"/>
  <c r="E457" i="23" s="1"/>
  <c r="P77" i="16"/>
  <c r="D78" i="23" s="1"/>
  <c r="E78" i="23" s="1"/>
  <c r="P527" i="16"/>
  <c r="D529" i="23" s="1"/>
  <c r="E529" i="23" s="1"/>
  <c r="P253" i="16"/>
  <c r="D254" i="23" s="1"/>
  <c r="E254" i="23" s="1"/>
  <c r="P572" i="16"/>
  <c r="D574" i="23" s="1"/>
  <c r="E574" i="23" s="1"/>
  <c r="P101" i="16"/>
  <c r="D102" i="23" s="1"/>
  <c r="E102" i="23" s="1"/>
  <c r="P80" i="16"/>
  <c r="D81" i="23" s="1"/>
  <c r="E81" i="23" s="1"/>
  <c r="P57" i="16"/>
  <c r="D58" i="23" s="1"/>
  <c r="E58" i="23" s="1"/>
  <c r="P152" i="16"/>
  <c r="D153" i="23" s="1"/>
  <c r="E153" i="23" s="1"/>
  <c r="P261" i="16"/>
  <c r="D262" i="23" s="1"/>
  <c r="E262" i="23" s="1"/>
  <c r="P72" i="16"/>
  <c r="D73" i="23" s="1"/>
  <c r="E73" i="23" s="1"/>
  <c r="P580" i="16"/>
  <c r="D582" i="23" s="1"/>
  <c r="E582" i="23" s="1"/>
  <c r="P109" i="16"/>
  <c r="D110" i="23" s="1"/>
  <c r="E110" i="23" s="1"/>
  <c r="P173" i="16"/>
  <c r="D174" i="23" s="1"/>
  <c r="E174" i="23" s="1"/>
  <c r="P525" i="16"/>
  <c r="D527" i="23" s="1"/>
  <c r="E527" i="23" s="1"/>
  <c r="P464" i="16"/>
  <c r="D466" i="23" s="1"/>
  <c r="E466" i="23" s="1"/>
  <c r="P498" i="16"/>
  <c r="D500" i="23" s="1"/>
  <c r="E500" i="23" s="1"/>
  <c r="P104" i="16"/>
  <c r="D105" i="23" s="1"/>
  <c r="E105" i="23" s="1"/>
  <c r="P213" i="16"/>
  <c r="D214" i="23" s="1"/>
  <c r="E214" i="23" s="1"/>
  <c r="P55" i="16"/>
  <c r="D56" i="23" s="1"/>
  <c r="E56" i="23" s="1"/>
  <c r="P574" i="16"/>
  <c r="D576" i="23" s="1"/>
  <c r="E576" i="23" s="1"/>
  <c r="P234" i="16"/>
  <c r="D235" i="23" s="1"/>
  <c r="E235" i="23" s="1"/>
  <c r="P466" i="16"/>
  <c r="D468" i="23" s="1"/>
  <c r="E468" i="23" s="1"/>
  <c r="P362" i="16"/>
  <c r="D364" i="23" s="1"/>
  <c r="E364" i="23" s="1"/>
  <c r="P570" i="16"/>
  <c r="D572" i="23" s="1"/>
  <c r="E572" i="23" s="1"/>
  <c r="P304" i="16"/>
  <c r="D306" i="23" s="1"/>
  <c r="E306" i="23" s="1"/>
  <c r="P443" i="16"/>
  <c r="D445" i="23" s="1"/>
  <c r="E445" i="23" s="1"/>
  <c r="P209" i="16"/>
  <c r="D210" i="23" s="1"/>
  <c r="E210" i="23" s="1"/>
  <c r="P511" i="16"/>
  <c r="D513" i="23" s="1"/>
  <c r="E513" i="23" s="1"/>
  <c r="P106" i="16"/>
  <c r="D107" i="23" s="1"/>
  <c r="E107" i="23" s="1"/>
  <c r="P347" i="16"/>
  <c r="D349" i="23" s="1"/>
  <c r="E349" i="23" s="1"/>
  <c r="P567" i="16"/>
  <c r="D569" i="23" s="1"/>
  <c r="E569" i="23" s="1"/>
  <c r="P557" i="16"/>
  <c r="D559" i="23" s="1"/>
  <c r="E559" i="23" s="1"/>
  <c r="P279" i="16"/>
  <c r="D280" i="23" s="1"/>
  <c r="E280" i="23" s="1"/>
  <c r="P217" i="16"/>
  <c r="D218" i="23" s="1"/>
  <c r="E218" i="23" s="1"/>
  <c r="P275" i="16"/>
  <c r="D276" i="23" s="1"/>
  <c r="E276" i="23" s="1"/>
  <c r="P538" i="16"/>
  <c r="D540" i="23" s="1"/>
  <c r="E540" i="23" s="1"/>
  <c r="P186" i="16"/>
  <c r="D187" i="23" s="1"/>
  <c r="E187" i="23" s="1"/>
  <c r="P471" i="16"/>
  <c r="D473" i="23" s="1"/>
  <c r="E473" i="23" s="1"/>
  <c r="P494" i="16"/>
  <c r="D496" i="23" s="1"/>
  <c r="E496" i="23" s="1"/>
  <c r="P533" i="16"/>
  <c r="D535" i="23" s="1"/>
  <c r="E535" i="23" s="1"/>
  <c r="P342" i="16"/>
  <c r="D344" i="23" s="1"/>
  <c r="E344" i="23" s="1"/>
  <c r="P151" i="16"/>
  <c r="D152" i="23" s="1"/>
  <c r="E152" i="23" s="1"/>
  <c r="P281" i="16"/>
  <c r="D283" i="23" s="1"/>
  <c r="E283" i="23" s="1"/>
  <c r="P167" i="16"/>
  <c r="D168" i="23" s="1"/>
  <c r="E168" i="23" s="1"/>
  <c r="P274" i="16"/>
  <c r="D275" i="23" s="1"/>
  <c r="E275" i="23" s="1"/>
  <c r="P585" i="16"/>
  <c r="D587" i="23" s="1"/>
  <c r="E587" i="23" s="1"/>
  <c r="P393" i="16"/>
  <c r="D395" i="23" s="1"/>
  <c r="E395" i="23" s="1"/>
  <c r="P131" i="16"/>
  <c r="D132" i="23" s="1"/>
  <c r="E132" i="23" s="1"/>
  <c r="P631" i="16"/>
  <c r="D633" i="23" s="1"/>
  <c r="E633" i="23" s="1"/>
  <c r="P607" i="16"/>
  <c r="D609" i="23" s="1"/>
  <c r="E609" i="23" s="1"/>
  <c r="P604" i="16"/>
  <c r="D606" i="23" s="1"/>
  <c r="E606" i="23" s="1"/>
  <c r="P625" i="16"/>
  <c r="D627" i="23" s="1"/>
  <c r="E627" i="23" s="1"/>
  <c r="P680" i="16"/>
  <c r="D682" i="23" s="1"/>
  <c r="E682" i="23" s="1"/>
  <c r="P659" i="16"/>
  <c r="D661" i="23" s="1"/>
  <c r="E661" i="23" s="1"/>
  <c r="P646" i="16"/>
  <c r="D648" i="23" s="1"/>
  <c r="E648" i="23" s="1"/>
  <c r="P638" i="16"/>
  <c r="D640" i="23" s="1"/>
  <c r="E640" i="23" s="1"/>
  <c r="P618" i="16"/>
  <c r="D620" i="23" s="1"/>
  <c r="E620" i="23" s="1"/>
  <c r="P668" i="16"/>
  <c r="D670" i="23" s="1"/>
  <c r="E670" i="23" s="1"/>
  <c r="P661" i="16"/>
  <c r="D663" i="23" s="1"/>
  <c r="E663" i="23" s="1"/>
  <c r="P669" i="16"/>
  <c r="D671" i="23" s="1"/>
  <c r="E671" i="23" s="1"/>
  <c r="P639" i="16"/>
  <c r="D641" i="23" s="1"/>
  <c r="E641" i="23" s="1"/>
  <c r="P645" i="16"/>
  <c r="D647" i="23" s="1"/>
  <c r="E647" i="23" s="1"/>
  <c r="P608" i="16"/>
  <c r="D610" i="23" s="1"/>
  <c r="E610" i="23" s="1"/>
  <c r="P672" i="16"/>
  <c r="D674" i="23" s="1"/>
  <c r="E674" i="23" s="1"/>
  <c r="P660" i="16"/>
  <c r="D662" i="23" s="1"/>
  <c r="E662" i="23" s="1"/>
  <c r="P670" i="16"/>
  <c r="D672" i="23" s="1"/>
  <c r="E672" i="23" s="1"/>
  <c r="P656" i="16"/>
  <c r="D658" i="23" s="1"/>
  <c r="E658" i="23" s="1"/>
  <c r="P611" i="16"/>
  <c r="D613" i="23" s="1"/>
  <c r="E613" i="23" s="1"/>
  <c r="P644" i="16"/>
  <c r="D646" i="23" s="1"/>
  <c r="E646" i="23" s="1"/>
  <c r="P678" i="16"/>
  <c r="D680" i="23" s="1"/>
  <c r="E680" i="23" s="1"/>
  <c r="P627" i="16"/>
  <c r="D629" i="23" s="1"/>
  <c r="E629" i="23" s="1"/>
  <c r="P684" i="16"/>
  <c r="D686" i="23" s="1"/>
  <c r="E686" i="23" s="1"/>
  <c r="P606" i="16"/>
  <c r="D608" i="23" s="1"/>
  <c r="E608" i="23" s="1"/>
  <c r="P691" i="16"/>
  <c r="D693" i="23" s="1"/>
  <c r="E693" i="23" s="1"/>
  <c r="P690" i="16"/>
  <c r="D692" i="23" s="1"/>
  <c r="E692" i="23" s="1"/>
  <c r="P641" i="16"/>
  <c r="D643" i="23" s="1"/>
  <c r="E643" i="23" s="1"/>
  <c r="P648" i="16"/>
  <c r="D650" i="23" s="1"/>
  <c r="E650" i="23" s="1"/>
  <c r="P636" i="16"/>
  <c r="D638" i="23" s="1"/>
  <c r="E638" i="23" s="1"/>
  <c r="P647" i="16"/>
  <c r="D649" i="23" s="1"/>
  <c r="E649" i="23" s="1"/>
  <c r="P657" i="16"/>
  <c r="D659" i="23" s="1"/>
  <c r="E659" i="23" s="1"/>
  <c r="P624" i="16"/>
  <c r="D626" i="23" s="1"/>
  <c r="E626" i="23" s="1"/>
  <c r="P692" i="16"/>
  <c r="D694" i="23" s="1"/>
  <c r="E694" i="23" s="1"/>
  <c r="P658" i="16"/>
  <c r="D660" i="23" s="1"/>
  <c r="E660" i="23" s="1"/>
  <c r="P619" i="16"/>
  <c r="D621" i="23" s="1"/>
  <c r="E621" i="23" s="1"/>
  <c r="P696" i="16"/>
  <c r="D698" i="23" s="1"/>
  <c r="E698" i="23" s="1"/>
  <c r="P621" i="16"/>
  <c r="D623" i="23" s="1"/>
  <c r="E623" i="23" s="1"/>
  <c r="P666" i="16"/>
  <c r="D668" i="23" s="1"/>
  <c r="E668" i="23" s="1"/>
  <c r="P603" i="16"/>
  <c r="D605" i="23" s="1"/>
  <c r="E605" i="23" s="1"/>
  <c r="P685" i="16"/>
  <c r="D687" i="23" s="1"/>
  <c r="E687" i="23" s="1"/>
  <c r="P653" i="16"/>
  <c r="D655" i="23" s="1"/>
  <c r="E655" i="23" s="1"/>
  <c r="P622" i="16"/>
  <c r="D624" i="23" s="1"/>
  <c r="E624" i="23" s="1"/>
  <c r="P620" i="16"/>
  <c r="D622" i="23" s="1"/>
  <c r="E622" i="23" s="1"/>
  <c r="P687" i="16"/>
  <c r="D689" i="23" s="1"/>
  <c r="E689" i="23" s="1"/>
  <c r="P651" i="16"/>
  <c r="D653" i="23" s="1"/>
  <c r="E653" i="23" s="1"/>
  <c r="P677" i="16"/>
  <c r="D679" i="23" s="1"/>
  <c r="E679" i="23" s="1"/>
  <c r="P650" i="16"/>
  <c r="D652" i="23" s="1"/>
  <c r="E652" i="23" s="1"/>
  <c r="P697" i="16"/>
  <c r="D699" i="23" s="1"/>
  <c r="E699" i="23" s="1"/>
  <c r="P628" i="16"/>
  <c r="D630" i="23" s="1"/>
  <c r="E630" i="23" s="1"/>
  <c r="P614" i="16"/>
  <c r="D616" i="23" s="1"/>
  <c r="E616" i="23" s="1"/>
  <c r="P689" i="16"/>
  <c r="D691" i="23" s="1"/>
  <c r="E691" i="23" s="1"/>
  <c r="P605" i="16"/>
  <c r="D607" i="23" s="1"/>
  <c r="E607" i="23" s="1"/>
  <c r="P634" i="16"/>
  <c r="D636" i="23" s="1"/>
  <c r="E636" i="23" s="1"/>
  <c r="P662" i="16"/>
  <c r="D664" i="23" s="1"/>
  <c r="E664" i="23" s="1"/>
  <c r="P612" i="16"/>
  <c r="D614" i="23" s="1"/>
  <c r="E614" i="23" s="1"/>
  <c r="P617" i="16"/>
  <c r="D619" i="23" s="1"/>
  <c r="E619" i="23" s="1"/>
  <c r="P694" i="16"/>
  <c r="D696" i="23" s="1"/>
  <c r="E696" i="23" s="1"/>
  <c r="P665" i="16"/>
  <c r="D667" i="23" s="1"/>
  <c r="E667" i="23" s="1"/>
  <c r="P682" i="16"/>
  <c r="D684" i="23" s="1"/>
  <c r="E684" i="23" s="1"/>
  <c r="P615" i="16"/>
  <c r="D617" i="23" s="1"/>
  <c r="E617" i="23" s="1"/>
  <c r="P609" i="16"/>
  <c r="D611" i="23" s="1"/>
  <c r="E611" i="23" s="1"/>
  <c r="P649" i="16"/>
  <c r="D651" i="23" s="1"/>
  <c r="E651" i="23" s="1"/>
  <c r="P642" i="16"/>
  <c r="D644" i="23" s="1"/>
  <c r="E644" i="23" s="1"/>
  <c r="P613" i="16"/>
  <c r="D615" i="23" s="1"/>
  <c r="E615" i="23" s="1"/>
  <c r="P616" i="16"/>
  <c r="D618" i="23" s="1"/>
  <c r="E618" i="23" s="1"/>
  <c r="P688" i="16"/>
  <c r="D690" i="23" s="1"/>
  <c r="E690" i="23" s="1"/>
  <c r="P629" i="16"/>
  <c r="D631" i="23" s="1"/>
  <c r="E631" i="23" s="1"/>
  <c r="P626" i="16"/>
  <c r="D628" i="23" s="1"/>
  <c r="E628" i="23" s="1"/>
  <c r="P671" i="16"/>
  <c r="D673" i="23" s="1"/>
  <c r="E673" i="23" s="1"/>
  <c r="P679" i="16"/>
  <c r="D681" i="23" s="1"/>
  <c r="E681" i="23" s="1"/>
  <c r="P633" i="16"/>
  <c r="D635" i="23" s="1"/>
  <c r="E635" i="23" s="1"/>
  <c r="P610" i="16"/>
  <c r="D612" i="23" s="1"/>
  <c r="E612" i="23" s="1"/>
  <c r="P683" i="16"/>
  <c r="D685" i="23" s="1"/>
  <c r="E685" i="23" s="1"/>
  <c r="P637" i="16"/>
  <c r="D639" i="23" s="1"/>
  <c r="E639" i="23" s="1"/>
  <c r="P693" i="16"/>
  <c r="D695" i="23" s="1"/>
  <c r="E695" i="23" s="1"/>
  <c r="P652" i="16"/>
  <c r="D654" i="23" s="1"/>
  <c r="E654" i="23" s="1"/>
  <c r="P623" i="16"/>
  <c r="D625" i="23" s="1"/>
  <c r="E625" i="23" s="1"/>
  <c r="P643" i="16"/>
  <c r="D645" i="23" s="1"/>
  <c r="E645" i="23" s="1"/>
  <c r="P654" i="16"/>
  <c r="D656" i="23" s="1"/>
  <c r="E656" i="23" s="1"/>
  <c r="P632" i="16"/>
  <c r="D634" i="23" s="1"/>
  <c r="E634" i="23" s="1"/>
  <c r="P640" i="16"/>
  <c r="D642" i="23" s="1"/>
  <c r="E642" i="23" s="1"/>
  <c r="P681" i="16"/>
  <c r="D683" i="23" s="1"/>
  <c r="E683" i="23" s="1"/>
  <c r="P655" i="16"/>
  <c r="D657" i="23" s="1"/>
  <c r="E657" i="23" s="1"/>
  <c r="P675" i="16"/>
  <c r="D677" i="23" s="1"/>
  <c r="E677" i="23" s="1"/>
  <c r="P663" i="16"/>
  <c r="D665" i="23" s="1"/>
  <c r="E665" i="23" s="1"/>
  <c r="P695" i="16"/>
  <c r="D697" i="23" s="1"/>
  <c r="E697" i="23" s="1"/>
  <c r="P630" i="16"/>
  <c r="D632" i="23" s="1"/>
  <c r="E632" i="23" s="1"/>
  <c r="P686" i="16"/>
  <c r="D688" i="23" s="1"/>
  <c r="E688" i="23" s="1"/>
  <c r="P673" i="16"/>
  <c r="D675" i="23" s="1"/>
  <c r="E675" i="23" s="1"/>
  <c r="P635" i="16"/>
  <c r="D637" i="23" s="1"/>
  <c r="E637" i="23" s="1"/>
  <c r="P674" i="16"/>
  <c r="D676" i="23" s="1"/>
  <c r="E676" i="23" s="1"/>
  <c r="P664" i="16"/>
  <c r="D666" i="23" s="1"/>
  <c r="E666" i="23" s="1"/>
  <c r="P667" i="16"/>
  <c r="D669" i="23" s="1"/>
  <c r="E669" i="23" s="1"/>
  <c r="D10" i="23" l="1"/>
  <c r="E11" i="23"/>
  <c r="E10" i="23" s="1"/>
  <c r="P697" i="24"/>
  <c r="P372" i="24"/>
  <c r="G375" i="23" s="1"/>
  <c r="H375" i="23" s="1"/>
  <c r="I375" i="23" s="1"/>
  <c r="P222" i="24"/>
  <c r="G224" i="23" s="1"/>
  <c r="H224" i="23" s="1"/>
  <c r="I224" i="23" s="1"/>
  <c r="P256" i="24"/>
  <c r="G258" i="23" s="1"/>
  <c r="H258" i="23" s="1"/>
  <c r="I258" i="23" s="1"/>
  <c r="P471" i="24"/>
  <c r="G474" i="23" s="1"/>
  <c r="H474" i="23" s="1"/>
  <c r="I474" i="23" s="1"/>
  <c r="P343" i="24"/>
  <c r="G346" i="23" s="1"/>
  <c r="H346" i="23" s="1"/>
  <c r="I346" i="23" s="1"/>
  <c r="P217" i="24"/>
  <c r="G219" i="23" s="1"/>
  <c r="H219" i="23" s="1"/>
  <c r="I219" i="23" s="1"/>
  <c r="P317" i="24"/>
  <c r="G320" i="23" s="1"/>
  <c r="H320" i="23" s="1"/>
  <c r="I320" i="23" s="1"/>
  <c r="P492" i="24"/>
  <c r="G495" i="23" s="1"/>
  <c r="H495" i="23" s="1"/>
  <c r="I495" i="23" s="1"/>
  <c r="P220" i="24"/>
  <c r="G222" i="23" s="1"/>
  <c r="H222" i="23" s="1"/>
  <c r="I222" i="23" s="1"/>
  <c r="P675" i="24"/>
  <c r="G678" i="23" s="1"/>
  <c r="H678" i="23" s="1"/>
  <c r="I678" i="23" s="1"/>
  <c r="P145" i="24"/>
  <c r="G147" i="23" s="1"/>
  <c r="H147" i="23" s="1"/>
  <c r="I147" i="23" s="1"/>
  <c r="P102" i="24"/>
  <c r="G104" i="23" s="1"/>
  <c r="H104" i="23" s="1"/>
  <c r="I104" i="23" s="1"/>
  <c r="P495" i="24"/>
  <c r="G498" i="23" s="1"/>
  <c r="H498" i="23" s="1"/>
  <c r="I498" i="23" s="1"/>
  <c r="P432" i="24"/>
  <c r="G435" i="23" s="1"/>
  <c r="H435" i="23" s="1"/>
  <c r="I435" i="23" s="1"/>
  <c r="P112" i="24"/>
  <c r="G114" i="23" s="1"/>
  <c r="H114" i="23" s="1"/>
  <c r="I114" i="23" s="1"/>
  <c r="P95" i="24"/>
  <c r="G97" i="23" s="1"/>
  <c r="H97" i="23" s="1"/>
  <c r="I97" i="23" s="1"/>
  <c r="P129" i="24"/>
  <c r="G131" i="23" s="1"/>
  <c r="H131" i="23" s="1"/>
  <c r="I131" i="23" s="1"/>
  <c r="P133" i="24"/>
  <c r="G135" i="23" s="1"/>
  <c r="H135" i="23" s="1"/>
  <c r="I135" i="23" s="1"/>
  <c r="P544" i="24"/>
  <c r="G547" i="23" s="1"/>
  <c r="H547" i="23" s="1"/>
  <c r="I547" i="23" s="1"/>
  <c r="P545" i="24"/>
  <c r="G548" i="23" s="1"/>
  <c r="H548" i="23" s="1"/>
  <c r="I548" i="23" s="1"/>
  <c r="P349" i="24"/>
  <c r="G352" i="23" s="1"/>
  <c r="H352" i="23" s="1"/>
  <c r="I352" i="23" s="1"/>
  <c r="P581" i="24"/>
  <c r="G584" i="23" s="1"/>
  <c r="H584" i="23" s="1"/>
  <c r="I584" i="23" s="1"/>
  <c r="P381" i="24"/>
  <c r="G384" i="23" s="1"/>
  <c r="H384" i="23" s="1"/>
  <c r="I384" i="23" s="1"/>
  <c r="P316" i="24"/>
  <c r="G319" i="23" s="1"/>
  <c r="H319" i="23" s="1"/>
  <c r="I319" i="23" s="1"/>
  <c r="P221" i="24"/>
  <c r="G223" i="23" s="1"/>
  <c r="H223" i="23" s="1"/>
  <c r="I223" i="23" s="1"/>
  <c r="P337" i="24"/>
  <c r="G340" i="23" s="1"/>
  <c r="H340" i="23" s="1"/>
  <c r="I340" i="23" s="1"/>
  <c r="P409" i="24"/>
  <c r="G412" i="23" s="1"/>
  <c r="H412" i="23" s="1"/>
  <c r="I412" i="23" s="1"/>
  <c r="P329" i="24"/>
  <c r="G332" i="23" s="1"/>
  <c r="H332" i="23" s="1"/>
  <c r="I332" i="23" s="1"/>
  <c r="P572" i="24"/>
  <c r="G575" i="23" s="1"/>
  <c r="H575" i="23" s="1"/>
  <c r="I575" i="23" s="1"/>
  <c r="P315" i="24"/>
  <c r="G318" i="23" s="1"/>
  <c r="H318" i="23" s="1"/>
  <c r="I318" i="23" s="1"/>
  <c r="P390" i="24"/>
  <c r="G393" i="23" s="1"/>
  <c r="H393" i="23" s="1"/>
  <c r="I393" i="23" s="1"/>
  <c r="P558" i="24"/>
  <c r="G561" i="23" s="1"/>
  <c r="H561" i="23" s="1"/>
  <c r="I561" i="23" s="1"/>
  <c r="P177" i="24"/>
  <c r="G179" i="23" s="1"/>
  <c r="H179" i="23" s="1"/>
  <c r="I179" i="23" s="1"/>
  <c r="P21" i="24"/>
  <c r="G23" i="23" s="1"/>
  <c r="H23" i="23" s="1"/>
  <c r="I23" i="23" s="1"/>
  <c r="P196" i="24"/>
  <c r="G198" i="23" s="1"/>
  <c r="H198" i="23" s="1"/>
  <c r="I198" i="23" s="1"/>
  <c r="P499" i="24"/>
  <c r="G502" i="23" s="1"/>
  <c r="H502" i="23" s="1"/>
  <c r="I502" i="23" s="1"/>
  <c r="P468" i="24"/>
  <c r="G471" i="23" s="1"/>
  <c r="H471" i="23" s="1"/>
  <c r="I471" i="23" s="1"/>
  <c r="P538" i="24"/>
  <c r="G541" i="23" s="1"/>
  <c r="H541" i="23" s="1"/>
  <c r="I541" i="23" s="1"/>
  <c r="P302" i="24"/>
  <c r="G305" i="23" s="1"/>
  <c r="H305" i="23" s="1"/>
  <c r="I305" i="23" s="1"/>
  <c r="P132" i="24"/>
  <c r="G134" i="23" s="1"/>
  <c r="H134" i="23" s="1"/>
  <c r="I134" i="23" s="1"/>
  <c r="P539" i="24"/>
  <c r="G542" i="23" s="1"/>
  <c r="H542" i="23" s="1"/>
  <c r="I542" i="23" s="1"/>
  <c r="P67" i="24"/>
  <c r="G69" i="23" s="1"/>
  <c r="H69" i="23" s="1"/>
  <c r="I69" i="23" s="1"/>
  <c r="P357" i="24"/>
  <c r="G360" i="23" s="1"/>
  <c r="H360" i="23" s="1"/>
  <c r="I360" i="23" s="1"/>
  <c r="P560" i="24"/>
  <c r="G563" i="23" s="1"/>
  <c r="H563" i="23" s="1"/>
  <c r="I563" i="23" s="1"/>
  <c r="P184" i="24"/>
  <c r="G186" i="23" s="1"/>
  <c r="H186" i="23" s="1"/>
  <c r="I186" i="23" s="1"/>
  <c r="P127" i="24"/>
  <c r="G129" i="23" s="1"/>
  <c r="H129" i="23" s="1"/>
  <c r="I129" i="23" s="1"/>
  <c r="P181" i="24"/>
  <c r="G183" i="23" s="1"/>
  <c r="H183" i="23" s="1"/>
  <c r="I183" i="23" s="1"/>
  <c r="P291" i="24"/>
  <c r="G294" i="23" s="1"/>
  <c r="H294" i="23" s="1"/>
  <c r="I294" i="23" s="1"/>
  <c r="P527" i="24"/>
  <c r="G530" i="23" s="1"/>
  <c r="H530" i="23" s="1"/>
  <c r="I530" i="23" s="1"/>
  <c r="P574" i="24"/>
  <c r="G577" i="23" s="1"/>
  <c r="H577" i="23" s="1"/>
  <c r="I577" i="23" s="1"/>
  <c r="P232" i="24"/>
  <c r="G234" i="23" s="1"/>
  <c r="H234" i="23" s="1"/>
  <c r="I234" i="23" s="1"/>
  <c r="P286" i="24"/>
  <c r="G289" i="23" s="1"/>
  <c r="H289" i="23" s="1"/>
  <c r="I289" i="23" s="1"/>
  <c r="P449" i="24"/>
  <c r="G452" i="23" s="1"/>
  <c r="H452" i="23" s="1"/>
  <c r="I452" i="23" s="1"/>
  <c r="P440" i="24"/>
  <c r="G443" i="23" s="1"/>
  <c r="H443" i="23" s="1"/>
  <c r="I443" i="23" s="1"/>
  <c r="P482" i="24"/>
  <c r="G485" i="23" s="1"/>
  <c r="H485" i="23" s="1"/>
  <c r="I485" i="23" s="1"/>
  <c r="P201" i="24"/>
  <c r="G203" i="23" s="1"/>
  <c r="H203" i="23" s="1"/>
  <c r="I203" i="23" s="1"/>
  <c r="P165" i="24"/>
  <c r="G167" i="23" s="1"/>
  <c r="H167" i="23" s="1"/>
  <c r="I167" i="23" s="1"/>
  <c r="P593" i="24"/>
  <c r="G596" i="23" s="1"/>
  <c r="H596" i="23" s="1"/>
  <c r="I596" i="23" s="1"/>
  <c r="P452" i="24"/>
  <c r="G455" i="23" s="1"/>
  <c r="H455" i="23" s="1"/>
  <c r="I455" i="23" s="1"/>
  <c r="P144" i="24"/>
  <c r="G146" i="23" s="1"/>
  <c r="H146" i="23" s="1"/>
  <c r="I146" i="23" s="1"/>
  <c r="P101" i="24"/>
  <c r="G103" i="23" s="1"/>
  <c r="H103" i="23" s="1"/>
  <c r="I103" i="23" s="1"/>
  <c r="P490" i="24"/>
  <c r="G493" i="23" s="1"/>
  <c r="H493" i="23" s="1"/>
  <c r="I493" i="23" s="1"/>
  <c r="P281" i="24"/>
  <c r="G284" i="23" s="1"/>
  <c r="H284" i="23" s="1"/>
  <c r="I284" i="23" s="1"/>
  <c r="P525" i="24"/>
  <c r="G528" i="23" s="1"/>
  <c r="H528" i="23" s="1"/>
  <c r="I528" i="23" s="1"/>
  <c r="P443" i="24"/>
  <c r="G446" i="23" s="1"/>
  <c r="H446" i="23" s="1"/>
  <c r="I446" i="23" s="1"/>
  <c r="P93" i="24"/>
  <c r="G95" i="23" s="1"/>
  <c r="H95" i="23" s="1"/>
  <c r="I95" i="23" s="1"/>
  <c r="P82" i="24"/>
  <c r="G84" i="23" s="1"/>
  <c r="H84" i="23" s="1"/>
  <c r="I84" i="23" s="1"/>
  <c r="P521" i="24"/>
  <c r="G524" i="23" s="1"/>
  <c r="H524" i="23" s="1"/>
  <c r="I524" i="23" s="1"/>
  <c r="P582" i="24"/>
  <c r="G585" i="23" s="1"/>
  <c r="H585" i="23" s="1"/>
  <c r="I585" i="23" s="1"/>
  <c r="P475" i="24"/>
  <c r="G478" i="23" s="1"/>
  <c r="H478" i="23" s="1"/>
  <c r="I478" i="23" s="1"/>
  <c r="P333" i="24"/>
  <c r="G336" i="23" s="1"/>
  <c r="H336" i="23" s="1"/>
  <c r="I336" i="23" s="1"/>
  <c r="P52" i="24"/>
  <c r="G54" i="23" s="1"/>
  <c r="H54" i="23" s="1"/>
  <c r="I54" i="23" s="1"/>
  <c r="P328" i="24"/>
  <c r="G331" i="23" s="1"/>
  <c r="H331" i="23" s="1"/>
  <c r="I331" i="23" s="1"/>
  <c r="P594" i="24"/>
  <c r="G597" i="23" s="1"/>
  <c r="H597" i="23" s="1"/>
  <c r="I597" i="23" s="1"/>
  <c r="P376" i="24"/>
  <c r="G379" i="23" s="1"/>
  <c r="H379" i="23" s="1"/>
  <c r="I379" i="23" s="1"/>
  <c r="P434" i="24"/>
  <c r="G437" i="23" s="1"/>
  <c r="H437" i="23" s="1"/>
  <c r="I437" i="23" s="1"/>
  <c r="P360" i="24"/>
  <c r="G363" i="23" s="1"/>
  <c r="H363" i="23" s="1"/>
  <c r="I363" i="23" s="1"/>
  <c r="P481" i="24"/>
  <c r="G484" i="23" s="1"/>
  <c r="H484" i="23" s="1"/>
  <c r="I484" i="23" s="1"/>
  <c r="P96" i="24"/>
  <c r="G98" i="23" s="1"/>
  <c r="H98" i="23" s="1"/>
  <c r="I98" i="23" s="1"/>
  <c r="P488" i="24"/>
  <c r="G491" i="23" s="1"/>
  <c r="H491" i="23" s="1"/>
  <c r="I491" i="23" s="1"/>
  <c r="P516" i="24"/>
  <c r="G519" i="23" s="1"/>
  <c r="H519" i="23" s="1"/>
  <c r="I519" i="23" s="1"/>
  <c r="P122" i="24"/>
  <c r="G124" i="23" s="1"/>
  <c r="H124" i="23" s="1"/>
  <c r="I124" i="23" s="1"/>
  <c r="P263" i="24"/>
  <c r="G265" i="23" s="1"/>
  <c r="H265" i="23" s="1"/>
  <c r="I265" i="23" s="1"/>
  <c r="P283" i="24"/>
  <c r="G286" i="23" s="1"/>
  <c r="H286" i="23" s="1"/>
  <c r="I286" i="23" s="1"/>
  <c r="P364" i="24"/>
  <c r="G367" i="23" s="1"/>
  <c r="H367" i="23" s="1"/>
  <c r="I367" i="23" s="1"/>
  <c r="P321" i="24"/>
  <c r="G324" i="23" s="1"/>
  <c r="H324" i="23" s="1"/>
  <c r="I324" i="23" s="1"/>
  <c r="P157" i="24"/>
  <c r="G159" i="23" s="1"/>
  <c r="H159" i="23" s="1"/>
  <c r="I159" i="23" s="1"/>
  <c r="P597" i="24"/>
  <c r="G600" i="23" s="1"/>
  <c r="H600" i="23" s="1"/>
  <c r="I600" i="23" s="1"/>
  <c r="P64" i="24"/>
  <c r="G66" i="23" s="1"/>
  <c r="H66" i="23" s="1"/>
  <c r="I66" i="23" s="1"/>
  <c r="P477" i="24"/>
  <c r="G480" i="23" s="1"/>
  <c r="H480" i="23" s="1"/>
  <c r="I480" i="23" s="1"/>
  <c r="P426" i="24"/>
  <c r="G429" i="23" s="1"/>
  <c r="H429" i="23" s="1"/>
  <c r="I429" i="23" s="1"/>
  <c r="P459" i="24"/>
  <c r="G462" i="23" s="1"/>
  <c r="H462" i="23" s="1"/>
  <c r="I462" i="23" s="1"/>
  <c r="P14" i="24"/>
  <c r="G16" i="23" s="1"/>
  <c r="H16" i="23" s="1"/>
  <c r="I16" i="23" s="1"/>
  <c r="P323" i="24"/>
  <c r="G326" i="23" s="1"/>
  <c r="H326" i="23" s="1"/>
  <c r="I326" i="23" s="1"/>
  <c r="P451" i="24"/>
  <c r="G454" i="23" s="1"/>
  <c r="H454" i="23" s="1"/>
  <c r="I454" i="23" s="1"/>
  <c r="P408" i="24"/>
  <c r="G411" i="23" s="1"/>
  <c r="H411" i="23" s="1"/>
  <c r="I411" i="23" s="1"/>
  <c r="P123" i="24"/>
  <c r="G125" i="23" s="1"/>
  <c r="H125" i="23" s="1"/>
  <c r="I125" i="23" s="1"/>
  <c r="P406" i="24"/>
  <c r="G409" i="23" s="1"/>
  <c r="H409" i="23" s="1"/>
  <c r="I409" i="23" s="1"/>
  <c r="P158" i="24"/>
  <c r="G160" i="23" s="1"/>
  <c r="H160" i="23" s="1"/>
  <c r="I160" i="23" s="1"/>
  <c r="P72" i="24"/>
  <c r="G74" i="23" s="1"/>
  <c r="H74" i="23" s="1"/>
  <c r="I74" i="23" s="1"/>
  <c r="P59" i="24"/>
  <c r="G61" i="23" s="1"/>
  <c r="H61" i="23" s="1"/>
  <c r="I61" i="23" s="1"/>
  <c r="P160" i="24"/>
  <c r="G162" i="23" s="1"/>
  <c r="H162" i="23" s="1"/>
  <c r="I162" i="23" s="1"/>
  <c r="P502" i="24"/>
  <c r="G505" i="23" s="1"/>
  <c r="H505" i="23" s="1"/>
  <c r="I505" i="23" s="1"/>
  <c r="P456" i="24"/>
  <c r="G459" i="23" s="1"/>
  <c r="H459" i="23" s="1"/>
  <c r="I459" i="23" s="1"/>
  <c r="P277" i="24"/>
  <c r="G279" i="23" s="1"/>
  <c r="H279" i="23" s="1"/>
  <c r="I279" i="23" s="1"/>
  <c r="P31" i="24"/>
  <c r="G33" i="23" s="1"/>
  <c r="H33" i="23" s="1"/>
  <c r="I33" i="23" s="1"/>
  <c r="P478" i="24"/>
  <c r="G481" i="23" s="1"/>
  <c r="H481" i="23" s="1"/>
  <c r="I481" i="23" s="1"/>
  <c r="P51" i="24"/>
  <c r="G53" i="23" s="1"/>
  <c r="H53" i="23" s="1"/>
  <c r="I53" i="23" s="1"/>
  <c r="P214" i="24"/>
  <c r="G216" i="23" s="1"/>
  <c r="H216" i="23" s="1"/>
  <c r="I216" i="23" s="1"/>
  <c r="P506" i="24"/>
  <c r="G509" i="23" s="1"/>
  <c r="H509" i="23" s="1"/>
  <c r="I509" i="23" s="1"/>
  <c r="P74" i="24"/>
  <c r="G76" i="23" s="1"/>
  <c r="H76" i="23" s="1"/>
  <c r="I76" i="23" s="1"/>
  <c r="P365" i="24"/>
  <c r="G368" i="23" s="1"/>
  <c r="H368" i="23" s="1"/>
  <c r="I368" i="23" s="1"/>
  <c r="P312" i="24"/>
  <c r="G315" i="23" s="1"/>
  <c r="H315" i="23" s="1"/>
  <c r="I315" i="23" s="1"/>
  <c r="P397" i="24"/>
  <c r="G400" i="23" s="1"/>
  <c r="H400" i="23" s="1"/>
  <c r="I400" i="23" s="1"/>
  <c r="P352" i="24"/>
  <c r="G355" i="23" s="1"/>
  <c r="H355" i="23" s="1"/>
  <c r="I355" i="23" s="1"/>
  <c r="P448" i="24"/>
  <c r="G451" i="23" s="1"/>
  <c r="H451" i="23" s="1"/>
  <c r="I451" i="23" s="1"/>
  <c r="P17" i="24"/>
  <c r="G19" i="23" s="1"/>
  <c r="H19" i="23" s="1"/>
  <c r="I19" i="23" s="1"/>
  <c r="P350" i="24"/>
  <c r="G353" i="23" s="1"/>
  <c r="H353" i="23" s="1"/>
  <c r="I353" i="23" s="1"/>
  <c r="P530" i="24"/>
  <c r="G533" i="23" s="1"/>
  <c r="H533" i="23" s="1"/>
  <c r="I533" i="23" s="1"/>
  <c r="P324" i="24"/>
  <c r="G327" i="23" s="1"/>
  <c r="H327" i="23" s="1"/>
  <c r="I327" i="23" s="1"/>
  <c r="P198" i="24"/>
  <c r="G200" i="23" s="1"/>
  <c r="H200" i="23" s="1"/>
  <c r="I200" i="23" s="1"/>
  <c r="P109" i="24"/>
  <c r="G111" i="23" s="1"/>
  <c r="H111" i="23" s="1"/>
  <c r="I111" i="23" s="1"/>
  <c r="P460" i="24"/>
  <c r="G463" i="23" s="1"/>
  <c r="H463" i="23" s="1"/>
  <c r="I463" i="23" s="1"/>
  <c r="P356" i="24"/>
  <c r="G359" i="23" s="1"/>
  <c r="H359" i="23" s="1"/>
  <c r="I359" i="23" s="1"/>
  <c r="P62" i="24"/>
  <c r="G64" i="23" s="1"/>
  <c r="H64" i="23" s="1"/>
  <c r="I64" i="23" s="1"/>
  <c r="P234" i="24"/>
  <c r="G236" i="23" s="1"/>
  <c r="H236" i="23" s="1"/>
  <c r="I236" i="23" s="1"/>
  <c r="P48" i="24"/>
  <c r="G50" i="23" s="1"/>
  <c r="H50" i="23" s="1"/>
  <c r="I50" i="23" s="1"/>
  <c r="P386" i="24"/>
  <c r="G389" i="23" s="1"/>
  <c r="H389" i="23" s="1"/>
  <c r="I389" i="23" s="1"/>
  <c r="P207" i="24"/>
  <c r="G209" i="23" s="1"/>
  <c r="H209" i="23" s="1"/>
  <c r="I209" i="23" s="1"/>
  <c r="P247" i="24"/>
  <c r="G249" i="23" s="1"/>
  <c r="H249" i="23" s="1"/>
  <c r="I249" i="23" s="1"/>
  <c r="P69" i="24"/>
  <c r="G71" i="23" s="1"/>
  <c r="H71" i="23" s="1"/>
  <c r="I71" i="23" s="1"/>
  <c r="P577" i="24"/>
  <c r="G580" i="23" s="1"/>
  <c r="H580" i="23" s="1"/>
  <c r="I580" i="23" s="1"/>
  <c r="P510" i="24"/>
  <c r="G513" i="23" s="1"/>
  <c r="H513" i="23" s="1"/>
  <c r="I513" i="23" s="1"/>
  <c r="P284" i="24"/>
  <c r="G287" i="23" s="1"/>
  <c r="H287" i="23" s="1"/>
  <c r="I287" i="23" s="1"/>
  <c r="P245" i="24"/>
  <c r="G247" i="23" s="1"/>
  <c r="H247" i="23" s="1"/>
  <c r="I247" i="23" s="1"/>
  <c r="P384" i="24"/>
  <c r="G387" i="23" s="1"/>
  <c r="H387" i="23" s="1"/>
  <c r="I387" i="23" s="1"/>
  <c r="P398" i="24"/>
  <c r="G401" i="23" s="1"/>
  <c r="H401" i="23" s="1"/>
  <c r="I401" i="23" s="1"/>
  <c r="P104" i="24"/>
  <c r="G106" i="23" s="1"/>
  <c r="H106" i="23" s="1"/>
  <c r="I106" i="23" s="1"/>
  <c r="P152" i="24"/>
  <c r="G154" i="23" s="1"/>
  <c r="H154" i="23" s="1"/>
  <c r="I154" i="23" s="1"/>
  <c r="P487" i="24"/>
  <c r="G490" i="23" s="1"/>
  <c r="H490" i="23" s="1"/>
  <c r="I490" i="23" s="1"/>
  <c r="P125" i="24"/>
  <c r="G127" i="23" s="1"/>
  <c r="H127" i="23" s="1"/>
  <c r="I127" i="23" s="1"/>
  <c r="P326" i="24"/>
  <c r="G329" i="23" s="1"/>
  <c r="H329" i="23" s="1"/>
  <c r="I329" i="23" s="1"/>
  <c r="P342" i="24"/>
  <c r="G345" i="23" s="1"/>
  <c r="H345" i="23" s="1"/>
  <c r="I345" i="23" s="1"/>
  <c r="P292" i="24"/>
  <c r="G295" i="23" s="1"/>
  <c r="H295" i="23" s="1"/>
  <c r="I295" i="23" s="1"/>
  <c r="P433" i="24"/>
  <c r="G436" i="23" s="1"/>
  <c r="H436" i="23" s="1"/>
  <c r="I436" i="23" s="1"/>
  <c r="P76" i="24"/>
  <c r="G78" i="23" s="1"/>
  <c r="H78" i="23" s="1"/>
  <c r="I78" i="23" s="1"/>
  <c r="P169" i="24"/>
  <c r="G171" i="23" s="1"/>
  <c r="H171" i="23" s="1"/>
  <c r="I171" i="23" s="1"/>
  <c r="P175" i="24"/>
  <c r="G177" i="23" s="1"/>
  <c r="H177" i="23" s="1"/>
  <c r="I177" i="23" s="1"/>
  <c r="P18" i="24"/>
  <c r="G20" i="23" s="1"/>
  <c r="H20" i="23" s="1"/>
  <c r="I20" i="23" s="1"/>
  <c r="P583" i="24"/>
  <c r="G586" i="23" s="1"/>
  <c r="H586" i="23" s="1"/>
  <c r="I586" i="23" s="1"/>
  <c r="P212" i="24"/>
  <c r="G214" i="23" s="1"/>
  <c r="H214" i="23" s="1"/>
  <c r="I214" i="23" s="1"/>
  <c r="P457" i="24"/>
  <c r="G460" i="23" s="1"/>
  <c r="H460" i="23" s="1"/>
  <c r="I460" i="23" s="1"/>
  <c r="P485" i="24"/>
  <c r="G488" i="23" s="1"/>
  <c r="H488" i="23" s="1"/>
  <c r="I488" i="23" s="1"/>
  <c r="P226" i="24"/>
  <c r="G228" i="23" s="1"/>
  <c r="H228" i="23" s="1"/>
  <c r="I228" i="23" s="1"/>
  <c r="P379" i="24"/>
  <c r="G382" i="23" s="1"/>
  <c r="H382" i="23" s="1"/>
  <c r="I382" i="23" s="1"/>
  <c r="P446" i="24"/>
  <c r="G449" i="23" s="1"/>
  <c r="H449" i="23" s="1"/>
  <c r="I449" i="23" s="1"/>
  <c r="P11" i="24"/>
  <c r="G13" i="23" s="1"/>
  <c r="H13" i="23" s="1"/>
  <c r="I13" i="23" s="1"/>
  <c r="P562" i="24"/>
  <c r="G565" i="23" s="1"/>
  <c r="H565" i="23" s="1"/>
  <c r="I565" i="23" s="1"/>
  <c r="P179" i="24"/>
  <c r="G181" i="23" s="1"/>
  <c r="H181" i="23" s="1"/>
  <c r="I181" i="23" s="1"/>
  <c r="P240" i="24"/>
  <c r="G242" i="23" s="1"/>
  <c r="H242" i="23" s="1"/>
  <c r="I242" i="23" s="1"/>
  <c r="P86" i="24"/>
  <c r="G88" i="23" s="1"/>
  <c r="H88" i="23" s="1"/>
  <c r="I88" i="23" s="1"/>
  <c r="P559" i="24"/>
  <c r="G562" i="23" s="1"/>
  <c r="H562" i="23" s="1"/>
  <c r="I562" i="23" s="1"/>
  <c r="P38" i="24"/>
  <c r="G40" i="23" s="1"/>
  <c r="H40" i="23" s="1"/>
  <c r="I40" i="23" s="1"/>
  <c r="P94" i="24"/>
  <c r="G96" i="23" s="1"/>
  <c r="H96" i="23" s="1"/>
  <c r="I96" i="23" s="1"/>
  <c r="P246" i="24"/>
  <c r="G248" i="23" s="1"/>
  <c r="H248" i="23" s="1"/>
  <c r="I248" i="23" s="1"/>
  <c r="P56" i="24"/>
  <c r="G58" i="23" s="1"/>
  <c r="H58" i="23" s="1"/>
  <c r="I58" i="23" s="1"/>
  <c r="P65" i="24"/>
  <c r="G67" i="23" s="1"/>
  <c r="H67" i="23" s="1"/>
  <c r="I67" i="23" s="1"/>
  <c r="P595" i="24"/>
  <c r="G598" i="23" s="1"/>
  <c r="H598" i="23" s="1"/>
  <c r="I598" i="23" s="1"/>
  <c r="P114" i="24"/>
  <c r="G116" i="23" s="1"/>
  <c r="H116" i="23" s="1"/>
  <c r="I116" i="23" s="1"/>
  <c r="P163" i="24"/>
  <c r="G165" i="23" s="1"/>
  <c r="H165" i="23" s="1"/>
  <c r="I165" i="23" s="1"/>
  <c r="P313" i="24"/>
  <c r="G316" i="23" s="1"/>
  <c r="H316" i="23" s="1"/>
  <c r="I316" i="23" s="1"/>
  <c r="P119" i="24"/>
  <c r="G121" i="23" s="1"/>
  <c r="H121" i="23" s="1"/>
  <c r="I121" i="23" s="1"/>
  <c r="P587" i="24"/>
  <c r="G590" i="23" s="1"/>
  <c r="H590" i="23" s="1"/>
  <c r="I590" i="23" s="1"/>
  <c r="P589" i="24"/>
  <c r="G592" i="23" s="1"/>
  <c r="H592" i="23" s="1"/>
  <c r="I592" i="23" s="1"/>
  <c r="P501" i="24"/>
  <c r="G504" i="23" s="1"/>
  <c r="H504" i="23" s="1"/>
  <c r="I504" i="23" s="1"/>
  <c r="P404" i="24"/>
  <c r="G407" i="23" s="1"/>
  <c r="H407" i="23" s="1"/>
  <c r="I407" i="23" s="1"/>
  <c r="P491" i="24"/>
  <c r="G494" i="23" s="1"/>
  <c r="H494" i="23" s="1"/>
  <c r="I494" i="23" s="1"/>
  <c r="P186" i="24"/>
  <c r="G188" i="23" s="1"/>
  <c r="H188" i="23" s="1"/>
  <c r="I188" i="23" s="1"/>
  <c r="P588" i="24"/>
  <c r="G591" i="23" s="1"/>
  <c r="H591" i="23" s="1"/>
  <c r="I591" i="23" s="1"/>
  <c r="P575" i="24"/>
  <c r="G578" i="23" s="1"/>
  <c r="H578" i="23" s="1"/>
  <c r="I578" i="23" s="1"/>
  <c r="P206" i="24"/>
  <c r="G208" i="23" s="1"/>
  <c r="H208" i="23" s="1"/>
  <c r="I208" i="23" s="1"/>
  <c r="P140" i="24"/>
  <c r="G142" i="23" s="1"/>
  <c r="H142" i="23" s="1"/>
  <c r="I142" i="23" s="1"/>
  <c r="P97" i="24"/>
  <c r="G99" i="23" s="1"/>
  <c r="H99" i="23" s="1"/>
  <c r="I99" i="23" s="1"/>
  <c r="P373" i="24"/>
  <c r="G376" i="23" s="1"/>
  <c r="H376" i="23" s="1"/>
  <c r="I376" i="23" s="1"/>
  <c r="P137" i="24"/>
  <c r="G139" i="23" s="1"/>
  <c r="H139" i="23" s="1"/>
  <c r="I139" i="23" s="1"/>
  <c r="P512" i="24"/>
  <c r="G515" i="23" s="1"/>
  <c r="H515" i="23" s="1"/>
  <c r="I515" i="23" s="1"/>
  <c r="P24" i="24"/>
  <c r="G26" i="23" s="1"/>
  <c r="H26" i="23" s="1"/>
  <c r="I26" i="23" s="1"/>
  <c r="P242" i="24"/>
  <c r="G244" i="23" s="1"/>
  <c r="H244" i="23" s="1"/>
  <c r="I244" i="23" s="1"/>
  <c r="P257" i="24"/>
  <c r="G259" i="23" s="1"/>
  <c r="H259" i="23" s="1"/>
  <c r="I259" i="23" s="1"/>
  <c r="P540" i="24"/>
  <c r="G543" i="23" s="1"/>
  <c r="H543" i="23" s="1"/>
  <c r="I543" i="23" s="1"/>
  <c r="P267" i="24"/>
  <c r="G269" i="23" s="1"/>
  <c r="H269" i="23" s="1"/>
  <c r="I269" i="23" s="1"/>
  <c r="P57" i="24"/>
  <c r="G59" i="23" s="1"/>
  <c r="H59" i="23" s="1"/>
  <c r="I59" i="23" s="1"/>
  <c r="P410" i="24"/>
  <c r="G413" i="23" s="1"/>
  <c r="H413" i="23" s="1"/>
  <c r="I413" i="23" s="1"/>
  <c r="P154" i="24"/>
  <c r="G156" i="23" s="1"/>
  <c r="H156" i="23" s="1"/>
  <c r="I156" i="23" s="1"/>
  <c r="P187" i="24"/>
  <c r="G189" i="23" s="1"/>
  <c r="H189" i="23" s="1"/>
  <c r="I189" i="23" s="1"/>
  <c r="P199" i="24"/>
  <c r="G201" i="23" s="1"/>
  <c r="H201" i="23" s="1"/>
  <c r="I201" i="23" s="1"/>
  <c r="P403" i="24"/>
  <c r="G406" i="23" s="1"/>
  <c r="H406" i="23" s="1"/>
  <c r="I406" i="23" s="1"/>
  <c r="P131" i="24"/>
  <c r="G133" i="23" s="1"/>
  <c r="H133" i="23" s="1"/>
  <c r="I133" i="23" s="1"/>
  <c r="P304" i="24"/>
  <c r="G307" i="23" s="1"/>
  <c r="H307" i="23" s="1"/>
  <c r="I307" i="23" s="1"/>
  <c r="P250" i="24"/>
  <c r="G252" i="23" s="1"/>
  <c r="H252" i="23" s="1"/>
  <c r="I252" i="23" s="1"/>
  <c r="P107" i="24"/>
  <c r="G109" i="23" s="1"/>
  <c r="H109" i="23" s="1"/>
  <c r="I109" i="23" s="1"/>
  <c r="P421" i="24"/>
  <c r="G424" i="23" s="1"/>
  <c r="H424" i="23" s="1"/>
  <c r="I424" i="23" s="1"/>
  <c r="P98" i="24"/>
  <c r="G100" i="23" s="1"/>
  <c r="H100" i="23" s="1"/>
  <c r="I100" i="23" s="1"/>
  <c r="P142" i="24"/>
  <c r="G144" i="23" s="1"/>
  <c r="H144" i="23" s="1"/>
  <c r="I144" i="23" s="1"/>
  <c r="P264" i="24"/>
  <c r="G266" i="23" s="1"/>
  <c r="H266" i="23" s="1"/>
  <c r="I266" i="23" s="1"/>
  <c r="P136" i="24"/>
  <c r="G138" i="23" s="1"/>
  <c r="H138" i="23" s="1"/>
  <c r="I138" i="23" s="1"/>
  <c r="P192" i="24"/>
  <c r="G194" i="23" s="1"/>
  <c r="H194" i="23" s="1"/>
  <c r="I194" i="23" s="1"/>
  <c r="P33" i="24"/>
  <c r="G35" i="23" s="1"/>
  <c r="H35" i="23" s="1"/>
  <c r="I35" i="23" s="1"/>
  <c r="P412" i="24"/>
  <c r="G415" i="23" s="1"/>
  <c r="H415" i="23" s="1"/>
  <c r="I415" i="23" s="1"/>
  <c r="P358" i="24"/>
  <c r="G361" i="23" s="1"/>
  <c r="H361" i="23" s="1"/>
  <c r="I361" i="23" s="1"/>
  <c r="P15" i="24"/>
  <c r="G17" i="23" s="1"/>
  <c r="H17" i="23" s="1"/>
  <c r="I17" i="23" s="1"/>
  <c r="P507" i="24"/>
  <c r="G510" i="23" s="1"/>
  <c r="H510" i="23" s="1"/>
  <c r="I510" i="23" s="1"/>
  <c r="P200" i="24"/>
  <c r="G202" i="23" s="1"/>
  <c r="H202" i="23" s="1"/>
  <c r="I202" i="23" s="1"/>
  <c r="P526" i="24"/>
  <c r="G529" i="23" s="1"/>
  <c r="H529" i="23" s="1"/>
  <c r="I529" i="23" s="1"/>
  <c r="P53" i="24"/>
  <c r="G55" i="23" s="1"/>
  <c r="H55" i="23" s="1"/>
  <c r="I55" i="23" s="1"/>
  <c r="P472" i="24"/>
  <c r="G475" i="23" s="1"/>
  <c r="H475" i="23" s="1"/>
  <c r="I475" i="23" s="1"/>
  <c r="P436" i="24"/>
  <c r="G439" i="23" s="1"/>
  <c r="H439" i="23" s="1"/>
  <c r="I439" i="23" s="1"/>
  <c r="P298" i="24"/>
  <c r="G301" i="23" s="1"/>
  <c r="H301" i="23" s="1"/>
  <c r="I301" i="23" s="1"/>
  <c r="P258" i="24"/>
  <c r="G260" i="23" s="1"/>
  <c r="H260" i="23" s="1"/>
  <c r="I260" i="23" s="1"/>
  <c r="P70" i="24"/>
  <c r="G72" i="23" s="1"/>
  <c r="H72" i="23" s="1"/>
  <c r="I72" i="23" s="1"/>
  <c r="P248" i="24"/>
  <c r="G250" i="23" s="1"/>
  <c r="H250" i="23" s="1"/>
  <c r="I250" i="23" s="1"/>
  <c r="P494" i="24"/>
  <c r="G497" i="23" s="1"/>
  <c r="H497" i="23" s="1"/>
  <c r="I497" i="23" s="1"/>
  <c r="P503" i="24"/>
  <c r="G506" i="23" s="1"/>
  <c r="H506" i="23" s="1"/>
  <c r="I506" i="23" s="1"/>
  <c r="P146" i="24"/>
  <c r="G148" i="23" s="1"/>
  <c r="H148" i="23" s="1"/>
  <c r="I148" i="23" s="1"/>
  <c r="P600" i="24"/>
  <c r="G603" i="23" s="1"/>
  <c r="H603" i="23" s="1"/>
  <c r="I603" i="23" s="1"/>
  <c r="P9" i="24"/>
  <c r="P239" i="24"/>
  <c r="G241" i="23" s="1"/>
  <c r="H241" i="23" s="1"/>
  <c r="I241" i="23" s="1"/>
  <c r="P61" i="24"/>
  <c r="G63" i="23" s="1"/>
  <c r="H63" i="23" s="1"/>
  <c r="I63" i="23" s="1"/>
  <c r="P518" i="24"/>
  <c r="G521" i="23" s="1"/>
  <c r="H521" i="23" s="1"/>
  <c r="I521" i="23" s="1"/>
  <c r="P529" i="24"/>
  <c r="G532" i="23" s="1"/>
  <c r="H532" i="23" s="1"/>
  <c r="I532" i="23" s="1"/>
  <c r="P30" i="24"/>
  <c r="G32" i="23" s="1"/>
  <c r="H32" i="23" s="1"/>
  <c r="I32" i="23" s="1"/>
  <c r="P415" i="24"/>
  <c r="G418" i="23" s="1"/>
  <c r="H418" i="23" s="1"/>
  <c r="I418" i="23" s="1"/>
  <c r="P16" i="24"/>
  <c r="G18" i="23" s="1"/>
  <c r="H18" i="23" s="1"/>
  <c r="I18" i="23" s="1"/>
  <c r="P351" i="24"/>
  <c r="G354" i="23" s="1"/>
  <c r="H354" i="23" s="1"/>
  <c r="I354" i="23" s="1"/>
  <c r="P368" i="24"/>
  <c r="G371" i="23" s="1"/>
  <c r="H371" i="23" s="1"/>
  <c r="I371" i="23" s="1"/>
  <c r="P576" i="24"/>
  <c r="G579" i="23" s="1"/>
  <c r="H579" i="23" s="1"/>
  <c r="I579" i="23" s="1"/>
  <c r="P244" i="24"/>
  <c r="G246" i="23" s="1"/>
  <c r="H246" i="23" s="1"/>
  <c r="I246" i="23" s="1"/>
  <c r="P465" i="24"/>
  <c r="G468" i="23" s="1"/>
  <c r="H468" i="23" s="1"/>
  <c r="I468" i="23" s="1"/>
  <c r="P393" i="24"/>
  <c r="G396" i="23" s="1"/>
  <c r="H396" i="23" s="1"/>
  <c r="I396" i="23" s="1"/>
  <c r="P402" i="24"/>
  <c r="G405" i="23" s="1"/>
  <c r="H405" i="23" s="1"/>
  <c r="I405" i="23" s="1"/>
  <c r="P306" i="24"/>
  <c r="G309" i="23" s="1"/>
  <c r="H309" i="23" s="1"/>
  <c r="I309" i="23" s="1"/>
  <c r="P388" i="24"/>
  <c r="G391" i="23" s="1"/>
  <c r="H391" i="23" s="1"/>
  <c r="I391" i="23" s="1"/>
  <c r="P464" i="24"/>
  <c r="G467" i="23" s="1"/>
  <c r="H467" i="23" s="1"/>
  <c r="I467" i="23" s="1"/>
  <c r="P307" i="24"/>
  <c r="G310" i="23" s="1"/>
  <c r="H310" i="23" s="1"/>
  <c r="I310" i="23" s="1"/>
  <c r="P287" i="24"/>
  <c r="G290" i="23" s="1"/>
  <c r="H290" i="23" s="1"/>
  <c r="I290" i="23" s="1"/>
  <c r="P598" i="24"/>
  <c r="G601" i="23" s="1"/>
  <c r="H601" i="23" s="1"/>
  <c r="I601" i="23" s="1"/>
  <c r="P377" i="24"/>
  <c r="G380" i="23" s="1"/>
  <c r="H380" i="23" s="1"/>
  <c r="I380" i="23" s="1"/>
  <c r="P285" i="24"/>
  <c r="G288" i="23" s="1"/>
  <c r="H288" i="23" s="1"/>
  <c r="I288" i="23" s="1"/>
  <c r="P153" i="24"/>
  <c r="G155" i="23" s="1"/>
  <c r="H155" i="23" s="1"/>
  <c r="I155" i="23" s="1"/>
  <c r="P523" i="24"/>
  <c r="G526" i="23" s="1"/>
  <c r="H526" i="23" s="1"/>
  <c r="I526" i="23" s="1"/>
  <c r="P444" i="24"/>
  <c r="G447" i="23" s="1"/>
  <c r="H447" i="23" s="1"/>
  <c r="I447" i="23" s="1"/>
  <c r="P330" i="24"/>
  <c r="G333" i="23" s="1"/>
  <c r="H333" i="23" s="1"/>
  <c r="I333" i="23" s="1"/>
  <c r="P578" i="24"/>
  <c r="G581" i="23" s="1"/>
  <c r="H581" i="23" s="1"/>
  <c r="I581" i="23" s="1"/>
  <c r="P413" i="24"/>
  <c r="G416" i="23" s="1"/>
  <c r="H416" i="23" s="1"/>
  <c r="I416" i="23" s="1"/>
  <c r="P204" i="24"/>
  <c r="G206" i="23" s="1"/>
  <c r="H206" i="23" s="1"/>
  <c r="I206" i="23" s="1"/>
  <c r="P103" i="24"/>
  <c r="G105" i="23" s="1"/>
  <c r="H105" i="23" s="1"/>
  <c r="I105" i="23" s="1"/>
  <c r="P455" i="24"/>
  <c r="G458" i="23" s="1"/>
  <c r="H458" i="23" s="1"/>
  <c r="I458" i="23" s="1"/>
  <c r="P419" i="24"/>
  <c r="G422" i="23" s="1"/>
  <c r="H422" i="23" s="1"/>
  <c r="I422" i="23" s="1"/>
  <c r="P211" i="24"/>
  <c r="G213" i="23" s="1"/>
  <c r="H213" i="23" s="1"/>
  <c r="I213" i="23" s="1"/>
  <c r="P310" i="24"/>
  <c r="G313" i="23" s="1"/>
  <c r="H313" i="23" s="1"/>
  <c r="I313" i="23" s="1"/>
  <c r="P188" i="24"/>
  <c r="G190" i="23" s="1"/>
  <c r="H190" i="23" s="1"/>
  <c r="I190" i="23" s="1"/>
  <c r="P138" i="24"/>
  <c r="G140" i="23" s="1"/>
  <c r="H140" i="23" s="1"/>
  <c r="I140" i="23" s="1"/>
  <c r="P461" i="24"/>
  <c r="G464" i="23" s="1"/>
  <c r="H464" i="23" s="1"/>
  <c r="I464" i="23" s="1"/>
  <c r="P22" i="24"/>
  <c r="G24" i="23" s="1"/>
  <c r="H24" i="23" s="1"/>
  <c r="I24" i="23" s="1"/>
  <c r="P528" i="24"/>
  <c r="G531" i="23" s="1"/>
  <c r="H531" i="23" s="1"/>
  <c r="I531" i="23" s="1"/>
  <c r="P289" i="24"/>
  <c r="G292" i="23" s="1"/>
  <c r="H292" i="23" s="1"/>
  <c r="I292" i="23" s="1"/>
  <c r="P81" i="24"/>
  <c r="G83" i="23" s="1"/>
  <c r="H83" i="23" s="1"/>
  <c r="I83" i="23" s="1"/>
  <c r="P13" i="24"/>
  <c r="G15" i="23" s="1"/>
  <c r="H15" i="23" s="1"/>
  <c r="I15" i="23" s="1"/>
  <c r="P182" i="24"/>
  <c r="G184" i="23" s="1"/>
  <c r="H184" i="23" s="1"/>
  <c r="I184" i="23" s="1"/>
  <c r="P564" i="24"/>
  <c r="G567" i="23" s="1"/>
  <c r="H567" i="23" s="1"/>
  <c r="I567" i="23" s="1"/>
  <c r="P554" i="24"/>
  <c r="G557" i="23" s="1"/>
  <c r="H557" i="23" s="1"/>
  <c r="I557" i="23" s="1"/>
  <c r="P253" i="24"/>
  <c r="G255" i="23" s="1"/>
  <c r="H255" i="23" s="1"/>
  <c r="I255" i="23" s="1"/>
  <c r="P243" i="24"/>
  <c r="G245" i="23" s="1"/>
  <c r="H245" i="23" s="1"/>
  <c r="I245" i="23" s="1"/>
  <c r="P553" i="24"/>
  <c r="G556" i="23" s="1"/>
  <c r="H556" i="23" s="1"/>
  <c r="I556" i="23" s="1"/>
  <c r="P338" i="24"/>
  <c r="G341" i="23" s="1"/>
  <c r="H341" i="23" s="1"/>
  <c r="I341" i="23" s="1"/>
  <c r="P89" i="24"/>
  <c r="G91" i="23" s="1"/>
  <c r="H91" i="23" s="1"/>
  <c r="I91" i="23" s="1"/>
  <c r="P355" i="24"/>
  <c r="G358" i="23" s="1"/>
  <c r="H358" i="23" s="1"/>
  <c r="I358" i="23" s="1"/>
  <c r="P46" i="24"/>
  <c r="G48" i="23" s="1"/>
  <c r="H48" i="23" s="1"/>
  <c r="I48" i="23" s="1"/>
  <c r="P110" i="24"/>
  <c r="G112" i="23" s="1"/>
  <c r="H112" i="23" s="1"/>
  <c r="I112" i="23" s="1"/>
  <c r="P28" i="24"/>
  <c r="G30" i="23" s="1"/>
  <c r="H30" i="23" s="1"/>
  <c r="I30" i="23" s="1"/>
  <c r="P450" i="24"/>
  <c r="G453" i="23" s="1"/>
  <c r="H453" i="23" s="1"/>
  <c r="I453" i="23" s="1"/>
  <c r="P590" i="24"/>
  <c r="G593" i="23" s="1"/>
  <c r="H593" i="23" s="1"/>
  <c r="I593" i="23" s="1"/>
  <c r="P259" i="24"/>
  <c r="G261" i="23" s="1"/>
  <c r="H261" i="23" s="1"/>
  <c r="I261" i="23" s="1"/>
  <c r="P135" i="24"/>
  <c r="G137" i="23" s="1"/>
  <c r="H137" i="23" s="1"/>
  <c r="I137" i="23" s="1"/>
  <c r="P88" i="24"/>
  <c r="G90" i="23" s="1"/>
  <c r="H90" i="23" s="1"/>
  <c r="I90" i="23" s="1"/>
  <c r="P19" i="24"/>
  <c r="G21" i="23" s="1"/>
  <c r="H21" i="23" s="1"/>
  <c r="I21" i="23" s="1"/>
  <c r="P314" i="24"/>
  <c r="G317" i="23" s="1"/>
  <c r="H317" i="23" s="1"/>
  <c r="I317" i="23" s="1"/>
  <c r="P87" i="24"/>
  <c r="G89" i="23" s="1"/>
  <c r="H89" i="23" s="1"/>
  <c r="I89" i="23" s="1"/>
  <c r="P29" i="24"/>
  <c r="G31" i="23" s="1"/>
  <c r="H31" i="23" s="1"/>
  <c r="I31" i="23" s="1"/>
  <c r="P193" i="24"/>
  <c r="G195" i="23" s="1"/>
  <c r="H195" i="23" s="1"/>
  <c r="I195" i="23" s="1"/>
  <c r="P23" i="24"/>
  <c r="G25" i="23" s="1"/>
  <c r="H25" i="23" s="1"/>
  <c r="I25" i="23" s="1"/>
  <c r="P567" i="24"/>
  <c r="G570" i="23" s="1"/>
  <c r="H570" i="23" s="1"/>
  <c r="I570" i="23" s="1"/>
  <c r="P219" i="24"/>
  <c r="G221" i="23" s="1"/>
  <c r="H221" i="23" s="1"/>
  <c r="I221" i="23" s="1"/>
  <c r="P124" i="24"/>
  <c r="G126" i="23" s="1"/>
  <c r="H126" i="23" s="1"/>
  <c r="I126" i="23" s="1"/>
  <c r="P49" i="24"/>
  <c r="G51" i="23" s="1"/>
  <c r="H51" i="23" s="1"/>
  <c r="I51" i="23" s="1"/>
  <c r="P555" i="24"/>
  <c r="G558" i="23" s="1"/>
  <c r="H558" i="23" s="1"/>
  <c r="I558" i="23" s="1"/>
  <c r="P78" i="24"/>
  <c r="G80" i="23" s="1"/>
  <c r="H80" i="23" s="1"/>
  <c r="I80" i="23" s="1"/>
  <c r="P496" i="24"/>
  <c r="G499" i="23" s="1"/>
  <c r="H499" i="23" s="1"/>
  <c r="I499" i="23" s="1"/>
  <c r="P230" i="24"/>
  <c r="G232" i="23" s="1"/>
  <c r="H232" i="23" s="1"/>
  <c r="I232" i="23" s="1"/>
  <c r="P60" i="24"/>
  <c r="G62" i="23" s="1"/>
  <c r="H62" i="23" s="1"/>
  <c r="I62" i="23" s="1"/>
  <c r="P115" i="24"/>
  <c r="G117" i="23" s="1"/>
  <c r="H117" i="23" s="1"/>
  <c r="I117" i="23" s="1"/>
  <c r="P520" i="24"/>
  <c r="G523" i="23" s="1"/>
  <c r="H523" i="23" s="1"/>
  <c r="I523" i="23" s="1"/>
  <c r="P363" i="24"/>
  <c r="G366" i="23" s="1"/>
  <c r="H366" i="23" s="1"/>
  <c r="I366" i="23" s="1"/>
  <c r="P389" i="24"/>
  <c r="G392" i="23" s="1"/>
  <c r="H392" i="23" s="1"/>
  <c r="I392" i="23" s="1"/>
  <c r="P272" i="24"/>
  <c r="G274" i="23" s="1"/>
  <c r="H274" i="23" s="1"/>
  <c r="I274" i="23" s="1"/>
  <c r="P189" i="24"/>
  <c r="G191" i="23" s="1"/>
  <c r="H191" i="23" s="1"/>
  <c r="I191" i="23" s="1"/>
  <c r="P547" i="24"/>
  <c r="G550" i="23" s="1"/>
  <c r="H550" i="23" s="1"/>
  <c r="I550" i="23" s="1"/>
  <c r="P396" i="24"/>
  <c r="G399" i="23" s="1"/>
  <c r="H399" i="23" s="1"/>
  <c r="I399" i="23" s="1"/>
  <c r="P470" i="24"/>
  <c r="G473" i="23" s="1"/>
  <c r="H473" i="23" s="1"/>
  <c r="I473" i="23" s="1"/>
  <c r="P385" i="24"/>
  <c r="G388" i="23" s="1"/>
  <c r="H388" i="23" s="1"/>
  <c r="I388" i="23" s="1"/>
  <c r="P41" i="24"/>
  <c r="G43" i="23" s="1"/>
  <c r="H43" i="23" s="1"/>
  <c r="I43" i="23" s="1"/>
  <c r="P322" i="24"/>
  <c r="G325" i="23" s="1"/>
  <c r="H325" i="23" s="1"/>
  <c r="I325" i="23" s="1"/>
  <c r="P92" i="24"/>
  <c r="G94" i="23" s="1"/>
  <c r="H94" i="23" s="1"/>
  <c r="I94" i="23" s="1"/>
  <c r="P435" i="24"/>
  <c r="G438" i="23" s="1"/>
  <c r="H438" i="23" s="1"/>
  <c r="I438" i="23" s="1"/>
  <c r="P380" i="24"/>
  <c r="G383" i="23" s="1"/>
  <c r="H383" i="23" s="1"/>
  <c r="I383" i="23" s="1"/>
  <c r="P190" i="24"/>
  <c r="G192" i="23" s="1"/>
  <c r="H192" i="23" s="1"/>
  <c r="I192" i="23" s="1"/>
  <c r="P480" i="24"/>
  <c r="G483" i="23" s="1"/>
  <c r="H483" i="23" s="1"/>
  <c r="I483" i="23" s="1"/>
  <c r="P414" i="24"/>
  <c r="G417" i="23" s="1"/>
  <c r="H417" i="23" s="1"/>
  <c r="I417" i="23" s="1"/>
  <c r="P235" i="24"/>
  <c r="G237" i="23" s="1"/>
  <c r="H237" i="23" s="1"/>
  <c r="I237" i="23" s="1"/>
  <c r="P569" i="24"/>
  <c r="G572" i="23" s="1"/>
  <c r="H572" i="23" s="1"/>
  <c r="I572" i="23" s="1"/>
  <c r="P149" i="24"/>
  <c r="G151" i="23" s="1"/>
  <c r="H151" i="23" s="1"/>
  <c r="I151" i="23" s="1"/>
  <c r="P10" i="24"/>
  <c r="G12" i="23" s="1"/>
  <c r="H12" i="23" s="1"/>
  <c r="I12" i="23" s="1"/>
  <c r="P203" i="24"/>
  <c r="G205" i="23" s="1"/>
  <c r="H205" i="23" s="1"/>
  <c r="I205" i="23" s="1"/>
  <c r="P268" i="24"/>
  <c r="G270" i="23" s="1"/>
  <c r="H270" i="23" s="1"/>
  <c r="I270" i="23" s="1"/>
  <c r="P194" i="24"/>
  <c r="G196" i="23" s="1"/>
  <c r="H196" i="23" s="1"/>
  <c r="I196" i="23" s="1"/>
  <c r="P458" i="24"/>
  <c r="G461" i="23" s="1"/>
  <c r="H461" i="23" s="1"/>
  <c r="I461" i="23" s="1"/>
  <c r="P427" i="24"/>
  <c r="G430" i="23" s="1"/>
  <c r="H430" i="23" s="1"/>
  <c r="I430" i="23" s="1"/>
  <c r="P420" i="24"/>
  <c r="G423" i="23" s="1"/>
  <c r="H423" i="23" s="1"/>
  <c r="I423" i="23" s="1"/>
  <c r="P369" i="24"/>
  <c r="G372" i="23" s="1"/>
  <c r="H372" i="23" s="1"/>
  <c r="I372" i="23" s="1"/>
  <c r="P276" i="24"/>
  <c r="G278" i="23" s="1"/>
  <c r="H278" i="23" s="1"/>
  <c r="I278" i="23" s="1"/>
  <c r="P327" i="24"/>
  <c r="G330" i="23" s="1"/>
  <c r="H330" i="23" s="1"/>
  <c r="I330" i="23" s="1"/>
  <c r="P361" i="24"/>
  <c r="G364" i="23" s="1"/>
  <c r="H364" i="23" s="1"/>
  <c r="I364" i="23" s="1"/>
  <c r="P517" i="24"/>
  <c r="G520" i="23" s="1"/>
  <c r="H520" i="23" s="1"/>
  <c r="I520" i="23" s="1"/>
  <c r="P58" i="24"/>
  <c r="G60" i="23" s="1"/>
  <c r="H60" i="23" s="1"/>
  <c r="I60" i="23" s="1"/>
  <c r="P12" i="24"/>
  <c r="G14" i="23" s="1"/>
  <c r="H14" i="23" s="1"/>
  <c r="I14" i="23" s="1"/>
  <c r="P550" i="24"/>
  <c r="G553" i="23" s="1"/>
  <c r="H553" i="23" s="1"/>
  <c r="I553" i="23" s="1"/>
  <c r="P486" i="24"/>
  <c r="G489" i="23" s="1"/>
  <c r="H489" i="23" s="1"/>
  <c r="I489" i="23" s="1"/>
  <c r="P566" i="24"/>
  <c r="G569" i="23" s="1"/>
  <c r="H569" i="23" s="1"/>
  <c r="I569" i="23" s="1"/>
  <c r="P599" i="24"/>
  <c r="G602" i="23" s="1"/>
  <c r="H602" i="23" s="1"/>
  <c r="I602" i="23" s="1"/>
  <c r="P424" i="24"/>
  <c r="G427" i="23" s="1"/>
  <c r="H427" i="23" s="1"/>
  <c r="I427" i="23" s="1"/>
  <c r="P20" i="24"/>
  <c r="G22" i="23" s="1"/>
  <c r="H22" i="23" s="1"/>
  <c r="I22" i="23" s="1"/>
  <c r="P167" i="24"/>
  <c r="G169" i="23" s="1"/>
  <c r="H169" i="23" s="1"/>
  <c r="I169" i="23" s="1"/>
  <c r="P216" i="24"/>
  <c r="G218" i="23" s="1"/>
  <c r="H218" i="23" s="1"/>
  <c r="I218" i="23" s="1"/>
  <c r="P299" i="24"/>
  <c r="G302" i="23" s="1"/>
  <c r="H302" i="23" s="1"/>
  <c r="I302" i="23" s="1"/>
  <c r="P417" i="24"/>
  <c r="G420" i="23" s="1"/>
  <c r="H420" i="23" s="1"/>
  <c r="I420" i="23" s="1"/>
  <c r="P68" i="24"/>
  <c r="G70" i="23" s="1"/>
  <c r="H70" i="23" s="1"/>
  <c r="I70" i="23" s="1"/>
  <c r="P511" i="24"/>
  <c r="G514" i="23" s="1"/>
  <c r="H514" i="23" s="1"/>
  <c r="I514" i="23" s="1"/>
  <c r="P271" i="24"/>
  <c r="G273" i="23" s="1"/>
  <c r="H273" i="23" s="1"/>
  <c r="I273" i="23" s="1"/>
  <c r="P469" i="24"/>
  <c r="G472" i="23" s="1"/>
  <c r="H472" i="23" s="1"/>
  <c r="I472" i="23" s="1"/>
  <c r="P437" i="24"/>
  <c r="G440" i="23" s="1"/>
  <c r="H440" i="23" s="1"/>
  <c r="I440" i="23" s="1"/>
  <c r="P262" i="24"/>
  <c r="G264" i="23" s="1"/>
  <c r="H264" i="23" s="1"/>
  <c r="I264" i="23" s="1"/>
  <c r="P362" i="24"/>
  <c r="G365" i="23" s="1"/>
  <c r="H365" i="23" s="1"/>
  <c r="I365" i="23" s="1"/>
  <c r="P183" i="24"/>
  <c r="G185" i="23" s="1"/>
  <c r="H185" i="23" s="1"/>
  <c r="I185" i="23" s="1"/>
  <c r="P534" i="24"/>
  <c r="G537" i="23" s="1"/>
  <c r="H537" i="23" s="1"/>
  <c r="I537" i="23" s="1"/>
  <c r="P447" i="24"/>
  <c r="G450" i="23" s="1"/>
  <c r="H450" i="23" s="1"/>
  <c r="I450" i="23" s="1"/>
  <c r="P331" i="24"/>
  <c r="G334" i="23" s="1"/>
  <c r="H334" i="23" s="1"/>
  <c r="I334" i="23" s="1"/>
  <c r="P39" i="24"/>
  <c r="G41" i="23" s="1"/>
  <c r="H41" i="23" s="1"/>
  <c r="I41" i="23" s="1"/>
  <c r="P90" i="24"/>
  <c r="G92" i="23" s="1"/>
  <c r="H92" i="23" s="1"/>
  <c r="I92" i="23" s="1"/>
  <c r="P54" i="24"/>
  <c r="G56" i="23" s="1"/>
  <c r="H56" i="23" s="1"/>
  <c r="I56" i="23" s="1"/>
  <c r="P180" i="24"/>
  <c r="G182" i="23" s="1"/>
  <c r="H182" i="23" s="1"/>
  <c r="I182" i="23" s="1"/>
  <c r="P441" i="24"/>
  <c r="G444" i="23" s="1"/>
  <c r="H444" i="23" s="1"/>
  <c r="I444" i="23" s="1"/>
  <c r="P63" i="24"/>
  <c r="G65" i="23" s="1"/>
  <c r="H65" i="23" s="1"/>
  <c r="I65" i="23" s="1"/>
  <c r="P370" i="24"/>
  <c r="G373" i="23" s="1"/>
  <c r="H373" i="23" s="1"/>
  <c r="I373" i="23" s="1"/>
  <c r="P84" i="24"/>
  <c r="G86" i="23" s="1"/>
  <c r="H86" i="23" s="1"/>
  <c r="I86" i="23" s="1"/>
  <c r="P366" i="24"/>
  <c r="G369" i="23" s="1"/>
  <c r="H369" i="23" s="1"/>
  <c r="I369" i="23" s="1"/>
  <c r="P596" i="24"/>
  <c r="G599" i="23" s="1"/>
  <c r="H599" i="23" s="1"/>
  <c r="I599" i="23" s="1"/>
  <c r="P300" i="24"/>
  <c r="G303" i="23" s="1"/>
  <c r="H303" i="23" s="1"/>
  <c r="I303" i="23" s="1"/>
  <c r="P359" i="24"/>
  <c r="G362" i="23" s="1"/>
  <c r="H362" i="23" s="1"/>
  <c r="I362" i="23" s="1"/>
  <c r="P498" i="24"/>
  <c r="G501" i="23" s="1"/>
  <c r="H501" i="23" s="1"/>
  <c r="I501" i="23" s="1"/>
  <c r="P255" i="24"/>
  <c r="G257" i="23" s="1"/>
  <c r="H257" i="23" s="1"/>
  <c r="I257" i="23" s="1"/>
  <c r="P411" i="24"/>
  <c r="G414" i="23" s="1"/>
  <c r="H414" i="23" s="1"/>
  <c r="I414" i="23" s="1"/>
  <c r="P466" i="24"/>
  <c r="G469" i="23" s="1"/>
  <c r="H469" i="23" s="1"/>
  <c r="I469" i="23" s="1"/>
  <c r="P532" i="24"/>
  <c r="G535" i="23" s="1"/>
  <c r="H535" i="23" s="1"/>
  <c r="I535" i="23" s="1"/>
  <c r="P442" i="24"/>
  <c r="G445" i="23" s="1"/>
  <c r="H445" i="23" s="1"/>
  <c r="I445" i="23" s="1"/>
  <c r="P237" i="24"/>
  <c r="G239" i="23" s="1"/>
  <c r="H239" i="23" s="1"/>
  <c r="I239" i="23" s="1"/>
  <c r="P155" i="24"/>
  <c r="G157" i="23" s="1"/>
  <c r="H157" i="23" s="1"/>
  <c r="I157" i="23" s="1"/>
  <c r="P334" i="24"/>
  <c r="G337" i="23" s="1"/>
  <c r="H337" i="23" s="1"/>
  <c r="I337" i="23" s="1"/>
  <c r="P556" i="24"/>
  <c r="G559" i="23" s="1"/>
  <c r="H559" i="23" s="1"/>
  <c r="I559" i="23" s="1"/>
  <c r="P224" i="24"/>
  <c r="G226" i="23" s="1"/>
  <c r="H226" i="23" s="1"/>
  <c r="I226" i="23" s="1"/>
  <c r="P453" i="24"/>
  <c r="G456" i="23" s="1"/>
  <c r="H456" i="23" s="1"/>
  <c r="I456" i="23" s="1"/>
  <c r="P159" i="24"/>
  <c r="G161" i="23" s="1"/>
  <c r="H161" i="23" s="1"/>
  <c r="I161" i="23" s="1"/>
  <c r="P116" i="24"/>
  <c r="G118" i="23" s="1"/>
  <c r="H118" i="23" s="1"/>
  <c r="I118" i="23" s="1"/>
  <c r="P178" i="24"/>
  <c r="G180" i="23" s="1"/>
  <c r="H180" i="23" s="1"/>
  <c r="I180" i="23" s="1"/>
  <c r="P295" i="24"/>
  <c r="G298" i="23" s="1"/>
  <c r="H298" i="23" s="1"/>
  <c r="I298" i="23" s="1"/>
  <c r="P500" i="24"/>
  <c r="G503" i="23" s="1"/>
  <c r="H503" i="23" s="1"/>
  <c r="I503" i="23" s="1"/>
  <c r="P416" i="24"/>
  <c r="G419" i="23" s="1"/>
  <c r="H419" i="23" s="1"/>
  <c r="I419" i="23" s="1"/>
  <c r="P382" i="24"/>
  <c r="G385" i="23" s="1"/>
  <c r="H385" i="23" s="1"/>
  <c r="I385" i="23" s="1"/>
  <c r="P156" i="24"/>
  <c r="G158" i="23" s="1"/>
  <c r="H158" i="23" s="1"/>
  <c r="I158" i="23" s="1"/>
  <c r="P209" i="24"/>
  <c r="G211" i="23" s="1"/>
  <c r="H211" i="23" s="1"/>
  <c r="I211" i="23" s="1"/>
  <c r="P126" i="24"/>
  <c r="G128" i="23" s="1"/>
  <c r="H128" i="23" s="1"/>
  <c r="I128" i="23" s="1"/>
  <c r="P591" i="24"/>
  <c r="G594" i="23" s="1"/>
  <c r="H594" i="23" s="1"/>
  <c r="I594" i="23" s="1"/>
  <c r="P83" i="24"/>
  <c r="G85" i="23" s="1"/>
  <c r="H85" i="23" s="1"/>
  <c r="I85" i="23" s="1"/>
  <c r="P208" i="24"/>
  <c r="G210" i="23" s="1"/>
  <c r="H210" i="23" s="1"/>
  <c r="I210" i="23" s="1"/>
  <c r="P535" i="24"/>
  <c r="G538" i="23" s="1"/>
  <c r="H538" i="23" s="1"/>
  <c r="I538" i="23" s="1"/>
  <c r="P185" i="24"/>
  <c r="G187" i="23" s="1"/>
  <c r="H187" i="23" s="1"/>
  <c r="I187" i="23" s="1"/>
  <c r="P270" i="24"/>
  <c r="G272" i="23" s="1"/>
  <c r="H272" i="23" s="1"/>
  <c r="I272" i="23" s="1"/>
  <c r="P543" i="24"/>
  <c r="G546" i="23" s="1"/>
  <c r="H546" i="23" s="1"/>
  <c r="I546" i="23" s="1"/>
  <c r="P454" i="24"/>
  <c r="G457" i="23" s="1"/>
  <c r="H457" i="23" s="1"/>
  <c r="I457" i="23" s="1"/>
  <c r="P100" i="24"/>
  <c r="G102" i="23" s="1"/>
  <c r="H102" i="23" s="1"/>
  <c r="I102" i="23" s="1"/>
  <c r="P509" i="24"/>
  <c r="G512" i="23" s="1"/>
  <c r="H512" i="23" s="1"/>
  <c r="I512" i="23" s="1"/>
  <c r="P505" i="24"/>
  <c r="G508" i="23" s="1"/>
  <c r="H508" i="23" s="1"/>
  <c r="I508" i="23" s="1"/>
  <c r="P80" i="24"/>
  <c r="G82" i="23" s="1"/>
  <c r="H82" i="23" s="1"/>
  <c r="I82" i="23" s="1"/>
  <c r="P278" i="24"/>
  <c r="G280" i="23" s="1"/>
  <c r="H280" i="23" s="1"/>
  <c r="I280" i="23" s="1"/>
  <c r="P387" i="24"/>
  <c r="G390" i="23" s="1"/>
  <c r="H390" i="23" s="1"/>
  <c r="I390" i="23" s="1"/>
  <c r="P251" i="24"/>
  <c r="G253" i="23" s="1"/>
  <c r="H253" i="23" s="1"/>
  <c r="I253" i="23" s="1"/>
  <c r="P294" i="24"/>
  <c r="G297" i="23" s="1"/>
  <c r="H297" i="23" s="1"/>
  <c r="I297" i="23" s="1"/>
  <c r="P570" i="24"/>
  <c r="G573" i="23" s="1"/>
  <c r="H573" i="23" s="1"/>
  <c r="I573" i="23" s="1"/>
  <c r="P580" i="24"/>
  <c r="G583" i="23" s="1"/>
  <c r="H583" i="23" s="1"/>
  <c r="I583" i="23" s="1"/>
  <c r="P168" i="24"/>
  <c r="G170" i="23" s="1"/>
  <c r="H170" i="23" s="1"/>
  <c r="I170" i="23" s="1"/>
  <c r="P423" i="24"/>
  <c r="G426" i="23" s="1"/>
  <c r="H426" i="23" s="1"/>
  <c r="I426" i="23" s="1"/>
  <c r="P197" i="24"/>
  <c r="G199" i="23" s="1"/>
  <c r="H199" i="23" s="1"/>
  <c r="I199" i="23" s="1"/>
  <c r="P395" i="24"/>
  <c r="G398" i="23" s="1"/>
  <c r="H398" i="23" s="1"/>
  <c r="I398" i="23" s="1"/>
  <c r="P438" i="24"/>
  <c r="G441" i="23" s="1"/>
  <c r="H441" i="23" s="1"/>
  <c r="I441" i="23" s="1"/>
  <c r="P479" i="24"/>
  <c r="G482" i="23" s="1"/>
  <c r="H482" i="23" s="1"/>
  <c r="I482" i="23" s="1"/>
  <c r="P542" i="24"/>
  <c r="G545" i="23" s="1"/>
  <c r="H545" i="23" s="1"/>
  <c r="I545" i="23" s="1"/>
  <c r="P320" i="24"/>
  <c r="G323" i="23" s="1"/>
  <c r="H323" i="23" s="1"/>
  <c r="I323" i="23" s="1"/>
  <c r="P508" i="24"/>
  <c r="G511" i="23" s="1"/>
  <c r="H511" i="23" s="1"/>
  <c r="I511" i="23" s="1"/>
  <c r="P191" i="24"/>
  <c r="G193" i="23" s="1"/>
  <c r="H193" i="23" s="1"/>
  <c r="I193" i="23" s="1"/>
  <c r="P497" i="24"/>
  <c r="G500" i="23" s="1"/>
  <c r="H500" i="23" s="1"/>
  <c r="I500" i="23" s="1"/>
  <c r="P371" i="24"/>
  <c r="G374" i="23" s="1"/>
  <c r="H374" i="23" s="1"/>
  <c r="I374" i="23" s="1"/>
  <c r="P367" i="24"/>
  <c r="G370" i="23" s="1"/>
  <c r="H370" i="23" s="1"/>
  <c r="I370" i="23" s="1"/>
  <c r="P519" i="24"/>
  <c r="G522" i="23" s="1"/>
  <c r="H522" i="23" s="1"/>
  <c r="I522" i="23" s="1"/>
  <c r="P260" i="24"/>
  <c r="G262" i="23" s="1"/>
  <c r="H262" i="23" s="1"/>
  <c r="I262" i="23" s="1"/>
  <c r="P85" i="24"/>
  <c r="G87" i="23" s="1"/>
  <c r="H87" i="23" s="1"/>
  <c r="I87" i="23" s="1"/>
  <c r="P428" i="24"/>
  <c r="G431" i="23" s="1"/>
  <c r="H431" i="23" s="1"/>
  <c r="I431" i="23" s="1"/>
  <c r="P551" i="24"/>
  <c r="G554" i="23" s="1"/>
  <c r="H554" i="23" s="1"/>
  <c r="I554" i="23" s="1"/>
  <c r="P484" i="24"/>
  <c r="G487" i="23" s="1"/>
  <c r="H487" i="23" s="1"/>
  <c r="I487" i="23" s="1"/>
  <c r="P383" i="24"/>
  <c r="G386" i="23" s="1"/>
  <c r="H386" i="23" s="1"/>
  <c r="I386" i="23" s="1"/>
  <c r="P162" i="24"/>
  <c r="G164" i="23" s="1"/>
  <c r="H164" i="23" s="1"/>
  <c r="I164" i="23" s="1"/>
  <c r="P254" i="24"/>
  <c r="G256" i="23" s="1"/>
  <c r="H256" i="23" s="1"/>
  <c r="I256" i="23" s="1"/>
  <c r="P172" i="24"/>
  <c r="G174" i="23" s="1"/>
  <c r="H174" i="23" s="1"/>
  <c r="I174" i="23" s="1"/>
  <c r="P282" i="24"/>
  <c r="G285" i="23" s="1"/>
  <c r="H285" i="23" s="1"/>
  <c r="I285" i="23" s="1"/>
  <c r="P227" i="24"/>
  <c r="G229" i="23" s="1"/>
  <c r="H229" i="23" s="1"/>
  <c r="I229" i="23" s="1"/>
  <c r="P134" i="24"/>
  <c r="G136" i="23" s="1"/>
  <c r="H136" i="23" s="1"/>
  <c r="I136" i="23" s="1"/>
  <c r="P26" i="24"/>
  <c r="G28" i="23" s="1"/>
  <c r="H28" i="23" s="1"/>
  <c r="I28" i="23" s="1"/>
  <c r="P171" i="24"/>
  <c r="G173" i="23" s="1"/>
  <c r="H173" i="23" s="1"/>
  <c r="I173" i="23" s="1"/>
  <c r="P522" i="24"/>
  <c r="G525" i="23" s="1"/>
  <c r="H525" i="23" s="1"/>
  <c r="I525" i="23" s="1"/>
  <c r="P504" i="24"/>
  <c r="G507" i="23" s="1"/>
  <c r="H507" i="23" s="1"/>
  <c r="I507" i="23" s="1"/>
  <c r="P467" i="24"/>
  <c r="G470" i="23" s="1"/>
  <c r="H470" i="23" s="1"/>
  <c r="I470" i="23" s="1"/>
  <c r="P375" i="24"/>
  <c r="G378" i="23" s="1"/>
  <c r="H378" i="23" s="1"/>
  <c r="I378" i="23" s="1"/>
  <c r="P353" i="24"/>
  <c r="G356" i="23" s="1"/>
  <c r="H356" i="23" s="1"/>
  <c r="I356" i="23" s="1"/>
  <c r="P339" i="24"/>
  <c r="G342" i="23" s="1"/>
  <c r="H342" i="23" s="1"/>
  <c r="I342" i="23" s="1"/>
  <c r="P170" i="24"/>
  <c r="G172" i="23" s="1"/>
  <c r="H172" i="23" s="1"/>
  <c r="I172" i="23" s="1"/>
  <c r="P225" i="24"/>
  <c r="G227" i="23" s="1"/>
  <c r="H227" i="23" s="1"/>
  <c r="I227" i="23" s="1"/>
  <c r="P407" i="24"/>
  <c r="G410" i="23" s="1"/>
  <c r="H410" i="23" s="1"/>
  <c r="I410" i="23" s="1"/>
  <c r="P266" i="24"/>
  <c r="G268" i="23" s="1"/>
  <c r="H268" i="23" s="1"/>
  <c r="I268" i="23" s="1"/>
  <c r="P79" i="24"/>
  <c r="G81" i="23" s="1"/>
  <c r="H81" i="23" s="1"/>
  <c r="I81" i="23" s="1"/>
  <c r="P238" i="24"/>
  <c r="G240" i="23" s="1"/>
  <c r="H240" i="23" s="1"/>
  <c r="I240" i="23" s="1"/>
  <c r="P55" i="24"/>
  <c r="G57" i="23" s="1"/>
  <c r="H57" i="23" s="1"/>
  <c r="I57" i="23" s="1"/>
  <c r="P429" i="24"/>
  <c r="G432" i="23" s="1"/>
  <c r="H432" i="23" s="1"/>
  <c r="I432" i="23" s="1"/>
  <c r="P265" i="24"/>
  <c r="G267" i="23" s="1"/>
  <c r="H267" i="23" s="1"/>
  <c r="I267" i="23" s="1"/>
  <c r="P164" i="24"/>
  <c r="G166" i="23" s="1"/>
  <c r="H166" i="23" s="1"/>
  <c r="I166" i="23" s="1"/>
  <c r="P319" i="24"/>
  <c r="G322" i="23" s="1"/>
  <c r="H322" i="23" s="1"/>
  <c r="I322" i="23" s="1"/>
  <c r="P346" i="24"/>
  <c r="G349" i="23" s="1"/>
  <c r="H349" i="23" s="1"/>
  <c r="I349" i="23" s="1"/>
  <c r="P311" i="24"/>
  <c r="G314" i="23" s="1"/>
  <c r="H314" i="23" s="1"/>
  <c r="I314" i="23" s="1"/>
  <c r="P25" i="24"/>
  <c r="G27" i="23" s="1"/>
  <c r="H27" i="23" s="1"/>
  <c r="I27" i="23" s="1"/>
  <c r="P229" i="24"/>
  <c r="G231" i="23" s="1"/>
  <c r="H231" i="23" s="1"/>
  <c r="I231" i="23" s="1"/>
  <c r="P301" i="24"/>
  <c r="G304" i="23" s="1"/>
  <c r="H304" i="23" s="1"/>
  <c r="I304" i="23" s="1"/>
  <c r="P546" i="24"/>
  <c r="G549" i="23" s="1"/>
  <c r="H549" i="23" s="1"/>
  <c r="I549" i="23" s="1"/>
  <c r="P113" i="24"/>
  <c r="G115" i="23" s="1"/>
  <c r="H115" i="23" s="1"/>
  <c r="I115" i="23" s="1"/>
  <c r="P176" i="24"/>
  <c r="G178" i="23" s="1"/>
  <c r="H178" i="23" s="1"/>
  <c r="I178" i="23" s="1"/>
  <c r="P231" i="24"/>
  <c r="G233" i="23" s="1"/>
  <c r="H233" i="23" s="1"/>
  <c r="I233" i="23" s="1"/>
  <c r="P585" i="24"/>
  <c r="G588" i="23" s="1"/>
  <c r="H588" i="23" s="1"/>
  <c r="I588" i="23" s="1"/>
  <c r="P290" i="24"/>
  <c r="G293" i="23" s="1"/>
  <c r="H293" i="23" s="1"/>
  <c r="I293" i="23" s="1"/>
  <c r="P108" i="24"/>
  <c r="G110" i="23" s="1"/>
  <c r="H110" i="23" s="1"/>
  <c r="I110" i="23" s="1"/>
  <c r="P143" i="24"/>
  <c r="G145" i="23" s="1"/>
  <c r="H145" i="23" s="1"/>
  <c r="I145" i="23" s="1"/>
  <c r="P401" i="24"/>
  <c r="G404" i="23" s="1"/>
  <c r="H404" i="23" s="1"/>
  <c r="I404" i="23" s="1"/>
  <c r="P44" i="24"/>
  <c r="G46" i="23" s="1"/>
  <c r="H46" i="23" s="1"/>
  <c r="I46" i="23" s="1"/>
  <c r="P161" i="24"/>
  <c r="G163" i="23" s="1"/>
  <c r="H163" i="23" s="1"/>
  <c r="I163" i="23" s="1"/>
  <c r="P579" i="24"/>
  <c r="G582" i="23" s="1"/>
  <c r="H582" i="23" s="1"/>
  <c r="I582" i="23" s="1"/>
  <c r="P347" i="24"/>
  <c r="G350" i="23" s="1"/>
  <c r="H350" i="23" s="1"/>
  <c r="I350" i="23" s="1"/>
  <c r="P210" i="24"/>
  <c r="G212" i="23" s="1"/>
  <c r="H212" i="23" s="1"/>
  <c r="I212" i="23" s="1"/>
  <c r="P128" i="24"/>
  <c r="G130" i="23" s="1"/>
  <c r="H130" i="23" s="1"/>
  <c r="I130" i="23" s="1"/>
  <c r="P147" i="24"/>
  <c r="G149" i="23" s="1"/>
  <c r="H149" i="23" s="1"/>
  <c r="I149" i="23" s="1"/>
  <c r="P228" i="24"/>
  <c r="G230" i="23" s="1"/>
  <c r="H230" i="23" s="1"/>
  <c r="I230" i="23" s="1"/>
  <c r="P425" i="24"/>
  <c r="G428" i="23" s="1"/>
  <c r="H428" i="23" s="1"/>
  <c r="I428" i="23" s="1"/>
  <c r="P348" i="24"/>
  <c r="G351" i="23" s="1"/>
  <c r="H351" i="23" s="1"/>
  <c r="I351" i="23" s="1"/>
  <c r="P439" i="24"/>
  <c r="G442" i="23" s="1"/>
  <c r="H442" i="23" s="1"/>
  <c r="I442" i="23" s="1"/>
  <c r="P463" i="24"/>
  <c r="G466" i="23" s="1"/>
  <c r="H466" i="23" s="1"/>
  <c r="I466" i="23" s="1"/>
  <c r="P303" i="24"/>
  <c r="G306" i="23" s="1"/>
  <c r="H306" i="23" s="1"/>
  <c r="I306" i="23" s="1"/>
  <c r="P418" i="24"/>
  <c r="G421" i="23" s="1"/>
  <c r="H421" i="23" s="1"/>
  <c r="I421" i="23" s="1"/>
  <c r="P541" i="24"/>
  <c r="G544" i="23" s="1"/>
  <c r="H544" i="23" s="1"/>
  <c r="I544" i="23" s="1"/>
  <c r="P400" i="24"/>
  <c r="G403" i="23" s="1"/>
  <c r="H403" i="23" s="1"/>
  <c r="I403" i="23" s="1"/>
  <c r="P565" i="24"/>
  <c r="G568" i="23" s="1"/>
  <c r="H568" i="23" s="1"/>
  <c r="I568" i="23" s="1"/>
  <c r="P422" i="24"/>
  <c r="G425" i="23" s="1"/>
  <c r="H425" i="23" s="1"/>
  <c r="I425" i="23" s="1"/>
  <c r="P557" i="24"/>
  <c r="G560" i="23" s="1"/>
  <c r="H560" i="23" s="1"/>
  <c r="I560" i="23" s="1"/>
  <c r="P586" i="24"/>
  <c r="G589" i="23" s="1"/>
  <c r="H589" i="23" s="1"/>
  <c r="I589" i="23" s="1"/>
  <c r="P308" i="24"/>
  <c r="G311" i="23" s="1"/>
  <c r="H311" i="23" s="1"/>
  <c r="I311" i="23" s="1"/>
  <c r="P99" i="24"/>
  <c r="G101" i="23" s="1"/>
  <c r="H101" i="23" s="1"/>
  <c r="I101" i="23" s="1"/>
  <c r="P515" i="24"/>
  <c r="G518" i="23" s="1"/>
  <c r="H518" i="23" s="1"/>
  <c r="I518" i="23" s="1"/>
  <c r="P537" i="24"/>
  <c r="G540" i="23" s="1"/>
  <c r="H540" i="23" s="1"/>
  <c r="I540" i="23" s="1"/>
  <c r="P120" i="24"/>
  <c r="G122" i="23" s="1"/>
  <c r="H122" i="23" s="1"/>
  <c r="I122" i="23" s="1"/>
  <c r="P77" i="24"/>
  <c r="G79" i="23" s="1"/>
  <c r="H79" i="23" s="1"/>
  <c r="I79" i="23" s="1"/>
  <c r="P275" i="24"/>
  <c r="G277" i="23" s="1"/>
  <c r="H277" i="23" s="1"/>
  <c r="I277" i="23" s="1"/>
  <c r="P205" i="24"/>
  <c r="G207" i="23" s="1"/>
  <c r="H207" i="23" s="1"/>
  <c r="I207" i="23" s="1"/>
  <c r="P335" i="24"/>
  <c r="G338" i="23" s="1"/>
  <c r="H338" i="23" s="1"/>
  <c r="I338" i="23" s="1"/>
  <c r="P40" i="24"/>
  <c r="G42" i="23" s="1"/>
  <c r="H42" i="23" s="1"/>
  <c r="I42" i="23" s="1"/>
  <c r="P514" i="24"/>
  <c r="G517" i="23" s="1"/>
  <c r="H517" i="23" s="1"/>
  <c r="I517" i="23" s="1"/>
  <c r="P476" i="24"/>
  <c r="G479" i="23" s="1"/>
  <c r="H479" i="23" s="1"/>
  <c r="I479" i="23" s="1"/>
  <c r="P430" i="24"/>
  <c r="G433" i="23" s="1"/>
  <c r="H433" i="23" s="1"/>
  <c r="I433" i="23" s="1"/>
  <c r="P563" i="24"/>
  <c r="G566" i="23" s="1"/>
  <c r="H566" i="23" s="1"/>
  <c r="I566" i="23" s="1"/>
  <c r="P462" i="24"/>
  <c r="G465" i="23" s="1"/>
  <c r="H465" i="23" s="1"/>
  <c r="I465" i="23" s="1"/>
  <c r="P261" i="24"/>
  <c r="G263" i="23" s="1"/>
  <c r="H263" i="23" s="1"/>
  <c r="I263" i="23" s="1"/>
  <c r="P293" i="24"/>
  <c r="G296" i="23" s="1"/>
  <c r="H296" i="23" s="1"/>
  <c r="I296" i="23" s="1"/>
  <c r="P218" i="24"/>
  <c r="G220" i="23" s="1"/>
  <c r="H220" i="23" s="1"/>
  <c r="I220" i="23" s="1"/>
  <c r="P561" i="24"/>
  <c r="G564" i="23" s="1"/>
  <c r="H564" i="23" s="1"/>
  <c r="I564" i="23" s="1"/>
  <c r="P378" i="24"/>
  <c r="G381" i="23" s="1"/>
  <c r="H381" i="23" s="1"/>
  <c r="I381" i="23" s="1"/>
  <c r="P202" i="24"/>
  <c r="G204" i="23" s="1"/>
  <c r="H204" i="23" s="1"/>
  <c r="I204" i="23" s="1"/>
  <c r="P325" i="24"/>
  <c r="G328" i="23" s="1"/>
  <c r="H328" i="23" s="1"/>
  <c r="I328" i="23" s="1"/>
  <c r="P571" i="24"/>
  <c r="G574" i="23" s="1"/>
  <c r="H574" i="23" s="1"/>
  <c r="I574" i="23" s="1"/>
  <c r="P305" i="24"/>
  <c r="G308" i="23" s="1"/>
  <c r="H308" i="23" s="1"/>
  <c r="I308" i="23" s="1"/>
  <c r="P32" i="24"/>
  <c r="G34" i="23" s="1"/>
  <c r="H34" i="23" s="1"/>
  <c r="I34" i="23" s="1"/>
  <c r="P405" i="24"/>
  <c r="G408" i="23" s="1"/>
  <c r="H408" i="23" s="1"/>
  <c r="I408" i="23" s="1"/>
  <c r="P173" i="24"/>
  <c r="G175" i="23" s="1"/>
  <c r="H175" i="23" s="1"/>
  <c r="I175" i="23" s="1"/>
  <c r="P91" i="24"/>
  <c r="G93" i="23" s="1"/>
  <c r="H93" i="23" s="1"/>
  <c r="I93" i="23" s="1"/>
  <c r="P269" i="24"/>
  <c r="G271" i="23" s="1"/>
  <c r="H271" i="23" s="1"/>
  <c r="I271" i="23" s="1"/>
  <c r="P533" i="24"/>
  <c r="G536" i="23" s="1"/>
  <c r="H536" i="23" s="1"/>
  <c r="I536" i="23" s="1"/>
  <c r="P50" i="24"/>
  <c r="G52" i="23" s="1"/>
  <c r="H52" i="23" s="1"/>
  <c r="I52" i="23" s="1"/>
  <c r="P34" i="24"/>
  <c r="G36" i="23" s="1"/>
  <c r="H36" i="23" s="1"/>
  <c r="I36" i="23" s="1"/>
  <c r="P71" i="24"/>
  <c r="G73" i="23" s="1"/>
  <c r="H73" i="23" s="1"/>
  <c r="I73" i="23" s="1"/>
  <c r="P354" i="24"/>
  <c r="G357" i="23" s="1"/>
  <c r="H357" i="23" s="1"/>
  <c r="I357" i="23" s="1"/>
  <c r="P141" i="24"/>
  <c r="G143" i="23" s="1"/>
  <c r="H143" i="23" s="1"/>
  <c r="I143" i="23" s="1"/>
  <c r="P223" i="24"/>
  <c r="G225" i="23" s="1"/>
  <c r="H225" i="23" s="1"/>
  <c r="I225" i="23" s="1"/>
  <c r="P394" i="24"/>
  <c r="G397" i="23" s="1"/>
  <c r="H397" i="23" s="1"/>
  <c r="I397" i="23" s="1"/>
  <c r="P552" i="24"/>
  <c r="G555" i="23" s="1"/>
  <c r="H555" i="23" s="1"/>
  <c r="I555" i="23" s="1"/>
  <c r="P483" i="24"/>
  <c r="G486" i="23" s="1"/>
  <c r="H486" i="23" s="1"/>
  <c r="I486" i="23" s="1"/>
  <c r="P548" i="24"/>
  <c r="G551" i="23" s="1"/>
  <c r="H551" i="23" s="1"/>
  <c r="I551" i="23" s="1"/>
  <c r="P493" i="24"/>
  <c r="G496" i="23" s="1"/>
  <c r="H496" i="23" s="1"/>
  <c r="I496" i="23" s="1"/>
  <c r="P345" i="24"/>
  <c r="G348" i="23" s="1"/>
  <c r="H348" i="23" s="1"/>
  <c r="I348" i="23" s="1"/>
  <c r="P213" i="24"/>
  <c r="G215" i="23" s="1"/>
  <c r="H215" i="23" s="1"/>
  <c r="I215" i="23" s="1"/>
  <c r="P75" i="24"/>
  <c r="G77" i="23" s="1"/>
  <c r="H77" i="23" s="1"/>
  <c r="I77" i="23" s="1"/>
  <c r="P489" i="24"/>
  <c r="G492" i="23" s="1"/>
  <c r="H492" i="23" s="1"/>
  <c r="I492" i="23" s="1"/>
  <c r="P309" i="24"/>
  <c r="G312" i="23" s="1"/>
  <c r="H312" i="23" s="1"/>
  <c r="I312" i="23" s="1"/>
  <c r="P592" i="24"/>
  <c r="G595" i="23" s="1"/>
  <c r="H595" i="23" s="1"/>
  <c r="I595" i="23" s="1"/>
  <c r="P43" i="24"/>
  <c r="G45" i="23" s="1"/>
  <c r="H45" i="23" s="1"/>
  <c r="I45" i="23" s="1"/>
  <c r="P344" i="24"/>
  <c r="G347" i="23" s="1"/>
  <c r="H347" i="23" s="1"/>
  <c r="I347" i="23" s="1"/>
  <c r="P36" i="24"/>
  <c r="G38" i="23" s="1"/>
  <c r="H38" i="23" s="1"/>
  <c r="I38" i="23" s="1"/>
  <c r="P37" i="24"/>
  <c r="G39" i="23" s="1"/>
  <c r="H39" i="23" s="1"/>
  <c r="I39" i="23" s="1"/>
  <c r="P249" i="24"/>
  <c r="G251" i="23" s="1"/>
  <c r="H251" i="23" s="1"/>
  <c r="I251" i="23" s="1"/>
  <c r="P296" i="24"/>
  <c r="G299" i="23" s="1"/>
  <c r="H299" i="23" s="1"/>
  <c r="I299" i="23" s="1"/>
  <c r="P252" i="24"/>
  <c r="G254" i="23" s="1"/>
  <c r="H254" i="23" s="1"/>
  <c r="I254" i="23" s="1"/>
  <c r="P195" i="24"/>
  <c r="G197" i="23" s="1"/>
  <c r="H197" i="23" s="1"/>
  <c r="I197" i="23" s="1"/>
  <c r="P279" i="24"/>
  <c r="G281" i="23" s="1"/>
  <c r="H281" i="23" s="1"/>
  <c r="I281" i="23" s="1"/>
  <c r="P148" i="24"/>
  <c r="G150" i="23" s="1"/>
  <c r="H150" i="23" s="1"/>
  <c r="I150" i="23" s="1"/>
  <c r="P336" i="24"/>
  <c r="G339" i="23" s="1"/>
  <c r="H339" i="23" s="1"/>
  <c r="I339" i="23" s="1"/>
  <c r="P340" i="24"/>
  <c r="G343" i="23" s="1"/>
  <c r="H343" i="23" s="1"/>
  <c r="I343" i="23" s="1"/>
  <c r="P274" i="24"/>
  <c r="G276" i="23" s="1"/>
  <c r="H276" i="23" s="1"/>
  <c r="I276" i="23" s="1"/>
  <c r="P111" i="24"/>
  <c r="G113" i="23" s="1"/>
  <c r="H113" i="23" s="1"/>
  <c r="I113" i="23" s="1"/>
  <c r="P549" i="24"/>
  <c r="G552" i="23" s="1"/>
  <c r="H552" i="23" s="1"/>
  <c r="I552" i="23" s="1"/>
  <c r="P332" i="24"/>
  <c r="G335" i="23" s="1"/>
  <c r="H335" i="23" s="1"/>
  <c r="I335" i="23" s="1"/>
  <c r="P391" i="24"/>
  <c r="G394" i="23" s="1"/>
  <c r="H394" i="23" s="1"/>
  <c r="I394" i="23" s="1"/>
  <c r="P513" i="24"/>
  <c r="G516" i="23" s="1"/>
  <c r="H516" i="23" s="1"/>
  <c r="I516" i="23" s="1"/>
  <c r="P531" i="24"/>
  <c r="G534" i="23" s="1"/>
  <c r="H534" i="23" s="1"/>
  <c r="I534" i="23" s="1"/>
  <c r="P573" i="24"/>
  <c r="G576" i="23" s="1"/>
  <c r="H576" i="23" s="1"/>
  <c r="I576" i="23" s="1"/>
  <c r="P106" i="24"/>
  <c r="G108" i="23" s="1"/>
  <c r="H108" i="23" s="1"/>
  <c r="I108" i="23" s="1"/>
  <c r="P42" i="24"/>
  <c r="G44" i="23" s="1"/>
  <c r="H44" i="23" s="1"/>
  <c r="I44" i="23" s="1"/>
  <c r="P399" i="24"/>
  <c r="G402" i="23" s="1"/>
  <c r="H402" i="23" s="1"/>
  <c r="I402" i="23" s="1"/>
  <c r="P27" i="24"/>
  <c r="G29" i="23" s="1"/>
  <c r="H29" i="23" s="1"/>
  <c r="I29" i="23" s="1"/>
  <c r="P47" i="24"/>
  <c r="G49" i="23" s="1"/>
  <c r="H49" i="23" s="1"/>
  <c r="I49" i="23" s="1"/>
  <c r="P139" i="24"/>
  <c r="G141" i="23" s="1"/>
  <c r="H141" i="23" s="1"/>
  <c r="I141" i="23" s="1"/>
  <c r="P474" i="24"/>
  <c r="G477" i="23" s="1"/>
  <c r="H477" i="23" s="1"/>
  <c r="I477" i="23" s="1"/>
  <c r="P536" i="24"/>
  <c r="G539" i="23" s="1"/>
  <c r="H539" i="23" s="1"/>
  <c r="I539" i="23" s="1"/>
  <c r="P73" i="24"/>
  <c r="G75" i="23" s="1"/>
  <c r="H75" i="23" s="1"/>
  <c r="I75" i="23" s="1"/>
  <c r="P473" i="24"/>
  <c r="G476" i="23" s="1"/>
  <c r="H476" i="23" s="1"/>
  <c r="I476" i="23" s="1"/>
  <c r="P118" i="24"/>
  <c r="G120" i="23" s="1"/>
  <c r="H120" i="23" s="1"/>
  <c r="I120" i="23" s="1"/>
  <c r="P318" i="24"/>
  <c r="G321" i="23" s="1"/>
  <c r="H321" i="23" s="1"/>
  <c r="I321" i="23" s="1"/>
  <c r="P288" i="24"/>
  <c r="G291" i="23" s="1"/>
  <c r="H291" i="23" s="1"/>
  <c r="I291" i="23" s="1"/>
  <c r="P524" i="24"/>
  <c r="G527" i="23" s="1"/>
  <c r="H527" i="23" s="1"/>
  <c r="I527" i="23" s="1"/>
  <c r="P66" i="24"/>
  <c r="G68" i="23" s="1"/>
  <c r="H68" i="23" s="1"/>
  <c r="I68" i="23" s="1"/>
  <c r="P374" i="24"/>
  <c r="G377" i="23" s="1"/>
  <c r="H377" i="23" s="1"/>
  <c r="I377" i="23" s="1"/>
  <c r="P117" i="24"/>
  <c r="G119" i="23" s="1"/>
  <c r="H119" i="23" s="1"/>
  <c r="I119" i="23" s="1"/>
  <c r="P236" i="24"/>
  <c r="G238" i="23" s="1"/>
  <c r="H238" i="23" s="1"/>
  <c r="I238" i="23" s="1"/>
  <c r="P241" i="24"/>
  <c r="G243" i="23" s="1"/>
  <c r="H243" i="23" s="1"/>
  <c r="I243" i="23" s="1"/>
  <c r="P174" i="24"/>
  <c r="G176" i="23" s="1"/>
  <c r="H176" i="23" s="1"/>
  <c r="I176" i="23" s="1"/>
  <c r="P35" i="24"/>
  <c r="G37" i="23" s="1"/>
  <c r="H37" i="23" s="1"/>
  <c r="I37" i="23" s="1"/>
  <c r="P121" i="24"/>
  <c r="G123" i="23" s="1"/>
  <c r="H123" i="23" s="1"/>
  <c r="I123" i="23" s="1"/>
  <c r="P151" i="24"/>
  <c r="G153" i="23" s="1"/>
  <c r="H153" i="23" s="1"/>
  <c r="I153" i="23" s="1"/>
  <c r="P568" i="24"/>
  <c r="G571" i="23" s="1"/>
  <c r="H571" i="23" s="1"/>
  <c r="I571" i="23" s="1"/>
  <c r="P297" i="24"/>
  <c r="G300" i="23" s="1"/>
  <c r="H300" i="23" s="1"/>
  <c r="I300" i="23" s="1"/>
  <c r="P45" i="24"/>
  <c r="G47" i="23" s="1"/>
  <c r="H47" i="23" s="1"/>
  <c r="I47" i="23" s="1"/>
  <c r="P215" i="24"/>
  <c r="G217" i="23" s="1"/>
  <c r="H217" i="23" s="1"/>
  <c r="I217" i="23" s="1"/>
  <c r="P105" i="24"/>
  <c r="G107" i="23" s="1"/>
  <c r="H107" i="23" s="1"/>
  <c r="I107" i="23" s="1"/>
  <c r="P431" i="24"/>
  <c r="G434" i="23" s="1"/>
  <c r="H434" i="23" s="1"/>
  <c r="I434" i="23" s="1"/>
  <c r="P233" i="24"/>
  <c r="G235" i="23" s="1"/>
  <c r="H235" i="23" s="1"/>
  <c r="I235" i="23" s="1"/>
  <c r="P445" i="24"/>
  <c r="G448" i="23" s="1"/>
  <c r="H448" i="23" s="1"/>
  <c r="I448" i="23" s="1"/>
  <c r="P392" i="24"/>
  <c r="G395" i="23" s="1"/>
  <c r="H395" i="23" s="1"/>
  <c r="I395" i="23" s="1"/>
  <c r="P341" i="24"/>
  <c r="G344" i="23" s="1"/>
  <c r="H344" i="23" s="1"/>
  <c r="I344" i="23" s="1"/>
  <c r="P584" i="24"/>
  <c r="G587" i="23" s="1"/>
  <c r="H587" i="23" s="1"/>
  <c r="I587" i="23" s="1"/>
  <c r="P166" i="24"/>
  <c r="G168" i="23" s="1"/>
  <c r="H168" i="23" s="1"/>
  <c r="I168" i="23" s="1"/>
  <c r="P273" i="24"/>
  <c r="G275" i="23" s="1"/>
  <c r="H275" i="23" s="1"/>
  <c r="I275" i="23" s="1"/>
  <c r="P150" i="24"/>
  <c r="G152" i="23" s="1"/>
  <c r="H152" i="23" s="1"/>
  <c r="I152" i="23" s="1"/>
  <c r="P280" i="24"/>
  <c r="G283" i="23" s="1"/>
  <c r="H283" i="23" s="1"/>
  <c r="I283" i="23" s="1"/>
  <c r="P130" i="24"/>
  <c r="G132" i="23" s="1"/>
  <c r="H132" i="23" s="1"/>
  <c r="I132" i="23" s="1"/>
  <c r="P651" i="24"/>
  <c r="G654" i="23" s="1"/>
  <c r="H654" i="23" s="1"/>
  <c r="I654" i="23" s="1"/>
  <c r="P694" i="24"/>
  <c r="G697" i="23" s="1"/>
  <c r="H697" i="23" s="1"/>
  <c r="I697" i="23" s="1"/>
  <c r="P604" i="24"/>
  <c r="G607" i="23" s="1"/>
  <c r="H607" i="23" s="1"/>
  <c r="I607" i="23" s="1"/>
  <c r="P667" i="24"/>
  <c r="G670" i="23" s="1"/>
  <c r="H670" i="23" s="1"/>
  <c r="I670" i="23" s="1"/>
  <c r="P680" i="24"/>
  <c r="G683" i="23" s="1"/>
  <c r="H683" i="23" s="1"/>
  <c r="I683" i="23" s="1"/>
  <c r="P648" i="24"/>
  <c r="G651" i="23" s="1"/>
  <c r="H651" i="23" s="1"/>
  <c r="I651" i="23" s="1"/>
  <c r="P610" i="24"/>
  <c r="G613" i="23" s="1"/>
  <c r="H613" i="23" s="1"/>
  <c r="I613" i="23" s="1"/>
  <c r="P658" i="24"/>
  <c r="G663" i="23" s="1"/>
  <c r="H663" i="23" s="1"/>
  <c r="I663" i="23" s="1"/>
  <c r="P618" i="24"/>
  <c r="G622" i="23" s="1"/>
  <c r="H622" i="23" s="1"/>
  <c r="I622" i="23" s="1"/>
  <c r="P661" i="24"/>
  <c r="G664" i="23" s="1"/>
  <c r="H664" i="23" s="1"/>
  <c r="I664" i="23" s="1"/>
  <c r="P639" i="24"/>
  <c r="G642" i="23" s="1"/>
  <c r="H642" i="23" s="1"/>
  <c r="I642" i="23" s="1"/>
  <c r="P623" i="24"/>
  <c r="G626" i="23" s="1"/>
  <c r="H626" i="23" s="1"/>
  <c r="I626" i="23" s="1"/>
  <c r="P690" i="24"/>
  <c r="G693" i="23" s="1"/>
  <c r="H693" i="23" s="1"/>
  <c r="I693" i="23" s="1"/>
  <c r="P625" i="24"/>
  <c r="G628" i="23" s="1"/>
  <c r="H628" i="23" s="1"/>
  <c r="I628" i="23" s="1"/>
  <c r="P662" i="24"/>
  <c r="G665" i="23" s="1"/>
  <c r="H665" i="23" s="1"/>
  <c r="I665" i="23" s="1"/>
  <c r="P678" i="24"/>
  <c r="G681" i="23" s="1"/>
  <c r="H681" i="23" s="1"/>
  <c r="I681" i="23" s="1"/>
  <c r="P611" i="24"/>
  <c r="G614" i="23" s="1"/>
  <c r="H614" i="23" s="1"/>
  <c r="I614" i="23" s="1"/>
  <c r="P630" i="24"/>
  <c r="G633" i="23" s="1"/>
  <c r="H633" i="23" s="1"/>
  <c r="I633" i="23" s="1"/>
  <c r="P643" i="24"/>
  <c r="G646" i="23" s="1"/>
  <c r="H646" i="23" s="1"/>
  <c r="I646" i="23" s="1"/>
  <c r="P602" i="24"/>
  <c r="G605" i="23" s="1"/>
  <c r="H605" i="23" s="1"/>
  <c r="I605" i="23" s="1"/>
  <c r="P608" i="24"/>
  <c r="G611" i="23" s="1"/>
  <c r="H611" i="23" s="1"/>
  <c r="I611" i="23" s="1"/>
  <c r="P691" i="24"/>
  <c r="G694" i="23" s="1"/>
  <c r="H694" i="23" s="1"/>
  <c r="I694" i="23" s="1"/>
  <c r="P607" i="24"/>
  <c r="G610" i="23" s="1"/>
  <c r="H610" i="23" s="1"/>
  <c r="I610" i="23" s="1"/>
  <c r="P684" i="24"/>
  <c r="G687" i="23" s="1"/>
  <c r="H687" i="23" s="1"/>
  <c r="I687" i="23" s="1"/>
  <c r="P688" i="24"/>
  <c r="G691" i="23" s="1"/>
  <c r="H691" i="23" s="1"/>
  <c r="I691" i="23" s="1"/>
  <c r="P628" i="24"/>
  <c r="G631" i="23" s="1"/>
  <c r="H631" i="23" s="1"/>
  <c r="I631" i="23" s="1"/>
  <c r="P613" i="24"/>
  <c r="G616" i="23" s="1"/>
  <c r="H616" i="23" s="1"/>
  <c r="I616" i="23" s="1"/>
  <c r="P609" i="24"/>
  <c r="G612" i="23" s="1"/>
  <c r="H612" i="23" s="1"/>
  <c r="I612" i="23" s="1"/>
  <c r="P693" i="24"/>
  <c r="G696" i="23" s="1"/>
  <c r="H696" i="23" s="1"/>
  <c r="I696" i="23" s="1"/>
  <c r="P657" i="24"/>
  <c r="G660" i="23" s="1"/>
  <c r="H660" i="23" s="1"/>
  <c r="I660" i="23" s="1"/>
  <c r="P672" i="24"/>
  <c r="G675" i="23" s="1"/>
  <c r="H675" i="23" s="1"/>
  <c r="I675" i="23" s="1"/>
  <c r="P622" i="24"/>
  <c r="G625" i="23" s="1"/>
  <c r="H625" i="23" s="1"/>
  <c r="I625" i="23" s="1"/>
  <c r="P605" i="24"/>
  <c r="G608" i="23" s="1"/>
  <c r="H608" i="23" s="1"/>
  <c r="I608" i="23" s="1"/>
  <c r="P676" i="24"/>
  <c r="G679" i="23" s="1"/>
  <c r="H679" i="23" s="1"/>
  <c r="I679" i="23" s="1"/>
  <c r="P645" i="24"/>
  <c r="G648" i="23" s="1"/>
  <c r="H648" i="23" s="1"/>
  <c r="I648" i="23" s="1"/>
  <c r="P686" i="24"/>
  <c r="G689" i="23" s="1"/>
  <c r="H689" i="23" s="1"/>
  <c r="I689" i="23" s="1"/>
  <c r="P663" i="24"/>
  <c r="G666" i="23" s="1"/>
  <c r="H666" i="23" s="1"/>
  <c r="I666" i="23" s="1"/>
  <c r="P682" i="24"/>
  <c r="G685" i="23" s="1"/>
  <c r="H685" i="23" s="1"/>
  <c r="I685" i="23" s="1"/>
  <c r="P644" i="24"/>
  <c r="G647" i="23" s="1"/>
  <c r="H647" i="23" s="1"/>
  <c r="I647" i="23" s="1"/>
  <c r="P603" i="24"/>
  <c r="G606" i="23" s="1"/>
  <c r="H606" i="23" s="1"/>
  <c r="I606" i="23" s="1"/>
  <c r="P689" i="24"/>
  <c r="G692" i="23" s="1"/>
  <c r="H692" i="23" s="1"/>
  <c r="I692" i="23" s="1"/>
  <c r="P612" i="24"/>
  <c r="G615" i="23" s="1"/>
  <c r="H615" i="23" s="1"/>
  <c r="I615" i="23" s="1"/>
  <c r="P638" i="24"/>
  <c r="G641" i="23" s="1"/>
  <c r="H641" i="23" s="1"/>
  <c r="I641" i="23" s="1"/>
  <c r="P640" i="24"/>
  <c r="G643" i="23" s="1"/>
  <c r="H643" i="23" s="1"/>
  <c r="I643" i="23" s="1"/>
  <c r="P656" i="24"/>
  <c r="G659" i="23" s="1"/>
  <c r="H659" i="23" s="1"/>
  <c r="I659" i="23" s="1"/>
  <c r="P621" i="24"/>
  <c r="G624" i="23" s="1"/>
  <c r="H624" i="23" s="1"/>
  <c r="I624" i="23" s="1"/>
  <c r="P642" i="24"/>
  <c r="G645" i="23" s="1"/>
  <c r="H645" i="23" s="1"/>
  <c r="I645" i="23" s="1"/>
  <c r="P670" i="24"/>
  <c r="G673" i="23" s="1"/>
  <c r="H673" i="23" s="1"/>
  <c r="I673" i="23" s="1"/>
  <c r="P646" i="24"/>
  <c r="G649" i="23" s="1"/>
  <c r="H649" i="23" s="1"/>
  <c r="I649" i="23" s="1"/>
  <c r="P666" i="24"/>
  <c r="G669" i="23" s="1"/>
  <c r="H669" i="23" s="1"/>
  <c r="I669" i="23" s="1"/>
  <c r="P615" i="24"/>
  <c r="G618" i="23" s="1"/>
  <c r="H618" i="23" s="1"/>
  <c r="I618" i="23" s="1"/>
  <c r="P677" i="24"/>
  <c r="G680" i="23" s="1"/>
  <c r="H680" i="23" s="1"/>
  <c r="I680" i="23" s="1"/>
  <c r="P660" i="24"/>
  <c r="G662" i="23" s="1"/>
  <c r="H662" i="23" s="1"/>
  <c r="I662" i="23" s="1"/>
  <c r="P664" i="24"/>
  <c r="G667" i="23" s="1"/>
  <c r="H667" i="23" s="1"/>
  <c r="I667" i="23" s="1"/>
  <c r="P635" i="24"/>
  <c r="G638" i="23" s="1"/>
  <c r="H638" i="23" s="1"/>
  <c r="I638" i="23" s="1"/>
  <c r="P692" i="24"/>
  <c r="G695" i="23" s="1"/>
  <c r="H695" i="23" s="1"/>
  <c r="I695" i="23" s="1"/>
  <c r="P637" i="24"/>
  <c r="G640" i="23" s="1"/>
  <c r="H640" i="23" s="1"/>
  <c r="I640" i="23" s="1"/>
  <c r="P647" i="24"/>
  <c r="G650" i="23" s="1"/>
  <c r="H650" i="23" s="1"/>
  <c r="I650" i="23" s="1"/>
  <c r="P654" i="24"/>
  <c r="G657" i="23" s="1"/>
  <c r="H657" i="23" s="1"/>
  <c r="I657" i="23" s="1"/>
  <c r="P696" i="24"/>
  <c r="G699" i="23" s="1"/>
  <c r="H699" i="23" s="1"/>
  <c r="I699" i="23" s="1"/>
  <c r="P619" i="24"/>
  <c r="G621" i="23" s="1"/>
  <c r="H621" i="23" s="1"/>
  <c r="I621" i="23" s="1"/>
  <c r="P652" i="24"/>
  <c r="G655" i="23" s="1"/>
  <c r="H655" i="23" s="1"/>
  <c r="I655" i="23" s="1"/>
  <c r="P606" i="24"/>
  <c r="G609" i="23" s="1"/>
  <c r="H609" i="23" s="1"/>
  <c r="I609" i="23" s="1"/>
  <c r="P617" i="24"/>
  <c r="G620" i="23" s="1"/>
  <c r="H620" i="23" s="1"/>
  <c r="I620" i="23" s="1"/>
  <c r="P674" i="24"/>
  <c r="G677" i="23" s="1"/>
  <c r="H677" i="23" s="1"/>
  <c r="I677" i="23" s="1"/>
  <c r="P687" i="24"/>
  <c r="G690" i="23" s="1"/>
  <c r="H690" i="23" s="1"/>
  <c r="I690" i="23" s="1"/>
  <c r="P669" i="24"/>
  <c r="G672" i="23" s="1"/>
  <c r="H672" i="23" s="1"/>
  <c r="I672" i="23" s="1"/>
  <c r="P695" i="24"/>
  <c r="G698" i="23" s="1"/>
  <c r="H698" i="23" s="1"/>
  <c r="I698" i="23" s="1"/>
  <c r="P624" i="24"/>
  <c r="G627" i="23" s="1"/>
  <c r="H627" i="23" s="1"/>
  <c r="I627" i="23" s="1"/>
  <c r="P683" i="24"/>
  <c r="G686" i="23" s="1"/>
  <c r="H686" i="23" s="1"/>
  <c r="I686" i="23" s="1"/>
  <c r="P616" i="24"/>
  <c r="G619" i="23" s="1"/>
  <c r="H619" i="23" s="1"/>
  <c r="I619" i="23" s="1"/>
  <c r="P665" i="24"/>
  <c r="G668" i="23" s="1"/>
  <c r="H668" i="23" s="1"/>
  <c r="I668" i="23" s="1"/>
  <c r="P629" i="24"/>
  <c r="G632" i="23" s="1"/>
  <c r="H632" i="23" s="1"/>
  <c r="I632" i="23" s="1"/>
  <c r="P659" i="24"/>
  <c r="G661" i="23" s="1"/>
  <c r="H661" i="23" s="1"/>
  <c r="I661" i="23" s="1"/>
  <c r="P627" i="24"/>
  <c r="G630" i="23" s="1"/>
  <c r="H630" i="23" s="1"/>
  <c r="I630" i="23" s="1"/>
  <c r="P679" i="24"/>
  <c r="G682" i="23" s="1"/>
  <c r="H682" i="23" s="1"/>
  <c r="I682" i="23" s="1"/>
  <c r="P614" i="24"/>
  <c r="G617" i="23" s="1"/>
  <c r="H617" i="23" s="1"/>
  <c r="I617" i="23" s="1"/>
  <c r="P649" i="24"/>
  <c r="G652" i="23" s="1"/>
  <c r="H652" i="23" s="1"/>
  <c r="I652" i="23" s="1"/>
  <c r="P636" i="24"/>
  <c r="G639" i="23" s="1"/>
  <c r="H639" i="23" s="1"/>
  <c r="I639" i="23" s="1"/>
  <c r="P655" i="24"/>
  <c r="G658" i="23" s="1"/>
  <c r="H658" i="23" s="1"/>
  <c r="I658" i="23" s="1"/>
  <c r="P681" i="24"/>
  <c r="G684" i="23" s="1"/>
  <c r="H684" i="23" s="1"/>
  <c r="I684" i="23" s="1"/>
  <c r="P671" i="24"/>
  <c r="G674" i="23" s="1"/>
  <c r="H674" i="23" s="1"/>
  <c r="I674" i="23" s="1"/>
  <c r="P650" i="24"/>
  <c r="G653" i="23" s="1"/>
  <c r="H653" i="23" s="1"/>
  <c r="I653" i="23" s="1"/>
  <c r="P685" i="24"/>
  <c r="G688" i="23" s="1"/>
  <c r="H688" i="23" s="1"/>
  <c r="I688" i="23" s="1"/>
  <c r="P653" i="24"/>
  <c r="G656" i="23" s="1"/>
  <c r="H656" i="23" s="1"/>
  <c r="I656" i="23" s="1"/>
  <c r="P673" i="24"/>
  <c r="G676" i="23" s="1"/>
  <c r="H676" i="23" s="1"/>
  <c r="I676" i="23" s="1"/>
  <c r="P631" i="24"/>
  <c r="G634" i="23" s="1"/>
  <c r="H634" i="23" s="1"/>
  <c r="I634" i="23" s="1"/>
  <c r="P668" i="24"/>
  <c r="G671" i="23" s="1"/>
  <c r="H671" i="23" s="1"/>
  <c r="I671" i="23" s="1"/>
  <c r="P633" i="24"/>
  <c r="G636" i="23" s="1"/>
  <c r="H636" i="23" s="1"/>
  <c r="I636" i="23" s="1"/>
  <c r="P626" i="24"/>
  <c r="G629" i="23" s="1"/>
  <c r="H629" i="23" s="1"/>
  <c r="I629" i="23" s="1"/>
  <c r="P641" i="24"/>
  <c r="G644" i="23" s="1"/>
  <c r="H644" i="23" s="1"/>
  <c r="I644" i="23" s="1"/>
  <c r="P620" i="24"/>
  <c r="G623" i="23" s="1"/>
  <c r="H623" i="23" s="1"/>
  <c r="I623" i="23" s="1"/>
  <c r="P634" i="24"/>
  <c r="G637" i="23" s="1"/>
  <c r="H637" i="23" s="1"/>
  <c r="I637" i="23" s="1"/>
  <c r="P632" i="24"/>
  <c r="G635" i="23" s="1"/>
  <c r="H635" i="23" s="1"/>
  <c r="I635" i="23" s="1"/>
  <c r="P601" i="24"/>
  <c r="G604" i="23" s="1"/>
  <c r="H604" i="23" s="1"/>
  <c r="I604" i="23" s="1"/>
  <c r="G11" i="23" l="1"/>
  <c r="P6" i="24"/>
  <c r="H11" i="23" l="1"/>
  <c r="G10" i="23"/>
  <c r="I11" i="23" l="1"/>
  <c r="I10" i="23" s="1"/>
  <c r="H10" i="23"/>
</calcChain>
</file>

<file path=xl/sharedStrings.xml><?xml version="1.0" encoding="utf-8"?>
<sst xmlns="http://schemas.openxmlformats.org/spreadsheetml/2006/main" count="6998" uniqueCount="1335">
  <si>
    <t>New York State Department of Health</t>
  </si>
  <si>
    <t>Opcert</t>
  </si>
  <si>
    <t>2950302N</t>
  </si>
  <si>
    <t>A Holly Patterson Extended Care Facility</t>
  </si>
  <si>
    <t>2725301N</t>
  </si>
  <si>
    <t>Aaron Manor Rehabilitation and Nursing Center</t>
  </si>
  <si>
    <t>0420302N</t>
  </si>
  <si>
    <t>Absolut Center for Nursing and Rehabilitation at Allega</t>
  </si>
  <si>
    <t>1422303N</t>
  </si>
  <si>
    <t>Absolut Center for Nursing and Rehabilitation at Auror</t>
  </si>
  <si>
    <t>0302303N</t>
  </si>
  <si>
    <t>Absolut Center for Nursing and Rehabilitation at Endic</t>
  </si>
  <si>
    <t>3158302N</t>
  </si>
  <si>
    <t>Absolut Center for Nursing and Rehabilitation at Gaspo</t>
  </si>
  <si>
    <t>5026301N</t>
  </si>
  <si>
    <t>Absolut Center for Nursing and Rehabilitation at Three</t>
  </si>
  <si>
    <t>0675302N</t>
  </si>
  <si>
    <t>Absolut Center for Nursing and Rehabilitation at Westfi</t>
  </si>
  <si>
    <t>5155301N</t>
  </si>
  <si>
    <t>Acadia Center for Nursing and Rehabilitation</t>
  </si>
  <si>
    <t>5220303N</t>
  </si>
  <si>
    <t>Achieve Rehab and Nursing Facility</t>
  </si>
  <si>
    <t>5907318N</t>
  </si>
  <si>
    <t>Adira at Riverside Rehabilitation and Nursing</t>
  </si>
  <si>
    <t>5154323N</t>
  </si>
  <si>
    <t>Affinity Skilled Living and Rehabilitation Center</t>
  </si>
  <si>
    <t>1624000N</t>
  </si>
  <si>
    <t>Alice Hyde Medical Center</t>
  </si>
  <si>
    <t>2129303N</t>
  </si>
  <si>
    <t>Alpine Rehabilitation and Nursing Center</t>
  </si>
  <si>
    <t>7002356N</t>
  </si>
  <si>
    <t>Amsterdam Nursing Home Corp (amsterdam House)</t>
  </si>
  <si>
    <t>5926300N</t>
  </si>
  <si>
    <t>Andrus On Hudson</t>
  </si>
  <si>
    <t>5153311N</t>
  </si>
  <si>
    <t>Apex Rehabilitation &amp; Care Center</t>
  </si>
  <si>
    <t>7001378N</t>
  </si>
  <si>
    <t>Atrium Center for Rehabilitation and Nursing</t>
  </si>
  <si>
    <t>0501310N</t>
  </si>
  <si>
    <t>Auburn Rehabilitation and Nursing Center</t>
  </si>
  <si>
    <t>3801000N</t>
  </si>
  <si>
    <t>Aurelia Osborn Fox Memorial Hospital</t>
  </si>
  <si>
    <t>1430301N</t>
  </si>
  <si>
    <t>Autumn View Health Care Facility LLC</t>
  </si>
  <si>
    <t>2520301N</t>
  </si>
  <si>
    <t>Avon Nursing Home LLC</t>
  </si>
  <si>
    <t>7000319N</t>
  </si>
  <si>
    <t>Bainbridge Nursing And Rehabilitation Center</t>
  </si>
  <si>
    <t>4620300N</t>
  </si>
  <si>
    <t>Baptist Health Nursing And Rehabilitation Center Inc</t>
  </si>
  <si>
    <t>5904317N</t>
  </si>
  <si>
    <t>Bayberry Nursing Home</t>
  </si>
  <si>
    <t>7003412N</t>
  </si>
  <si>
    <t>Beach Gardens Rehab and Nursing Center</t>
  </si>
  <si>
    <t>2902303N</t>
  </si>
  <si>
    <t>Beach Terrace Care Center</t>
  </si>
  <si>
    <t>7003401N</t>
  </si>
  <si>
    <t>Beacon Rehabilitation and Nursing Center</t>
  </si>
  <si>
    <t>7001805N</t>
  </si>
  <si>
    <t>Bedford Center for Nursing and Rehabilitation</t>
  </si>
  <si>
    <t>5401312N</t>
  </si>
  <si>
    <t>Beechtree Center for Rehabilitation and Nursing</t>
  </si>
  <si>
    <t>1451306N</t>
  </si>
  <si>
    <t>Beechwood Homes</t>
  </si>
  <si>
    <t>2950301N</t>
  </si>
  <si>
    <t>Belair Care Center Inc</t>
  </si>
  <si>
    <t>5151321N</t>
  </si>
  <si>
    <t>Bellhaven Center For Rehabilitation and Nursing Care</t>
  </si>
  <si>
    <t>7001396N</t>
  </si>
  <si>
    <t>Bensonhurst Center for Rehabilitation and Healthcare</t>
  </si>
  <si>
    <t>5101301N</t>
  </si>
  <si>
    <t>Berkshire Nursing &amp; Rehabilitation Center</t>
  </si>
  <si>
    <t>7000399N</t>
  </si>
  <si>
    <t>Beth Abraham Center for Rehabilitation and Nursing</t>
  </si>
  <si>
    <t>3201308N</t>
  </si>
  <si>
    <t>Bethany Gardens Skilled Living Center</t>
  </si>
  <si>
    <t>0722301N</t>
  </si>
  <si>
    <t>Bethany Nursing Home &amp; Health Related Facility Inc</t>
  </si>
  <si>
    <t>5905303N</t>
  </si>
  <si>
    <t>Bethel Nursing Home Company Inc</t>
  </si>
  <si>
    <t>Bethel Nursing and Rehabilitation Center</t>
  </si>
  <si>
    <t>0151300N</t>
  </si>
  <si>
    <t>Bethlehem Commons Care Center</t>
  </si>
  <si>
    <t>Betsy Ross Rehabilitation Center Inc</t>
  </si>
  <si>
    <t>7003352N</t>
  </si>
  <si>
    <t>Bezalel Rehabilitation and Nursing Center</t>
  </si>
  <si>
    <t>3301330N</t>
  </si>
  <si>
    <t>Bishop Rehabilitation and Nursing Center</t>
  </si>
  <si>
    <t>7001394N</t>
  </si>
  <si>
    <t>Boro Park Center for Rehabilitation and Healthcare</t>
  </si>
  <si>
    <t>5931302N</t>
  </si>
  <si>
    <t>Briarcliff Manor Center for Rehabilitation and Nursing Care</t>
  </si>
  <si>
    <t>7003309N</t>
  </si>
  <si>
    <t>Bridge View Nursing Home</t>
  </si>
  <si>
    <t>0301308N</t>
  </si>
  <si>
    <t>Bridgewater Center for Rehabilitation &amp; Nursing LLC</t>
  </si>
  <si>
    <t>2701354N</t>
  </si>
  <si>
    <t>Brighton Manor</t>
  </si>
  <si>
    <t>7000381N</t>
  </si>
  <si>
    <t>Bronx Center For Rehabilitation and Health</t>
  </si>
  <si>
    <t>7000397N</t>
  </si>
  <si>
    <t>Bronx Gardens Rehabilitation and Nursing Center</t>
  </si>
  <si>
    <t>7000380N</t>
  </si>
  <si>
    <t>Bronx Park Rehabilitation &amp; Nursing Center</t>
  </si>
  <si>
    <t>7000364N</t>
  </si>
  <si>
    <t>BronxCare Special Care Center</t>
  </si>
  <si>
    <t>5123304N</t>
  </si>
  <si>
    <t>Brookhaven Health Care Facility LLC</t>
  </si>
  <si>
    <t>7003399N</t>
  </si>
  <si>
    <t>Brookhaven Rehabilitation &amp; Health Care Center</t>
  </si>
  <si>
    <t>7001388N</t>
  </si>
  <si>
    <t>Brooklyn Center for Rehabilitation and Residential Hea</t>
  </si>
  <si>
    <t>7001800N</t>
  </si>
  <si>
    <t>Brooklyn Gardens Nursing &amp; Rehabilitation Center</t>
  </si>
  <si>
    <t>7001308N</t>
  </si>
  <si>
    <t>Brooklyn United Methodist Church Home</t>
  </si>
  <si>
    <t>7001382N</t>
  </si>
  <si>
    <t>Brooklyn-Queens Nursing Home</t>
  </si>
  <si>
    <t>5157318N</t>
  </si>
  <si>
    <t>Brookside Multicare Nursing Center</t>
  </si>
  <si>
    <t>1456300N</t>
  </si>
  <si>
    <t>Brothers Of Mercy Nursing &amp; Rehabilitation Center</t>
  </si>
  <si>
    <t>7001035N</t>
  </si>
  <si>
    <t>Buena Vida Continuing Care &amp; Rehab Ctr</t>
  </si>
  <si>
    <t>1401341N</t>
  </si>
  <si>
    <t>Buffalo Center for Rehabilitation and Nursing</t>
  </si>
  <si>
    <t>7001364N</t>
  </si>
  <si>
    <t>Bushwick Center for Rehabilitation and Health Care</t>
  </si>
  <si>
    <t>3557302N</t>
  </si>
  <si>
    <t>Campbell Hall Rehabilitation Center Inc</t>
  </si>
  <si>
    <t>1421305N</t>
  </si>
  <si>
    <t>Canterbury Woods</t>
  </si>
  <si>
    <t>2850301N</t>
  </si>
  <si>
    <t>Capstone Center for Rehabilitation and Nursing</t>
  </si>
  <si>
    <t>5153306N</t>
  </si>
  <si>
    <t>Carillon Nursing and Rehabilitation Center</t>
  </si>
  <si>
    <t>7003373N</t>
  </si>
  <si>
    <t>Caring Family Nursing and Rehabilitation Center</t>
  </si>
  <si>
    <t>7004310N</t>
  </si>
  <si>
    <t>Carmel Richmond Healthcare and Rehabilitation Center</t>
  </si>
  <si>
    <t>2238304N</t>
  </si>
  <si>
    <t>Carthage Center for Rehabilitation and Nursing</t>
  </si>
  <si>
    <t>7001366N</t>
  </si>
  <si>
    <t>Caton Park Nursing Home</t>
  </si>
  <si>
    <t>5401311N</t>
  </si>
  <si>
    <t>Cayuga Ridge Extended Care</t>
  </si>
  <si>
    <t>5905309N</t>
  </si>
  <si>
    <t>Cedar Manor Nursing &amp; Rehabilitation Center</t>
  </si>
  <si>
    <t>2952308N</t>
  </si>
  <si>
    <t>Central Island Healthcare</t>
  </si>
  <si>
    <t>3301326N</t>
  </si>
  <si>
    <t>Central Park Rehabilitation and Nursing Center</t>
  </si>
  <si>
    <t>0901001N</t>
  </si>
  <si>
    <t>Champlain Valley Physicians Hospital Medical Center Snf</t>
  </si>
  <si>
    <t>7003351N</t>
  </si>
  <si>
    <t>Chapin Home For The Aging</t>
  </si>
  <si>
    <t>3227304N</t>
  </si>
  <si>
    <t>Charles T Sitrin Health Care Center Inc</t>
  </si>
  <si>
    <t>0823300N</t>
  </si>
  <si>
    <t>ChaseHealth Rehab and Residential Care</t>
  </si>
  <si>
    <t>0601304N</t>
  </si>
  <si>
    <t>Chautauqua Nursing and Rehabilitation Center</t>
  </si>
  <si>
    <t>0701301N</t>
  </si>
  <si>
    <t>Chemung County Health Center-nursing Facility</t>
  </si>
  <si>
    <t>0824000N</t>
  </si>
  <si>
    <t>Chenango Memorial Hospital Inc Snf</t>
  </si>
  <si>
    <t>3801304N</t>
  </si>
  <si>
    <t>Chestnut Park Rehabilitation and Nursing Center</t>
  </si>
  <si>
    <t>2701339N</t>
  </si>
  <si>
    <t>Church Home Of The Protestant Episcopal Church</t>
  </si>
  <si>
    <t>7003380N</t>
  </si>
  <si>
    <t>Cliffside Rehabilitation and Residential Health Care Center</t>
  </si>
  <si>
    <t>3421000N</t>
  </si>
  <si>
    <t>Clifton Springs Hospital And Clinic Extended Care</t>
  </si>
  <si>
    <t>0952300N</t>
  </si>
  <si>
    <t>Clinton County Nursing Home</t>
  </si>
  <si>
    <t>7004321N</t>
  </si>
  <si>
    <t>Clove Lakes Health Care and Rehabilitation Center</t>
  </si>
  <si>
    <t>7001323N</t>
  </si>
  <si>
    <t>Cobble Hill Health Center Inc</t>
  </si>
  <si>
    <t>2952310N</t>
  </si>
  <si>
    <t>Cold Spring Hills Center for Nursing and Rehabilitation</t>
  </si>
  <si>
    <t>7002336N</t>
  </si>
  <si>
    <t>Coler Rehabilitation and Nursing Care Center</t>
  </si>
  <si>
    <t>3201311N</t>
  </si>
  <si>
    <t>Colonial Park Rehabilitation and Nursing Center</t>
  </si>
  <si>
    <t>1421308N</t>
  </si>
  <si>
    <t>Comprehensive Rehabilitation and Nursing Center at Williamsville</t>
  </si>
  <si>
    <t>7001348N</t>
  </si>
  <si>
    <t>Concord Nursing and Rehabilitation Center</t>
  </si>
  <si>
    <t>7000375N</t>
  </si>
  <si>
    <t>Concourse Rehabilitation and Nursing Center</t>
  </si>
  <si>
    <t>2525301N</t>
  </si>
  <si>
    <t>Conesus Lake Nursing Home LLC</t>
  </si>
  <si>
    <t>3824301N</t>
  </si>
  <si>
    <t>Cooperstown Center for Rehabilitation and Nursing</t>
  </si>
  <si>
    <t>5001300N</t>
  </si>
  <si>
    <t>Corning Center for Rehabilitation and Healthcare</t>
  </si>
  <si>
    <t>1101310N</t>
  </si>
  <si>
    <t>Cortland Park Rehabilitation and Nursing Center</t>
  </si>
  <si>
    <t>1101306N</t>
  </si>
  <si>
    <t>Cortland Regional Nursing and Rehabilitation Center</t>
  </si>
  <si>
    <t>5901307N</t>
  </si>
  <si>
    <t>Cortlandt Healthcare</t>
  </si>
  <si>
    <t>Crest Manor Living and Rehabilitation Center</t>
  </si>
  <si>
    <t>2623300N</t>
  </si>
  <si>
    <t>Crouse Community Center Inc</t>
  </si>
  <si>
    <t>7001398N</t>
  </si>
  <si>
    <t>Crown Heights Center for Nursing and Rehabilitation</t>
  </si>
  <si>
    <t>1101312N</t>
  </si>
  <si>
    <t>Crown Park Rehabilitation and Nursing Center</t>
  </si>
  <si>
    <t>0226000N</t>
  </si>
  <si>
    <t>Cuba Memorial Hospital Inc Snf</t>
  </si>
  <si>
    <t>7003413N</t>
  </si>
  <si>
    <t>Cypress Garden Center for Nursing and Rehabilitation</t>
  </si>
  <si>
    <t>5150302N</t>
  </si>
  <si>
    <t>Daleview Care Center</t>
  </si>
  <si>
    <t>0101312N</t>
  </si>
  <si>
    <t>Daughters Of Sarah Nursing Center - NF</t>
  </si>
  <si>
    <t>3103000N</t>
  </si>
  <si>
    <t>Degraff Memorial Hospital-skilled Nursing Facility</t>
  </si>
  <si>
    <t>1254302N</t>
  </si>
  <si>
    <t>Delhi Rehabilitation and Nursing Center</t>
  </si>
  <si>
    <t>Diamond Hill Nursing and Rehabilitation Center</t>
  </si>
  <si>
    <t>7001393N</t>
  </si>
  <si>
    <t>Ditmas Park Care Center</t>
  </si>
  <si>
    <t>7001809N</t>
  </si>
  <si>
    <t>Downtown Brooklyn Nursing &amp; Rehabilitation Center</t>
  </si>
  <si>
    <t>7001380N</t>
  </si>
  <si>
    <t>Dr Susan Smith Mckinney Nursing and Rehabilitation Center</t>
  </si>
  <si>
    <t>7003359N</t>
  </si>
  <si>
    <t>Dry Harbor Nursing Home</t>
  </si>
  <si>
    <t>5904321N</t>
  </si>
  <si>
    <t>Dumont Center for Rehabilitation and Nursing Care</t>
  </si>
  <si>
    <t>Dunkirk Rehabilitation &amp; Nursing Center</t>
  </si>
  <si>
    <t>7000360N</t>
  </si>
  <si>
    <t>East Haven Nursing And Rehabilitation Center</t>
  </si>
  <si>
    <t>5150303N</t>
  </si>
  <si>
    <t>East Neck Nursing and Rehabilitation Center</t>
  </si>
  <si>
    <t>East Side Nursing Home</t>
  </si>
  <si>
    <t>7000383N</t>
  </si>
  <si>
    <t>Eastchester Rehabilitation and Health Care Center</t>
  </si>
  <si>
    <t>3239300N</t>
  </si>
  <si>
    <t>Eastern Star Home &amp; Infirmary</t>
  </si>
  <si>
    <t>4102311N</t>
  </si>
  <si>
    <t>Eddy Heritage House Nursing Center</t>
  </si>
  <si>
    <t>4102309N</t>
  </si>
  <si>
    <t>Eddy Memorial Geriatric Center</t>
  </si>
  <si>
    <t>0102001N</t>
  </si>
  <si>
    <t>Eddy Village Green</t>
  </si>
  <si>
    <t>0151301N</t>
  </si>
  <si>
    <t>Eddy Village Green at Beverwyck</t>
  </si>
  <si>
    <t>Eden Rehabilitation &amp; Nursing Center</t>
  </si>
  <si>
    <t>2754304N</t>
  </si>
  <si>
    <t>Edna Tina Wilson Living Center</t>
  </si>
  <si>
    <t>7004303N</t>
  </si>
  <si>
    <t>Eger Health Care and Rehabilitation Center</t>
  </si>
  <si>
    <t>0722304N</t>
  </si>
  <si>
    <t>Elcor Nursing and Rehabilitation Center</t>
  </si>
  <si>
    <t>1451307N</t>
  </si>
  <si>
    <t>Elderwood at Amherst</t>
  </si>
  <si>
    <t>1455303N</t>
  </si>
  <si>
    <t>Elderwood at Cheektowaga</t>
  </si>
  <si>
    <t>1464302N</t>
  </si>
  <si>
    <t>Elderwood at Grand Island</t>
  </si>
  <si>
    <t>1430303N</t>
  </si>
  <si>
    <t>Elderwood at Hamburg</t>
  </si>
  <si>
    <t>5034300N</t>
  </si>
  <si>
    <t>Elderwood at Hornell</t>
  </si>
  <si>
    <t>1406303N</t>
  </si>
  <si>
    <t>Elderwood at Lancaster</t>
  </si>
  <si>
    <t>3331301N</t>
  </si>
  <si>
    <t>Elderwood at Liverpool</t>
  </si>
  <si>
    <t>3101308N</t>
  </si>
  <si>
    <t>Elderwood at Lockport</t>
  </si>
  <si>
    <t>5655303N</t>
  </si>
  <si>
    <t>Elderwood at North Creek</t>
  </si>
  <si>
    <t>1527301N</t>
  </si>
  <si>
    <t>Elderwood at Ticonderoga</t>
  </si>
  <si>
    <t>5320302N</t>
  </si>
  <si>
    <t>Elderwood at Waverly</t>
  </si>
  <si>
    <t>3121304N</t>
  </si>
  <si>
    <t>Elderwood at Wheatfield</t>
  </si>
  <si>
    <t>1421307N</t>
  </si>
  <si>
    <t>Elderwood at Williamsville</t>
  </si>
  <si>
    <t>2728300N</t>
  </si>
  <si>
    <t>Elderwood of Lakeside at Brockport</t>
  </si>
  <si>
    <t>1560302N</t>
  </si>
  <si>
    <t>Elderwood of Uihlein at Lake Placid</t>
  </si>
  <si>
    <t>0301307N</t>
  </si>
  <si>
    <t>Elizabeth Church Manor Nursing Home</t>
  </si>
  <si>
    <t>1401337N</t>
  </si>
  <si>
    <t>Ellicott Center for Rehabilitation and Nursing for Waterfront Operations</t>
  </si>
  <si>
    <t>4601001N</t>
  </si>
  <si>
    <t>Ellis Residential &amp; Rehabilitation Center</t>
  </si>
  <si>
    <t>3429305N</t>
  </si>
  <si>
    <t>Elm Manor Nursing and Rehabilitation Center</t>
  </si>
  <si>
    <t>7003396N</t>
  </si>
  <si>
    <t>Elmhurst Care Center Inc</t>
  </si>
  <si>
    <t>2901304N</t>
  </si>
  <si>
    <t>Emerge Nursing and Rehabilitation at Glen Cove</t>
  </si>
  <si>
    <t>1552300N</t>
  </si>
  <si>
    <t>Essex Center for Rehabilitation and Healthcare</t>
  </si>
  <si>
    <t>4152305N</t>
  </si>
  <si>
    <t>Evergreen Commons Rehabilitation and Nursing Center</t>
  </si>
  <si>
    <t>2952309N</t>
  </si>
  <si>
    <t>Excel at Woodbury for Rehabilitation and Nursing LLC</t>
  </si>
  <si>
    <t>Fairport Baptist Homes</t>
  </si>
  <si>
    <t>7003375N</t>
  </si>
  <si>
    <t>Fairview Nursing Care Center Inc</t>
  </si>
  <si>
    <t>7003416N</t>
  </si>
  <si>
    <t>Far Rockaway Center for Rehabilitation and Nursing</t>
  </si>
  <si>
    <t>1435302N</t>
  </si>
  <si>
    <t>Father Baker Manor</t>
  </si>
  <si>
    <t>1327300N</t>
  </si>
  <si>
    <t>Ferncliff Nursing Home Co Inc</t>
  </si>
  <si>
    <t>1427303N</t>
  </si>
  <si>
    <t>Fiddlers Green Manor Rehabilitation and Nursing Center</t>
  </si>
  <si>
    <t>7000385N</t>
  </si>
  <si>
    <t>Fieldston Lodge Care Center</t>
  </si>
  <si>
    <t>0501000N</t>
  </si>
  <si>
    <t>Finger Lakes Center for Living</t>
  </si>
  <si>
    <t>1301302N</t>
  </si>
  <si>
    <t>Fishkill Center for Rehabilitation and Nursing</t>
  </si>
  <si>
    <t>2124300N</t>
  </si>
  <si>
    <t>Foltsbrook Center for Nursing and Rehabilitation</t>
  </si>
  <si>
    <t>7000395N</t>
  </si>
  <si>
    <t>Fordham Nursing and Rehabilitation Center</t>
  </si>
  <si>
    <t>7003394N</t>
  </si>
  <si>
    <t>Forest Hills Care Center</t>
  </si>
  <si>
    <t>7003387N</t>
  </si>
  <si>
    <t>Forest View Center for Rehabilitation &amp; Nursing</t>
  </si>
  <si>
    <t>5724302N</t>
  </si>
  <si>
    <t>Fort Hudson Nursing Center Inc</t>
  </si>
  <si>
    <t>7002359N</t>
  </si>
  <si>
    <t>Fort Tryon Center for Rehabilitation and Nursing</t>
  </si>
  <si>
    <t>7001808N</t>
  </si>
  <si>
    <t>Four Seasons Nursing and Rehabilitation Center</t>
  </si>
  <si>
    <t>1435304N</t>
  </si>
  <si>
    <t>Fox Run at Orchard Park</t>
  </si>
  <si>
    <t>7003402N</t>
  </si>
  <si>
    <t>Franklin Center for Rehabilitation and Nursing</t>
  </si>
  <si>
    <t>4350305N</t>
  </si>
  <si>
    <t>Friedwald Center for Rehabilitation &amp; Nursing LLC</t>
  </si>
  <si>
    <t>1754301N</t>
  </si>
  <si>
    <t>Fulton Center for Rehabilitation and Healthcare</t>
  </si>
  <si>
    <t>2950317N</t>
  </si>
  <si>
    <t>Fulton Commons Care Center Inc</t>
  </si>
  <si>
    <t>2950316N</t>
  </si>
  <si>
    <t>Garden Care Center</t>
  </si>
  <si>
    <t>1455300N</t>
  </si>
  <si>
    <t>Garden Gate Health Care Facility</t>
  </si>
  <si>
    <t>1059302N</t>
  </si>
  <si>
    <t>Ghent Rehabilitation &amp; Nursing Center</t>
  </si>
  <si>
    <t>3523303N</t>
  </si>
  <si>
    <t>Glen Arden Inc</t>
  </si>
  <si>
    <t>2901305N</t>
  </si>
  <si>
    <t>Glen Cove Center for Nursing and Rehabilitation</t>
  </si>
  <si>
    <t>5904318N</t>
  </si>
  <si>
    <t>Glen Island Center for Nursing and Rehabilitation</t>
  </si>
  <si>
    <t>4651300N</t>
  </si>
  <si>
    <t>Glendale Home-Schdy Cnty Dept Social Services</t>
  </si>
  <si>
    <t>2901306N</t>
  </si>
  <si>
    <t>Glengariff Rehabilitation and Health Care Center</t>
  </si>
  <si>
    <t>5601308N</t>
  </si>
  <si>
    <t>Glens Falls Center for Rehabilitation and Nursing</t>
  </si>
  <si>
    <t>7000376N</t>
  </si>
  <si>
    <t>Gold Crest Care Center</t>
  </si>
  <si>
    <t>7004322N</t>
  </si>
  <si>
    <t>Golden Gate Rehabilitation and Health Care Center</t>
  </si>
  <si>
    <t>5501311N</t>
  </si>
  <si>
    <t>Golden Hill Nursing and Rehabilitation Center</t>
  </si>
  <si>
    <t>5154310N</t>
  </si>
  <si>
    <t>Good Samaritan Nursing and Rehabilitaiton Care Center</t>
  </si>
  <si>
    <t>0363301N</t>
  </si>
  <si>
    <t>Good Shepherd Village at Endwell</t>
  </si>
  <si>
    <t>0301305N</t>
  </si>
  <si>
    <t>Good Shepherd-fairview Home Inc</t>
  </si>
  <si>
    <t>0427303N</t>
  </si>
  <si>
    <t>Gowanda Rehabilitation and Nursing Center</t>
  </si>
  <si>
    <t>7000361N</t>
  </si>
  <si>
    <t>Grand Manor Nursing &amp; Rehabilitation Center</t>
  </si>
  <si>
    <t>2902304N</t>
  </si>
  <si>
    <t>Grandell Rehabilitation and Nursing Center</t>
  </si>
  <si>
    <t>5725306N</t>
  </si>
  <si>
    <t>Granville Center for Rehabilitation and Nursing</t>
  </si>
  <si>
    <t>1953300N</t>
  </si>
  <si>
    <t>Greene Meadows Nursing and Rehabilitation Center</t>
  </si>
  <si>
    <t>1467301N</t>
  </si>
  <si>
    <t>Greenfield Health and Rehabilitation Center</t>
  </si>
  <si>
    <t>5401305N</t>
  </si>
  <si>
    <t>Groton Community Health Care Center Residential Care Facility</t>
  </si>
  <si>
    <t>5153307N</t>
  </si>
  <si>
    <t>Gurwin Jewish Nursing and Rehabilitation Center</t>
  </si>
  <si>
    <t>2701364N</t>
  </si>
  <si>
    <t>Hamilton Manor Nursing Home</t>
  </si>
  <si>
    <t>7001034N</t>
  </si>
  <si>
    <t>Hamilton Park Nursing and Rehabilitation Center</t>
  </si>
  <si>
    <t>7002361N</t>
  </si>
  <si>
    <t>Harlem Center for Nursing and Rehabilitation</t>
  </si>
  <si>
    <t>1406301N</t>
  </si>
  <si>
    <t>Harris Hill Nursing Facility LLC</t>
  </si>
  <si>
    <t>7003378N</t>
  </si>
  <si>
    <t>Haven Manor Health Care Center LLC</t>
  </si>
  <si>
    <t>7001369N</t>
  </si>
  <si>
    <t>Haym Solomon Home For The Aged</t>
  </si>
  <si>
    <t>7000302N</t>
  </si>
  <si>
    <t>Hebrew Home For The Aged At Riverdale</t>
  </si>
  <si>
    <t>4322300N</t>
  </si>
  <si>
    <t>Helen Hayes Hospital RHCF</t>
  </si>
  <si>
    <t>2906304N</t>
  </si>
  <si>
    <t>Hempstead Park Nursing Home</t>
  </si>
  <si>
    <t>7002337N</t>
  </si>
  <si>
    <t>Henry J Carter Skilled Nursing Facility</t>
  </si>
  <si>
    <t>0658301N</t>
  </si>
  <si>
    <t>Heritage Green Rehab &amp; Skilled Nursing</t>
  </si>
  <si>
    <t>0602310N</t>
  </si>
  <si>
    <t>Heritage Park Rehab &amp; Skilled Nursing</t>
  </si>
  <si>
    <t>0662301N</t>
  </si>
  <si>
    <t>Heritage Village Rehab and Skilled Nursing Inc</t>
  </si>
  <si>
    <t>2951306N</t>
  </si>
  <si>
    <t>Highfield Gardens Care Center of Great Neck</t>
  </si>
  <si>
    <t>7003363N</t>
  </si>
  <si>
    <t>Highland Care Center</t>
  </si>
  <si>
    <t>4402300N</t>
  </si>
  <si>
    <t>Highland Nursing Home Inc</t>
  </si>
  <si>
    <t>0228306N</t>
  </si>
  <si>
    <t>Highland Park Rehabilitation and Nursing Center</t>
  </si>
  <si>
    <t>3501305N</t>
  </si>
  <si>
    <t>Highland Rehabilitation and Nursing Center</t>
  </si>
  <si>
    <t>1401001N</t>
  </si>
  <si>
    <t>Highpointe on Michigan Health Care Facility</t>
  </si>
  <si>
    <t>Hilaire Rehab &amp; Nursing</t>
  </si>
  <si>
    <t>7003350N</t>
  </si>
  <si>
    <t>Hillside Manor Rehabilitation and Extended Care Center</t>
  </si>
  <si>
    <t>7003381N</t>
  </si>
  <si>
    <t>Hollis Park Manor Nursing</t>
  </si>
  <si>
    <t>7003409N</t>
  </si>
  <si>
    <t>Holliswood Center for Rehabilitation and Healthcare</t>
  </si>
  <si>
    <t>7001395N</t>
  </si>
  <si>
    <t>Hopkins Center for Rehabilitation and Healthcare</t>
  </si>
  <si>
    <t>7003389N</t>
  </si>
  <si>
    <t>Horizon Care Center</t>
  </si>
  <si>
    <t>5002302N</t>
  </si>
  <si>
    <t>Hornell Gardens LLC</t>
  </si>
  <si>
    <t>Houghton Rehabilitation &amp; Nursing Center</t>
  </si>
  <si>
    <t>0101315N</t>
  </si>
  <si>
    <t>Hudson Park Rehabilitation and Nursing Center</t>
  </si>
  <si>
    <t>7000394N</t>
  </si>
  <si>
    <t>Hudson Pointe at Riverdale Center for Nursing and Rehabilitation</t>
  </si>
  <si>
    <t>5556302N</t>
  </si>
  <si>
    <t>Hudson Valley Rehabilitation and Extended Care Center</t>
  </si>
  <si>
    <t>1401340N</t>
  </si>
  <si>
    <t>Humboldt House Rehabilitation and Nursing Center</t>
  </si>
  <si>
    <t>5153309N</t>
  </si>
  <si>
    <t>Huntington Hills Center for Health and Rehabilitation</t>
  </si>
  <si>
    <t>4921302N</t>
  </si>
  <si>
    <t>Huntington Living Center</t>
  </si>
  <si>
    <t>0302302N</t>
  </si>
  <si>
    <t>Ideal Senior Living Center</t>
  </si>
  <si>
    <t>5022301N</t>
  </si>
  <si>
    <t>Ira Davenport Memorial Hospital Snf hrfa</t>
  </si>
  <si>
    <t>3353300N</t>
  </si>
  <si>
    <t>Iroquois Nursing Home Inc</t>
  </si>
  <si>
    <t>7002352N</t>
  </si>
  <si>
    <t>Isabella Geriatric Center Inc</t>
  </si>
  <si>
    <t>5151318N</t>
  </si>
  <si>
    <t>Island Nursing and Rehab Center</t>
  </si>
  <si>
    <t>7003346N</t>
  </si>
  <si>
    <t>Jamaica Hospital Nursing Home Co Inc</t>
  </si>
  <si>
    <t>0303306N</t>
  </si>
  <si>
    <t>James G Johnston Memorial Nursing Home</t>
  </si>
  <si>
    <t>5151317N</t>
  </si>
  <si>
    <t>Jeffersons Ferry</t>
  </si>
  <si>
    <t>1427000N</t>
  </si>
  <si>
    <t>Jennie B Richmond Chaffee Nursing Home Company Inc</t>
  </si>
  <si>
    <t>2750304N</t>
  </si>
  <si>
    <t>Jewish Home &amp; Infirmary Of Rochester Ny Inc</t>
  </si>
  <si>
    <t>3301309N</t>
  </si>
  <si>
    <t>Jewish Home Of Central New York</t>
  </si>
  <si>
    <t>3225303N</t>
  </si>
  <si>
    <t>Katherine Luther Residential Health Care and Rehab C</t>
  </si>
  <si>
    <t>5401308N</t>
  </si>
  <si>
    <t>Kendal at Ithaca Inc</t>
  </si>
  <si>
    <t>5932300N</t>
  </si>
  <si>
    <t>Kendal on Hudson</t>
  </si>
  <si>
    <t>7001803N</t>
  </si>
  <si>
    <t>King David Center for Nursing and Rehabilitation</t>
  </si>
  <si>
    <t>5906300N</t>
  </si>
  <si>
    <t>King Street Home Inc</t>
  </si>
  <si>
    <t>7000372N</t>
  </si>
  <si>
    <t>Kings Harbor Multicare Center</t>
  </si>
  <si>
    <t>4601305N</t>
  </si>
  <si>
    <t>Kingsway Arms Nursing Center Inc</t>
  </si>
  <si>
    <t>2701345N</t>
  </si>
  <si>
    <t>Kirkhaven</t>
  </si>
  <si>
    <t>7000370N</t>
  </si>
  <si>
    <t>Laconia Nursing Home Inc</t>
  </si>
  <si>
    <t>2701363N</t>
  </si>
  <si>
    <t>Latta Road Nursing Home East</t>
  </si>
  <si>
    <t>2701362N</t>
  </si>
  <si>
    <t>Latta Road Nursing Home West</t>
  </si>
  <si>
    <t>7003385N</t>
  </si>
  <si>
    <t>Lawrence Nursing Care Center Inc</t>
  </si>
  <si>
    <t>1823301N</t>
  </si>
  <si>
    <t>Leroy Village Green Residential Health Care Facility Inc</t>
  </si>
  <si>
    <t>2424000N</t>
  </si>
  <si>
    <t>Lewis County General Hospital-nursing Home Unit</t>
  </si>
  <si>
    <t>7001397N</t>
  </si>
  <si>
    <t>Linden Center for Nursing and Rehabilitation</t>
  </si>
  <si>
    <t>7003418N</t>
  </si>
  <si>
    <t>Little Neck Care Center</t>
  </si>
  <si>
    <t>3402303N</t>
  </si>
  <si>
    <t>Living Center At Geneva North</t>
  </si>
  <si>
    <t>3402302N</t>
  </si>
  <si>
    <t>Living Center At Geneva South</t>
  </si>
  <si>
    <t>2522300N</t>
  </si>
  <si>
    <t>Livingston County Center for Nursing and Rehabilitatio</t>
  </si>
  <si>
    <t>Livingston Hills Nursing and Rehabilitation Center</t>
  </si>
  <si>
    <t>3101307N</t>
  </si>
  <si>
    <t>Lockport Rehab &amp; Health Care Center</t>
  </si>
  <si>
    <t>2902307N</t>
  </si>
  <si>
    <t>Long Beach Nursing and Rehabilitation Center</t>
  </si>
  <si>
    <t>7003377N</t>
  </si>
  <si>
    <t>Long Island Care Center Inc</t>
  </si>
  <si>
    <t>5151310N</t>
  </si>
  <si>
    <t>Long Island State Veterans Home</t>
  </si>
  <si>
    <t>3301327N</t>
  </si>
  <si>
    <t>Loretto Health and Rehabilitation Center</t>
  </si>
  <si>
    <t>1302306N</t>
  </si>
  <si>
    <t>Lutheran Center at Poughkeepsie Inc</t>
  </si>
  <si>
    <t>0602308N</t>
  </si>
  <si>
    <t>Lutheran Retirement Home</t>
  </si>
  <si>
    <t>5157319N</t>
  </si>
  <si>
    <t>Luxor Nursing and Rehabilitation at Mills Pond</t>
  </si>
  <si>
    <t>5154327N</t>
  </si>
  <si>
    <t>Luxor Nursing and Rehabilitation at Sayville</t>
  </si>
  <si>
    <t>2911303N</t>
  </si>
  <si>
    <t>Lynbrook Restorative Therapy and Nursing</t>
  </si>
  <si>
    <t>3429300N</t>
  </si>
  <si>
    <t>MM Ewing Continuing Care Center</t>
  </si>
  <si>
    <t>3227305N</t>
  </si>
  <si>
    <t>MVHS Rehabilitation and Nursing Center</t>
  </si>
  <si>
    <t>7000387N</t>
  </si>
  <si>
    <t>Manhattanville Health Care Center</t>
  </si>
  <si>
    <t>4420301N</t>
  </si>
  <si>
    <t>Maplewood Health Care and Rehabilitation Center</t>
  </si>
  <si>
    <t>2729300N</t>
  </si>
  <si>
    <t>Maplewood Nursing Home Inc</t>
  </si>
  <si>
    <t>7003419N</t>
  </si>
  <si>
    <t>Margaret Tietz Center For Nursing Care, Inc.</t>
  </si>
  <si>
    <t>Maria Regina Residence Inc</t>
  </si>
  <si>
    <t>5902317N</t>
  </si>
  <si>
    <t>Martine Center for Rehabilitation and Nursing</t>
  </si>
  <si>
    <t>7002305N</t>
  </si>
  <si>
    <t>Mary Manning Walsh Nursing Home Co Inc</t>
  </si>
  <si>
    <t>3202308N</t>
  </si>
  <si>
    <t>Masonic Care Community of New York</t>
  </si>
  <si>
    <t>5120302N</t>
  </si>
  <si>
    <t>Massapequa Center Rehabilitation &amp; Nursing</t>
  </si>
  <si>
    <t>4402304N</t>
  </si>
  <si>
    <t>Massena Rehabilitation and Nursing Center</t>
  </si>
  <si>
    <t>2906302N</t>
  </si>
  <si>
    <t>Mayfair Care Center</t>
  </si>
  <si>
    <t>1404000N</t>
  </si>
  <si>
    <t>Mcauley Residence</t>
  </si>
  <si>
    <t>7003398N</t>
  </si>
  <si>
    <t>Meadow Park Rehabilitation and Health Care Center</t>
  </si>
  <si>
    <t>2904301N</t>
  </si>
  <si>
    <t>Meadowbrook Care Center Inc</t>
  </si>
  <si>
    <t>0901303N</t>
  </si>
  <si>
    <t>Meadowbrook Healthcare</t>
  </si>
  <si>
    <t>5151319N</t>
  </si>
  <si>
    <t>Medford Multicare Center for Living</t>
  </si>
  <si>
    <t>3622000N</t>
  </si>
  <si>
    <t>Medina Memorial Hospital Snf</t>
  </si>
  <si>
    <t>7001372N</t>
  </si>
  <si>
    <t>Menorah Home And Hospital For</t>
  </si>
  <si>
    <t>1401008N</t>
  </si>
  <si>
    <t>Mercy Hospital Skilled Nursing Facility</t>
  </si>
  <si>
    <t>1620300N</t>
  </si>
  <si>
    <t>Mercy Living Center</t>
  </si>
  <si>
    <t>7000311N</t>
  </si>
  <si>
    <t>Methodist Home For Nursing and Rehabilitation</t>
  </si>
  <si>
    <t>3501304N</t>
  </si>
  <si>
    <t>Middletown Park Rehabilitation and Health Ca</t>
  </si>
  <si>
    <t>7003340N</t>
  </si>
  <si>
    <t>Midway Nursing Home</t>
  </si>
  <si>
    <t>5154324N</t>
  </si>
  <si>
    <t>Momentum at South Bay for Rehabilitation and Nursin</t>
  </si>
  <si>
    <t>2701006N</t>
  </si>
  <si>
    <t>Monroe Community Hospital</t>
  </si>
  <si>
    <t>3561302N</t>
  </si>
  <si>
    <t>Montgomery Nursing and Rehabilitation Center</t>
  </si>
  <si>
    <t>7000391N</t>
  </si>
  <si>
    <t>Morningside Nursing and Rehabilitation Center</t>
  </si>
  <si>
    <t>3702315N</t>
  </si>
  <si>
    <t>Morningstar Residential Care Center</t>
  </si>
  <si>
    <t>Morris Park Nursing Home</t>
  </si>
  <si>
    <t>7000329N</t>
  </si>
  <si>
    <t>Mosholu Parkway Nursing And Rehabilitation Center</t>
  </si>
  <si>
    <t>1226300N</t>
  </si>
  <si>
    <t>Mountainside Residential Care Center</t>
  </si>
  <si>
    <t>0825301N</t>
  </si>
  <si>
    <t>NYS Veterans Home</t>
  </si>
  <si>
    <t>5951300N</t>
  </si>
  <si>
    <t>NYS Veterans Home at Montrose</t>
  </si>
  <si>
    <t>2906305N</t>
  </si>
  <si>
    <t>Nassau Rehabilitation &amp; Nursing Center</t>
  </si>
  <si>
    <t>1701000N</t>
  </si>
  <si>
    <t>Nathan Littauer Hospital Nursing Home</t>
  </si>
  <si>
    <t>7001386N</t>
  </si>
  <si>
    <t>New Carlton Rehab and Nursing Center LLC</t>
  </si>
  <si>
    <t>7002358N</t>
  </si>
  <si>
    <t>New East Side Nursing Home</t>
  </si>
  <si>
    <t>7003391N</t>
  </si>
  <si>
    <t>New Glen Oaks Nursing Home</t>
  </si>
  <si>
    <t>7002343N</t>
  </si>
  <si>
    <t>New Gouverneur Hospital Snf</t>
  </si>
  <si>
    <t>5522304N</t>
  </si>
  <si>
    <t>New Paltz Center for Rehabilitation and Nursing</t>
  </si>
  <si>
    <t>7004316N</t>
  </si>
  <si>
    <t>New Vanderbilt Rehabilitation and Care Center Inc</t>
  </si>
  <si>
    <t>7003405N</t>
  </si>
  <si>
    <t>New York Center for Rehabilitation</t>
  </si>
  <si>
    <t>7003383N</t>
  </si>
  <si>
    <t>New York State Veterans Home In New York City</t>
  </si>
  <si>
    <t>5820302N</t>
  </si>
  <si>
    <t>Newark Manor Nursing Home</t>
  </si>
  <si>
    <t>3154303N</t>
  </si>
  <si>
    <t>Newfane Rehab &amp; Health Care Center</t>
  </si>
  <si>
    <t>3102311N</t>
  </si>
  <si>
    <t>Niagara Rehabilitation and Nursing Center</t>
  </si>
  <si>
    <t>3160301N</t>
  </si>
  <si>
    <t>North Gate Health Care Facility</t>
  </si>
  <si>
    <t>2910300N</t>
  </si>
  <si>
    <t>North Shore-LIJ Orzac Center for Rehabilitation</t>
  </si>
  <si>
    <t>5968302N</t>
  </si>
  <si>
    <t>North Westchester Restorative Therapy and Nursing</t>
  </si>
  <si>
    <t>5567302N</t>
  </si>
  <si>
    <t>Northeast Center for Rehabilitation and Brain Injury</t>
  </si>
  <si>
    <t>1327302N</t>
  </si>
  <si>
    <t>Northern Dutchess Residential Health Care Facility Inc</t>
  </si>
  <si>
    <t>7002355N</t>
  </si>
  <si>
    <t>Northern Manhattan Rehabilitation and Nursing Center</t>
  </si>
  <si>
    <t>4350304N</t>
  </si>
  <si>
    <t>Northern Manor Geriatric Center Inc</t>
  </si>
  <si>
    <t>4353301N</t>
  </si>
  <si>
    <t>Northern Metropolitan Residential Health Care Facility Inc</t>
  </si>
  <si>
    <t>4321302N</t>
  </si>
  <si>
    <t>Northern Riverview Health Care Center Inc</t>
  </si>
  <si>
    <t>2951305N</t>
  </si>
  <si>
    <t>Northwell Health Stern Family Center for Rehabilitation</t>
  </si>
  <si>
    <t>0526304N</t>
  </si>
  <si>
    <t>Northwoods Rehabilitation and Nursing Center at Moravia</t>
  </si>
  <si>
    <t>7001316N</t>
  </si>
  <si>
    <t>Norwegian Christian Home And Health Center</t>
  </si>
  <si>
    <t>0824304N</t>
  </si>
  <si>
    <t>Norwich Rehabilitation &amp; Nursing Center</t>
  </si>
  <si>
    <t>3353301N</t>
  </si>
  <si>
    <t>Nottingham Residential Health Care Facility</t>
  </si>
  <si>
    <t>4350306N</t>
  </si>
  <si>
    <t>Nyack Ridge Rehabilitation and Nursing Center</t>
  </si>
  <si>
    <t>5401313N</t>
  </si>
  <si>
    <t>Oak Hill Rehabilitation and Nursing Care Center</t>
  </si>
  <si>
    <t>5151322N</t>
  </si>
  <si>
    <t>Oasis Rehabilitation and Nursing LLC</t>
  </si>
  <si>
    <t>2950314N</t>
  </si>
  <si>
    <t>Oceanside Care Center Inc</t>
  </si>
  <si>
    <t>7003354N</t>
  </si>
  <si>
    <t>Oceanview Nursing &amp; Rehabilitation Center LLC</t>
  </si>
  <si>
    <t>3202317N</t>
  </si>
  <si>
    <t>Oneida Center for Rehabilitation and Nursing</t>
  </si>
  <si>
    <t>2601001N</t>
  </si>
  <si>
    <t>Oneida Health Rehabilitation and Extended Care</t>
  </si>
  <si>
    <t>3334304N</t>
  </si>
  <si>
    <t>Onondaga Center for Rehabilitation and Nursing</t>
  </si>
  <si>
    <t>3429304N</t>
  </si>
  <si>
    <t>Ontario Center for Rehabilitation and Healthcare</t>
  </si>
  <si>
    <t>3622304N</t>
  </si>
  <si>
    <t>0155301N</t>
  </si>
  <si>
    <t>Our Lady Of Mercy Life Center</t>
  </si>
  <si>
    <t>5154319N</t>
  </si>
  <si>
    <t>Our Lady of Consolation Nursing and Rehabilitation Care Center</t>
  </si>
  <si>
    <t>3121303N</t>
  </si>
  <si>
    <t>Our Lady of Peace Nursing Care Residence</t>
  </si>
  <si>
    <t>7001373N</t>
  </si>
  <si>
    <t>Oxford Nursing Home</t>
  </si>
  <si>
    <t>7003306N</t>
  </si>
  <si>
    <t>Ozanam Hall Of Queens Nursing Home Inc</t>
  </si>
  <si>
    <t>2827000N</t>
  </si>
  <si>
    <t>Palatine Nursing Home</t>
  </si>
  <si>
    <t>7001391N</t>
  </si>
  <si>
    <t>Palm Gardens Care Center LLC</t>
  </si>
  <si>
    <t>2902306N</t>
  </si>
  <si>
    <t>Park Avenue Extended Care Facility</t>
  </si>
  <si>
    <t>7000382N</t>
  </si>
  <si>
    <t>Park Gardens Rehabilitation &amp; Nursing Center LLC</t>
  </si>
  <si>
    <t>7003364N</t>
  </si>
  <si>
    <t>Park Nursing Home</t>
  </si>
  <si>
    <t>2754302N</t>
  </si>
  <si>
    <t>Park Ridge Nursing Home</t>
  </si>
  <si>
    <t>7003374N</t>
  </si>
  <si>
    <t>Park Terrace Care Center</t>
  </si>
  <si>
    <t>7003307N</t>
  </si>
  <si>
    <t>Parker Jewish Institute for Health Care and Rehabilitation</t>
  </si>
  <si>
    <t>2952301N</t>
  </si>
  <si>
    <t>Parkview Care and Rehabilitation Center Inc</t>
  </si>
  <si>
    <t>4652302N</t>
  </si>
  <si>
    <t>Pathways Nursing and Rehabilitation Center</t>
  </si>
  <si>
    <t>5155000N</t>
  </si>
  <si>
    <t>Peconic Bay Skilled Nursing Facility</t>
  </si>
  <si>
    <t>5127301N</t>
  </si>
  <si>
    <t>Peconic Landing at Southold</t>
  </si>
  <si>
    <t>7000338N</t>
  </si>
  <si>
    <t>Pelham Parkway Nursing and Rehabilitation Facility</t>
  </si>
  <si>
    <t>2761303N</t>
  </si>
  <si>
    <t>Penfield Place LLC</t>
  </si>
  <si>
    <t>7003411N</t>
  </si>
  <si>
    <t>Peninsula Nursing and Rehabilitation Center</t>
  </si>
  <si>
    <t>6120300N</t>
  </si>
  <si>
    <t>Penn Yan Manor Nursing Home Inc</t>
  </si>
  <si>
    <t>1021301N</t>
  </si>
  <si>
    <t>Pine Haven Home</t>
  </si>
  <si>
    <t>4353303N</t>
  </si>
  <si>
    <t>Pine Valley Center for Rehabilitation and Nursing</t>
  </si>
  <si>
    <t>7000389N</t>
  </si>
  <si>
    <t>0901304N</t>
  </si>
  <si>
    <t>Plattsburgh Rehabilitation and Nursing Center</t>
  </si>
  <si>
    <t>3702313N</t>
  </si>
  <si>
    <t>Pontiac Nursing Home</t>
  </si>
  <si>
    <t>1801308N</t>
  </si>
  <si>
    <t>Premier Genesee Center for Nursing and Rehabilitation</t>
  </si>
  <si>
    <t>3227303N</t>
  </si>
  <si>
    <t>Presbyterian Home For Central New York Inc</t>
  </si>
  <si>
    <t>7003386N</t>
  </si>
  <si>
    <t>Promenade Rehabilitation and Health Care Center</t>
  </si>
  <si>
    <t>7000306N</t>
  </si>
  <si>
    <t>Providence Rest</t>
  </si>
  <si>
    <t>3951302N</t>
  </si>
  <si>
    <t>Putnam Nursing &amp; Rehabilitation Center</t>
  </si>
  <si>
    <t>3950302N</t>
  </si>
  <si>
    <t>Putnam Ridge</t>
  </si>
  <si>
    <t>5151324N</t>
  </si>
  <si>
    <t>Quantum Rehabilitation and Nursing LLC</t>
  </si>
  <si>
    <t>7003303N</t>
  </si>
  <si>
    <t>Queen Of Peace Residence</t>
  </si>
  <si>
    <t>7003410N</t>
  </si>
  <si>
    <t>Queens Boulevard Extended Care Facility</t>
  </si>
  <si>
    <t>7003361N</t>
  </si>
  <si>
    <t>Queens Nassau Rehabilitation and Nursing Center</t>
  </si>
  <si>
    <t>7000314N</t>
  </si>
  <si>
    <t>Rebekah Rehab and Extended Care Center</t>
  </si>
  <si>
    <t>7003397N</t>
  </si>
  <si>
    <t>Regal Heights Rehabilitation and Health Care Center</t>
  </si>
  <si>
    <t>7000356N</t>
  </si>
  <si>
    <t>Regeis Care Center</t>
  </si>
  <si>
    <t>5907315N</t>
  </si>
  <si>
    <t>Regency Extended Care Center</t>
  </si>
  <si>
    <t>7003392N</t>
  </si>
  <si>
    <t>Rego Park Nursing Home</t>
  </si>
  <si>
    <t>1356304N</t>
  </si>
  <si>
    <t>Renaissance Rehabilitation and Nursing Care Center</t>
  </si>
  <si>
    <t>7003330N</t>
  </si>
  <si>
    <t>Resort Nursing Home</t>
  </si>
  <si>
    <t>7004324N</t>
  </si>
  <si>
    <t>Richmond Center for Rehabilitation and Specialty Healthcare</t>
  </si>
  <si>
    <t>2801305N</t>
  </si>
  <si>
    <t>River Ridge Living Center</t>
  </si>
  <si>
    <t>5324303N</t>
  </si>
  <si>
    <t>River View Rehabilitation and Nursing Care Center</t>
  </si>
  <si>
    <t>4124301N</t>
  </si>
  <si>
    <t>Riverside Center for Rehabilitation and Nursing</t>
  </si>
  <si>
    <t>1225001N</t>
  </si>
  <si>
    <t>Robinson Terrace Rehabilitation and Nursing Center</t>
  </si>
  <si>
    <t>7003362N</t>
  </si>
  <si>
    <t>Rockaway Care Center</t>
  </si>
  <si>
    <t>2909304N</t>
  </si>
  <si>
    <t>Rockville Skilled Nursing &amp; Rehabilitation Center LLC</t>
  </si>
  <si>
    <t>3201002N</t>
  </si>
  <si>
    <t>Rome Memorial Hospital Inc - RHCF</t>
  </si>
  <si>
    <t>1451304N</t>
  </si>
  <si>
    <t>Rosa Coplon Jewish Home</t>
  </si>
  <si>
    <t>5262301N</t>
  </si>
  <si>
    <t>Roscoe Rehabilitation and Nursing Center</t>
  </si>
  <si>
    <t>4101300N</t>
  </si>
  <si>
    <t>Rosewood Rehabilitation and Nursing Center</t>
  </si>
  <si>
    <t>Ross Center for Nursing and Rehabilitation</t>
  </si>
  <si>
    <t>7001033N</t>
  </si>
  <si>
    <t>Rutland Nursing Home Co Inc</t>
  </si>
  <si>
    <t>1403304N</t>
  </si>
  <si>
    <t>Safire Rehabilitation of Northtowns LLC</t>
  </si>
  <si>
    <t>1401342N</t>
  </si>
  <si>
    <t>Safire Rehabilitation of Southtowns LLC</t>
  </si>
  <si>
    <t>7001371N</t>
  </si>
  <si>
    <t>Saints Joachim &amp; Anne Nursing and Rehabilitation Ce</t>
  </si>
  <si>
    <t>Salamanca Rehabilitation &amp; Nursing Center</t>
  </si>
  <si>
    <t>5960304N</t>
  </si>
  <si>
    <t>Salem Hills Rehabilitation and Nursing Center</t>
  </si>
  <si>
    <t>2201000N</t>
  </si>
  <si>
    <t>Samaritan Keep Nursing Home Inc</t>
  </si>
  <si>
    <t>2269300N</t>
  </si>
  <si>
    <t>Samaritan Senior Village Inc</t>
  </si>
  <si>
    <t>5127302N</t>
  </si>
  <si>
    <t>San Simeon by the Sound Center for Nrsg and Reha</t>
  </si>
  <si>
    <t>2951304N</t>
  </si>
  <si>
    <t>Sands Point Center For Health And Rehabilitation</t>
  </si>
  <si>
    <t>5907317N</t>
  </si>
  <si>
    <t>Sans Souci Rehabilitation and Nursing Center</t>
  </si>
  <si>
    <t>7003415N</t>
  </si>
  <si>
    <t>Sapphire Center for Rehabilitation and Nursing of Central Queens LLC</t>
  </si>
  <si>
    <t>3523304N</t>
  </si>
  <si>
    <t>Sapphire Nursing and Rehab at Goshen</t>
  </si>
  <si>
    <t>3502305N</t>
  </si>
  <si>
    <t>Sapphire Nursing at Meadow Hill</t>
  </si>
  <si>
    <t>1324303N</t>
  </si>
  <si>
    <t>Sapphire Nursing at Wappingers</t>
  </si>
  <si>
    <t>5904322N</t>
  </si>
  <si>
    <t>Schaffer Extended Care Center</t>
  </si>
  <si>
    <t>4601307N</t>
  </si>
  <si>
    <t>Schenectady Center for Rehabilitation and Nursing</t>
  </si>
  <si>
    <t>7000800N</t>
  </si>
  <si>
    <t>Schervier Nursing Care Center</t>
  </si>
  <si>
    <t>3529301N</t>
  </si>
  <si>
    <t>Schervier Pavilion</t>
  </si>
  <si>
    <t>3102307N</t>
  </si>
  <si>
    <t>Schoellkopf Health Center</t>
  </si>
  <si>
    <t>1404300N</t>
  </si>
  <si>
    <t>Schofield Residence</t>
  </si>
  <si>
    <t>7001318N</t>
  </si>
  <si>
    <t>Schulman and Schachne Institute for Nursing and Rehabilitat</t>
  </si>
  <si>
    <t>4823000N</t>
  </si>
  <si>
    <t>Schuyler Hospital Inc And Long Term Care Unit</t>
  </si>
  <si>
    <t>7001806N</t>
  </si>
  <si>
    <t>Sea Crest Nursing and Rehabilitation Center</t>
  </si>
  <si>
    <t>7004304N</t>
  </si>
  <si>
    <t>Sea View Hospital Rehabilitation Center And Home</t>
  </si>
  <si>
    <t>7001801N</t>
  </si>
  <si>
    <t>Seagate Rehabilitation and Nursing Center</t>
  </si>
  <si>
    <t>1474301N</t>
  </si>
  <si>
    <t>Seneca Health Care Center</t>
  </si>
  <si>
    <t>3702312N</t>
  </si>
  <si>
    <t>Seneca Hill Manor Inc</t>
  </si>
  <si>
    <t>4921303N</t>
  </si>
  <si>
    <t>Seneca Nursing and Rehabilitation Center</t>
  </si>
  <si>
    <t>4552300N</t>
  </si>
  <si>
    <t>Seton Health at Schuyler Ridge Residential Healthcare</t>
  </si>
  <si>
    <t>0153302N</t>
  </si>
  <si>
    <t>Shaker Place Rehabilitation and Nursing Center</t>
  </si>
  <si>
    <t>7001362N</t>
  </si>
  <si>
    <t>Sheepshead Nursing and Rehabilitation Center</t>
  </si>
  <si>
    <t>7001399N</t>
  </si>
  <si>
    <t>Shore View Nursing &amp; Rehabilitation Center</t>
  </si>
  <si>
    <t>7004323N</t>
  </si>
  <si>
    <t>Silver Lake Specialized Rehabilitation and Care Cente</t>
  </si>
  <si>
    <t>7003372N</t>
  </si>
  <si>
    <t>Silvercrest</t>
  </si>
  <si>
    <t>5921302N</t>
  </si>
  <si>
    <t>Sky View Rehabilitation and Health Care Center LLC</t>
  </si>
  <si>
    <t>5725305N</t>
  </si>
  <si>
    <t>Slate Valley Center for Rehabilitation and Nursing</t>
  </si>
  <si>
    <t>5157314N</t>
  </si>
  <si>
    <t>Smithtown Center for Rehabilitation &amp; Nursing Care</t>
  </si>
  <si>
    <t>5828302N</t>
  </si>
  <si>
    <t>Sodus Rehabilitation &amp; Nursing Center</t>
  </si>
  <si>
    <t>6120000N</t>
  </si>
  <si>
    <t>Soldiers And Sailors Memorial Hospital Extended Care Unit</t>
  </si>
  <si>
    <t>2904302N</t>
  </si>
  <si>
    <t>South Shore Rehabilitation and Nursing Center</t>
  </si>
  <si>
    <t>7000384N</t>
  </si>
  <si>
    <t>Split Rock Rehabilitation and Health Care Center</t>
  </si>
  <si>
    <t>5910301N</t>
  </si>
  <si>
    <t>Sprain Brook Manor Rehab LLC</t>
  </si>
  <si>
    <t>7001384N</t>
  </si>
  <si>
    <t>Spring Creek Rehabilitation &amp; Nursing Care Center</t>
  </si>
  <si>
    <t>2757300N</t>
  </si>
  <si>
    <t>St Anns Community (Aged)</t>
  </si>
  <si>
    <t>2757301N</t>
  </si>
  <si>
    <t>St Anns Community (NH)</t>
  </si>
  <si>
    <t>5925300N</t>
  </si>
  <si>
    <t>St Cabrini Nursing Home</t>
  </si>
  <si>
    <t>3301321N</t>
  </si>
  <si>
    <t>St Camillus Residential Health Care Facility</t>
  </si>
  <si>
    <t>1401324N</t>
  </si>
  <si>
    <t>St Catherine Laboure Health Care Center</t>
  </si>
  <si>
    <t>5157312N</t>
  </si>
  <si>
    <t>St Catherine of Siena Nursing Home</t>
  </si>
  <si>
    <t>5157317N</t>
  </si>
  <si>
    <t>St James Rehabilitation &amp; Healthcare Center</t>
  </si>
  <si>
    <t>5157311N</t>
  </si>
  <si>
    <t>St Johnland Nursing Center Inc</t>
  </si>
  <si>
    <t>2701353N</t>
  </si>
  <si>
    <t>St Johns Health Care Corporation</t>
  </si>
  <si>
    <t>2725302N</t>
  </si>
  <si>
    <t>St Johns Penfield Homes Corporation</t>
  </si>
  <si>
    <t>2828300N</t>
  </si>
  <si>
    <t>St Johnsville Rehabilitation and Nursing Center</t>
  </si>
  <si>
    <t>4401300N</t>
  </si>
  <si>
    <t>St Josephs Home</t>
  </si>
  <si>
    <t>St Josephs Hospital - Skilled Nursing Facility</t>
  </si>
  <si>
    <t>3535001N</t>
  </si>
  <si>
    <t>St Josephs Place</t>
  </si>
  <si>
    <t>3702309N</t>
  </si>
  <si>
    <t>St Luke Residential Health Care Facility Inc</t>
  </si>
  <si>
    <t>7000307N</t>
  </si>
  <si>
    <t>St Patricks Home</t>
  </si>
  <si>
    <t>0101305N</t>
  </si>
  <si>
    <t>St Peters Nursing and Rehabilitation Center</t>
  </si>
  <si>
    <t>7000366N</t>
  </si>
  <si>
    <t>St Vincent Depaul Residence</t>
  </si>
  <si>
    <t>7004314N</t>
  </si>
  <si>
    <t>Staten Island Care Center</t>
  </si>
  <si>
    <t>5022302N</t>
  </si>
  <si>
    <t>Steuben Center for Rehabilitation and Healthcare</t>
  </si>
  <si>
    <t>5220301N</t>
  </si>
  <si>
    <t>Sullivan County Adult Care Center</t>
  </si>
  <si>
    <t>2951307N</t>
  </si>
  <si>
    <t>Sunharbor Manor</t>
  </si>
  <si>
    <t>3321301N</t>
  </si>
  <si>
    <t>Sunnyside Care Center</t>
  </si>
  <si>
    <t>5154312N</t>
  </si>
  <si>
    <t>Sunrise Manor Center for Nursing and Rehabilitation</t>
  </si>
  <si>
    <t>3221301N</t>
  </si>
  <si>
    <t>Sunset Nursing and Rehabilitation Center Inc</t>
  </si>
  <si>
    <t>5151325N</t>
  </si>
  <si>
    <t>Surge Rehabilitation and Nursing LLC</t>
  </si>
  <si>
    <t>0303307N</t>
  </si>
  <si>
    <t>Susquehanna Nursing &amp; Rehabilitation Center LLC</t>
  </si>
  <si>
    <t>5904320N</t>
  </si>
  <si>
    <t>Sutton Park Center for Nursing and Rehabilitation</t>
  </si>
  <si>
    <t>3327301N</t>
  </si>
  <si>
    <t>Syracuse Home Association</t>
  </si>
  <si>
    <t>5911302N</t>
  </si>
  <si>
    <t>Tarrytown Hall Care Center</t>
  </si>
  <si>
    <t>5567303N</t>
  </si>
  <si>
    <t>Ten Broeck Center for Rehabilitation and Nursing</t>
  </si>
  <si>
    <t>7002345N</t>
  </si>
  <si>
    <t>Terence Cardinal Cooke Health Care Ctr</t>
  </si>
  <si>
    <t>0101313N</t>
  </si>
  <si>
    <t>Teresian House Nursing Home Co Inc</t>
  </si>
  <si>
    <t>1401005N</t>
  </si>
  <si>
    <t>Terrace View Long Term Care Facility</t>
  </si>
  <si>
    <t>2951308N</t>
  </si>
  <si>
    <t>The Amsterdam at Harborside</t>
  </si>
  <si>
    <t>1327301N</t>
  </si>
  <si>
    <t>The Baptist Home at Brookmeade</t>
  </si>
  <si>
    <t>2750307N</t>
  </si>
  <si>
    <t>The Brightonian Inc</t>
  </si>
  <si>
    <t>2701365N</t>
  </si>
  <si>
    <t>4120300N</t>
  </si>
  <si>
    <t>The Center for Nursing and Rehabilitation at Hoosick Falls</t>
  </si>
  <si>
    <t>7001807N</t>
  </si>
  <si>
    <t>The Chateau at Brooklyn Rehabilitation and Nursing Center</t>
  </si>
  <si>
    <t>7000393N</t>
  </si>
  <si>
    <t>The Citadel Rehab and Nursing Center at Kingsbridge</t>
  </si>
  <si>
    <t>0566302N</t>
  </si>
  <si>
    <t>The Commons on St. Anthony, A Skilled Nursing &amp; Short Term Rehabilitation Commun</t>
  </si>
  <si>
    <t>3301323N</t>
  </si>
  <si>
    <t>The Cottages at Garden Grove</t>
  </si>
  <si>
    <t>1356303N</t>
  </si>
  <si>
    <t>The Eleanor Nursing Care Center</t>
  </si>
  <si>
    <t>5901308N</t>
  </si>
  <si>
    <t>The Emerald Peek Rehabilitation and Nursing Center</t>
  </si>
  <si>
    <t>5906304N</t>
  </si>
  <si>
    <t>The Enclave at Port Chester Rehabilitation and Nursing Center</t>
  </si>
  <si>
    <t>2950315N</t>
  </si>
  <si>
    <t>The Five Towns Premier Rehabilitation &amp; Nursing Center</t>
  </si>
  <si>
    <t>2750301N</t>
  </si>
  <si>
    <t>The Friendly Home</t>
  </si>
  <si>
    <t>2909305N</t>
  </si>
  <si>
    <t>The Grand Pavilion for Rehab &amp; Nursing at Rockville Centre</t>
  </si>
  <si>
    <t>1023302N</t>
  </si>
  <si>
    <t>The Grand Rehabiliation and Nursing at Barnwell</t>
  </si>
  <si>
    <t>1801309N</t>
  </si>
  <si>
    <t>The Grand Rehabilitation and Nursing at Batavia</t>
  </si>
  <si>
    <t>2629303N</t>
  </si>
  <si>
    <t>The Grand Rehabilitation and Nursing at Chittenango</t>
  </si>
  <si>
    <t>2913302N</t>
  </si>
  <si>
    <t>The Grand Rehabilitation and Nursing at Great Neck</t>
  </si>
  <si>
    <t>0155304N</t>
  </si>
  <si>
    <t>The Grand Rehabilitation and Nursing at Guilderland</t>
  </si>
  <si>
    <t>2101302N</t>
  </si>
  <si>
    <t>The Grand Rehabilitation and Nursing at Mohawk</t>
  </si>
  <si>
    <t>1322302N</t>
  </si>
  <si>
    <t>The Grand Rehabilitation and Nursing at Pawling</t>
  </si>
  <si>
    <t>7003404N</t>
  </si>
  <si>
    <t>The Grand Rehabilitation and Nursing at Queens</t>
  </si>
  <si>
    <t>1302309N</t>
  </si>
  <si>
    <t>The Grand Rehabilitation and Nursing at River Valley</t>
  </si>
  <si>
    <t>3201310N</t>
  </si>
  <si>
    <t>The Grand Rehabilitation and Nursing at Rome</t>
  </si>
  <si>
    <t>2961303N</t>
  </si>
  <si>
    <t>The Grand Rehabilitation and Nursing at South Point</t>
  </si>
  <si>
    <t>3202318N</t>
  </si>
  <si>
    <t>The Grand Rehabilitation and Nursing at Utica</t>
  </si>
  <si>
    <t>5957304N</t>
  </si>
  <si>
    <t>The Grove at Valhalla Rehabilitation and Nursing Center</t>
  </si>
  <si>
    <t>5157320N</t>
  </si>
  <si>
    <t>The Hamlet Rehabilitation and Healthcare Center at Nesconset</t>
  </si>
  <si>
    <t>5126303N</t>
  </si>
  <si>
    <t>The Hamptons Center for Rehabilitation and Nursing</t>
  </si>
  <si>
    <t>7001392N</t>
  </si>
  <si>
    <t>The Heritage Rehabilitation and Health Care Center</t>
  </si>
  <si>
    <t>2763300N</t>
  </si>
  <si>
    <t>The Highlands Living Center</t>
  </si>
  <si>
    <t>2750306N</t>
  </si>
  <si>
    <t>The Highlands at Brighton</t>
  </si>
  <si>
    <t>2750308N</t>
  </si>
  <si>
    <t>The Hurlbut</t>
  </si>
  <si>
    <t>5957306N</t>
  </si>
  <si>
    <t>The Knolls</t>
  </si>
  <si>
    <t>7002340N</t>
  </si>
  <si>
    <t>The New Jewish Home, Manhattan</t>
  </si>
  <si>
    <t>The New Jewish Home, Sarah Neuman</t>
  </si>
  <si>
    <t>5966301N</t>
  </si>
  <si>
    <t>The Paramount at Somers Rehabilitation and Nursing Center</t>
  </si>
  <si>
    <t>7003417N</t>
  </si>
  <si>
    <t>The Pavilion at Queens for Rehabilitation &amp; Nursing</t>
  </si>
  <si>
    <t>7001802N</t>
  </si>
  <si>
    <t>The Phoenix Rehabilitation and Nursing Center</t>
  </si>
  <si>
    <t>0469300N</t>
  </si>
  <si>
    <t>The Pines Healthcare &amp; Rehabilitation Centers Machias Ca</t>
  </si>
  <si>
    <t>0401303N</t>
  </si>
  <si>
    <t>The Pines Healthcare &amp; Rehabilitation Centers Olean Camp</t>
  </si>
  <si>
    <t>1921303N</t>
  </si>
  <si>
    <t>The Pines at Catskill Center for Nursing &amp; Rehabilitati</t>
  </si>
  <si>
    <t>5601307N</t>
  </si>
  <si>
    <t>The Pines at Glens Falls Center for Nursing &amp; Rehabili</t>
  </si>
  <si>
    <t>1302308N</t>
  </si>
  <si>
    <t>The Pines at Poughkeepsie Center for Nursing &amp; Reh</t>
  </si>
  <si>
    <t>3202315N</t>
  </si>
  <si>
    <t>The Pines at Utica Center for Nursing &amp; Rehabilitation</t>
  </si>
  <si>
    <t>7000396N</t>
  </si>
  <si>
    <t>The Plaza Rehab and Nursing Center (Bronx County)</t>
  </si>
  <si>
    <t>7002360N</t>
  </si>
  <si>
    <t>The Riverside</t>
  </si>
  <si>
    <t>2701359N</t>
  </si>
  <si>
    <t>The Shore Winds LLC</t>
  </si>
  <si>
    <t>3523301N</t>
  </si>
  <si>
    <t>The Valley View Center for Nursing Care and Rehab</t>
  </si>
  <si>
    <t>3620301N</t>
  </si>
  <si>
    <t>The Villages of Orleans Health and Rehabilitation Center</t>
  </si>
  <si>
    <t>5903309N</t>
  </si>
  <si>
    <t>The Wartburg Home</t>
  </si>
  <si>
    <t>4329301N</t>
  </si>
  <si>
    <t>The Willows at Ramapo Rehabiliatation and Nursing Center</t>
  </si>
  <si>
    <t>7000386N</t>
  </si>
  <si>
    <t>Throgs Neck Rehabilitation &amp; Nursing Center</t>
  </si>
  <si>
    <t>4350301N</t>
  </si>
  <si>
    <t>Tolstoy Foundation Nursing Home Co Inc</t>
  </si>
  <si>
    <t>2950318N</t>
  </si>
  <si>
    <t>Townhouse Center for Rehabilitation &amp; Nursing</t>
  </si>
  <si>
    <t>7000398N</t>
  </si>
  <si>
    <t>Triboro Center for Rehabilitation and Nursing (Bronx County)</t>
  </si>
  <si>
    <t>4102313N</t>
  </si>
  <si>
    <t>Troy Center for Rehabilitation and Nursing</t>
  </si>
  <si>
    <t>7003393N</t>
  </si>
  <si>
    <t>Union Plaza Care Center</t>
  </si>
  <si>
    <t>5904309N</t>
  </si>
  <si>
    <t>United Hebrew Geriatric Center</t>
  </si>
  <si>
    <t>2701358N</t>
  </si>
  <si>
    <t>Unity Living Center</t>
  </si>
  <si>
    <t>7000337N</t>
  </si>
  <si>
    <t>University Nursing Home</t>
  </si>
  <si>
    <t>7002347N</t>
  </si>
  <si>
    <t>Upper East Side Rehabilitation and Nursing Center</t>
  </si>
  <si>
    <t>3202316N</t>
  </si>
  <si>
    <t>Utica Rehabilitation &amp; Nursing Center</t>
  </si>
  <si>
    <t>2124301N</t>
  </si>
  <si>
    <t>Valley Health Services Inc</t>
  </si>
  <si>
    <t>0824303N</t>
  </si>
  <si>
    <t>Valley View Manor Nursing Home</t>
  </si>
  <si>
    <t>3301328N</t>
  </si>
  <si>
    <t>Van Duyn Center for Rehabilitation and Nursing</t>
  </si>
  <si>
    <t>4102307N</t>
  </si>
  <si>
    <t>Van Rensselaer Manor</t>
  </si>
  <si>
    <t>7004320N</t>
  </si>
  <si>
    <t>Verrazano Nursing Home</t>
  </si>
  <si>
    <t>0364302N</t>
  </si>
  <si>
    <t>Vestal Park Rehabilitation and Nursing Center</t>
  </si>
  <si>
    <t>Villagecare Rehabilitation and Nursing Center</t>
  </si>
  <si>
    <t>5657300N</t>
  </si>
  <si>
    <t>Warren Center for Rehabilitation and Nursing</t>
  </si>
  <si>
    <t>5750301N</t>
  </si>
  <si>
    <t>Washington Center for Rehabilitation and Healthcare</t>
  </si>
  <si>
    <t>5149304N</t>
  </si>
  <si>
    <t>Waters Edge Rehabilitation and Nursing Center at Port Jefferson</t>
  </si>
  <si>
    <t>5960303N</t>
  </si>
  <si>
    <t>Waterview Hills Rehabilitation and Nursing Center</t>
  </si>
  <si>
    <t>7003367N</t>
  </si>
  <si>
    <t>Waterview Nursing Care Center</t>
  </si>
  <si>
    <t>3226301N</t>
  </si>
  <si>
    <t>Waterville Residential Care Center</t>
  </si>
  <si>
    <t>7000350N</t>
  </si>
  <si>
    <t>Wayne Center For Nursing And Rehabilitation</t>
  </si>
  <si>
    <t>5823302N</t>
  </si>
  <si>
    <t>Wayne County Nursing Home</t>
  </si>
  <si>
    <t>5820000N</t>
  </si>
  <si>
    <t>Wayne Health Care</t>
  </si>
  <si>
    <t>2722302N</t>
  </si>
  <si>
    <t>Wedgewood Nursing and Rehabilitation Center</t>
  </si>
  <si>
    <t>1702300N</t>
  </si>
  <si>
    <t>Wells Nursing Home Inc</t>
  </si>
  <si>
    <t>0228305N</t>
  </si>
  <si>
    <t>Wellsville Manor Care Center</t>
  </si>
  <si>
    <t>2701352N</t>
  </si>
  <si>
    <t>Wesley Gardens Corporation</t>
  </si>
  <si>
    <t>4501301N</t>
  </si>
  <si>
    <t>Wesley Health Care Center Inc</t>
  </si>
  <si>
    <t>7003403N</t>
  </si>
  <si>
    <t>West Lawrence Care Center LLC</t>
  </si>
  <si>
    <t>5903312N</t>
  </si>
  <si>
    <t>Westchester Center for Rehabilitation &amp; Nursing</t>
  </si>
  <si>
    <t>1801305N</t>
  </si>
  <si>
    <t>Western New York State Veterans Home</t>
  </si>
  <si>
    <t>5158302N</t>
  </si>
  <si>
    <t>Westhampton Care Center</t>
  </si>
  <si>
    <t>2952306N</t>
  </si>
  <si>
    <t>White Oaks Rehabilitation and Nursing Center</t>
  </si>
  <si>
    <t>5902318N</t>
  </si>
  <si>
    <t>White Plains Center For Nursing Care</t>
  </si>
  <si>
    <t>2801001N</t>
  </si>
  <si>
    <t>Wilkinson Residential Health Care Facility</t>
  </si>
  <si>
    <t>7000379N</t>
  </si>
  <si>
    <t>Williamsbridge Center for Rehabilitation &amp; Nursing</t>
  </si>
  <si>
    <t>1421306N</t>
  </si>
  <si>
    <t>Williamsville Suburban LLC</t>
  </si>
  <si>
    <t>0364301N</t>
  </si>
  <si>
    <t>Willow Point Rehabilitation and Nursing Center</t>
  </si>
  <si>
    <t>7003357N</t>
  </si>
  <si>
    <t>Windsor Park Nursing Home</t>
  </si>
  <si>
    <t>Wingate at Beacon</t>
  </si>
  <si>
    <t>Wingate of Dutchess</t>
  </si>
  <si>
    <t>Wingate of Ulster</t>
  </si>
  <si>
    <t>7003336N</t>
  </si>
  <si>
    <t>Woodcrest Rehabilitation &amp; Residential Health Care Ctr LLC</t>
  </si>
  <si>
    <t>5151323N</t>
  </si>
  <si>
    <t>Woodhaven Nursing Home</t>
  </si>
  <si>
    <t>5522303N</t>
  </si>
  <si>
    <t>Woodland Pond at New Paltz</t>
  </si>
  <si>
    <t>2750303N</t>
  </si>
  <si>
    <t>Woodside Manor Nursing Home Inc</t>
  </si>
  <si>
    <t>7000390N</t>
  </si>
  <si>
    <t>Workmens Circle Multicare Center</t>
  </si>
  <si>
    <t>6027000N</t>
  </si>
  <si>
    <t>Wyoming County Community Hospital Snf</t>
  </si>
  <si>
    <t>5907319N</t>
  </si>
  <si>
    <t>Yonkers Gardens Center for Nursing and Rehabilitation</t>
  </si>
  <si>
    <t>5951301N</t>
  </si>
  <si>
    <t>Yorktown Rehabilitation &amp; Nursing Center</t>
  </si>
  <si>
    <t>2950302A</t>
  </si>
  <si>
    <t>2950302V</t>
  </si>
  <si>
    <t>5907318V</t>
  </si>
  <si>
    <t>5154323V</t>
  </si>
  <si>
    <t>3301330V</t>
  </si>
  <si>
    <t>0301308V</t>
  </si>
  <si>
    <t>7000397A</t>
  </si>
  <si>
    <t>7000397V</t>
  </si>
  <si>
    <t>7000364A</t>
  </si>
  <si>
    <t>5157318S</t>
  </si>
  <si>
    <t>7000373A</t>
  </si>
  <si>
    <t>Casa Promesa</t>
  </si>
  <si>
    <t>3227304D</t>
  </si>
  <si>
    <t>7003380V</t>
  </si>
  <si>
    <t>3421000V</t>
  </si>
  <si>
    <t>2952310V</t>
  </si>
  <si>
    <t>7001348V</t>
  </si>
  <si>
    <t>7000375V</t>
  </si>
  <si>
    <t>5904321V</t>
  </si>
  <si>
    <t>7000383V</t>
  </si>
  <si>
    <t>5034300V</t>
  </si>
  <si>
    <t>1421307V</t>
  </si>
  <si>
    <t>7002346S</t>
  </si>
  <si>
    <t>Elizabeth Seton Childrens Center</t>
  </si>
  <si>
    <t>1327300D</t>
  </si>
  <si>
    <t>7000385V</t>
  </si>
  <si>
    <t>7001808V</t>
  </si>
  <si>
    <t>7003402V</t>
  </si>
  <si>
    <t>4350305V</t>
  </si>
  <si>
    <t>5153307V</t>
  </si>
  <si>
    <t>7002337V</t>
  </si>
  <si>
    <t>7000801A</t>
  </si>
  <si>
    <t>Highbridge-Woodycrest Center Inc</t>
  </si>
  <si>
    <t>1401001V</t>
  </si>
  <si>
    <t>1401001S</t>
  </si>
  <si>
    <t>7000392A</t>
  </si>
  <si>
    <t>Hope Center for HIV and Nursing Care</t>
  </si>
  <si>
    <t>7002352V</t>
  </si>
  <si>
    <t>2750304B</t>
  </si>
  <si>
    <t>7003377V</t>
  </si>
  <si>
    <t>2904301V</t>
  </si>
  <si>
    <t>5151319V</t>
  </si>
  <si>
    <t>7004316V</t>
  </si>
  <si>
    <t>5567302B</t>
  </si>
  <si>
    <t>5567302T</t>
  </si>
  <si>
    <t>5567302V</t>
  </si>
  <si>
    <t>4350304V</t>
  </si>
  <si>
    <t>2601001V</t>
  </si>
  <si>
    <t>7001391V</t>
  </si>
  <si>
    <t>7003374T</t>
  </si>
  <si>
    <t>4652302T</t>
  </si>
  <si>
    <t>4652302V</t>
  </si>
  <si>
    <t>4652302S</t>
  </si>
  <si>
    <t>7003386V</t>
  </si>
  <si>
    <t>7003361T</t>
  </si>
  <si>
    <t>7003330V</t>
  </si>
  <si>
    <t>7004324A</t>
  </si>
  <si>
    <t>7004324B</t>
  </si>
  <si>
    <t>7004324V</t>
  </si>
  <si>
    <t>7004324T</t>
  </si>
  <si>
    <t>7003362V</t>
  </si>
  <si>
    <t>7001033S</t>
  </si>
  <si>
    <t>7001033V</t>
  </si>
  <si>
    <t>7001318A</t>
  </si>
  <si>
    <t>7001318V</t>
  </si>
  <si>
    <t>7004304T</t>
  </si>
  <si>
    <t>7004323V</t>
  </si>
  <si>
    <t>7003372V</t>
  </si>
  <si>
    <t>6120000B</t>
  </si>
  <si>
    <t>2904302V</t>
  </si>
  <si>
    <t>7000384V</t>
  </si>
  <si>
    <t>3301321T</t>
  </si>
  <si>
    <t>5157311T</t>
  </si>
  <si>
    <t>0101307S</t>
  </si>
  <si>
    <t>St Margarets Center</t>
  </si>
  <si>
    <t>0101307N</t>
  </si>
  <si>
    <t>7002349A</t>
  </si>
  <si>
    <t>St Marys Center Inc</t>
  </si>
  <si>
    <t>7003300S</t>
  </si>
  <si>
    <t>St Marys Hospital For Children Inc</t>
  </si>
  <si>
    <t>5961303S</t>
  </si>
  <si>
    <t>Sunshine Childrens Home and Rehab Center</t>
  </si>
  <si>
    <t>7002345D</t>
  </si>
  <si>
    <t>7002345A</t>
  </si>
  <si>
    <t>1401005B</t>
  </si>
  <si>
    <t>1401005V</t>
  </si>
  <si>
    <t>2950315V</t>
  </si>
  <si>
    <t>2750306B</t>
  </si>
  <si>
    <t>2750306V</t>
  </si>
  <si>
    <t>7003417V</t>
  </si>
  <si>
    <t>5957305S</t>
  </si>
  <si>
    <t>The Steven and Alexandra Cohen Pediatric Long Term Care Pavilion</t>
  </si>
  <si>
    <t>2950318V</t>
  </si>
  <si>
    <t>7000398V</t>
  </si>
  <si>
    <t>2701358V</t>
  </si>
  <si>
    <t>7000350V</t>
  </si>
  <si>
    <t>5820000V</t>
  </si>
  <si>
    <t>5820000B</t>
  </si>
  <si>
    <t>Fee For Service</t>
  </si>
  <si>
    <t>Managed Care</t>
  </si>
  <si>
    <t>*Award Amount</t>
  </si>
  <si>
    <t>Total Revenue</t>
  </si>
  <si>
    <t>Facility Amount</t>
  </si>
  <si>
    <t>EPIC Rehabilitation and Nursing at White Plains</t>
  </si>
  <si>
    <t>New Riverdale Rehab and Nursing</t>
  </si>
  <si>
    <t>New York Congregational</t>
  </si>
  <si>
    <t>Pinnacle Multicare Nursing and Rehabilitation Center</t>
  </si>
  <si>
    <t>Rochester Center for Rehabilitation and Nursing</t>
  </si>
  <si>
    <t>The Brook at High Falls Nursing Home</t>
  </si>
  <si>
    <t>The Grand Rehabilitation and Nursing at Delaware Park</t>
  </si>
  <si>
    <t>The Pearl Nursing Center of Rochester</t>
  </si>
  <si>
    <t>7001393S</t>
  </si>
  <si>
    <t>7001393V</t>
  </si>
  <si>
    <t>2701006S</t>
  </si>
  <si>
    <t>2701006V</t>
  </si>
  <si>
    <t>1401343N</t>
  </si>
  <si>
    <t>2753302N</t>
  </si>
  <si>
    <t>4161000N</t>
  </si>
  <si>
    <t>5902319N</t>
  </si>
  <si>
    <t>7000802N</t>
  </si>
  <si>
    <t>2701366N</t>
  </si>
  <si>
    <t>7001810N</t>
  </si>
  <si>
    <t>7000007N</t>
  </si>
  <si>
    <t>0701302N</t>
  </si>
  <si>
    <t>Ineligible &amp; Part D Days</t>
  </si>
  <si>
    <t>Ineligible &amp; Part D Rate</t>
  </si>
  <si>
    <t>Ineligible &amp; Part D Revenue</t>
  </si>
  <si>
    <t>Part B &amp; Part B&amp;D Days</t>
  </si>
  <si>
    <t>Part B &amp; Part B&amp;D Rate</t>
  </si>
  <si>
    <t>Part B &amp; Part B&amp;D Revenue</t>
  </si>
  <si>
    <t>C 71900/1500</t>
  </si>
  <si>
    <t>C 71902/1500</t>
  </si>
  <si>
    <t>2% ATB Supplemental Payment</t>
  </si>
  <si>
    <t>Original</t>
  </si>
  <si>
    <t>Reconciled</t>
  </si>
  <si>
    <t>Difference</t>
  </si>
  <si>
    <t>Prior Payment Reconciliation's</t>
  </si>
  <si>
    <t xml:space="preserve">Total </t>
  </si>
  <si>
    <t>Name</t>
  </si>
  <si>
    <t>Jewish Home of Rochester</t>
  </si>
  <si>
    <t>Orchard Rehabilitation and Nursing Center</t>
  </si>
  <si>
    <t>Swan Lake Nursing and Rehabilitation</t>
  </si>
  <si>
    <t>5123306N</t>
  </si>
  <si>
    <t>Division of Finance and Rate Setting</t>
  </si>
  <si>
    <t>Opsert</t>
  </si>
  <si>
    <t>2023 - 2024 2% Supplemental Payment</t>
  </si>
  <si>
    <t>1/1/23 - 3/31/23</t>
  </si>
  <si>
    <t>Springvale Nursing and Rehabilitation Center</t>
  </si>
  <si>
    <t>5921303N</t>
  </si>
  <si>
    <t>2762302N</t>
  </si>
  <si>
    <t>0601305N</t>
  </si>
  <si>
    <t>6027304N</t>
  </si>
  <si>
    <t>1461303N</t>
  </si>
  <si>
    <t>Pine Forest Center for Rehabilitation and Healthcare</t>
  </si>
  <si>
    <t>5153312N</t>
  </si>
  <si>
    <t>0226303N</t>
  </si>
  <si>
    <t>1063303N</t>
  </si>
  <si>
    <t>5154329N</t>
  </si>
  <si>
    <t>5154328N</t>
  </si>
  <si>
    <t>0433304N</t>
  </si>
  <si>
    <t>West Village Rehabilitation and Nursing Center</t>
  </si>
  <si>
    <t>7002362N</t>
  </si>
  <si>
    <t>2023/2024 Payment</t>
  </si>
  <si>
    <t>1/1/24 - 03/31/24</t>
  </si>
  <si>
    <t>4/1/24 - 12/31/24</t>
  </si>
  <si>
    <t>4/1/24-12/31/24</t>
  </si>
  <si>
    <t>1/1/24 - 3/31/24</t>
  </si>
  <si>
    <t>2024 - 2025 2% Supplemental Payment</t>
  </si>
  <si>
    <t>Betsy Ross Rehabilitation and Nursing</t>
  </si>
  <si>
    <t>Fairport Skilled Nursing Home</t>
  </si>
  <si>
    <t>Sarah Neuman Center for Rehabilitation and Nursing</t>
  </si>
  <si>
    <t>Taconic Nursing and Rehabilitation at Beacon</t>
  </si>
  <si>
    <t>Taconic Nursing and Rehabilitation at Hopewell</t>
  </si>
  <si>
    <t>Taconic Nursing and Rehabilitation at Ulster</t>
  </si>
  <si>
    <t>1301303V</t>
  </si>
  <si>
    <t>1320302V</t>
  </si>
  <si>
    <t>5556303V</t>
  </si>
  <si>
    <t>3201312N</t>
  </si>
  <si>
    <t>2725303N</t>
  </si>
  <si>
    <t>5909303N</t>
  </si>
  <si>
    <t>1301303N</t>
  </si>
  <si>
    <t>1320302N</t>
  </si>
  <si>
    <t>5556303N</t>
  </si>
  <si>
    <t>2024/2025 Payment</t>
  </si>
  <si>
    <t>Facility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</si>
</sst>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164" formatCode="&quot;$&quot;#,##0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137">
    <xf numFmtId="0" fontId="0" fillId="0" borderId="0" xfId="0"/>
    <xf numFmtId="0" fontId="0" fillId="0" borderId="0" xfId="0" applyFill="1"/>
    <xf numFmtId="3" fontId="0" fillId="0" borderId="10" xfId="0" applyNumberFormat="1" applyFill="1" applyBorder="1"/>
    <xf numFmtId="5" fontId="0" fillId="0" borderId="11" xfId="0" applyNumberFormat="1" applyFill="1" applyBorder="1"/>
    <xf numFmtId="0" fontId="0" fillId="0" borderId="11" xfId="0" applyFill="1" applyBorder="1"/>
    <xf numFmtId="14" fontId="0" fillId="0" borderId="0" xfId="0" applyNumberFormat="1" applyFill="1"/>
    <xf numFmtId="3" fontId="0" fillId="0" borderId="0" xfId="0" applyNumberFormat="1" applyFill="1"/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10" xfId="0" applyFill="1" applyBorder="1"/>
    <xf numFmtId="0" fontId="20" fillId="0" borderId="13" xfId="0" applyFont="1" applyFill="1" applyBorder="1" applyAlignment="1">
      <alignment horizontal="center"/>
    </xf>
    <xf numFmtId="0" fontId="0" fillId="0" borderId="18" xfId="0" applyFill="1" applyBorder="1"/>
    <xf numFmtId="0" fontId="0" fillId="0" borderId="20" xfId="0" applyFill="1" applyBorder="1"/>
    <xf numFmtId="0" fontId="16" fillId="0" borderId="23" xfId="0" applyFont="1" applyFill="1" applyBorder="1"/>
    <xf numFmtId="0" fontId="16" fillId="0" borderId="23" xfId="0" applyFont="1" applyFill="1" applyBorder="1" applyAlignment="1">
      <alignment horizontal="center"/>
    </xf>
    <xf numFmtId="5" fontId="0" fillId="0" borderId="10" xfId="0" applyNumberFormat="1" applyFill="1" applyBorder="1"/>
    <xf numFmtId="5" fontId="0" fillId="0" borderId="0" xfId="0" applyNumberFormat="1" applyFill="1" applyBorder="1"/>
    <xf numFmtId="5" fontId="0" fillId="0" borderId="19" xfId="0" applyNumberFormat="1" applyFill="1" applyBorder="1"/>
    <xf numFmtId="5" fontId="0" fillId="0" borderId="34" xfId="0" applyNumberFormat="1" applyFill="1" applyBorder="1"/>
    <xf numFmtId="5" fontId="0" fillId="0" borderId="33" xfId="0" applyNumberFormat="1" applyFill="1" applyBorder="1"/>
    <xf numFmtId="0" fontId="18" fillId="0" borderId="0" xfId="0" applyFont="1" applyFill="1" applyAlignment="1">
      <alignment horizontal="center"/>
    </xf>
    <xf numFmtId="0" fontId="0" fillId="0" borderId="0" xfId="0" applyFill="1" applyBorder="1"/>
    <xf numFmtId="0" fontId="16" fillId="0" borderId="0" xfId="0" applyFont="1" applyFill="1" applyBorder="1" applyAlignment="1">
      <alignment horizontal="center"/>
    </xf>
    <xf numFmtId="0" fontId="16" fillId="0" borderId="24" xfId="0" applyFont="1" applyFill="1" applyBorder="1" applyAlignment="1">
      <alignment horizontal="center"/>
    </xf>
    <xf numFmtId="0" fontId="16" fillId="0" borderId="24" xfId="0" applyFont="1" applyFill="1" applyBorder="1"/>
    <xf numFmtId="164" fontId="0" fillId="0" borderId="0" xfId="0" applyNumberFormat="1" applyFill="1"/>
    <xf numFmtId="0" fontId="0" fillId="0" borderId="19" xfId="0" applyFill="1" applyBorder="1"/>
    <xf numFmtId="0" fontId="0" fillId="0" borderId="15" xfId="0" applyFill="1" applyBorder="1"/>
    <xf numFmtId="0" fontId="0" fillId="0" borderId="17" xfId="0" applyFill="1" applyBorder="1"/>
    <xf numFmtId="0" fontId="0" fillId="0" borderId="14" xfId="0" applyFill="1" applyBorder="1"/>
    <xf numFmtId="0" fontId="0" fillId="0" borderId="16" xfId="0" applyFill="1" applyBorder="1"/>
    <xf numFmtId="5" fontId="16" fillId="0" borderId="0" xfId="0" applyNumberFormat="1" applyFont="1" applyFill="1" applyBorder="1"/>
    <xf numFmtId="5" fontId="16" fillId="0" borderId="11" xfId="0" applyNumberFormat="1" applyFont="1" applyFill="1" applyBorder="1"/>
    <xf numFmtId="0" fontId="0" fillId="0" borderId="12" xfId="0" applyFill="1" applyBorder="1"/>
    <xf numFmtId="0" fontId="20" fillId="0" borderId="14" xfId="0" applyFont="1" applyFill="1" applyBorder="1" applyAlignment="1">
      <alignment horizontal="center" wrapText="1"/>
    </xf>
    <xf numFmtId="5" fontId="0" fillId="0" borderId="20" xfId="0" applyNumberFormat="1" applyFill="1" applyBorder="1"/>
    <xf numFmtId="5" fontId="0" fillId="0" borderId="0" xfId="0" applyNumberFormat="1"/>
    <xf numFmtId="0" fontId="0" fillId="0" borderId="15" xfId="0" applyBorder="1"/>
    <xf numFmtId="0" fontId="0" fillId="0" borderId="17" xfId="0" applyBorder="1"/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18" fillId="0" borderId="32" xfId="0" applyFont="1" applyBorder="1" applyAlignment="1">
      <alignment horizontal="center" wrapText="1"/>
    </xf>
    <xf numFmtId="0" fontId="18" fillId="0" borderId="35" xfId="0" applyFont="1" applyBorder="1" applyAlignment="1">
      <alignment horizontal="center" wrapText="1"/>
    </xf>
    <xf numFmtId="3" fontId="0" fillId="0" borderId="10" xfId="0" applyNumberFormat="1" applyBorder="1"/>
    <xf numFmtId="7" fontId="0" fillId="0" borderId="0" xfId="0" applyNumberFormat="1"/>
    <xf numFmtId="5" fontId="0" fillId="0" borderId="11" xfId="0" applyNumberFormat="1" applyBorder="1"/>
    <xf numFmtId="5" fontId="0" fillId="0" borderId="10" xfId="0" applyNumberFormat="1" applyBorder="1"/>
    <xf numFmtId="0" fontId="0" fillId="0" borderId="10" xfId="0" applyBorder="1"/>
    <xf numFmtId="0" fontId="0" fillId="0" borderId="18" xfId="0" applyBorder="1"/>
    <xf numFmtId="5" fontId="0" fillId="0" borderId="20" xfId="0" applyNumberFormat="1" applyBorder="1"/>
    <xf numFmtId="5" fontId="0" fillId="0" borderId="18" xfId="0" applyNumberFormat="1" applyBorder="1"/>
    <xf numFmtId="0" fontId="0" fillId="33" borderId="0" xfId="0" applyFill="1"/>
    <xf numFmtId="0" fontId="0" fillId="0" borderId="11" xfId="0" applyBorder="1"/>
    <xf numFmtId="0" fontId="0" fillId="33" borderId="10" xfId="0" applyFill="1" applyBorder="1"/>
    <xf numFmtId="4" fontId="0" fillId="0" borderId="0" xfId="0" applyNumberFormat="1" applyFill="1"/>
    <xf numFmtId="165" fontId="0" fillId="0" borderId="0" xfId="0" applyNumberFormat="1" applyFill="1" applyBorder="1"/>
    <xf numFmtId="164" fontId="0" fillId="0" borderId="11" xfId="0" applyNumberFormat="1" applyFill="1" applyBorder="1"/>
    <xf numFmtId="164" fontId="0" fillId="0" borderId="10" xfId="0" applyNumberFormat="1" applyFill="1" applyBorder="1"/>
    <xf numFmtId="165" fontId="0" fillId="0" borderId="11" xfId="0" applyNumberFormat="1" applyFill="1" applyBorder="1"/>
    <xf numFmtId="3" fontId="0" fillId="33" borderId="10" xfId="0" applyNumberFormat="1" applyFill="1" applyBorder="1"/>
    <xf numFmtId="5" fontId="0" fillId="33" borderId="11" xfId="0" applyNumberFormat="1" applyFill="1" applyBorder="1"/>
    <xf numFmtId="0" fontId="0" fillId="0" borderId="19" xfId="0" applyBorder="1"/>
    <xf numFmtId="3" fontId="0" fillId="0" borderId="18" xfId="0" applyNumberFormat="1" applyBorder="1"/>
    <xf numFmtId="5" fontId="0" fillId="0" borderId="21" xfId="0" applyNumberFormat="1" applyBorder="1"/>
    <xf numFmtId="5" fontId="0" fillId="0" borderId="22" xfId="0" applyNumberFormat="1" applyBorder="1"/>
    <xf numFmtId="0" fontId="0" fillId="0" borderId="32" xfId="0" applyBorder="1"/>
    <xf numFmtId="0" fontId="0" fillId="0" borderId="35" xfId="0" applyBorder="1"/>
    <xf numFmtId="0" fontId="0" fillId="0" borderId="36" xfId="0" applyBorder="1"/>
    <xf numFmtId="7" fontId="0" fillId="0" borderId="19" xfId="0" applyNumberFormat="1" applyBorder="1"/>
    <xf numFmtId="5" fontId="0" fillId="0" borderId="19" xfId="0" applyNumberFormat="1" applyBorder="1"/>
    <xf numFmtId="42" fontId="0" fillId="0" borderId="11" xfId="0" applyNumberFormat="1" applyFill="1" applyBorder="1"/>
    <xf numFmtId="42" fontId="0" fillId="0" borderId="20" xfId="0" applyNumberFormat="1" applyFill="1" applyBorder="1"/>
    <xf numFmtId="165" fontId="0" fillId="33" borderId="0" xfId="0" applyNumberFormat="1" applyFill="1" applyBorder="1"/>
    <xf numFmtId="165" fontId="0" fillId="0" borderId="19" xfId="0" applyNumberFormat="1" applyFill="1" applyBorder="1"/>
    <xf numFmtId="164" fontId="0" fillId="0" borderId="20" xfId="0" applyNumberFormat="1" applyFill="1" applyBorder="1"/>
    <xf numFmtId="165" fontId="0" fillId="0" borderId="20" xfId="0" applyNumberFormat="1" applyFill="1" applyBorder="1"/>
    <xf numFmtId="164" fontId="0" fillId="0" borderId="18" xfId="0" applyNumberFormat="1" applyFill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5" fontId="0" fillId="0" borderId="18" xfId="0" applyNumberFormat="1" applyFill="1" applyBorder="1"/>
    <xf numFmtId="5" fontId="0" fillId="0" borderId="15" xfId="0" applyNumberFormat="1" applyFill="1" applyBorder="1"/>
    <xf numFmtId="5" fontId="0" fillId="0" borderId="16" xfId="0" applyNumberFormat="1" applyFill="1" applyBorder="1"/>
    <xf numFmtId="5" fontId="0" fillId="0" borderId="24" xfId="0" applyNumberFormat="1" applyFill="1" applyBorder="1"/>
    <xf numFmtId="5" fontId="0" fillId="0" borderId="36" xfId="0" applyNumberFormat="1" applyBorder="1"/>
    <xf numFmtId="5" fontId="0" fillId="0" borderId="37" xfId="0" applyNumberFormat="1" applyBorder="1"/>
    <xf numFmtId="7" fontId="0" fillId="0" borderId="11" xfId="0" applyNumberFormat="1" applyBorder="1"/>
    <xf numFmtId="3" fontId="0" fillId="0" borderId="0" xfId="0" applyNumberFormat="1"/>
    <xf numFmtId="0" fontId="0" fillId="0" borderId="13" xfId="0" applyBorder="1"/>
    <xf numFmtId="0" fontId="0" fillId="0" borderId="12" xfId="0" applyBorder="1"/>
    <xf numFmtId="3" fontId="0" fillId="0" borderId="13" xfId="0" applyNumberFormat="1" applyBorder="1"/>
    <xf numFmtId="7" fontId="0" fillId="0" borderId="13" xfId="0" applyNumberFormat="1" applyBorder="1"/>
    <xf numFmtId="5" fontId="0" fillId="0" borderId="14" xfId="0" applyNumberFormat="1" applyBorder="1"/>
    <xf numFmtId="3" fontId="0" fillId="0" borderId="12" xfId="0" applyNumberFormat="1" applyBorder="1"/>
    <xf numFmtId="5" fontId="0" fillId="0" borderId="12" xfId="0" applyNumberFormat="1" applyBorder="1"/>
    <xf numFmtId="7" fontId="0" fillId="0" borderId="14" xfId="0" applyNumberFormat="1" applyBorder="1"/>
    <xf numFmtId="0" fontId="0" fillId="33" borderId="0" xfId="0" applyFill="1" applyBorder="1"/>
    <xf numFmtId="5" fontId="0" fillId="33" borderId="0" xfId="0" applyNumberFormat="1" applyFill="1" applyBorder="1"/>
    <xf numFmtId="5" fontId="0" fillId="0" borderId="0" xfId="0" applyNumberFormat="1" applyFill="1"/>
    <xf numFmtId="5" fontId="0" fillId="0" borderId="17" xfId="0" applyNumberFormat="1" applyFill="1" applyBorder="1"/>
    <xf numFmtId="0" fontId="0" fillId="0" borderId="29" xfId="0" applyFill="1" applyBorder="1"/>
    <xf numFmtId="0" fontId="0" fillId="0" borderId="31" xfId="0" applyFill="1" applyBorder="1"/>
    <xf numFmtId="0" fontId="0" fillId="0" borderId="29" xfId="0" applyFill="1" applyBorder="1" applyAlignment="1">
      <alignment horizontal="center" wrapText="1"/>
    </xf>
    <xf numFmtId="4" fontId="0" fillId="0" borderId="30" xfId="0" applyNumberFormat="1" applyFill="1" applyBorder="1" applyAlignment="1">
      <alignment horizontal="center" wrapText="1"/>
    </xf>
    <xf numFmtId="4" fontId="0" fillId="0" borderId="31" xfId="0" applyNumberFormat="1" applyFill="1" applyBorder="1" applyAlignment="1">
      <alignment horizontal="center" wrapText="1"/>
    </xf>
    <xf numFmtId="0" fontId="0" fillId="0" borderId="30" xfId="0" applyFill="1" applyBorder="1" applyAlignment="1">
      <alignment horizontal="center" wrapText="1"/>
    </xf>
    <xf numFmtId="0" fontId="0" fillId="0" borderId="31" xfId="0" applyFill="1" applyBorder="1" applyAlignment="1">
      <alignment horizontal="center" wrapText="1"/>
    </xf>
    <xf numFmtId="0" fontId="18" fillId="0" borderId="29" xfId="0" applyFont="1" applyFill="1" applyBorder="1" applyAlignment="1">
      <alignment horizontal="center" wrapText="1"/>
    </xf>
    <xf numFmtId="0" fontId="18" fillId="0" borderId="31" xfId="0" applyFont="1" applyFill="1" applyBorder="1" applyAlignment="1">
      <alignment horizontal="center" wrapText="1"/>
    </xf>
    <xf numFmtId="7" fontId="0" fillId="0" borderId="0" xfId="0" applyNumberFormat="1" applyFill="1"/>
    <xf numFmtId="0" fontId="16" fillId="0" borderId="15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22" xfId="0" applyFont="1" applyFill="1" applyBorder="1"/>
    <xf numFmtId="0" fontId="16" fillId="0" borderId="28" xfId="0" applyFont="1" applyFill="1" applyBorder="1"/>
    <xf numFmtId="164" fontId="16" fillId="0" borderId="25" xfId="0" applyNumberFormat="1" applyFont="1" applyFill="1" applyBorder="1" applyAlignment="1">
      <alignment horizontal="right"/>
    </xf>
    <xf numFmtId="164" fontId="16" fillId="0" borderId="26" xfId="0" applyNumberFormat="1" applyFont="1" applyFill="1" applyBorder="1"/>
    <xf numFmtId="164" fontId="16" fillId="0" borderId="27" xfId="0" applyNumberFormat="1" applyFont="1" applyFill="1" applyBorder="1" applyAlignment="1">
      <alignment horizontal="center"/>
    </xf>
    <xf numFmtId="164" fontId="16" fillId="0" borderId="25" xfId="0" applyNumberFormat="1" applyFont="1" applyFill="1" applyBorder="1"/>
    <xf numFmtId="0" fontId="16" fillId="0" borderId="1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6" fillId="0" borderId="21" xfId="0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/>
    </xf>
    <xf numFmtId="0" fontId="16" fillId="0" borderId="22" xfId="0" applyFont="1" applyFill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1C0DFC2E-4AB4-4D88-9BD0-2245C037AA25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DE5EB-7DBA-42E4-A6B8-ACB81884AC92}">
  <sheetPr>
    <tabColor rgb="FFFFFF00"/>
    <pageSetUpPr fitToPage="1"/>
  </sheetPr>
  <dimension ref="A1:J699"/>
  <sheetViews>
    <sheetView tabSelected="1" workbookViewId="0">
      <selection activeCell="L23" sqref="L23"/>
    </sheetView>
  </sheetViews>
  <sheetFormatPr defaultColWidth="9.140625" defaultRowHeight="15" x14ac:dyDescent="0.25"/>
  <cols>
    <col min="1" max="1" width="10.85546875" style="1" bestFit="1" customWidth="1"/>
    <col min="2" max="2" width="55.140625" style="1" customWidth="1"/>
    <col min="3" max="3" width="18.7109375" style="1" customWidth="1"/>
    <col min="4" max="4" width="16.28515625" style="1" bestFit="1" customWidth="1"/>
    <col min="5" max="5" width="11.85546875" style="1" bestFit="1" customWidth="1"/>
    <col min="6" max="6" width="17.140625" style="1" customWidth="1"/>
    <col min="7" max="7" width="15.28515625" style="1" bestFit="1" customWidth="1"/>
    <col min="8" max="8" width="11.140625" style="1" bestFit="1" customWidth="1"/>
    <col min="9" max="9" width="16.42578125" style="1" customWidth="1"/>
    <col min="10" max="16384" width="9.140625" style="1"/>
  </cols>
  <sheetData>
    <row r="1" spans="1:10" x14ac:dyDescent="0.25">
      <c r="A1" s="5">
        <f ca="1">TODAY()</f>
        <v>46101</v>
      </c>
    </row>
    <row r="2" spans="1:10" ht="18.75" x14ac:dyDescent="0.25">
      <c r="A2" s="123" t="s">
        <v>0</v>
      </c>
      <c r="B2" s="123"/>
      <c r="C2" s="123"/>
      <c r="D2" s="123"/>
      <c r="E2" s="123"/>
      <c r="F2" s="123"/>
      <c r="G2" s="123"/>
      <c r="H2" s="123"/>
      <c r="I2" s="123"/>
    </row>
    <row r="3" spans="1:10" ht="18.75" x14ac:dyDescent="0.25">
      <c r="A3" s="123" t="s">
        <v>1293</v>
      </c>
      <c r="B3" s="123"/>
      <c r="C3" s="123"/>
      <c r="D3" s="123"/>
      <c r="E3" s="123"/>
      <c r="F3" s="123"/>
      <c r="G3" s="123"/>
      <c r="H3" s="123"/>
      <c r="I3" s="123"/>
    </row>
    <row r="4" spans="1:10" ht="18.75" x14ac:dyDescent="0.25">
      <c r="A4" s="123" t="s">
        <v>1282</v>
      </c>
      <c r="B4" s="123"/>
      <c r="C4" s="123"/>
      <c r="D4" s="123"/>
      <c r="E4" s="123"/>
      <c r="F4" s="123"/>
      <c r="G4" s="123"/>
      <c r="H4" s="123"/>
      <c r="I4" s="123"/>
    </row>
    <row r="5" spans="1:10" ht="18.75" x14ac:dyDescent="0.25">
      <c r="A5" s="123" t="s">
        <v>1286</v>
      </c>
      <c r="B5" s="123"/>
      <c r="C5" s="123"/>
      <c r="D5" s="123"/>
      <c r="E5" s="123"/>
      <c r="F5" s="123"/>
      <c r="G5" s="123"/>
      <c r="H5" s="123"/>
      <c r="I5" s="123"/>
    </row>
    <row r="7" spans="1:10" x14ac:dyDescent="0.25">
      <c r="A7" s="28"/>
      <c r="B7" s="29"/>
      <c r="C7" s="124" t="s">
        <v>1312</v>
      </c>
      <c r="D7" s="125"/>
      <c r="E7" s="126"/>
      <c r="F7" s="124" t="s">
        <v>1333</v>
      </c>
      <c r="G7" s="125"/>
      <c r="H7" s="126"/>
      <c r="I7" s="14"/>
    </row>
    <row r="8" spans="1:10" x14ac:dyDescent="0.25">
      <c r="A8" s="12"/>
      <c r="B8" s="13"/>
      <c r="C8" s="112" t="s">
        <v>1283</v>
      </c>
      <c r="D8" s="23" t="s">
        <v>1284</v>
      </c>
      <c r="E8" s="113"/>
      <c r="F8" s="23" t="s">
        <v>1283</v>
      </c>
      <c r="G8" s="23" t="s">
        <v>1284</v>
      </c>
      <c r="H8" s="114"/>
      <c r="I8" s="15" t="s">
        <v>1287</v>
      </c>
    </row>
    <row r="9" spans="1:10" x14ac:dyDescent="0.25">
      <c r="A9" s="119" t="s">
        <v>1</v>
      </c>
      <c r="B9" s="121" t="s">
        <v>1334</v>
      </c>
      <c r="C9" s="15" t="s">
        <v>1313</v>
      </c>
      <c r="D9" s="15" t="s">
        <v>1313</v>
      </c>
      <c r="E9" s="15" t="s">
        <v>1285</v>
      </c>
      <c r="F9" s="24" t="s">
        <v>1314</v>
      </c>
      <c r="G9" s="25" t="s">
        <v>1315</v>
      </c>
      <c r="H9" s="111" t="s">
        <v>1285</v>
      </c>
      <c r="I9" s="14"/>
    </row>
    <row r="10" spans="1:10" ht="15.75" thickBot="1" x14ac:dyDescent="0.3">
      <c r="A10" s="120"/>
      <c r="B10" s="122"/>
      <c r="C10" s="115">
        <f t="shared" ref="C10:I10" si="0">SUM(C11:C699)</f>
        <v>34999999.999999978</v>
      </c>
      <c r="D10" s="116">
        <f t="shared" si="0"/>
        <v>34999999.999999955</v>
      </c>
      <c r="E10" s="116">
        <f t="shared" si="0"/>
        <v>-4.5661181502509862E-8</v>
      </c>
      <c r="F10" s="117">
        <f t="shared" si="0"/>
        <v>105000000.08999996</v>
      </c>
      <c r="G10" s="116">
        <f t="shared" si="0"/>
        <v>105000000.00000024</v>
      </c>
      <c r="H10" s="116">
        <f t="shared" si="0"/>
        <v>-8.9999932668433757E-2</v>
      </c>
      <c r="I10" s="118">
        <f t="shared" si="0"/>
        <v>-8.9999977885781846E-2</v>
      </c>
    </row>
    <row r="11" spans="1:10" x14ac:dyDescent="0.25">
      <c r="A11" s="10" t="s">
        <v>2</v>
      </c>
      <c r="B11" s="22" t="s">
        <v>3</v>
      </c>
      <c r="C11" s="16">
        <f>VLOOKUP(A11,'1-1-24 thru 3-31-24 paid'!$A$9:$P$698,16,FALSE)</f>
        <v>207800.78478121644</v>
      </c>
      <c r="D11" s="17">
        <f>IFERROR(VLOOKUP(A11,'1-1-24 thru 3-31-24 new calc'!$A$10:$P$698,16,FALSE),0)</f>
        <v>203062.98763624844</v>
      </c>
      <c r="E11" s="17">
        <f>D11-C11</f>
        <v>-4737.7971449680044</v>
      </c>
      <c r="F11" s="16">
        <f>IFERROR(VLOOKUP(A11,'4-1-24 thru 12-31-24 paid'!$A$9:$P$696,16,FALSE),0)</f>
        <v>649259.93999999994</v>
      </c>
      <c r="G11" s="17">
        <f>IFERROR(VLOOKUP(A11,'4-1-24 thru 12-31-24 new calc.'!$A$9:$P$696,16,FALSE),0)</f>
        <v>609808.84958572662</v>
      </c>
      <c r="H11" s="17">
        <f>G11-F11</f>
        <v>-39451.09041427332</v>
      </c>
      <c r="I11" s="19">
        <f>H11+E11</f>
        <v>-44188.887559241324</v>
      </c>
      <c r="J11" s="26"/>
    </row>
    <row r="12" spans="1:10" x14ac:dyDescent="0.25">
      <c r="A12" s="10" t="s">
        <v>4</v>
      </c>
      <c r="B12" s="22" t="s">
        <v>5</v>
      </c>
      <c r="C12" s="16">
        <f>VLOOKUP(A12,'1-1-24 thru 3-31-24 paid'!$A$9:$P$698,16,FALSE)</f>
        <v>32729.60673750758</v>
      </c>
      <c r="D12" s="17">
        <f>IFERROR(VLOOKUP(A12,'1-1-24 thru 3-31-24 new calc'!$A$10:$P$698,16,FALSE),0)</f>
        <v>32687.773754695711</v>
      </c>
      <c r="E12" s="17">
        <f t="shared" ref="E12:E75" si="1">D12-C12</f>
        <v>-41.832982811869442</v>
      </c>
      <c r="F12" s="16">
        <f>IFERROR(VLOOKUP(A12,'4-1-24 thru 12-31-24 paid'!$A$9:$P$696,16,FALSE),0)</f>
        <v>100546.69</v>
      </c>
      <c r="G12" s="17">
        <f>IFERROR(VLOOKUP(A12,'4-1-24 thru 12-31-24 new calc.'!$A$9:$P$696,16,FALSE),0)</f>
        <v>98682.122897403096</v>
      </c>
      <c r="H12" s="17">
        <f t="shared" ref="H12:H75" si="2">G12-F12</f>
        <v>-1864.5671025969059</v>
      </c>
      <c r="I12" s="19">
        <f t="shared" ref="I12:I75" si="3">H12+E12</f>
        <v>-1906.4000854087753</v>
      </c>
    </row>
    <row r="13" spans="1:10" x14ac:dyDescent="0.25">
      <c r="A13" s="10" t="s">
        <v>6</v>
      </c>
      <c r="B13" s="22" t="s">
        <v>7</v>
      </c>
      <c r="C13" s="16">
        <f>VLOOKUP(A13,'1-1-24 thru 3-31-24 paid'!$A$9:$P$698,16,FALSE)</f>
        <v>8950.7429979857789</v>
      </c>
      <c r="D13" s="17">
        <f>IFERROR(VLOOKUP(A13,'1-1-24 thru 3-31-24 new calc'!$A$10:$P$698,16,FALSE),0)</f>
        <v>7109.6087900067741</v>
      </c>
      <c r="E13" s="17">
        <f t="shared" si="1"/>
        <v>-1841.1342079790047</v>
      </c>
      <c r="F13" s="16">
        <f>IFERROR(VLOOKUP(A13,'4-1-24 thru 12-31-24 paid'!$A$9:$P$696,16,FALSE),0)</f>
        <v>23709.45</v>
      </c>
      <c r="G13" s="17">
        <f>IFERROR(VLOOKUP(A13,'4-1-24 thru 12-31-24 new calc.'!$A$9:$P$696,16,FALSE),0)</f>
        <v>21303.12055576788</v>
      </c>
      <c r="H13" s="17">
        <f t="shared" si="2"/>
        <v>-2406.3294442321203</v>
      </c>
      <c r="I13" s="19">
        <f t="shared" si="3"/>
        <v>-4247.463652211125</v>
      </c>
    </row>
    <row r="14" spans="1:10" x14ac:dyDescent="0.25">
      <c r="A14" s="10" t="s">
        <v>8</v>
      </c>
      <c r="B14" s="22" t="s">
        <v>9</v>
      </c>
      <c r="C14" s="16">
        <f>VLOOKUP(A14,'1-1-24 thru 3-31-24 paid'!$A$9:$P$698,16,FALSE)</f>
        <v>66493.887873991305</v>
      </c>
      <c r="D14" s="17">
        <f>IFERROR(VLOOKUP(A14,'1-1-24 thru 3-31-24 new calc'!$A$10:$P$698,16,FALSE),0)</f>
        <v>51055.065036449065</v>
      </c>
      <c r="E14" s="17">
        <f t="shared" si="1"/>
        <v>-15438.82283754224</v>
      </c>
      <c r="F14" s="16">
        <f>IFERROR(VLOOKUP(A14,'4-1-24 thru 12-31-24 paid'!$A$9:$P$696,16,FALSE),0)</f>
        <v>142540.68</v>
      </c>
      <c r="G14" s="17">
        <f>IFERROR(VLOOKUP(A14,'4-1-24 thru 12-31-24 new calc.'!$A$9:$P$696,16,FALSE),0)</f>
        <v>153300.726206983</v>
      </c>
      <c r="H14" s="17">
        <f t="shared" si="2"/>
        <v>10760.04620698301</v>
      </c>
      <c r="I14" s="19">
        <f t="shared" si="3"/>
        <v>-4678.7766305592304</v>
      </c>
    </row>
    <row r="15" spans="1:10" x14ac:dyDescent="0.25">
      <c r="A15" s="10" t="s">
        <v>10</v>
      </c>
      <c r="B15" s="22" t="s">
        <v>11</v>
      </c>
      <c r="C15" s="16">
        <f>VLOOKUP(A15,'1-1-24 thru 3-31-24 paid'!$A$9:$P$698,16,FALSE)</f>
        <v>44661.55552648101</v>
      </c>
      <c r="D15" s="17">
        <f>IFERROR(VLOOKUP(A15,'1-1-24 thru 3-31-24 new calc'!$A$10:$P$698,16,FALSE),0)</f>
        <v>45300.174305267632</v>
      </c>
      <c r="E15" s="17">
        <f t="shared" si="1"/>
        <v>638.61877878662199</v>
      </c>
      <c r="F15" s="16">
        <f>IFERROR(VLOOKUP(A15,'4-1-24 thru 12-31-24 paid'!$A$9:$P$696,16,FALSE),0)</f>
        <v>137234.79999999999</v>
      </c>
      <c r="G15" s="17">
        <f>IFERROR(VLOOKUP(A15,'4-1-24 thru 12-31-24 new calc.'!$A$9:$P$696,16,FALSE),0)</f>
        <v>135891.88510785036</v>
      </c>
      <c r="H15" s="17">
        <f t="shared" si="2"/>
        <v>-1342.9148921496235</v>
      </c>
      <c r="I15" s="19">
        <f t="shared" si="3"/>
        <v>-704.2961133630015</v>
      </c>
    </row>
    <row r="16" spans="1:10" x14ac:dyDescent="0.25">
      <c r="A16" s="10" t="s">
        <v>12</v>
      </c>
      <c r="B16" s="22" t="s">
        <v>13</v>
      </c>
      <c r="C16" s="16">
        <f>VLOOKUP(A16,'1-1-24 thru 3-31-24 paid'!$A$9:$P$698,16,FALSE)</f>
        <v>21513.333725473753</v>
      </c>
      <c r="D16" s="17">
        <f>IFERROR(VLOOKUP(A16,'1-1-24 thru 3-31-24 new calc'!$A$10:$P$698,16,FALSE),0)</f>
        <v>21384.599177258362</v>
      </c>
      <c r="E16" s="17">
        <f t="shared" si="1"/>
        <v>-128.73454821539053</v>
      </c>
      <c r="F16" s="16">
        <f>IFERROR(VLOOKUP(A16,'4-1-24 thru 12-31-24 paid'!$A$9:$P$696,16,FALSE),0)</f>
        <v>62994.93</v>
      </c>
      <c r="G16" s="17">
        <f>IFERROR(VLOOKUP(A16,'4-1-24 thru 12-31-24 new calc.'!$A$9:$P$696,16,FALSE),0)</f>
        <v>64046.780086836101</v>
      </c>
      <c r="H16" s="17">
        <f t="shared" si="2"/>
        <v>1051.8500868361007</v>
      </c>
      <c r="I16" s="19">
        <f t="shared" si="3"/>
        <v>923.11553862071014</v>
      </c>
    </row>
    <row r="17" spans="1:9" x14ac:dyDescent="0.25">
      <c r="A17" s="10" t="s">
        <v>14</v>
      </c>
      <c r="B17" s="22" t="s">
        <v>15</v>
      </c>
      <c r="C17" s="16">
        <f>VLOOKUP(A17,'1-1-24 thru 3-31-24 paid'!$A$9:$P$698,16,FALSE)</f>
        <v>26070.947738481733</v>
      </c>
      <c r="D17" s="17">
        <f>IFERROR(VLOOKUP(A17,'1-1-24 thru 3-31-24 new calc'!$A$10:$P$698,16,FALSE),0)</f>
        <v>29171.354233997972</v>
      </c>
      <c r="E17" s="17">
        <f t="shared" si="1"/>
        <v>3100.4064955162394</v>
      </c>
      <c r="F17" s="16">
        <f>IFERROR(VLOOKUP(A17,'4-1-24 thru 12-31-24 paid'!$A$9:$P$696,16,FALSE),0)</f>
        <v>84816.81</v>
      </c>
      <c r="G17" s="17">
        <f>IFERROR(VLOOKUP(A17,'4-1-24 thru 12-31-24 new calc.'!$A$9:$P$696,16,FALSE),0)</f>
        <v>87568.789696988068</v>
      </c>
      <c r="H17" s="17">
        <f t="shared" si="2"/>
        <v>2751.9796969880699</v>
      </c>
      <c r="I17" s="19">
        <f t="shared" si="3"/>
        <v>5852.3861925043093</v>
      </c>
    </row>
    <row r="18" spans="1:9" x14ac:dyDescent="0.25">
      <c r="A18" s="10" t="s">
        <v>16</v>
      </c>
      <c r="B18" s="22" t="s">
        <v>17</v>
      </c>
      <c r="C18" s="16">
        <f>VLOOKUP(A18,'1-1-24 thru 3-31-24 paid'!$A$9:$P$698,16,FALSE)</f>
        <v>25909.255519766535</v>
      </c>
      <c r="D18" s="17">
        <f>IFERROR(VLOOKUP(A18,'1-1-24 thru 3-31-24 new calc'!$A$10:$P$698,16,FALSE),0)</f>
        <v>30102.824450810731</v>
      </c>
      <c r="E18" s="17">
        <f t="shared" si="1"/>
        <v>4193.5689310441958</v>
      </c>
      <c r="F18" s="16">
        <f>IFERROR(VLOOKUP(A18,'4-1-24 thru 12-31-24 paid'!$A$9:$P$696,16,FALSE),0)</f>
        <v>86580.04</v>
      </c>
      <c r="G18" s="17">
        <f>IFERROR(VLOOKUP(A18,'4-1-24 thru 12-31-24 new calc.'!$A$9:$P$696,16,FALSE),0)</f>
        <v>90299.404051180012</v>
      </c>
      <c r="H18" s="17">
        <f t="shared" si="2"/>
        <v>3719.3640511800186</v>
      </c>
      <c r="I18" s="19">
        <f t="shared" si="3"/>
        <v>7912.9329822242144</v>
      </c>
    </row>
    <row r="19" spans="1:9" x14ac:dyDescent="0.25">
      <c r="A19" s="10" t="s">
        <v>18</v>
      </c>
      <c r="B19" s="22" t="s">
        <v>19</v>
      </c>
      <c r="C19" s="16">
        <f>VLOOKUP(A19,'1-1-24 thru 3-31-24 paid'!$A$9:$P$698,16,FALSE)</f>
        <v>31290.75993148519</v>
      </c>
      <c r="D19" s="17">
        <f>IFERROR(VLOOKUP(A19,'1-1-24 thru 3-31-24 new calc'!$A$10:$P$698,16,FALSE),0)</f>
        <v>28578.097191830126</v>
      </c>
      <c r="E19" s="17">
        <f t="shared" si="1"/>
        <v>-2712.6627396550648</v>
      </c>
      <c r="F19" s="16">
        <f>IFERROR(VLOOKUP(A19,'4-1-24 thru 12-31-24 paid'!$A$9:$P$696,16,FALSE),0)</f>
        <v>78783.61</v>
      </c>
      <c r="G19" s="17">
        <f>IFERROR(VLOOKUP(A19,'4-1-24 thru 12-31-24 new calc.'!$A$9:$P$696,16,FALSE),0)</f>
        <v>85546.682313917423</v>
      </c>
      <c r="H19" s="17">
        <f t="shared" si="2"/>
        <v>6763.0723139174224</v>
      </c>
      <c r="I19" s="19">
        <f t="shared" si="3"/>
        <v>4050.4095742623576</v>
      </c>
    </row>
    <row r="20" spans="1:9" x14ac:dyDescent="0.25">
      <c r="A20" s="10" t="s">
        <v>20</v>
      </c>
      <c r="B20" s="22" t="s">
        <v>21</v>
      </c>
      <c r="C20" s="16">
        <f>VLOOKUP(A20,'1-1-24 thru 3-31-24 paid'!$A$9:$P$698,16,FALSE)</f>
        <v>36463.4984887397</v>
      </c>
      <c r="D20" s="17">
        <f>IFERROR(VLOOKUP(A20,'1-1-24 thru 3-31-24 new calc'!$A$10:$P$698,16,FALSE),0)</f>
        <v>35354.278195703642</v>
      </c>
      <c r="E20" s="17">
        <f t="shared" si="1"/>
        <v>-1109.2202930360581</v>
      </c>
      <c r="F20" s="16">
        <f>IFERROR(VLOOKUP(A20,'4-1-24 thru 12-31-24 paid'!$A$9:$P$696,16,FALSE),0)</f>
        <v>118386</v>
      </c>
      <c r="G20" s="17">
        <f>IFERROR(VLOOKUP(A20,'4-1-24 thru 12-31-24 new calc.'!$A$9:$P$696,16,FALSE),0)</f>
        <v>106245.76602729663</v>
      </c>
      <c r="H20" s="17">
        <f t="shared" si="2"/>
        <v>-12140.233972703369</v>
      </c>
      <c r="I20" s="19">
        <f t="shared" si="3"/>
        <v>-13249.454265739427</v>
      </c>
    </row>
    <row r="21" spans="1:9" x14ac:dyDescent="0.25">
      <c r="A21" s="10" t="s">
        <v>22</v>
      </c>
      <c r="B21" s="22" t="s">
        <v>23</v>
      </c>
      <c r="C21" s="16">
        <f>VLOOKUP(A21,'1-1-24 thru 3-31-24 paid'!$A$9:$P$698,16,FALSE)</f>
        <v>44832.123090886584</v>
      </c>
      <c r="D21" s="17">
        <f>IFERROR(VLOOKUP(A21,'1-1-24 thru 3-31-24 new calc'!$A$10:$P$698,16,FALSE),0)</f>
        <v>39202.424546920738</v>
      </c>
      <c r="E21" s="17">
        <f t="shared" si="1"/>
        <v>-5629.6985439658456</v>
      </c>
      <c r="F21" s="16">
        <f>IFERROR(VLOOKUP(A21,'4-1-24 thru 12-31-24 paid'!$A$9:$P$696,16,FALSE),0)</f>
        <v>124811.77</v>
      </c>
      <c r="G21" s="17">
        <f>IFERROR(VLOOKUP(A21,'4-1-24 thru 12-31-24 new calc.'!$A$9:$P$696,16,FALSE),0)</f>
        <v>117383.18843441854</v>
      </c>
      <c r="H21" s="17">
        <f t="shared" si="2"/>
        <v>-7428.5815655814658</v>
      </c>
      <c r="I21" s="19">
        <f t="shared" si="3"/>
        <v>-13058.280109547311</v>
      </c>
    </row>
    <row r="22" spans="1:9" x14ac:dyDescent="0.25">
      <c r="A22" s="10" t="s">
        <v>24</v>
      </c>
      <c r="B22" s="22" t="s">
        <v>25</v>
      </c>
      <c r="C22" s="16">
        <f>VLOOKUP(A22,'1-1-24 thru 3-31-24 paid'!$A$9:$P$698,16,FALSE)</f>
        <v>81482.817018789385</v>
      </c>
      <c r="D22" s="17">
        <f>IFERROR(VLOOKUP(A22,'1-1-24 thru 3-31-24 new calc'!$A$10:$P$698,16,FALSE),0)</f>
        <v>95026.742845594898</v>
      </c>
      <c r="E22" s="17">
        <f t="shared" si="1"/>
        <v>13543.925826805513</v>
      </c>
      <c r="F22" s="16">
        <f>IFERROR(VLOOKUP(A22,'4-1-24 thru 12-31-24 paid'!$A$9:$P$696,16,FALSE),0)</f>
        <v>260275.18</v>
      </c>
      <c r="G22" s="17">
        <f>IFERROR(VLOOKUP(A22,'4-1-24 thru 12-31-24 new calc.'!$A$9:$P$696,16,FALSE),0)</f>
        <v>285439.84835401026</v>
      </c>
      <c r="H22" s="17">
        <f t="shared" si="2"/>
        <v>25164.668354010268</v>
      </c>
      <c r="I22" s="19">
        <f t="shared" si="3"/>
        <v>38708.59418081578</v>
      </c>
    </row>
    <row r="23" spans="1:9" x14ac:dyDescent="0.25">
      <c r="A23" s="10" t="s">
        <v>26</v>
      </c>
      <c r="B23" s="22" t="s">
        <v>27</v>
      </c>
      <c r="C23" s="16">
        <f>VLOOKUP(A23,'1-1-24 thru 3-31-24 paid'!$A$9:$P$698,16,FALSE)</f>
        <v>38284.129583593429</v>
      </c>
      <c r="D23" s="17">
        <f>IFERROR(VLOOKUP(A23,'1-1-24 thru 3-31-24 new calc'!$A$10:$P$698,16,FALSE),0)</f>
        <v>37396.83251443255</v>
      </c>
      <c r="E23" s="17">
        <f t="shared" si="1"/>
        <v>-887.29706916087889</v>
      </c>
      <c r="F23" s="16">
        <f>IFERROR(VLOOKUP(A23,'4-1-24 thru 12-31-24 paid'!$A$9:$P$696,16,FALSE),0)</f>
        <v>113847.88</v>
      </c>
      <c r="G23" s="17">
        <f>IFERROR(VLOOKUP(A23,'4-1-24 thru 12-31-24 new calc.'!$A$9:$P$696,16,FALSE),0)</f>
        <v>113763.9635524099</v>
      </c>
      <c r="H23" s="17">
        <f t="shared" si="2"/>
        <v>-83.916447590105236</v>
      </c>
      <c r="I23" s="19">
        <f t="shared" si="3"/>
        <v>-971.21351675098413</v>
      </c>
    </row>
    <row r="24" spans="1:9" x14ac:dyDescent="0.25">
      <c r="A24" s="10" t="s">
        <v>28</v>
      </c>
      <c r="B24" s="22" t="s">
        <v>29</v>
      </c>
      <c r="C24" s="16">
        <f>VLOOKUP(A24,'1-1-24 thru 3-31-24 paid'!$A$9:$P$698,16,FALSE)</f>
        <v>23781.389037490713</v>
      </c>
      <c r="D24" s="17">
        <f>IFERROR(VLOOKUP(A24,'1-1-24 thru 3-31-24 new calc'!$A$10:$P$698,16,FALSE),0)</f>
        <v>23509.818130966298</v>
      </c>
      <c r="E24" s="17">
        <f t="shared" si="1"/>
        <v>-271.57090652441548</v>
      </c>
      <c r="F24" s="16">
        <f>IFERROR(VLOOKUP(A24,'4-1-24 thru 12-31-24 paid'!$A$9:$P$696,16,FALSE),0)</f>
        <v>74700.800000000003</v>
      </c>
      <c r="G24" s="17">
        <f>IFERROR(VLOOKUP(A24,'4-1-24 thru 12-31-24 new calc.'!$A$9:$P$696,16,FALSE),0)</f>
        <v>70975.010730417256</v>
      </c>
      <c r="H24" s="17">
        <f t="shared" si="2"/>
        <v>-3725.7892695827468</v>
      </c>
      <c r="I24" s="19">
        <f t="shared" si="3"/>
        <v>-3997.3601761071623</v>
      </c>
    </row>
    <row r="25" spans="1:9" x14ac:dyDescent="0.25">
      <c r="A25" s="10" t="s">
        <v>30</v>
      </c>
      <c r="B25" s="22" t="s">
        <v>31</v>
      </c>
      <c r="C25" s="16">
        <f>VLOOKUP(A25,'1-1-24 thru 3-31-24 paid'!$A$9:$P$698,16,FALSE)</f>
        <v>146552.19664921766</v>
      </c>
      <c r="D25" s="17">
        <f>IFERROR(VLOOKUP(A25,'1-1-24 thru 3-31-24 new calc'!$A$10:$P$698,16,FALSE),0)</f>
        <v>115513.49815505907</v>
      </c>
      <c r="E25" s="17">
        <f t="shared" si="1"/>
        <v>-31038.698494158583</v>
      </c>
      <c r="F25" s="16">
        <f>IFERROR(VLOOKUP(A25,'4-1-24 thru 12-31-24 paid'!$A$9:$P$696,16,FALSE),0)</f>
        <v>381092.49</v>
      </c>
      <c r="G25" s="17">
        <f>IFERROR(VLOOKUP(A25,'4-1-24 thru 12-31-24 new calc.'!$A$9:$P$696,16,FALSE),0)</f>
        <v>345828.61972765002</v>
      </c>
      <c r="H25" s="17">
        <f t="shared" si="2"/>
        <v>-35263.870272349974</v>
      </c>
      <c r="I25" s="19">
        <f t="shared" si="3"/>
        <v>-66302.568766508557</v>
      </c>
    </row>
    <row r="26" spans="1:9" x14ac:dyDescent="0.25">
      <c r="A26" s="10" t="s">
        <v>32</v>
      </c>
      <c r="B26" s="22" t="s">
        <v>33</v>
      </c>
      <c r="C26" s="16">
        <f>VLOOKUP(A26,'1-1-24 thru 3-31-24 paid'!$A$9:$P$698,16,FALSE)</f>
        <v>66755.517625587396</v>
      </c>
      <c r="D26" s="17">
        <f>IFERROR(VLOOKUP(A26,'1-1-24 thru 3-31-24 new calc'!$A$10:$P$698,16,FALSE),0)</f>
        <v>65126.993678095983</v>
      </c>
      <c r="E26" s="17">
        <f t="shared" si="1"/>
        <v>-1628.5239474914124</v>
      </c>
      <c r="F26" s="16">
        <f>IFERROR(VLOOKUP(A26,'4-1-24 thru 12-31-24 paid'!$A$9:$P$696,16,FALSE),0)</f>
        <v>208824.44</v>
      </c>
      <c r="G26" s="17">
        <f>IFERROR(VLOOKUP(A26,'4-1-24 thru 12-31-24 new calc.'!$A$9:$P$696,16,FALSE),0)</f>
        <v>195424.3007491313</v>
      </c>
      <c r="H26" s="17">
        <f t="shared" si="2"/>
        <v>-13400.139250868699</v>
      </c>
      <c r="I26" s="19">
        <f t="shared" si="3"/>
        <v>-15028.663198360111</v>
      </c>
    </row>
    <row r="27" spans="1:9" x14ac:dyDescent="0.25">
      <c r="A27" s="10" t="s">
        <v>34</v>
      </c>
      <c r="B27" s="22" t="s">
        <v>35</v>
      </c>
      <c r="C27" s="16">
        <f>VLOOKUP(A27,'1-1-24 thru 3-31-24 paid'!$A$9:$P$698,16,FALSE)</f>
        <v>55012.029780348043</v>
      </c>
      <c r="D27" s="17">
        <f>IFERROR(VLOOKUP(A27,'1-1-24 thru 3-31-24 new calc'!$A$10:$P$698,16,FALSE),0)</f>
        <v>58069.731552027995</v>
      </c>
      <c r="E27" s="17">
        <f t="shared" si="1"/>
        <v>3057.7017716799528</v>
      </c>
      <c r="F27" s="16">
        <f>IFERROR(VLOOKUP(A27,'4-1-24 thru 12-31-24 paid'!$A$9:$P$696,16,FALSE),0)</f>
        <v>174029.51</v>
      </c>
      <c r="G27" s="17">
        <f>IFERROR(VLOOKUP(A27,'4-1-24 thru 12-31-24 new calc.'!$A$9:$P$696,16,FALSE),0)</f>
        <v>173771.02238444469</v>
      </c>
      <c r="H27" s="17">
        <f t="shared" si="2"/>
        <v>-258.4876155553211</v>
      </c>
      <c r="I27" s="19">
        <f t="shared" si="3"/>
        <v>2799.2141561246317</v>
      </c>
    </row>
    <row r="28" spans="1:9" x14ac:dyDescent="0.25">
      <c r="A28" s="10" t="s">
        <v>36</v>
      </c>
      <c r="B28" s="22" t="s">
        <v>37</v>
      </c>
      <c r="C28" s="16">
        <f>VLOOKUP(A28,'1-1-24 thru 3-31-24 paid'!$A$9:$P$698,16,FALSE)</f>
        <v>154189.13495463037</v>
      </c>
      <c r="D28" s="17">
        <f>IFERROR(VLOOKUP(A28,'1-1-24 thru 3-31-24 new calc'!$A$10:$P$698,16,FALSE),0)</f>
        <v>152604.210221102</v>
      </c>
      <c r="E28" s="17">
        <f t="shared" si="1"/>
        <v>-1584.9247335283726</v>
      </c>
      <c r="F28" s="16">
        <f>IFERROR(VLOOKUP(A28,'4-1-24 thru 12-31-24 paid'!$A$9:$P$696,16,FALSE),0)</f>
        <v>451325.13</v>
      </c>
      <c r="G28" s="17">
        <f>IFERROR(VLOOKUP(A28,'4-1-24 thru 12-31-24 new calc.'!$A$9:$P$696,16,FALSE),0)</f>
        <v>457533.3152313694</v>
      </c>
      <c r="H28" s="17">
        <f t="shared" si="2"/>
        <v>6208.1852313693962</v>
      </c>
      <c r="I28" s="19">
        <f t="shared" si="3"/>
        <v>4623.2604978410236</v>
      </c>
    </row>
    <row r="29" spans="1:9" x14ac:dyDescent="0.25">
      <c r="A29" s="10" t="s">
        <v>38</v>
      </c>
      <c r="B29" s="22" t="s">
        <v>39</v>
      </c>
      <c r="C29" s="16">
        <f>VLOOKUP(A29,'1-1-24 thru 3-31-24 paid'!$A$9:$P$698,16,FALSE)</f>
        <v>21284.970597466174</v>
      </c>
      <c r="D29" s="17">
        <f>IFERROR(VLOOKUP(A29,'1-1-24 thru 3-31-24 new calc'!$A$10:$P$698,16,FALSE),0)</f>
        <v>20094.535425453741</v>
      </c>
      <c r="E29" s="17">
        <f t="shared" si="1"/>
        <v>-1190.4351720124323</v>
      </c>
      <c r="F29" s="16">
        <f>IFERROR(VLOOKUP(A29,'4-1-24 thru 12-31-24 paid'!$A$9:$P$696,16,FALSE),0)</f>
        <v>68089.41</v>
      </c>
      <c r="G29" s="17">
        <f>IFERROR(VLOOKUP(A29,'4-1-24 thru 12-31-24 new calc.'!$A$9:$P$696,16,FALSE),0)</f>
        <v>60148.120659620719</v>
      </c>
      <c r="H29" s="17">
        <f t="shared" si="2"/>
        <v>-7941.2893403792841</v>
      </c>
      <c r="I29" s="19">
        <f t="shared" si="3"/>
        <v>-9131.7245123917164</v>
      </c>
    </row>
    <row r="30" spans="1:9" x14ac:dyDescent="0.25">
      <c r="A30" s="10" t="s">
        <v>40</v>
      </c>
      <c r="B30" s="22" t="s">
        <v>41</v>
      </c>
      <c r="C30" s="16">
        <f>VLOOKUP(A30,'1-1-24 thru 3-31-24 paid'!$A$9:$P$698,16,FALSE)</f>
        <v>20496.496325125656</v>
      </c>
      <c r="D30" s="17">
        <f>IFERROR(VLOOKUP(A30,'1-1-24 thru 3-31-24 new calc'!$A$10:$P$698,16,FALSE),0)</f>
        <v>17565.45258937015</v>
      </c>
      <c r="E30" s="17">
        <f t="shared" si="1"/>
        <v>-2931.0437357555056</v>
      </c>
      <c r="F30" s="16">
        <f>IFERROR(VLOOKUP(A30,'4-1-24 thru 12-31-24 paid'!$A$9:$P$696,16,FALSE),0)</f>
        <v>55977.63</v>
      </c>
      <c r="G30" s="17">
        <f>IFERROR(VLOOKUP(A30,'4-1-24 thru 12-31-24 new calc.'!$A$9:$P$696,16,FALSE),0)</f>
        <v>52543.503586952698</v>
      </c>
      <c r="H30" s="17">
        <f t="shared" si="2"/>
        <v>-3434.1264130472991</v>
      </c>
      <c r="I30" s="19">
        <f t="shared" si="3"/>
        <v>-6365.1701488028048</v>
      </c>
    </row>
    <row r="31" spans="1:9" x14ac:dyDescent="0.25">
      <c r="A31" s="10" t="s">
        <v>42</v>
      </c>
      <c r="B31" s="22" t="s">
        <v>43</v>
      </c>
      <c r="C31" s="16">
        <f>VLOOKUP(A31,'1-1-24 thru 3-31-24 paid'!$A$9:$P$698,16,FALSE)</f>
        <v>45751.600616357311</v>
      </c>
      <c r="D31" s="17">
        <f>IFERROR(VLOOKUP(A31,'1-1-24 thru 3-31-24 new calc'!$A$10:$P$698,16,FALSE),0)</f>
        <v>48702.788645093577</v>
      </c>
      <c r="E31" s="17">
        <f t="shared" si="1"/>
        <v>2951.1880287362656</v>
      </c>
      <c r="F31" s="16">
        <f>IFERROR(VLOOKUP(A31,'4-1-24 thru 12-31-24 paid'!$A$9:$P$696,16,FALSE),0)</f>
        <v>142209.68</v>
      </c>
      <c r="G31" s="17">
        <f>IFERROR(VLOOKUP(A31,'4-1-24 thru 12-31-24 new calc.'!$A$9:$P$696,16,FALSE),0)</f>
        <v>146343.25723903198</v>
      </c>
      <c r="H31" s="17">
        <f t="shared" si="2"/>
        <v>4133.5772390319908</v>
      </c>
      <c r="I31" s="19">
        <f t="shared" si="3"/>
        <v>7084.7652677682563</v>
      </c>
    </row>
    <row r="32" spans="1:9" x14ac:dyDescent="0.25">
      <c r="A32" s="10" t="s">
        <v>44</v>
      </c>
      <c r="B32" s="22" t="s">
        <v>45</v>
      </c>
      <c r="C32" s="16">
        <f>VLOOKUP(A32,'1-1-24 thru 3-31-24 paid'!$A$9:$P$698,16,FALSE)</f>
        <v>8635.8306974278748</v>
      </c>
      <c r="D32" s="17">
        <f>IFERROR(VLOOKUP(A32,'1-1-24 thru 3-31-24 new calc'!$A$10:$P$698,16,FALSE),0)</f>
        <v>10091.528737043784</v>
      </c>
      <c r="E32" s="17">
        <f t="shared" si="1"/>
        <v>1455.6980396159088</v>
      </c>
      <c r="F32" s="16">
        <f>IFERROR(VLOOKUP(A32,'4-1-24 thru 12-31-24 paid'!$A$9:$P$696,16,FALSE),0)</f>
        <v>28924.09</v>
      </c>
      <c r="G32" s="17">
        <f>IFERROR(VLOOKUP(A32,'4-1-24 thru 12-31-24 new calc.'!$A$9:$P$696,16,FALSE),0)</f>
        <v>30180.46665055507</v>
      </c>
      <c r="H32" s="17">
        <f t="shared" si="2"/>
        <v>1256.3766505550702</v>
      </c>
      <c r="I32" s="19">
        <f t="shared" si="3"/>
        <v>2712.074690170979</v>
      </c>
    </row>
    <row r="33" spans="1:9" x14ac:dyDescent="0.25">
      <c r="A33" s="10" t="s">
        <v>46</v>
      </c>
      <c r="B33" s="22" t="s">
        <v>47</v>
      </c>
      <c r="C33" s="16">
        <f>VLOOKUP(A33,'1-1-24 thru 3-31-24 paid'!$A$9:$P$698,16,FALSE)</f>
        <v>75100.229546138478</v>
      </c>
      <c r="D33" s="17">
        <f>IFERROR(VLOOKUP(A33,'1-1-24 thru 3-31-24 new calc'!$A$10:$P$698,16,FALSE),0)</f>
        <v>70265.326766306927</v>
      </c>
      <c r="E33" s="17">
        <f t="shared" si="1"/>
        <v>-4834.902779831551</v>
      </c>
      <c r="F33" s="16">
        <f>IFERROR(VLOOKUP(A33,'4-1-24 thru 12-31-24 paid'!$A$9:$P$696,16,FALSE),0)</f>
        <v>226406.15</v>
      </c>
      <c r="G33" s="17">
        <f>IFERROR(VLOOKUP(A33,'4-1-24 thru 12-31-24 new calc.'!$A$9:$P$696,16,FALSE),0)</f>
        <v>210471.6473676656</v>
      </c>
      <c r="H33" s="17">
        <f t="shared" si="2"/>
        <v>-15934.502632334392</v>
      </c>
      <c r="I33" s="19">
        <f t="shared" si="3"/>
        <v>-20769.405412165943</v>
      </c>
    </row>
    <row r="34" spans="1:9" x14ac:dyDescent="0.25">
      <c r="A34" s="10" t="s">
        <v>48</v>
      </c>
      <c r="B34" s="22" t="s">
        <v>49</v>
      </c>
      <c r="C34" s="16">
        <f>VLOOKUP(A34,'1-1-24 thru 3-31-24 paid'!$A$9:$P$698,16,FALSE)</f>
        <v>52265.235797909496</v>
      </c>
      <c r="D34" s="17">
        <f>IFERROR(VLOOKUP(A34,'1-1-24 thru 3-31-24 new calc'!$A$10:$P$698,16,FALSE),0)</f>
        <v>42792.012361744637</v>
      </c>
      <c r="E34" s="17">
        <f t="shared" si="1"/>
        <v>-9473.2234361648589</v>
      </c>
      <c r="F34" s="16">
        <f>IFERROR(VLOOKUP(A34,'4-1-24 thru 12-31-24 paid'!$A$9:$P$696,16,FALSE),0)</f>
        <v>149572.51999999999</v>
      </c>
      <c r="G34" s="17">
        <f>IFERROR(VLOOKUP(A34,'4-1-24 thru 12-31-24 new calc.'!$A$9:$P$696,16,FALSE),0)</f>
        <v>128060.29550956494</v>
      </c>
      <c r="H34" s="17">
        <f t="shared" si="2"/>
        <v>-21512.224490435052</v>
      </c>
      <c r="I34" s="19">
        <f t="shared" si="3"/>
        <v>-30985.447926599911</v>
      </c>
    </row>
    <row r="35" spans="1:9" x14ac:dyDescent="0.25">
      <c r="A35" s="10" t="s">
        <v>50</v>
      </c>
      <c r="B35" s="22" t="s">
        <v>51</v>
      </c>
      <c r="C35" s="16">
        <f>VLOOKUP(A35,'1-1-24 thru 3-31-24 paid'!$A$9:$P$698,16,FALSE)</f>
        <v>8236.4051889809216</v>
      </c>
      <c r="D35" s="17">
        <f>IFERROR(VLOOKUP(A35,'1-1-24 thru 3-31-24 new calc'!$A$10:$P$698,16,FALSE),0)</f>
        <v>6963.8644658333924</v>
      </c>
      <c r="E35" s="17">
        <f t="shared" si="1"/>
        <v>-1272.5407231475292</v>
      </c>
      <c r="F35" s="16">
        <f>IFERROR(VLOOKUP(A35,'4-1-24 thru 12-31-24 paid'!$A$9:$P$696,16,FALSE),0)</f>
        <v>18486.21</v>
      </c>
      <c r="G35" s="17">
        <f>IFERROR(VLOOKUP(A35,'4-1-24 thru 12-31-24 new calc.'!$A$9:$P$696,16,FALSE),0)</f>
        <v>20817.756288237684</v>
      </c>
      <c r="H35" s="17">
        <f t="shared" si="2"/>
        <v>2331.5462882376851</v>
      </c>
      <c r="I35" s="19">
        <f t="shared" si="3"/>
        <v>1059.0055650901559</v>
      </c>
    </row>
    <row r="36" spans="1:9" x14ac:dyDescent="0.25">
      <c r="A36" s="10" t="s">
        <v>52</v>
      </c>
      <c r="B36" s="22" t="s">
        <v>53</v>
      </c>
      <c r="C36" s="16">
        <f>VLOOKUP(A36,'1-1-24 thru 3-31-24 paid'!$A$9:$P$698,16,FALSE)</f>
        <v>38141.77690460391</v>
      </c>
      <c r="D36" s="17">
        <f>IFERROR(VLOOKUP(A36,'1-1-24 thru 3-31-24 new calc'!$A$10:$P$698,16,FALSE),0)</f>
        <v>69326.910093076862</v>
      </c>
      <c r="E36" s="17">
        <f t="shared" si="1"/>
        <v>31185.133188472952</v>
      </c>
      <c r="F36" s="16">
        <f>IFERROR(VLOOKUP(A36,'4-1-24 thru 12-31-24 paid'!$A$9:$P$696,16,FALSE),0)</f>
        <v>199458.8</v>
      </c>
      <c r="G36" s="17">
        <f>IFERROR(VLOOKUP(A36,'4-1-24 thru 12-31-24 new calc.'!$A$9:$P$696,16,FALSE),0)</f>
        <v>207792.00359498392</v>
      </c>
      <c r="H36" s="17">
        <f t="shared" si="2"/>
        <v>8333.2035949839337</v>
      </c>
      <c r="I36" s="19">
        <f t="shared" si="3"/>
        <v>39518.336783456885</v>
      </c>
    </row>
    <row r="37" spans="1:9" x14ac:dyDescent="0.25">
      <c r="A37" s="10" t="s">
        <v>54</v>
      </c>
      <c r="B37" s="22" t="s">
        <v>55</v>
      </c>
      <c r="C37" s="16">
        <f>VLOOKUP(A37,'1-1-24 thru 3-31-24 paid'!$A$9:$P$698,16,FALSE)</f>
        <v>55535.121466431046</v>
      </c>
      <c r="D37" s="17">
        <f>IFERROR(VLOOKUP(A37,'1-1-24 thru 3-31-24 new calc'!$A$10:$P$698,16,FALSE),0)</f>
        <v>65499.428563808979</v>
      </c>
      <c r="E37" s="17">
        <f t="shared" si="1"/>
        <v>9964.3070973779322</v>
      </c>
      <c r="F37" s="16">
        <f>IFERROR(VLOOKUP(A37,'4-1-24 thru 12-31-24 paid'!$A$9:$P$696,16,FALSE),0)</f>
        <v>195163.32</v>
      </c>
      <c r="G37" s="17">
        <f>IFERROR(VLOOKUP(A37,'4-1-24 thru 12-31-24 new calc.'!$A$9:$P$696,16,FALSE),0)</f>
        <v>195929.81351281362</v>
      </c>
      <c r="H37" s="17">
        <f t="shared" si="2"/>
        <v>766.49351281361305</v>
      </c>
      <c r="I37" s="19">
        <f t="shared" si="3"/>
        <v>10730.800610191545</v>
      </c>
    </row>
    <row r="38" spans="1:9" x14ac:dyDescent="0.25">
      <c r="A38" s="10" t="s">
        <v>56</v>
      </c>
      <c r="B38" s="22" t="s">
        <v>57</v>
      </c>
      <c r="C38" s="16">
        <f>VLOOKUP(A38,'1-1-24 thru 3-31-24 paid'!$A$9:$P$698,16,FALSE)</f>
        <v>46155.771744100777</v>
      </c>
      <c r="D38" s="17">
        <f>IFERROR(VLOOKUP(A38,'1-1-24 thru 3-31-24 new calc'!$A$10:$P$698,16,FALSE),0)</f>
        <v>45338.664850077468</v>
      </c>
      <c r="E38" s="17">
        <f t="shared" si="1"/>
        <v>-817.106894023309</v>
      </c>
      <c r="F38" s="16">
        <f>IFERROR(VLOOKUP(A38,'4-1-24 thru 12-31-24 paid'!$A$9:$P$696,16,FALSE),0)</f>
        <v>145787.47</v>
      </c>
      <c r="G38" s="17">
        <f>IFERROR(VLOOKUP(A38,'4-1-24 thru 12-31-24 new calc.'!$A$9:$P$696,16,FALSE),0)</f>
        <v>135759.51060080517</v>
      </c>
      <c r="H38" s="17">
        <f t="shared" si="2"/>
        <v>-10027.959399194835</v>
      </c>
      <c r="I38" s="19">
        <f t="shared" si="3"/>
        <v>-10845.066293218144</v>
      </c>
    </row>
    <row r="39" spans="1:9" x14ac:dyDescent="0.25">
      <c r="A39" s="10" t="s">
        <v>58</v>
      </c>
      <c r="B39" s="22" t="s">
        <v>59</v>
      </c>
      <c r="C39" s="16">
        <f>VLOOKUP(A39,'1-1-24 thru 3-31-24 paid'!$A$9:$P$698,16,FALSE)</f>
        <v>81913.817729811839</v>
      </c>
      <c r="D39" s="17">
        <f>IFERROR(VLOOKUP(A39,'1-1-24 thru 3-31-24 new calc'!$A$10:$P$698,16,FALSE),0)</f>
        <v>78796.176125748374</v>
      </c>
      <c r="E39" s="17">
        <f t="shared" si="1"/>
        <v>-3117.6416040634649</v>
      </c>
      <c r="F39" s="16">
        <f>IFERROR(VLOOKUP(A39,'4-1-24 thru 12-31-24 paid'!$A$9:$P$696,16,FALSE),0)</f>
        <v>244203.51999999999</v>
      </c>
      <c r="G39" s="17">
        <f>IFERROR(VLOOKUP(A39,'4-1-24 thru 12-31-24 new calc.'!$A$9:$P$696,16,FALSE),0)</f>
        <v>236728.54723408452</v>
      </c>
      <c r="H39" s="17">
        <f t="shared" si="2"/>
        <v>-7474.9727659154742</v>
      </c>
      <c r="I39" s="19">
        <f t="shared" si="3"/>
        <v>-10592.614369978939</v>
      </c>
    </row>
    <row r="40" spans="1:9" x14ac:dyDescent="0.25">
      <c r="A40" s="10" t="s">
        <v>60</v>
      </c>
      <c r="B40" s="22" t="s">
        <v>61</v>
      </c>
      <c r="C40" s="16">
        <f>VLOOKUP(A40,'1-1-24 thru 3-31-24 paid'!$A$9:$P$698,16,FALSE)</f>
        <v>31557.721040286666</v>
      </c>
      <c r="D40" s="17">
        <f>IFERROR(VLOOKUP(A40,'1-1-24 thru 3-31-24 new calc'!$A$10:$P$698,16,FALSE),0)</f>
        <v>31494.018227727978</v>
      </c>
      <c r="E40" s="17">
        <f t="shared" si="1"/>
        <v>-63.702812558687583</v>
      </c>
      <c r="F40" s="16">
        <f>IFERROR(VLOOKUP(A40,'4-1-24 thru 12-31-24 paid'!$A$9:$P$696,16,FALSE),0)</f>
        <v>108305.62</v>
      </c>
      <c r="G40" s="17">
        <f>IFERROR(VLOOKUP(A40,'4-1-24 thru 12-31-24 new calc.'!$A$9:$P$696,16,FALSE),0)</f>
        <v>94946.356066363107</v>
      </c>
      <c r="H40" s="17">
        <f t="shared" si="2"/>
        <v>-13359.263933636888</v>
      </c>
      <c r="I40" s="19">
        <f t="shared" si="3"/>
        <v>-13422.966746195576</v>
      </c>
    </row>
    <row r="41" spans="1:9" x14ac:dyDescent="0.25">
      <c r="A41" s="10" t="s">
        <v>62</v>
      </c>
      <c r="B41" s="22" t="s">
        <v>63</v>
      </c>
      <c r="C41" s="16">
        <f>VLOOKUP(A41,'1-1-24 thru 3-31-24 paid'!$A$9:$P$698,16,FALSE)</f>
        <v>41071.35762043007</v>
      </c>
      <c r="D41" s="17">
        <f>IFERROR(VLOOKUP(A41,'1-1-24 thru 3-31-24 new calc'!$A$10:$P$698,16,FALSE),0)</f>
        <v>35331.300802354781</v>
      </c>
      <c r="E41" s="17">
        <f t="shared" si="1"/>
        <v>-5740.0568180752889</v>
      </c>
      <c r="F41" s="16">
        <f>IFERROR(VLOOKUP(A41,'4-1-24 thru 12-31-24 paid'!$A$9:$P$696,16,FALSE),0)</f>
        <v>108873.44</v>
      </c>
      <c r="G41" s="17">
        <f>IFERROR(VLOOKUP(A41,'4-1-24 thru 12-31-24 new calc.'!$A$9:$P$696,16,FALSE),0)</f>
        <v>106060.1300423642</v>
      </c>
      <c r="H41" s="17">
        <f t="shared" si="2"/>
        <v>-2813.3099576358072</v>
      </c>
      <c r="I41" s="19">
        <f t="shared" si="3"/>
        <v>-8553.3667757110961</v>
      </c>
    </row>
    <row r="42" spans="1:9" x14ac:dyDescent="0.25">
      <c r="A42" s="10" t="s">
        <v>64</v>
      </c>
      <c r="B42" s="22" t="s">
        <v>65</v>
      </c>
      <c r="C42" s="16">
        <f>VLOOKUP(A42,'1-1-24 thru 3-31-24 paid'!$A$9:$P$698,16,FALSE)</f>
        <v>7035.8189281870636</v>
      </c>
      <c r="D42" s="17">
        <f>IFERROR(VLOOKUP(A42,'1-1-24 thru 3-31-24 new calc'!$A$10:$P$698,16,FALSE),0)</f>
        <v>5877.6894480331275</v>
      </c>
      <c r="E42" s="17">
        <f t="shared" si="1"/>
        <v>-1158.1294801539361</v>
      </c>
      <c r="F42" s="16">
        <f>IFERROR(VLOOKUP(A42,'4-1-24 thru 12-31-24 paid'!$A$9:$P$696,16,FALSE),0)</f>
        <v>15389.33</v>
      </c>
      <c r="G42" s="17">
        <f>IFERROR(VLOOKUP(A42,'4-1-24 thru 12-31-24 new calc.'!$A$9:$P$696,16,FALSE),0)</f>
        <v>17751.47705373073</v>
      </c>
      <c r="H42" s="17">
        <f t="shared" si="2"/>
        <v>2362.1470537307305</v>
      </c>
      <c r="I42" s="19">
        <f t="shared" si="3"/>
        <v>1204.0175735767943</v>
      </c>
    </row>
    <row r="43" spans="1:9" x14ac:dyDescent="0.25">
      <c r="A43" s="10" t="s">
        <v>66</v>
      </c>
      <c r="B43" s="22" t="s">
        <v>67</v>
      </c>
      <c r="C43" s="16">
        <f>VLOOKUP(A43,'1-1-24 thru 3-31-24 paid'!$A$9:$P$698,16,FALSE)</f>
        <v>104028.72443672025</v>
      </c>
      <c r="D43" s="17">
        <f>IFERROR(VLOOKUP(A43,'1-1-24 thru 3-31-24 new calc'!$A$10:$P$698,16,FALSE),0)</f>
        <v>97505.366063779657</v>
      </c>
      <c r="E43" s="17">
        <f t="shared" si="1"/>
        <v>-6523.3583729405946</v>
      </c>
      <c r="F43" s="16">
        <f>IFERROR(VLOOKUP(A43,'4-1-24 thru 12-31-24 paid'!$A$9:$P$696,16,FALSE),0)</f>
        <v>316375.11</v>
      </c>
      <c r="G43" s="17">
        <f>IFERROR(VLOOKUP(A43,'4-1-24 thru 12-31-24 new calc.'!$A$9:$P$696,16,FALSE),0)</f>
        <v>291801.39314999402</v>
      </c>
      <c r="H43" s="17">
        <f t="shared" si="2"/>
        <v>-24573.716850005963</v>
      </c>
      <c r="I43" s="19">
        <f t="shared" si="3"/>
        <v>-31097.075222946558</v>
      </c>
    </row>
    <row r="44" spans="1:9" x14ac:dyDescent="0.25">
      <c r="A44" s="10" t="s">
        <v>68</v>
      </c>
      <c r="B44" s="22" t="s">
        <v>69</v>
      </c>
      <c r="C44" s="16">
        <f>VLOOKUP(A44,'1-1-24 thru 3-31-24 paid'!$A$9:$P$698,16,FALSE)</f>
        <v>66263.79814414469</v>
      </c>
      <c r="D44" s="17">
        <f>IFERROR(VLOOKUP(A44,'1-1-24 thru 3-31-24 new calc'!$A$10:$P$698,16,FALSE),0)</f>
        <v>69441.601633045299</v>
      </c>
      <c r="E44" s="17">
        <f t="shared" si="1"/>
        <v>3177.8034889006085</v>
      </c>
      <c r="F44" s="16">
        <f>IFERROR(VLOOKUP(A44,'4-1-24 thru 12-31-24 paid'!$A$9:$P$696,16,FALSE),0)</f>
        <v>200605.31</v>
      </c>
      <c r="G44" s="17">
        <f>IFERROR(VLOOKUP(A44,'4-1-24 thru 12-31-24 new calc.'!$A$9:$P$696,16,FALSE),0)</f>
        <v>208212.13471763473</v>
      </c>
      <c r="H44" s="17">
        <f t="shared" si="2"/>
        <v>7606.8247176347359</v>
      </c>
      <c r="I44" s="19">
        <f t="shared" si="3"/>
        <v>10784.628206535344</v>
      </c>
    </row>
    <row r="45" spans="1:9" x14ac:dyDescent="0.25">
      <c r="A45" s="10" t="s">
        <v>70</v>
      </c>
      <c r="B45" s="22" t="s">
        <v>71</v>
      </c>
      <c r="C45" s="16">
        <f>VLOOKUP(A45,'1-1-24 thru 3-31-24 paid'!$A$9:$P$698,16,FALSE)</f>
        <v>54066.250338299535</v>
      </c>
      <c r="D45" s="17">
        <f>IFERROR(VLOOKUP(A45,'1-1-24 thru 3-31-24 new calc'!$A$10:$P$698,16,FALSE),0)</f>
        <v>51799.455598504224</v>
      </c>
      <c r="E45" s="17">
        <f t="shared" si="1"/>
        <v>-2266.7947397953103</v>
      </c>
      <c r="F45" s="16">
        <f>IFERROR(VLOOKUP(A45,'4-1-24 thru 12-31-24 paid'!$A$9:$P$696,16,FALSE),0)</f>
        <v>157872.93</v>
      </c>
      <c r="G45" s="17">
        <f>IFERROR(VLOOKUP(A45,'4-1-24 thru 12-31-24 new calc.'!$A$9:$P$696,16,FALSE),0)</f>
        <v>155327.53119690847</v>
      </c>
      <c r="H45" s="17">
        <f t="shared" si="2"/>
        <v>-2545.3988030915207</v>
      </c>
      <c r="I45" s="19">
        <f t="shared" si="3"/>
        <v>-4812.193542886831</v>
      </c>
    </row>
    <row r="46" spans="1:9" x14ac:dyDescent="0.25">
      <c r="A46" s="10" t="s">
        <v>72</v>
      </c>
      <c r="B46" s="22" t="s">
        <v>73</v>
      </c>
      <c r="C46" s="16">
        <f>VLOOKUP(A46,'1-1-24 thru 3-31-24 paid'!$A$9:$P$698,16,FALSE)</f>
        <v>237173.11165248643</v>
      </c>
      <c r="D46" s="17">
        <f>IFERROR(VLOOKUP(A46,'1-1-24 thru 3-31-24 new calc'!$A$10:$P$698,16,FALSE),0)</f>
        <v>223209.25993468723</v>
      </c>
      <c r="E46" s="17">
        <f t="shared" si="1"/>
        <v>-13963.851717799203</v>
      </c>
      <c r="F46" s="16">
        <f>IFERROR(VLOOKUP(A46,'4-1-24 thru 12-31-24 paid'!$A$9:$P$696,16,FALSE),0)</f>
        <v>693166.55</v>
      </c>
      <c r="G46" s="17">
        <f>IFERROR(VLOOKUP(A46,'4-1-24 thru 12-31-24 new calc.'!$A$9:$P$696,16,FALSE),0)</f>
        <v>677261.28388011141</v>
      </c>
      <c r="H46" s="17">
        <f t="shared" si="2"/>
        <v>-15905.266119888634</v>
      </c>
      <c r="I46" s="19">
        <f t="shared" si="3"/>
        <v>-29869.117837687838</v>
      </c>
    </row>
    <row r="47" spans="1:9" x14ac:dyDescent="0.25">
      <c r="A47" s="10" t="s">
        <v>74</v>
      </c>
      <c r="B47" s="22" t="s">
        <v>75</v>
      </c>
      <c r="C47" s="16">
        <f>VLOOKUP(A47,'1-1-24 thru 3-31-24 paid'!$A$9:$P$698,16,FALSE)</f>
        <v>25870.085188053425</v>
      </c>
      <c r="D47" s="17">
        <f>IFERROR(VLOOKUP(A47,'1-1-24 thru 3-31-24 new calc'!$A$10:$P$698,16,FALSE),0)</f>
        <v>26736.746048532696</v>
      </c>
      <c r="E47" s="17">
        <f t="shared" si="1"/>
        <v>866.66086047927092</v>
      </c>
      <c r="F47" s="16">
        <f>IFERROR(VLOOKUP(A47,'4-1-24 thru 12-31-24 paid'!$A$9:$P$696,16,FALSE),0)</f>
        <v>80071.11</v>
      </c>
      <c r="G47" s="17">
        <f>IFERROR(VLOOKUP(A47,'4-1-24 thru 12-31-24 new calc.'!$A$9:$P$696,16,FALSE),0)</f>
        <v>80178.534547790594</v>
      </c>
      <c r="H47" s="17">
        <f t="shared" si="2"/>
        <v>107.42454779059335</v>
      </c>
      <c r="I47" s="19">
        <f t="shared" si="3"/>
        <v>974.08540826986427</v>
      </c>
    </row>
    <row r="48" spans="1:9" x14ac:dyDescent="0.25">
      <c r="A48" s="10" t="s">
        <v>76</v>
      </c>
      <c r="B48" s="22" t="s">
        <v>77</v>
      </c>
      <c r="C48" s="16">
        <f>VLOOKUP(A48,'1-1-24 thru 3-31-24 paid'!$A$9:$P$698,16,FALSE)</f>
        <v>21165.552984312995</v>
      </c>
      <c r="D48" s="17">
        <f>IFERROR(VLOOKUP(A48,'1-1-24 thru 3-31-24 new calc'!$A$10:$P$698,16,FALSE),0)</f>
        <v>19670.195145642367</v>
      </c>
      <c r="E48" s="17">
        <f t="shared" si="1"/>
        <v>-1495.3578386706286</v>
      </c>
      <c r="F48" s="16">
        <f>IFERROR(VLOOKUP(A48,'4-1-24 thru 12-31-24 paid'!$A$9:$P$696,16,FALSE),0)</f>
        <v>54243.5</v>
      </c>
      <c r="G48" s="17">
        <f>IFERROR(VLOOKUP(A48,'4-1-24 thru 12-31-24 new calc.'!$A$9:$P$696,16,FALSE),0)</f>
        <v>58831.836063278737</v>
      </c>
      <c r="H48" s="17">
        <f t="shared" si="2"/>
        <v>4588.3360632787371</v>
      </c>
      <c r="I48" s="19">
        <f t="shared" si="3"/>
        <v>3092.9782246081086</v>
      </c>
    </row>
    <row r="49" spans="1:9" x14ac:dyDescent="0.25">
      <c r="A49" s="10" t="s">
        <v>78</v>
      </c>
      <c r="B49" s="22" t="s">
        <v>79</v>
      </c>
      <c r="C49" s="16">
        <f>VLOOKUP(A49,'1-1-24 thru 3-31-24 paid'!$A$9:$P$698,16,FALSE)</f>
        <v>8405.5295171099351</v>
      </c>
      <c r="D49" s="17">
        <f>IFERROR(VLOOKUP(A49,'1-1-24 thru 3-31-24 new calc'!$A$10:$P$698,16,FALSE),0)</f>
        <v>10141.215220305887</v>
      </c>
      <c r="E49" s="17">
        <f t="shared" si="1"/>
        <v>1735.6857031959516</v>
      </c>
      <c r="F49" s="16">
        <f>IFERROR(VLOOKUP(A49,'4-1-24 thru 12-31-24 paid'!$A$9:$P$696,16,FALSE),0)</f>
        <v>25073.26</v>
      </c>
      <c r="G49" s="17">
        <f>IFERROR(VLOOKUP(A49,'4-1-24 thru 12-31-24 new calc.'!$A$9:$P$696,16,FALSE),0)</f>
        <v>30319.079584555417</v>
      </c>
      <c r="H49" s="17">
        <f t="shared" si="2"/>
        <v>5245.8195845554183</v>
      </c>
      <c r="I49" s="19">
        <f t="shared" si="3"/>
        <v>6981.5052877513699</v>
      </c>
    </row>
    <row r="50" spans="1:9" x14ac:dyDescent="0.25">
      <c r="A50" s="10" t="s">
        <v>1298</v>
      </c>
      <c r="B50" s="1" t="s">
        <v>1297</v>
      </c>
      <c r="C50" s="16">
        <f>VLOOKUP(A50,'1-1-24 thru 3-31-24 paid'!$A$9:$P$698,16,FALSE)</f>
        <v>33044.589993679554</v>
      </c>
      <c r="D50" s="17">
        <f>IFERROR(VLOOKUP(A50,'1-1-24 thru 3-31-24 new calc'!$A$10:$P$698,16,FALSE),0)</f>
        <v>50923.198305009086</v>
      </c>
      <c r="E50" s="17">
        <f t="shared" si="1"/>
        <v>17878.608311329532</v>
      </c>
      <c r="F50" s="16">
        <f>IFERROR(VLOOKUP(A50,'4-1-24 thru 12-31-24 paid'!$A$9:$P$696,16,FALSE),0)</f>
        <v>84544.47</v>
      </c>
      <c r="G50" s="17">
        <f>IFERROR(VLOOKUP(A50,'4-1-24 thru 12-31-24 new calc.'!$A$9:$P$696,16,FALSE),0)</f>
        <v>152293.26363665512</v>
      </c>
      <c r="H50" s="17">
        <f t="shared" si="2"/>
        <v>67748.793636655115</v>
      </c>
      <c r="I50" s="19">
        <f t="shared" si="3"/>
        <v>85627.401947984647</v>
      </c>
    </row>
    <row r="51" spans="1:9" x14ac:dyDescent="0.25">
      <c r="A51" s="10" t="s">
        <v>81</v>
      </c>
      <c r="B51" s="22" t="s">
        <v>82</v>
      </c>
      <c r="C51" s="16">
        <f>VLOOKUP(A51,'1-1-24 thru 3-31-24 paid'!$A$9:$P$698,16,FALSE)</f>
        <v>25281.053485761342</v>
      </c>
      <c r="D51" s="17">
        <f>IFERROR(VLOOKUP(A51,'1-1-24 thru 3-31-24 new calc'!$A$10:$P$698,16,FALSE),0)</f>
        <v>27715.442280940006</v>
      </c>
      <c r="E51" s="17">
        <f t="shared" si="1"/>
        <v>2434.3887951786637</v>
      </c>
      <c r="F51" s="16">
        <f>IFERROR(VLOOKUP(A51,'4-1-24 thru 12-31-24 paid'!$A$9:$P$696,16,FALSE),0)</f>
        <v>84190.22</v>
      </c>
      <c r="G51" s="17">
        <f>IFERROR(VLOOKUP(A51,'4-1-24 thru 12-31-24 new calc.'!$A$9:$P$696,16,FALSE),0)</f>
        <v>83023.314199157583</v>
      </c>
      <c r="H51" s="17">
        <f t="shared" si="2"/>
        <v>-1166.9058008424181</v>
      </c>
      <c r="I51" s="19">
        <f t="shared" si="3"/>
        <v>1267.4829943362456</v>
      </c>
    </row>
    <row r="52" spans="1:9" x14ac:dyDescent="0.25">
      <c r="A52" s="10" t="s">
        <v>1327</v>
      </c>
      <c r="B52" t="s">
        <v>1318</v>
      </c>
      <c r="C52" s="16">
        <f>VLOOKUP(A52,'1-1-24 thru 3-31-24 paid'!$A$9:$P$698,16,FALSE)</f>
        <v>27676.87692266249</v>
      </c>
      <c r="D52" s="17">
        <f>IFERROR(VLOOKUP(A52,'1-1-24 thru 3-31-24 new calc'!$A$10:$P$698,16,FALSE),0)</f>
        <v>25359.191490364094</v>
      </c>
      <c r="E52" s="17">
        <f t="shared" si="1"/>
        <v>-2317.6854322983963</v>
      </c>
      <c r="F52" s="16">
        <f>IFERROR(VLOOKUP(A52,'4-1-24 thru 12-31-24 paid'!$A$9:$P$696,16,FALSE),0)</f>
        <v>67274.22</v>
      </c>
      <c r="G52" s="17">
        <f>IFERROR(VLOOKUP(A52,'4-1-24 thru 12-31-24 new calc.'!$A$9:$P$696,16,FALSE),0)</f>
        <v>75766.913249488483</v>
      </c>
      <c r="H52" s="17">
        <f t="shared" si="2"/>
        <v>8492.6932494884823</v>
      </c>
      <c r="I52" s="19">
        <f t="shared" si="3"/>
        <v>6175.0078171900859</v>
      </c>
    </row>
    <row r="53" spans="1:9" x14ac:dyDescent="0.25">
      <c r="A53" s="10" t="s">
        <v>84</v>
      </c>
      <c r="B53" s="22" t="s">
        <v>85</v>
      </c>
      <c r="C53" s="16">
        <f>VLOOKUP(A53,'1-1-24 thru 3-31-24 paid'!$A$9:$P$698,16,FALSE)</f>
        <v>41981.278434419837</v>
      </c>
      <c r="D53" s="17">
        <f>IFERROR(VLOOKUP(A53,'1-1-24 thru 3-31-24 new calc'!$A$10:$P$698,16,FALSE),0)</f>
        <v>38842.749692873884</v>
      </c>
      <c r="E53" s="17">
        <f t="shared" si="1"/>
        <v>-3138.5287415459534</v>
      </c>
      <c r="F53" s="16">
        <f>IFERROR(VLOOKUP(A53,'4-1-24 thru 12-31-24 paid'!$A$9:$P$696,16,FALSE),0)</f>
        <v>116189.51</v>
      </c>
      <c r="G53" s="17">
        <f>IFERROR(VLOOKUP(A53,'4-1-24 thru 12-31-24 new calc.'!$A$9:$P$696,16,FALSE),0)</f>
        <v>116290.99427232612</v>
      </c>
      <c r="H53" s="17">
        <f t="shared" si="2"/>
        <v>101.48427232612448</v>
      </c>
      <c r="I53" s="19">
        <f t="shared" si="3"/>
        <v>-3037.0444692198289</v>
      </c>
    </row>
    <row r="54" spans="1:9" x14ac:dyDescent="0.25">
      <c r="A54" s="10" t="s">
        <v>86</v>
      </c>
      <c r="B54" s="22" t="s">
        <v>87</v>
      </c>
      <c r="C54" s="16">
        <f>VLOOKUP(A54,'1-1-24 thru 3-31-24 paid'!$A$9:$P$698,16,FALSE)</f>
        <v>119108.56832906512</v>
      </c>
      <c r="D54" s="17">
        <f>IFERROR(VLOOKUP(A54,'1-1-24 thru 3-31-24 new calc'!$A$10:$P$698,16,FALSE),0)</f>
        <v>100968.41459565519</v>
      </c>
      <c r="E54" s="17">
        <f t="shared" si="1"/>
        <v>-18140.153733409927</v>
      </c>
      <c r="F54" s="16">
        <f>IFERROR(VLOOKUP(A54,'4-1-24 thru 12-31-24 paid'!$A$9:$P$696,16,FALSE),0)</f>
        <v>320114.24</v>
      </c>
      <c r="G54" s="17">
        <f>IFERROR(VLOOKUP(A54,'4-1-24 thru 12-31-24 new calc.'!$A$9:$P$696,16,FALSE),0)</f>
        <v>302446.55649852724</v>
      </c>
      <c r="H54" s="17">
        <f t="shared" si="2"/>
        <v>-17667.683501472755</v>
      </c>
      <c r="I54" s="19">
        <f t="shared" si="3"/>
        <v>-35807.837234882682</v>
      </c>
    </row>
    <row r="55" spans="1:9" x14ac:dyDescent="0.25">
      <c r="A55" s="10" t="s">
        <v>88</v>
      </c>
      <c r="B55" s="22" t="s">
        <v>89</v>
      </c>
      <c r="C55" s="16">
        <f>VLOOKUP(A55,'1-1-24 thru 3-31-24 paid'!$A$9:$P$698,16,FALSE)</f>
        <v>236871.2531288967</v>
      </c>
      <c r="D55" s="17">
        <f>IFERROR(VLOOKUP(A55,'1-1-24 thru 3-31-24 new calc'!$A$10:$P$698,16,FALSE),0)</f>
        <v>206017.9107640475</v>
      </c>
      <c r="E55" s="17">
        <f t="shared" si="1"/>
        <v>-30853.342364849203</v>
      </c>
      <c r="F55" s="16">
        <f>IFERROR(VLOOKUP(A55,'4-1-24 thru 12-31-24 paid'!$A$9:$P$696,16,FALSE),0)</f>
        <v>640554.81999999995</v>
      </c>
      <c r="G55" s="17">
        <f>IFERROR(VLOOKUP(A55,'4-1-24 thru 12-31-24 new calc.'!$A$9:$P$696,16,FALSE),0)</f>
        <v>620185.20827959094</v>
      </c>
      <c r="H55" s="17">
        <f t="shared" si="2"/>
        <v>-20369.611720409011</v>
      </c>
      <c r="I55" s="19">
        <f t="shared" si="3"/>
        <v>-51222.954085258214</v>
      </c>
    </row>
    <row r="56" spans="1:9" x14ac:dyDescent="0.25">
      <c r="A56" s="10" t="s">
        <v>90</v>
      </c>
      <c r="B56" s="22" t="s">
        <v>91</v>
      </c>
      <c r="C56" s="16">
        <f>VLOOKUP(A56,'1-1-24 thru 3-31-24 paid'!$A$9:$P$698,16,FALSE)</f>
        <v>42099.30005411998</v>
      </c>
      <c r="D56" s="17">
        <f>IFERROR(VLOOKUP(A56,'1-1-24 thru 3-31-24 new calc'!$A$10:$P$698,16,FALSE),0)</f>
        <v>33478.027352593126</v>
      </c>
      <c r="E56" s="17">
        <f t="shared" si="1"/>
        <v>-8621.2727015268538</v>
      </c>
      <c r="F56" s="16">
        <f>IFERROR(VLOOKUP(A56,'4-1-24 thru 12-31-24 paid'!$A$9:$P$696,16,FALSE),0)</f>
        <v>112805.4</v>
      </c>
      <c r="G56" s="17">
        <f>IFERROR(VLOOKUP(A56,'4-1-24 thru 12-31-24 new calc.'!$A$9:$P$696,16,FALSE),0)</f>
        <v>100775.15801859085</v>
      </c>
      <c r="H56" s="17">
        <f t="shared" si="2"/>
        <v>-12030.241981409141</v>
      </c>
      <c r="I56" s="19">
        <f t="shared" si="3"/>
        <v>-20651.514682935995</v>
      </c>
    </row>
    <row r="57" spans="1:9" x14ac:dyDescent="0.25">
      <c r="A57" s="10" t="s">
        <v>92</v>
      </c>
      <c r="B57" s="22" t="s">
        <v>93</v>
      </c>
      <c r="C57" s="16">
        <f>VLOOKUP(A57,'1-1-24 thru 3-31-24 paid'!$A$9:$P$698,16,FALSE)</f>
        <v>60700.47182177021</v>
      </c>
      <c r="D57" s="17">
        <f>IFERROR(VLOOKUP(A57,'1-1-24 thru 3-31-24 new calc'!$A$10:$P$698,16,FALSE),0)</f>
        <v>64609.07805033875</v>
      </c>
      <c r="E57" s="17">
        <f t="shared" si="1"/>
        <v>3908.6062285685402</v>
      </c>
      <c r="F57" s="16">
        <f>IFERROR(VLOOKUP(A57,'4-1-24 thru 12-31-24 paid'!$A$9:$P$696,16,FALSE),0)</f>
        <v>192855.14</v>
      </c>
      <c r="G57" s="17">
        <f>IFERROR(VLOOKUP(A57,'4-1-24 thru 12-31-24 new calc.'!$A$9:$P$696,16,FALSE),0)</f>
        <v>193315.87220365825</v>
      </c>
      <c r="H57" s="17">
        <f t="shared" si="2"/>
        <v>460.73220365823363</v>
      </c>
      <c r="I57" s="19">
        <f t="shared" si="3"/>
        <v>4369.3384322267739</v>
      </c>
    </row>
    <row r="58" spans="1:9" x14ac:dyDescent="0.25">
      <c r="A58" s="10" t="s">
        <v>94</v>
      </c>
      <c r="B58" s="22" t="s">
        <v>95</v>
      </c>
      <c r="C58" s="16">
        <f>VLOOKUP(A58,'1-1-24 thru 3-31-24 paid'!$A$9:$P$698,16,FALSE)</f>
        <v>81922.973973837943</v>
      </c>
      <c r="D58" s="17">
        <f>IFERROR(VLOOKUP(A58,'1-1-24 thru 3-31-24 new calc'!$A$10:$P$698,16,FALSE),0)</f>
        <v>97554.046767544001</v>
      </c>
      <c r="E58" s="17">
        <f t="shared" si="1"/>
        <v>15631.072793706058</v>
      </c>
      <c r="F58" s="16">
        <f>IFERROR(VLOOKUP(A58,'4-1-24 thru 12-31-24 paid'!$A$9:$P$696,16,FALSE),0)</f>
        <v>278536.03000000003</v>
      </c>
      <c r="G58" s="17">
        <f>IFERROR(VLOOKUP(A58,'4-1-24 thru 12-31-24 new calc.'!$A$9:$P$696,16,FALSE),0)</f>
        <v>291729.93521820632</v>
      </c>
      <c r="H58" s="17">
        <f t="shared" si="2"/>
        <v>13193.905218206288</v>
      </c>
      <c r="I58" s="19">
        <f t="shared" si="3"/>
        <v>28824.978011912346</v>
      </c>
    </row>
    <row r="59" spans="1:9" x14ac:dyDescent="0.25">
      <c r="A59" s="10" t="s">
        <v>96</v>
      </c>
      <c r="B59" s="22" t="s">
        <v>97</v>
      </c>
      <c r="C59" s="16">
        <f>VLOOKUP(A59,'1-1-24 thru 3-31-24 paid'!$A$9:$P$698,16,FALSE)</f>
        <v>18191.704098012331</v>
      </c>
      <c r="D59" s="17">
        <f>IFERROR(VLOOKUP(A59,'1-1-24 thru 3-31-24 new calc'!$A$10:$P$698,16,FALSE),0)</f>
        <v>19106.728782942617</v>
      </c>
      <c r="E59" s="17">
        <f t="shared" si="1"/>
        <v>915.02468493028573</v>
      </c>
      <c r="F59" s="16">
        <f>IFERROR(VLOOKUP(A59,'4-1-24 thru 12-31-24 paid'!$A$9:$P$696,16,FALSE),0)</f>
        <v>59441.94</v>
      </c>
      <c r="G59" s="17">
        <f>IFERROR(VLOOKUP(A59,'4-1-24 thru 12-31-24 new calc.'!$A$9:$P$696,16,FALSE),0)</f>
        <v>57180.867533320023</v>
      </c>
      <c r="H59" s="17">
        <f t="shared" si="2"/>
        <v>-2261.0724666799797</v>
      </c>
      <c r="I59" s="19">
        <f t="shared" si="3"/>
        <v>-1346.047781749694</v>
      </c>
    </row>
    <row r="60" spans="1:9" x14ac:dyDescent="0.25">
      <c r="A60" s="10" t="s">
        <v>98</v>
      </c>
      <c r="B60" s="22" t="s">
        <v>99</v>
      </c>
      <c r="C60" s="16">
        <f>VLOOKUP(A60,'1-1-24 thru 3-31-24 paid'!$A$9:$P$698,16,FALSE)</f>
        <v>81778.593462897566</v>
      </c>
      <c r="D60" s="17">
        <f>IFERROR(VLOOKUP(A60,'1-1-24 thru 3-31-24 new calc'!$A$10:$P$698,16,FALSE),0)</f>
        <v>76655.152047459414</v>
      </c>
      <c r="E60" s="17">
        <f t="shared" si="1"/>
        <v>-5123.441415438152</v>
      </c>
      <c r="F60" s="16">
        <f>IFERROR(VLOOKUP(A60,'4-1-24 thru 12-31-24 paid'!$A$9:$P$696,16,FALSE),0)</f>
        <v>233653.18</v>
      </c>
      <c r="G60" s="17">
        <f>IFERROR(VLOOKUP(A60,'4-1-24 thru 12-31-24 new calc.'!$A$9:$P$696,16,FALSE),0)</f>
        <v>230044.40409112629</v>
      </c>
      <c r="H60" s="17">
        <f t="shared" si="2"/>
        <v>-3608.7759088737075</v>
      </c>
      <c r="I60" s="19">
        <f t="shared" si="3"/>
        <v>-8732.2173243118596</v>
      </c>
    </row>
    <row r="61" spans="1:9" x14ac:dyDescent="0.25">
      <c r="A61" s="10" t="s">
        <v>100</v>
      </c>
      <c r="B61" s="22" t="s">
        <v>101</v>
      </c>
      <c r="C61" s="16">
        <f>VLOOKUP(A61,'1-1-24 thru 3-31-24 paid'!$A$9:$P$698,16,FALSE)</f>
        <v>68468.181598065712</v>
      </c>
      <c r="D61" s="17">
        <f>IFERROR(VLOOKUP(A61,'1-1-24 thru 3-31-24 new calc'!$A$10:$P$698,16,FALSE),0)</f>
        <v>68737.979006136142</v>
      </c>
      <c r="E61" s="17">
        <f t="shared" si="1"/>
        <v>269.79740807042981</v>
      </c>
      <c r="F61" s="16">
        <f>IFERROR(VLOOKUP(A61,'4-1-24 thru 12-31-24 paid'!$A$9:$P$696,16,FALSE),0)</f>
        <v>202601.74</v>
      </c>
      <c r="G61" s="17">
        <f>IFERROR(VLOOKUP(A61,'4-1-24 thru 12-31-24 new calc.'!$A$9:$P$696,16,FALSE),0)</f>
        <v>206577.0414339845</v>
      </c>
      <c r="H61" s="17">
        <f t="shared" si="2"/>
        <v>3975.3014339845104</v>
      </c>
      <c r="I61" s="19">
        <f t="shared" si="3"/>
        <v>4245.0988420549402</v>
      </c>
    </row>
    <row r="62" spans="1:9" x14ac:dyDescent="0.25">
      <c r="A62" s="10" t="s">
        <v>102</v>
      </c>
      <c r="B62" s="22" t="s">
        <v>103</v>
      </c>
      <c r="C62" s="16">
        <f>VLOOKUP(A62,'1-1-24 thru 3-31-24 paid'!$A$9:$P$698,16,FALSE)</f>
        <v>104258.12960251937</v>
      </c>
      <c r="D62" s="17">
        <f>IFERROR(VLOOKUP(A62,'1-1-24 thru 3-31-24 new calc'!$A$10:$P$698,16,FALSE),0)</f>
        <v>113137.14522735926</v>
      </c>
      <c r="E62" s="17">
        <f t="shared" si="1"/>
        <v>8879.0156248398853</v>
      </c>
      <c r="F62" s="16">
        <f>IFERROR(VLOOKUP(A62,'4-1-24 thru 12-31-24 paid'!$A$9:$P$696,16,FALSE),0)</f>
        <v>332108.03999999998</v>
      </c>
      <c r="G62" s="17">
        <f>IFERROR(VLOOKUP(A62,'4-1-24 thru 12-31-24 new calc.'!$A$9:$P$696,16,FALSE),0)</f>
        <v>338259.46033550083</v>
      </c>
      <c r="H62" s="17">
        <f t="shared" si="2"/>
        <v>6151.4203355008503</v>
      </c>
      <c r="I62" s="19">
        <f t="shared" si="3"/>
        <v>15030.435960340736</v>
      </c>
    </row>
    <row r="63" spans="1:9" x14ac:dyDescent="0.25">
      <c r="A63" s="10" t="s">
        <v>104</v>
      </c>
      <c r="B63" s="22" t="s">
        <v>105</v>
      </c>
      <c r="C63" s="16">
        <f>VLOOKUP(A63,'1-1-24 thru 3-31-24 paid'!$A$9:$P$698,16,FALSE)</f>
        <v>47603.958282717293</v>
      </c>
      <c r="D63" s="17">
        <f>IFERROR(VLOOKUP(A63,'1-1-24 thru 3-31-24 new calc'!$A$10:$P$698,16,FALSE),0)</f>
        <v>40378.505345266378</v>
      </c>
      <c r="E63" s="17">
        <f t="shared" si="1"/>
        <v>-7225.4529374509148</v>
      </c>
      <c r="F63" s="16">
        <f>IFERROR(VLOOKUP(A63,'4-1-24 thru 12-31-24 paid'!$A$9:$P$696,16,FALSE),0)</f>
        <v>99123.07</v>
      </c>
      <c r="G63" s="17">
        <f>IFERROR(VLOOKUP(A63,'4-1-24 thru 12-31-24 new calc.'!$A$9:$P$696,16,FALSE),0)</f>
        <v>120505.80586144081</v>
      </c>
      <c r="H63" s="17">
        <f t="shared" si="2"/>
        <v>21382.7358614408</v>
      </c>
      <c r="I63" s="19">
        <f t="shared" si="3"/>
        <v>14157.282923989886</v>
      </c>
    </row>
    <row r="64" spans="1:9" x14ac:dyDescent="0.25">
      <c r="A64" s="10" t="s">
        <v>106</v>
      </c>
      <c r="B64" s="22" t="s">
        <v>107</v>
      </c>
      <c r="C64" s="16">
        <f>VLOOKUP(A64,'1-1-24 thru 3-31-24 paid'!$A$9:$P$698,16,FALSE)</f>
        <v>26028.681402698312</v>
      </c>
      <c r="D64" s="17">
        <f>IFERROR(VLOOKUP(A64,'1-1-24 thru 3-31-24 new calc'!$A$10:$P$698,16,FALSE),0)</f>
        <v>26382.717436884086</v>
      </c>
      <c r="E64" s="17">
        <f t="shared" si="1"/>
        <v>354.03603418577404</v>
      </c>
      <c r="F64" s="16">
        <f>IFERROR(VLOOKUP(A64,'4-1-24 thru 12-31-24 paid'!$A$9:$P$696,16,FALSE),0)</f>
        <v>73298.87</v>
      </c>
      <c r="G64" s="17">
        <f>IFERROR(VLOOKUP(A64,'4-1-24 thru 12-31-24 new calc.'!$A$9:$P$696,16,FALSE),0)</f>
        <v>79001.200981793882</v>
      </c>
      <c r="H64" s="17">
        <f t="shared" si="2"/>
        <v>5702.3309817938862</v>
      </c>
      <c r="I64" s="19">
        <f t="shared" si="3"/>
        <v>6056.3670159796602</v>
      </c>
    </row>
    <row r="65" spans="1:9" x14ac:dyDescent="0.25">
      <c r="A65" s="10" t="s">
        <v>108</v>
      </c>
      <c r="B65" s="22" t="s">
        <v>109</v>
      </c>
      <c r="C65" s="16">
        <f>VLOOKUP(A65,'1-1-24 thru 3-31-24 paid'!$A$9:$P$698,16,FALSE)</f>
        <v>89931.205325931107</v>
      </c>
      <c r="D65" s="17">
        <f>IFERROR(VLOOKUP(A65,'1-1-24 thru 3-31-24 new calc'!$A$10:$P$698,16,FALSE),0)</f>
        <v>128243.97586065308</v>
      </c>
      <c r="E65" s="17">
        <f t="shared" si="1"/>
        <v>38312.770534721974</v>
      </c>
      <c r="F65" s="16">
        <f>IFERROR(VLOOKUP(A65,'4-1-24 thru 12-31-24 paid'!$A$9:$P$696,16,FALSE),0)</f>
        <v>378619.82</v>
      </c>
      <c r="G65" s="17">
        <f>IFERROR(VLOOKUP(A65,'4-1-24 thru 12-31-24 new calc.'!$A$9:$P$696,16,FALSE),0)</f>
        <v>384901.23912267224</v>
      </c>
      <c r="H65" s="17">
        <f t="shared" si="2"/>
        <v>6281.4191226722323</v>
      </c>
      <c r="I65" s="19">
        <f t="shared" si="3"/>
        <v>44594.189657394207</v>
      </c>
    </row>
    <row r="66" spans="1:9" x14ac:dyDescent="0.25">
      <c r="A66" s="10" t="s">
        <v>110</v>
      </c>
      <c r="B66" s="22" t="s">
        <v>111</v>
      </c>
      <c r="C66" s="16">
        <f>VLOOKUP(A66,'1-1-24 thru 3-31-24 paid'!$A$9:$P$698,16,FALSE)</f>
        <v>112312.40086803792</v>
      </c>
      <c r="D66" s="17">
        <f>IFERROR(VLOOKUP(A66,'1-1-24 thru 3-31-24 new calc'!$A$10:$P$698,16,FALSE),0)</f>
        <v>99431.187237473583</v>
      </c>
      <c r="E66" s="17">
        <f t="shared" si="1"/>
        <v>-12881.213630564336</v>
      </c>
      <c r="F66" s="16">
        <f>IFERROR(VLOOKUP(A66,'4-1-24 thru 12-31-24 paid'!$A$9:$P$696,16,FALSE),0)</f>
        <v>322709.51</v>
      </c>
      <c r="G66" s="17">
        <f>IFERROR(VLOOKUP(A66,'4-1-24 thru 12-31-24 new calc.'!$A$9:$P$696,16,FALSE),0)</f>
        <v>300028.34493522509</v>
      </c>
      <c r="H66" s="17">
        <f t="shared" si="2"/>
        <v>-22681.165064774919</v>
      </c>
      <c r="I66" s="19">
        <f t="shared" si="3"/>
        <v>-35562.378695339256</v>
      </c>
    </row>
    <row r="67" spans="1:9" x14ac:dyDescent="0.25">
      <c r="A67" s="10" t="s">
        <v>112</v>
      </c>
      <c r="B67" s="22" t="s">
        <v>113</v>
      </c>
      <c r="C67" s="16">
        <f>VLOOKUP(A67,'1-1-24 thru 3-31-24 paid'!$A$9:$P$698,16,FALSE)</f>
        <v>85153.447293976846</v>
      </c>
      <c r="D67" s="17">
        <f>IFERROR(VLOOKUP(A67,'1-1-24 thru 3-31-24 new calc'!$A$10:$P$698,16,FALSE),0)</f>
        <v>82256.44072787484</v>
      </c>
      <c r="E67" s="17">
        <f t="shared" si="1"/>
        <v>-2897.0065661020053</v>
      </c>
      <c r="F67" s="16">
        <f>IFERROR(VLOOKUP(A67,'4-1-24 thru 12-31-24 paid'!$A$9:$P$696,16,FALSE),0)</f>
        <v>275846.63</v>
      </c>
      <c r="G67" s="17">
        <f>IFERROR(VLOOKUP(A67,'4-1-24 thru 12-31-24 new calc.'!$A$9:$P$696,16,FALSE),0)</f>
        <v>246789.06079339879</v>
      </c>
      <c r="H67" s="17">
        <f t="shared" si="2"/>
        <v>-29057.569206601212</v>
      </c>
      <c r="I67" s="19">
        <f t="shared" si="3"/>
        <v>-31954.575772703218</v>
      </c>
    </row>
    <row r="68" spans="1:9" x14ac:dyDescent="0.25">
      <c r="A68" s="10" t="s">
        <v>114</v>
      </c>
      <c r="B68" s="22" t="s">
        <v>115</v>
      </c>
      <c r="C68" s="16">
        <f>VLOOKUP(A68,'1-1-24 thru 3-31-24 paid'!$A$9:$P$698,16,FALSE)</f>
        <v>45185.334746421504</v>
      </c>
      <c r="D68" s="17">
        <f>IFERROR(VLOOKUP(A68,'1-1-24 thru 3-31-24 new calc'!$A$10:$P$698,16,FALSE),0)</f>
        <v>40658.23286649627</v>
      </c>
      <c r="E68" s="17">
        <f t="shared" si="1"/>
        <v>-4527.1018799252342</v>
      </c>
      <c r="F68" s="16">
        <f>IFERROR(VLOOKUP(A68,'4-1-24 thru 12-31-24 paid'!$A$9:$P$696,16,FALSE),0)</f>
        <v>132976.46</v>
      </c>
      <c r="G68" s="17">
        <f>IFERROR(VLOOKUP(A68,'4-1-24 thru 12-31-24 new calc.'!$A$9:$P$696,16,FALSE),0)</f>
        <v>121944.33053636036</v>
      </c>
      <c r="H68" s="17">
        <f t="shared" si="2"/>
        <v>-11032.129463639634</v>
      </c>
      <c r="I68" s="19">
        <f t="shared" si="3"/>
        <v>-15559.231343564868</v>
      </c>
    </row>
    <row r="69" spans="1:9" x14ac:dyDescent="0.25">
      <c r="A69" s="10" t="s">
        <v>116</v>
      </c>
      <c r="B69" s="22" t="s">
        <v>117</v>
      </c>
      <c r="C69" s="16">
        <f>VLOOKUP(A69,'1-1-24 thru 3-31-24 paid'!$A$9:$P$698,16,FALSE)</f>
        <v>69344.639049977428</v>
      </c>
      <c r="D69" s="17">
        <f>IFERROR(VLOOKUP(A69,'1-1-24 thru 3-31-24 new calc'!$A$10:$P$698,16,FALSE),0)</f>
        <v>59751.569759083199</v>
      </c>
      <c r="E69" s="17">
        <f t="shared" si="1"/>
        <v>-9593.0692908942292</v>
      </c>
      <c r="F69" s="16">
        <f>IFERROR(VLOOKUP(A69,'4-1-24 thru 12-31-24 paid'!$A$9:$P$696,16,FALSE),0)</f>
        <v>194395.86</v>
      </c>
      <c r="G69" s="17">
        <f>IFERROR(VLOOKUP(A69,'4-1-24 thru 12-31-24 new calc.'!$A$9:$P$696,16,FALSE),0)</f>
        <v>178614.36884516844</v>
      </c>
      <c r="H69" s="17">
        <f t="shared" si="2"/>
        <v>-15781.491154831543</v>
      </c>
      <c r="I69" s="19">
        <f t="shared" si="3"/>
        <v>-25374.560445725772</v>
      </c>
    </row>
    <row r="70" spans="1:9" x14ac:dyDescent="0.25">
      <c r="A70" s="10" t="s">
        <v>118</v>
      </c>
      <c r="B70" s="22" t="s">
        <v>119</v>
      </c>
      <c r="C70" s="16">
        <f>VLOOKUP(A70,'1-1-24 thru 3-31-24 paid'!$A$9:$P$698,16,FALSE)</f>
        <v>130770.15329232883</v>
      </c>
      <c r="D70" s="17">
        <f>IFERROR(VLOOKUP(A70,'1-1-24 thru 3-31-24 new calc'!$A$10:$P$698,16,FALSE),0)</f>
        <v>123591.16992384623</v>
      </c>
      <c r="E70" s="17">
        <f t="shared" si="1"/>
        <v>-7178.9833684826008</v>
      </c>
      <c r="F70" s="16">
        <f>IFERROR(VLOOKUP(A70,'4-1-24 thru 12-31-24 paid'!$A$9:$P$696,16,FALSE),0)</f>
        <v>382601.02</v>
      </c>
      <c r="G70" s="17">
        <f>IFERROR(VLOOKUP(A70,'4-1-24 thru 12-31-24 new calc.'!$A$9:$P$696,16,FALSE),0)</f>
        <v>369551.09811583732</v>
      </c>
      <c r="H70" s="17">
        <f t="shared" si="2"/>
        <v>-13049.921884162701</v>
      </c>
      <c r="I70" s="19">
        <f t="shared" si="3"/>
        <v>-20228.905252645302</v>
      </c>
    </row>
    <row r="71" spans="1:9" x14ac:dyDescent="0.25">
      <c r="A71" s="10" t="s">
        <v>120</v>
      </c>
      <c r="B71" s="22" t="s">
        <v>121</v>
      </c>
      <c r="C71" s="16">
        <f>VLOOKUP(A71,'1-1-24 thru 3-31-24 paid'!$A$9:$P$698,16,FALSE)</f>
        <v>36265.556723592272</v>
      </c>
      <c r="D71" s="17">
        <f>IFERROR(VLOOKUP(A71,'1-1-24 thru 3-31-24 new calc'!$A$10:$P$698,16,FALSE),0)</f>
        <v>29113.288249505051</v>
      </c>
      <c r="E71" s="17">
        <f t="shared" si="1"/>
        <v>-7152.268474087221</v>
      </c>
      <c r="F71" s="16">
        <f>IFERROR(VLOOKUP(A71,'4-1-24 thru 12-31-24 paid'!$A$9:$P$696,16,FALSE),0)</f>
        <v>99723.32</v>
      </c>
      <c r="G71" s="17">
        <f>IFERROR(VLOOKUP(A71,'4-1-24 thru 12-31-24 new calc.'!$A$9:$P$696,16,FALSE),0)</f>
        <v>87152.133249960039</v>
      </c>
      <c r="H71" s="17">
        <f t="shared" si="2"/>
        <v>-12571.186750039968</v>
      </c>
      <c r="I71" s="19">
        <f t="shared" si="3"/>
        <v>-19723.455224127189</v>
      </c>
    </row>
    <row r="72" spans="1:9" x14ac:dyDescent="0.25">
      <c r="A72" s="10" t="s">
        <v>122</v>
      </c>
      <c r="B72" s="22" t="s">
        <v>123</v>
      </c>
      <c r="C72" s="16">
        <f>VLOOKUP(A72,'1-1-24 thru 3-31-24 paid'!$A$9:$P$698,16,FALSE)</f>
        <v>108542.18317772271</v>
      </c>
      <c r="D72" s="17">
        <f>IFERROR(VLOOKUP(A72,'1-1-24 thru 3-31-24 new calc'!$A$10:$P$698,16,FALSE),0)</f>
        <v>93632.915623911656</v>
      </c>
      <c r="E72" s="17">
        <f t="shared" si="1"/>
        <v>-14909.267553811049</v>
      </c>
      <c r="F72" s="16">
        <f>IFERROR(VLOOKUP(A72,'4-1-24 thru 12-31-24 paid'!$A$9:$P$696,16,FALSE),0)</f>
        <v>303679.2</v>
      </c>
      <c r="G72" s="17">
        <f>IFERROR(VLOOKUP(A72,'4-1-24 thru 12-31-24 new calc.'!$A$9:$P$696,16,FALSE),0)</f>
        <v>281910.93535846384</v>
      </c>
      <c r="H72" s="17">
        <f t="shared" si="2"/>
        <v>-21768.264641536167</v>
      </c>
      <c r="I72" s="19">
        <f t="shared" si="3"/>
        <v>-36677.532195347216</v>
      </c>
    </row>
    <row r="73" spans="1:9" x14ac:dyDescent="0.25">
      <c r="A73" s="10" t="s">
        <v>124</v>
      </c>
      <c r="B73" s="22" t="s">
        <v>125</v>
      </c>
      <c r="C73" s="16">
        <f>VLOOKUP(A73,'1-1-24 thru 3-31-24 paid'!$A$9:$P$698,16,FALSE)</f>
        <v>87859.612722307604</v>
      </c>
      <c r="D73" s="17">
        <f>IFERROR(VLOOKUP(A73,'1-1-24 thru 3-31-24 new calc'!$A$10:$P$698,16,FALSE),0)</f>
        <v>84856.384464115268</v>
      </c>
      <c r="E73" s="17">
        <f t="shared" si="1"/>
        <v>-3003.2282581923355</v>
      </c>
      <c r="F73" s="16">
        <f>IFERROR(VLOOKUP(A73,'4-1-24 thru 12-31-24 paid'!$A$9:$P$696,16,FALSE),0)</f>
        <v>258882.41</v>
      </c>
      <c r="G73" s="17">
        <f>IFERROR(VLOOKUP(A73,'4-1-24 thru 12-31-24 new calc.'!$A$9:$P$696,16,FALSE),0)</f>
        <v>254320.29592990151</v>
      </c>
      <c r="H73" s="17">
        <f t="shared" si="2"/>
        <v>-4562.1140700984979</v>
      </c>
      <c r="I73" s="19">
        <f t="shared" si="3"/>
        <v>-7565.3423282908334</v>
      </c>
    </row>
    <row r="74" spans="1:9" x14ac:dyDescent="0.25">
      <c r="A74" s="10" t="s">
        <v>126</v>
      </c>
      <c r="B74" s="22" t="s">
        <v>127</v>
      </c>
      <c r="C74" s="16">
        <f>VLOOKUP(A74,'1-1-24 thru 3-31-24 paid'!$A$9:$P$698,16,FALSE)</f>
        <v>95305.980833552283</v>
      </c>
      <c r="D74" s="17">
        <f>IFERROR(VLOOKUP(A74,'1-1-24 thru 3-31-24 new calc'!$A$10:$P$698,16,FALSE),0)</f>
        <v>94723.922584658547</v>
      </c>
      <c r="E74" s="17">
        <f t="shared" si="1"/>
        <v>-582.05824889373616</v>
      </c>
      <c r="F74" s="16">
        <f>IFERROR(VLOOKUP(A74,'4-1-24 thru 12-31-24 paid'!$A$9:$P$696,16,FALSE),0)</f>
        <v>281689.44</v>
      </c>
      <c r="G74" s="17">
        <f>IFERROR(VLOOKUP(A74,'4-1-24 thru 12-31-24 new calc.'!$A$9:$P$696,16,FALSE),0)</f>
        <v>284569.752800446</v>
      </c>
      <c r="H74" s="17">
        <f t="shared" si="2"/>
        <v>2880.3128004460013</v>
      </c>
      <c r="I74" s="19">
        <f t="shared" si="3"/>
        <v>2298.2545515522652</v>
      </c>
    </row>
    <row r="75" spans="1:9" x14ac:dyDescent="0.25">
      <c r="A75" s="10" t="s">
        <v>128</v>
      </c>
      <c r="B75" s="22" t="s">
        <v>129</v>
      </c>
      <c r="C75" s="16">
        <f>VLOOKUP(A75,'1-1-24 thru 3-31-24 paid'!$A$9:$P$698,16,FALSE)</f>
        <v>33604.225008936948</v>
      </c>
      <c r="D75" s="17">
        <f>IFERROR(VLOOKUP(A75,'1-1-24 thru 3-31-24 new calc'!$A$10:$P$698,16,FALSE),0)</f>
        <v>30330.752206008492</v>
      </c>
      <c r="E75" s="17">
        <f t="shared" si="1"/>
        <v>-3273.4728029284561</v>
      </c>
      <c r="F75" s="16">
        <f>IFERROR(VLOOKUP(A75,'4-1-24 thru 12-31-24 paid'!$A$9:$P$696,16,FALSE),0)</f>
        <v>92748.19</v>
      </c>
      <c r="G75" s="17">
        <f>IFERROR(VLOOKUP(A75,'4-1-24 thru 12-31-24 new calc.'!$A$9:$P$696,16,FALSE),0)</f>
        <v>90829.582439842809</v>
      </c>
      <c r="H75" s="17">
        <f t="shared" si="2"/>
        <v>-1918.6075601571938</v>
      </c>
      <c r="I75" s="19">
        <f t="shared" si="3"/>
        <v>-5192.0803630856499</v>
      </c>
    </row>
    <row r="76" spans="1:9" x14ac:dyDescent="0.25">
      <c r="A76" s="10" t="s">
        <v>130</v>
      </c>
      <c r="B76" s="22" t="s">
        <v>131</v>
      </c>
      <c r="C76" s="16">
        <f>VLOOKUP(A76,'1-1-24 thru 3-31-24 paid'!$A$9:$P$698,16,FALSE)</f>
        <v>580.46188151562876</v>
      </c>
      <c r="D76" s="17">
        <f>IFERROR(VLOOKUP(A76,'1-1-24 thru 3-31-24 new calc'!$A$10:$P$698,16,FALSE),0)</f>
        <v>0</v>
      </c>
      <c r="E76" s="17">
        <f t="shared" ref="E76:E138" si="4">D76-C76</f>
        <v>-580.46188151562876</v>
      </c>
      <c r="F76" s="16">
        <f>IFERROR(VLOOKUP(A76,'4-1-24 thru 12-31-24 paid'!$A$9:$P$696,16,FALSE),0)</f>
        <v>0</v>
      </c>
      <c r="G76" s="17">
        <f>IFERROR(VLOOKUP(A76,'4-1-24 thru 12-31-24 new calc.'!$A$9:$P$696,16,FALSE),0)</f>
        <v>0</v>
      </c>
      <c r="H76" s="17">
        <f t="shared" ref="H76:H138" si="5">G76-F76</f>
        <v>0</v>
      </c>
      <c r="I76" s="19">
        <f t="shared" ref="I76:I138" si="6">H76+E76</f>
        <v>-580.46188151562876</v>
      </c>
    </row>
    <row r="77" spans="1:9" x14ac:dyDescent="0.25">
      <c r="A77" s="10" t="s">
        <v>132</v>
      </c>
      <c r="B77" s="22" t="s">
        <v>133</v>
      </c>
      <c r="C77" s="16">
        <f>VLOOKUP(A77,'1-1-24 thru 3-31-24 paid'!$A$9:$P$698,16,FALSE)</f>
        <v>34762.054595473281</v>
      </c>
      <c r="D77" s="17">
        <f>IFERROR(VLOOKUP(A77,'1-1-24 thru 3-31-24 new calc'!$A$10:$P$698,16,FALSE),0)</f>
        <v>34416.055845862618</v>
      </c>
      <c r="E77" s="17">
        <f t="shared" si="4"/>
        <v>-345.99874961066234</v>
      </c>
      <c r="F77" s="16">
        <f>IFERROR(VLOOKUP(A77,'4-1-24 thru 12-31-24 paid'!$A$9:$P$696,16,FALSE),0)</f>
        <v>108694.48</v>
      </c>
      <c r="G77" s="17">
        <f>IFERROR(VLOOKUP(A77,'4-1-24 thru 12-31-24 new calc.'!$A$9:$P$696,16,FALSE),0)</f>
        <v>103194.75581479639</v>
      </c>
      <c r="H77" s="17">
        <f t="shared" si="5"/>
        <v>-5499.7241852036095</v>
      </c>
      <c r="I77" s="19">
        <f t="shared" si="6"/>
        <v>-5845.7229348142719</v>
      </c>
    </row>
    <row r="78" spans="1:9" x14ac:dyDescent="0.25">
      <c r="A78" s="10" t="s">
        <v>134</v>
      </c>
      <c r="B78" s="22" t="s">
        <v>135</v>
      </c>
      <c r="C78" s="16">
        <f>VLOOKUP(A78,'1-1-24 thru 3-31-24 paid'!$A$9:$P$698,16,FALSE)</f>
        <v>78528.926534926999</v>
      </c>
      <c r="D78" s="17">
        <f>IFERROR(VLOOKUP(A78,'1-1-24 thru 3-31-24 new calc'!$A$10:$P$698,16,FALSE),0)</f>
        <v>80031.027675680583</v>
      </c>
      <c r="E78" s="17">
        <f t="shared" si="4"/>
        <v>1502.1011407535843</v>
      </c>
      <c r="F78" s="16">
        <f>IFERROR(VLOOKUP(A78,'4-1-24 thru 12-31-24 paid'!$A$9:$P$696,16,FALSE),0)</f>
        <v>228002.46</v>
      </c>
      <c r="G78" s="17">
        <f>IFERROR(VLOOKUP(A78,'4-1-24 thru 12-31-24 new calc.'!$A$9:$P$696,16,FALSE),0)</f>
        <v>239321.31590690804</v>
      </c>
      <c r="H78" s="17">
        <f t="shared" si="5"/>
        <v>11318.855906908051</v>
      </c>
      <c r="I78" s="19">
        <f t="shared" si="6"/>
        <v>12820.957047661635</v>
      </c>
    </row>
    <row r="79" spans="1:9" x14ac:dyDescent="0.25">
      <c r="A79" s="10" t="s">
        <v>136</v>
      </c>
      <c r="B79" s="22" t="s">
        <v>137</v>
      </c>
      <c r="C79" s="16">
        <f>VLOOKUP(A79,'1-1-24 thru 3-31-24 paid'!$A$9:$P$698,16,FALSE)</f>
        <v>57085.183133344974</v>
      </c>
      <c r="D79" s="17">
        <f>IFERROR(VLOOKUP(A79,'1-1-24 thru 3-31-24 new calc'!$A$10:$P$698,16,FALSE),0)</f>
        <v>77809.333758416484</v>
      </c>
      <c r="E79" s="17">
        <f t="shared" si="4"/>
        <v>20724.15062507151</v>
      </c>
      <c r="F79" s="16">
        <f>IFERROR(VLOOKUP(A79,'4-1-24 thru 12-31-24 paid'!$A$9:$P$696,16,FALSE),0)</f>
        <v>193688.59</v>
      </c>
      <c r="G79" s="17">
        <f>IFERROR(VLOOKUP(A79,'4-1-24 thru 12-31-24 new calc.'!$A$9:$P$696,16,FALSE),0)</f>
        <v>233274.10725214976</v>
      </c>
      <c r="H79" s="17">
        <f t="shared" si="5"/>
        <v>39585.517252149759</v>
      </c>
      <c r="I79" s="19">
        <f t="shared" si="6"/>
        <v>60309.667877221269</v>
      </c>
    </row>
    <row r="80" spans="1:9" x14ac:dyDescent="0.25">
      <c r="A80" s="10" t="s">
        <v>138</v>
      </c>
      <c r="B80" s="22" t="s">
        <v>139</v>
      </c>
      <c r="C80" s="16">
        <f>VLOOKUP(A80,'1-1-24 thru 3-31-24 paid'!$A$9:$P$698,16,FALSE)</f>
        <v>114615.39238513062</v>
      </c>
      <c r="D80" s="17">
        <f>IFERROR(VLOOKUP(A80,'1-1-24 thru 3-31-24 new calc'!$A$10:$P$698,16,FALSE),0)</f>
        <v>99103.319672006837</v>
      </c>
      <c r="E80" s="17">
        <f t="shared" si="4"/>
        <v>-15512.07271312378</v>
      </c>
      <c r="F80" s="16">
        <f>IFERROR(VLOOKUP(A80,'4-1-24 thru 12-31-24 paid'!$A$9:$P$696,16,FALSE),0)</f>
        <v>322025.74</v>
      </c>
      <c r="G80" s="17">
        <f>IFERROR(VLOOKUP(A80,'4-1-24 thru 12-31-24 new calc.'!$A$9:$P$696,16,FALSE),0)</f>
        <v>295991.86988526286</v>
      </c>
      <c r="H80" s="17">
        <f t="shared" si="5"/>
        <v>-26033.870114737132</v>
      </c>
      <c r="I80" s="19">
        <f t="shared" si="6"/>
        <v>-41545.942827860912</v>
      </c>
    </row>
    <row r="81" spans="1:9" x14ac:dyDescent="0.25">
      <c r="A81" s="10" t="s">
        <v>140</v>
      </c>
      <c r="B81" s="22" t="s">
        <v>141</v>
      </c>
      <c r="C81" s="16">
        <f>VLOOKUP(A81,'1-1-24 thru 3-31-24 paid'!$A$9:$P$698,16,FALSE)</f>
        <v>21546.607019712388</v>
      </c>
      <c r="D81" s="17">
        <f>IFERROR(VLOOKUP(A81,'1-1-24 thru 3-31-24 new calc'!$A$10:$P$698,16,FALSE),0)</f>
        <v>19855.433544911808</v>
      </c>
      <c r="E81" s="17">
        <f t="shared" si="4"/>
        <v>-1691.1734748005802</v>
      </c>
      <c r="F81" s="16">
        <f>IFERROR(VLOOKUP(A81,'4-1-24 thru 12-31-24 paid'!$A$9:$P$696,16,FALSE),0)</f>
        <v>65823.12</v>
      </c>
      <c r="G81" s="17">
        <f>IFERROR(VLOOKUP(A81,'4-1-24 thru 12-31-24 new calc.'!$A$9:$P$696,16,FALSE),0)</f>
        <v>59478.843978625999</v>
      </c>
      <c r="H81" s="17">
        <f t="shared" si="5"/>
        <v>-6344.2760213739966</v>
      </c>
      <c r="I81" s="19">
        <f t="shared" si="6"/>
        <v>-8035.4494961745768</v>
      </c>
    </row>
    <row r="82" spans="1:9" x14ac:dyDescent="0.25">
      <c r="A82" s="10" t="s">
        <v>142</v>
      </c>
      <c r="B82" s="22" t="s">
        <v>143</v>
      </c>
      <c r="C82" s="16">
        <f>VLOOKUP(A82,'1-1-24 thru 3-31-24 paid'!$A$9:$P$698,16,FALSE)</f>
        <v>39644.237543203955</v>
      </c>
      <c r="D82" s="17">
        <f>IFERROR(VLOOKUP(A82,'1-1-24 thru 3-31-24 new calc'!$A$10:$P$698,16,FALSE),0)</f>
        <v>43799.831215356164</v>
      </c>
      <c r="E82" s="17">
        <f t="shared" si="4"/>
        <v>4155.5936721522085</v>
      </c>
      <c r="F82" s="16">
        <f>IFERROR(VLOOKUP(A82,'4-1-24 thru 12-31-24 paid'!$A$9:$P$696,16,FALSE),0)</f>
        <v>130499.11</v>
      </c>
      <c r="G82" s="17">
        <f>IFERROR(VLOOKUP(A82,'4-1-24 thru 12-31-24 new calc.'!$A$9:$P$696,16,FALSE),0)</f>
        <v>131498.33308264214</v>
      </c>
      <c r="H82" s="17">
        <f t="shared" si="5"/>
        <v>999.22308264214371</v>
      </c>
      <c r="I82" s="19">
        <f t="shared" si="6"/>
        <v>5154.8167547943522</v>
      </c>
    </row>
    <row r="83" spans="1:9" x14ac:dyDescent="0.25">
      <c r="A83" s="10" t="s">
        <v>144</v>
      </c>
      <c r="B83" s="22" t="s">
        <v>145</v>
      </c>
      <c r="C83" s="16">
        <f>VLOOKUP(A83,'1-1-24 thru 3-31-24 paid'!$A$9:$P$698,16,FALSE)</f>
        <v>30727.235059102371</v>
      </c>
      <c r="D83" s="17">
        <f>IFERROR(VLOOKUP(A83,'1-1-24 thru 3-31-24 new calc'!$A$10:$P$698,16,FALSE),0)</f>
        <v>28468.727201477748</v>
      </c>
      <c r="E83" s="17">
        <f t="shared" si="4"/>
        <v>-2258.5078576246233</v>
      </c>
      <c r="F83" s="16">
        <f>IFERROR(VLOOKUP(A83,'4-1-24 thru 12-31-24 paid'!$A$9:$P$696,16,FALSE),0)</f>
        <v>91131.57</v>
      </c>
      <c r="G83" s="17">
        <f>IFERROR(VLOOKUP(A83,'4-1-24 thru 12-31-24 new calc.'!$A$9:$P$696,16,FALSE),0)</f>
        <v>86565.987097089674</v>
      </c>
      <c r="H83" s="17">
        <f t="shared" si="5"/>
        <v>-4565.5829029103334</v>
      </c>
      <c r="I83" s="19">
        <f t="shared" si="6"/>
        <v>-6824.0907605349566</v>
      </c>
    </row>
    <row r="84" spans="1:9" x14ac:dyDescent="0.25">
      <c r="A84" s="10" t="s">
        <v>146</v>
      </c>
      <c r="B84" s="22" t="s">
        <v>147</v>
      </c>
      <c r="C84" s="16">
        <f>VLOOKUP(A84,'1-1-24 thru 3-31-24 paid'!$A$9:$P$698,16,FALSE)</f>
        <v>32165.653892660444</v>
      </c>
      <c r="D84" s="17">
        <f>IFERROR(VLOOKUP(A84,'1-1-24 thru 3-31-24 new calc'!$A$10:$P$698,16,FALSE),0)</f>
        <v>31820.878910310188</v>
      </c>
      <c r="E84" s="17">
        <f t="shared" si="4"/>
        <v>-344.77498235025632</v>
      </c>
      <c r="F84" s="16">
        <f>IFERROR(VLOOKUP(A84,'4-1-24 thru 12-31-24 paid'!$A$9:$P$696,16,FALSE),0)</f>
        <v>101006.29</v>
      </c>
      <c r="G84" s="17">
        <f>IFERROR(VLOOKUP(A84,'4-1-24 thru 12-31-24 new calc.'!$A$9:$P$696,16,FALSE),0)</f>
        <v>95358.625470194151</v>
      </c>
      <c r="H84" s="17">
        <f t="shared" si="5"/>
        <v>-5647.6645298058429</v>
      </c>
      <c r="I84" s="19">
        <f t="shared" si="6"/>
        <v>-5992.4395121560992</v>
      </c>
    </row>
    <row r="85" spans="1:9" x14ac:dyDescent="0.25">
      <c r="A85" s="10" t="s">
        <v>148</v>
      </c>
      <c r="B85" s="22" t="s">
        <v>149</v>
      </c>
      <c r="C85" s="16">
        <f>VLOOKUP(A85,'1-1-24 thru 3-31-24 paid'!$A$9:$P$698,16,FALSE)</f>
        <v>39797.600724198812</v>
      </c>
      <c r="D85" s="17">
        <f>IFERROR(VLOOKUP(A85,'1-1-24 thru 3-31-24 new calc'!$A$10:$P$698,16,FALSE),0)</f>
        <v>43818.175063190982</v>
      </c>
      <c r="E85" s="17">
        <f t="shared" si="4"/>
        <v>4020.5743389921699</v>
      </c>
      <c r="F85" s="16">
        <f>IFERROR(VLOOKUP(A85,'4-1-24 thru 12-31-24 paid'!$A$9:$P$696,16,FALSE),0)</f>
        <v>125672.31</v>
      </c>
      <c r="G85" s="17">
        <f>IFERROR(VLOOKUP(A85,'4-1-24 thru 12-31-24 new calc.'!$A$9:$P$696,16,FALSE),0)</f>
        <v>131050.7883707697</v>
      </c>
      <c r="H85" s="17">
        <f t="shared" si="5"/>
        <v>5378.4783707697061</v>
      </c>
      <c r="I85" s="19">
        <f t="shared" si="6"/>
        <v>9399.052709761876</v>
      </c>
    </row>
    <row r="86" spans="1:9" x14ac:dyDescent="0.25">
      <c r="A86" s="10" t="s">
        <v>150</v>
      </c>
      <c r="B86" s="22" t="s">
        <v>151</v>
      </c>
      <c r="C86" s="16">
        <f>VLOOKUP(A86,'1-1-24 thru 3-31-24 paid'!$A$9:$P$698,16,FALSE)</f>
        <v>45205.829268097121</v>
      </c>
      <c r="D86" s="17">
        <f>IFERROR(VLOOKUP(A86,'1-1-24 thru 3-31-24 new calc'!$A$10:$P$698,16,FALSE),0)</f>
        <v>49868.21883268933</v>
      </c>
      <c r="E86" s="17">
        <f t="shared" si="4"/>
        <v>4662.3895645922094</v>
      </c>
      <c r="F86" s="16">
        <f>IFERROR(VLOOKUP(A86,'4-1-24 thru 12-31-24 paid'!$A$9:$P$696,16,FALSE),0)</f>
        <v>141581.29</v>
      </c>
      <c r="G86" s="17">
        <f>IFERROR(VLOOKUP(A86,'4-1-24 thru 12-31-24 new calc.'!$A$9:$P$696,16,FALSE),0)</f>
        <v>149827.39261320073</v>
      </c>
      <c r="H86" s="17">
        <f t="shared" si="5"/>
        <v>8246.1026132007246</v>
      </c>
      <c r="I86" s="19">
        <f t="shared" si="6"/>
        <v>12908.492177792934</v>
      </c>
    </row>
    <row r="87" spans="1:9" x14ac:dyDescent="0.25">
      <c r="A87" s="10" t="s">
        <v>152</v>
      </c>
      <c r="B87" s="22" t="s">
        <v>153</v>
      </c>
      <c r="C87" s="16">
        <f>VLOOKUP(A87,'1-1-24 thru 3-31-24 paid'!$A$9:$P$698,16,FALSE)</f>
        <v>9272.3372339539346</v>
      </c>
      <c r="D87" s="17">
        <f>IFERROR(VLOOKUP(A87,'1-1-24 thru 3-31-24 new calc'!$A$10:$P$698,16,FALSE),0)</f>
        <v>7564.7296994273565</v>
      </c>
      <c r="E87" s="17">
        <f t="shared" si="4"/>
        <v>-1707.6075345265781</v>
      </c>
      <c r="F87" s="16">
        <f>IFERROR(VLOOKUP(A87,'4-1-24 thru 12-31-24 paid'!$A$9:$P$696,16,FALSE),0)</f>
        <v>21865.46</v>
      </c>
      <c r="G87" s="17">
        <f>IFERROR(VLOOKUP(A87,'4-1-24 thru 12-31-24 new calc.'!$A$9:$P$696,16,FALSE),0)</f>
        <v>22900.277838175731</v>
      </c>
      <c r="H87" s="17">
        <f t="shared" si="5"/>
        <v>1034.8178381757316</v>
      </c>
      <c r="I87" s="19">
        <f t="shared" si="6"/>
        <v>-672.7896963508465</v>
      </c>
    </row>
    <row r="88" spans="1:9" x14ac:dyDescent="0.25">
      <c r="A88" s="10" t="s">
        <v>154</v>
      </c>
      <c r="B88" s="22" t="s">
        <v>155</v>
      </c>
      <c r="C88" s="16">
        <f>VLOOKUP(A88,'1-1-24 thru 3-31-24 paid'!$A$9:$P$698,16,FALSE)</f>
        <v>45451.177881674419</v>
      </c>
      <c r="D88" s="17">
        <f>IFERROR(VLOOKUP(A88,'1-1-24 thru 3-31-24 new calc'!$A$10:$P$698,16,FALSE),0)</f>
        <v>49833.322273284808</v>
      </c>
      <c r="E88" s="17">
        <f t="shared" si="4"/>
        <v>4382.144391610389</v>
      </c>
      <c r="F88" s="16">
        <f>IFERROR(VLOOKUP(A88,'4-1-24 thru 12-31-24 paid'!$A$9:$P$696,16,FALSE),0)</f>
        <v>145367.89000000001</v>
      </c>
      <c r="G88" s="17">
        <f>IFERROR(VLOOKUP(A88,'4-1-24 thru 12-31-24 new calc.'!$A$9:$P$696,16,FALSE),0)</f>
        <v>148940.08218391781</v>
      </c>
      <c r="H88" s="17">
        <f t="shared" si="5"/>
        <v>3572.1921839177958</v>
      </c>
      <c r="I88" s="19">
        <f t="shared" si="6"/>
        <v>7954.3365755281848</v>
      </c>
    </row>
    <row r="89" spans="1:9" x14ac:dyDescent="0.25">
      <c r="A89" s="10" t="s">
        <v>156</v>
      </c>
      <c r="B89" s="22" t="s">
        <v>157</v>
      </c>
      <c r="C89" s="16">
        <f>VLOOKUP(A89,'1-1-24 thru 3-31-24 paid'!$A$9:$P$698,16,FALSE)</f>
        <v>35407.731539734625</v>
      </c>
      <c r="D89" s="17">
        <f>IFERROR(VLOOKUP(A89,'1-1-24 thru 3-31-24 new calc'!$A$10:$P$698,16,FALSE),0)</f>
        <v>31628.810631681674</v>
      </c>
      <c r="E89" s="17">
        <f t="shared" si="4"/>
        <v>-3778.9209080529508</v>
      </c>
      <c r="F89" s="16">
        <f>IFERROR(VLOOKUP(A89,'4-1-24 thru 12-31-24 paid'!$A$9:$P$696,16,FALSE),0)</f>
        <v>95210.08</v>
      </c>
      <c r="G89" s="17">
        <f>IFERROR(VLOOKUP(A89,'4-1-24 thru 12-31-24 new calc.'!$A$9:$P$696,16,FALSE),0)</f>
        <v>95940.616334366277</v>
      </c>
      <c r="H89" s="17">
        <f t="shared" si="5"/>
        <v>730.5363343662757</v>
      </c>
      <c r="I89" s="19">
        <f t="shared" si="6"/>
        <v>-3048.3845736866751</v>
      </c>
    </row>
    <row r="90" spans="1:9" x14ac:dyDescent="0.25">
      <c r="A90" s="10" t="s">
        <v>158</v>
      </c>
      <c r="B90" s="22" t="s">
        <v>159</v>
      </c>
      <c r="C90" s="16">
        <f>VLOOKUP(A90,'1-1-24 thru 3-31-24 paid'!$A$9:$P$698,16,FALSE)</f>
        <v>18546.935452787638</v>
      </c>
      <c r="D90" s="17">
        <f>IFERROR(VLOOKUP(A90,'1-1-24 thru 3-31-24 new calc'!$A$10:$P$698,16,FALSE),0)</f>
        <v>17707.983002449684</v>
      </c>
      <c r="E90" s="17">
        <f t="shared" si="4"/>
        <v>-838.95245033795436</v>
      </c>
      <c r="F90" s="16">
        <f>IFERROR(VLOOKUP(A90,'4-1-24 thru 12-31-24 paid'!$A$9:$P$696,16,FALSE),0)</f>
        <v>54856.57</v>
      </c>
      <c r="G90" s="17">
        <f>IFERROR(VLOOKUP(A90,'4-1-24 thru 12-31-24 new calc.'!$A$9:$P$696,16,FALSE),0)</f>
        <v>52847.906616697284</v>
      </c>
      <c r="H90" s="17">
        <f t="shared" si="5"/>
        <v>-2008.6633833027154</v>
      </c>
      <c r="I90" s="19">
        <f t="shared" si="6"/>
        <v>-2847.6158336406697</v>
      </c>
    </row>
    <row r="91" spans="1:9" x14ac:dyDescent="0.25">
      <c r="A91" s="10" t="s">
        <v>160</v>
      </c>
      <c r="B91" s="22" t="s">
        <v>161</v>
      </c>
      <c r="C91" s="16">
        <f>VLOOKUP(A91,'1-1-24 thru 3-31-24 paid'!$A$9:$P$698,16,FALSE)</f>
        <v>59242.902876674474</v>
      </c>
      <c r="D91" s="17">
        <f>IFERROR(VLOOKUP(A91,'1-1-24 thru 3-31-24 new calc'!$A$10:$P$698,16,FALSE),0)</f>
        <v>64224.881910195036</v>
      </c>
      <c r="E91" s="17">
        <f t="shared" si="4"/>
        <v>4981.9790335205616</v>
      </c>
      <c r="F91" s="16">
        <f>IFERROR(VLOOKUP(A91,'4-1-24 thru 12-31-24 paid'!$A$9:$P$696,16,FALSE),0)</f>
        <v>197061.84</v>
      </c>
      <c r="G91" s="17">
        <f>IFERROR(VLOOKUP(A91,'4-1-24 thru 12-31-24 new calc.'!$A$9:$P$696,16,FALSE),0)</f>
        <v>192909.64786648939</v>
      </c>
      <c r="H91" s="17">
        <f t="shared" si="5"/>
        <v>-4152.1921335106017</v>
      </c>
      <c r="I91" s="19">
        <f t="shared" si="6"/>
        <v>829.78690000995994</v>
      </c>
    </row>
    <row r="92" spans="1:9" x14ac:dyDescent="0.25">
      <c r="A92" s="10" t="s">
        <v>162</v>
      </c>
      <c r="B92" s="22" t="s">
        <v>163</v>
      </c>
      <c r="C92" s="16">
        <f>VLOOKUP(A92,'1-1-24 thru 3-31-24 paid'!$A$9:$P$698,16,FALSE)</f>
        <v>34327.266371546611</v>
      </c>
      <c r="D92" s="17">
        <f>IFERROR(VLOOKUP(A92,'1-1-24 thru 3-31-24 new calc'!$A$10:$P$698,16,FALSE),0)</f>
        <v>30142.765270243202</v>
      </c>
      <c r="E92" s="17">
        <f t="shared" si="4"/>
        <v>-4184.5011013034091</v>
      </c>
      <c r="F92" s="16">
        <f>IFERROR(VLOOKUP(A92,'4-1-24 thru 12-31-24 paid'!$A$9:$P$696,16,FALSE),0)</f>
        <v>88553.41</v>
      </c>
      <c r="G92" s="17">
        <f>IFERROR(VLOOKUP(A92,'4-1-24 thru 12-31-24 new calc.'!$A$9:$P$696,16,FALSE),0)</f>
        <v>90026.191766947086</v>
      </c>
      <c r="H92" s="17">
        <f t="shared" si="5"/>
        <v>1472.7817669470824</v>
      </c>
      <c r="I92" s="19">
        <f t="shared" si="6"/>
        <v>-2711.7193343563267</v>
      </c>
    </row>
    <row r="93" spans="1:9" x14ac:dyDescent="0.25">
      <c r="A93" s="10" t="s">
        <v>164</v>
      </c>
      <c r="B93" s="22" t="s">
        <v>165</v>
      </c>
      <c r="C93" s="16">
        <f>VLOOKUP(A93,'1-1-24 thru 3-31-24 paid'!$A$9:$P$698,16,FALSE)</f>
        <v>4109.5696995187427</v>
      </c>
      <c r="D93" s="17">
        <f>IFERROR(VLOOKUP(A93,'1-1-24 thru 3-31-24 new calc'!$A$10:$P$698,16,FALSE),0)</f>
        <v>17.924773044067376</v>
      </c>
      <c r="E93" s="17">
        <f t="shared" si="4"/>
        <v>-4091.6449264746752</v>
      </c>
      <c r="F93" s="16">
        <f>IFERROR(VLOOKUP(A93,'4-1-24 thru 12-31-24 paid'!$A$9:$P$696,16,FALSE),0)</f>
        <v>9489.35</v>
      </c>
      <c r="G93" s="17">
        <f>IFERROR(VLOOKUP(A93,'4-1-24 thru 12-31-24 new calc.'!$A$9:$P$696,16,FALSE),0)</f>
        <v>54.020647528421343</v>
      </c>
      <c r="H93" s="17">
        <f t="shared" si="5"/>
        <v>-9435.3293524715791</v>
      </c>
      <c r="I93" s="19">
        <f t="shared" si="6"/>
        <v>-13526.974278946254</v>
      </c>
    </row>
    <row r="94" spans="1:9" x14ac:dyDescent="0.25">
      <c r="A94" s="10" t="s">
        <v>166</v>
      </c>
      <c r="B94" s="22" t="s">
        <v>167</v>
      </c>
      <c r="C94" s="16">
        <f>VLOOKUP(A94,'1-1-24 thru 3-31-24 paid'!$A$9:$P$698,16,FALSE)</f>
        <v>17636.047211771165</v>
      </c>
      <c r="D94" s="17">
        <f>IFERROR(VLOOKUP(A94,'1-1-24 thru 3-31-24 new calc'!$A$10:$P$698,16,FALSE),0)</f>
        <v>16861.556407412801</v>
      </c>
      <c r="E94" s="17">
        <f t="shared" si="4"/>
        <v>-774.49080435836368</v>
      </c>
      <c r="F94" s="16">
        <f>IFERROR(VLOOKUP(A94,'4-1-24 thru 12-31-24 paid'!$A$9:$P$696,16,FALSE),0)</f>
        <v>51391.7</v>
      </c>
      <c r="G94" s="17">
        <f>IFERROR(VLOOKUP(A94,'4-1-24 thru 12-31-24 new calc.'!$A$9:$P$696,16,FALSE),0)</f>
        <v>50477.021090181312</v>
      </c>
      <c r="H94" s="17">
        <f t="shared" si="5"/>
        <v>-914.6789098186855</v>
      </c>
      <c r="I94" s="19">
        <f t="shared" si="6"/>
        <v>-1689.1697141770492</v>
      </c>
    </row>
    <row r="95" spans="1:9" x14ac:dyDescent="0.25">
      <c r="A95" s="10" t="s">
        <v>168</v>
      </c>
      <c r="B95" s="22" t="s">
        <v>169</v>
      </c>
      <c r="C95" s="16">
        <f>VLOOKUP(A95,'1-1-24 thru 3-31-24 paid'!$A$9:$P$698,16,FALSE)</f>
        <v>27518.89555006439</v>
      </c>
      <c r="D95" s="17">
        <f>IFERROR(VLOOKUP(A95,'1-1-24 thru 3-31-24 new calc'!$A$10:$P$698,16,FALSE),0)</f>
        <v>25805.348612810183</v>
      </c>
      <c r="E95" s="17">
        <f t="shared" si="4"/>
        <v>-1713.5469372542066</v>
      </c>
      <c r="F95" s="16">
        <f>IFERROR(VLOOKUP(A95,'4-1-24 thru 12-31-24 paid'!$A$9:$P$696,16,FALSE),0)</f>
        <v>82008.850000000006</v>
      </c>
      <c r="G95" s="17">
        <f>IFERROR(VLOOKUP(A95,'4-1-24 thru 12-31-24 new calc.'!$A$9:$P$696,16,FALSE),0)</f>
        <v>77278.703162395279</v>
      </c>
      <c r="H95" s="17">
        <f t="shared" si="5"/>
        <v>-4730.1468376047269</v>
      </c>
      <c r="I95" s="19">
        <f t="shared" si="6"/>
        <v>-6443.6937748589335</v>
      </c>
    </row>
    <row r="96" spans="1:9" x14ac:dyDescent="0.25">
      <c r="A96" s="10" t="s">
        <v>170</v>
      </c>
      <c r="B96" s="22" t="s">
        <v>171</v>
      </c>
      <c r="C96" s="16">
        <f>VLOOKUP(A96,'1-1-24 thru 3-31-24 paid'!$A$9:$P$698,16,FALSE)</f>
        <v>54150.818327760564</v>
      </c>
      <c r="D96" s="17">
        <f>IFERROR(VLOOKUP(A96,'1-1-24 thru 3-31-24 new calc'!$A$10:$P$698,16,FALSE),0)</f>
        <v>59027.291434384824</v>
      </c>
      <c r="E96" s="17">
        <f t="shared" si="4"/>
        <v>4876.4731066242603</v>
      </c>
      <c r="F96" s="16">
        <f>IFERROR(VLOOKUP(A96,'4-1-24 thru 12-31-24 paid'!$A$9:$P$696,16,FALSE),0)</f>
        <v>180727.71</v>
      </c>
      <c r="G96" s="17">
        <f>IFERROR(VLOOKUP(A96,'4-1-24 thru 12-31-24 new calc.'!$A$9:$P$696,16,FALSE),0)</f>
        <v>177021.77276914762</v>
      </c>
      <c r="H96" s="17">
        <f t="shared" si="5"/>
        <v>-3705.9372308523743</v>
      </c>
      <c r="I96" s="19">
        <f t="shared" si="6"/>
        <v>1170.5358757718859</v>
      </c>
    </row>
    <row r="97" spans="1:9" x14ac:dyDescent="0.25">
      <c r="A97" s="10" t="s">
        <v>172</v>
      </c>
      <c r="B97" s="22" t="s">
        <v>173</v>
      </c>
      <c r="C97" s="16">
        <f>VLOOKUP(A97,'1-1-24 thru 3-31-24 paid'!$A$9:$P$698,16,FALSE)</f>
        <v>29653.189889083442</v>
      </c>
      <c r="D97" s="17">
        <f>IFERROR(VLOOKUP(A97,'1-1-24 thru 3-31-24 new calc'!$A$10:$P$698,16,FALSE),0)</f>
        <v>28025.404043127903</v>
      </c>
      <c r="E97" s="17">
        <f t="shared" si="4"/>
        <v>-1627.7858459555391</v>
      </c>
      <c r="F97" s="16">
        <f>IFERROR(VLOOKUP(A97,'4-1-24 thru 12-31-24 paid'!$A$9:$P$696,16,FALSE),0)</f>
        <v>91060.76</v>
      </c>
      <c r="G97" s="17">
        <f>IFERROR(VLOOKUP(A97,'4-1-24 thru 12-31-24 new calc.'!$A$9:$P$696,16,FALSE),0)</f>
        <v>84506.993238599054</v>
      </c>
      <c r="H97" s="17">
        <f t="shared" si="5"/>
        <v>-6553.7667614009406</v>
      </c>
      <c r="I97" s="19">
        <f t="shared" si="6"/>
        <v>-8181.5526073564797</v>
      </c>
    </row>
    <row r="98" spans="1:9" x14ac:dyDescent="0.25">
      <c r="A98" s="10" t="s">
        <v>174</v>
      </c>
      <c r="B98" s="22" t="s">
        <v>175</v>
      </c>
      <c r="C98" s="16">
        <f>VLOOKUP(A98,'1-1-24 thru 3-31-24 paid'!$A$9:$P$698,16,FALSE)</f>
        <v>15383.550186021313</v>
      </c>
      <c r="D98" s="17">
        <f>IFERROR(VLOOKUP(A98,'1-1-24 thru 3-31-24 new calc'!$A$10:$P$698,16,FALSE),0)</f>
        <v>10047.854608404685</v>
      </c>
      <c r="E98" s="17">
        <f t="shared" si="4"/>
        <v>-5335.6955776166287</v>
      </c>
      <c r="F98" s="16">
        <f>IFERROR(VLOOKUP(A98,'4-1-24 thru 12-31-24 paid'!$A$9:$P$696,16,FALSE),0)</f>
        <v>31044.41</v>
      </c>
      <c r="G98" s="17">
        <f>IFERROR(VLOOKUP(A98,'4-1-24 thru 12-31-24 new calc.'!$A$9:$P$696,16,FALSE),0)</f>
        <v>29990.474817717888</v>
      </c>
      <c r="H98" s="17">
        <f t="shared" si="5"/>
        <v>-1053.9351822821118</v>
      </c>
      <c r="I98" s="19">
        <f t="shared" si="6"/>
        <v>-6389.6307598987405</v>
      </c>
    </row>
    <row r="99" spans="1:9" x14ac:dyDescent="0.25">
      <c r="A99" s="10" t="s">
        <v>176</v>
      </c>
      <c r="B99" s="22" t="s">
        <v>177</v>
      </c>
      <c r="C99" s="16">
        <f>VLOOKUP(A99,'1-1-24 thru 3-31-24 paid'!$A$9:$P$698,16,FALSE)</f>
        <v>119936.87392144384</v>
      </c>
      <c r="D99" s="17">
        <f>IFERROR(VLOOKUP(A99,'1-1-24 thru 3-31-24 new calc'!$A$10:$P$698,16,FALSE),0)</f>
        <v>139718.06814995405</v>
      </c>
      <c r="E99" s="17">
        <f t="shared" si="4"/>
        <v>19781.194228510212</v>
      </c>
      <c r="F99" s="16">
        <f>IFERROR(VLOOKUP(A99,'4-1-24 thru 12-31-24 paid'!$A$9:$P$696,16,FALSE),0)</f>
        <v>399400.29</v>
      </c>
      <c r="G99" s="17">
        <f>IFERROR(VLOOKUP(A99,'4-1-24 thru 12-31-24 new calc.'!$A$9:$P$696,16,FALSE),0)</f>
        <v>417745.78852586361</v>
      </c>
      <c r="H99" s="17">
        <f t="shared" si="5"/>
        <v>18345.49852586363</v>
      </c>
      <c r="I99" s="19">
        <f t="shared" si="6"/>
        <v>38126.692754373842</v>
      </c>
    </row>
    <row r="100" spans="1:9" x14ac:dyDescent="0.25">
      <c r="A100" s="10" t="s">
        <v>178</v>
      </c>
      <c r="B100" s="22" t="s">
        <v>179</v>
      </c>
      <c r="C100" s="16">
        <f>VLOOKUP(A100,'1-1-24 thru 3-31-24 paid'!$A$9:$P$698,16,FALSE)</f>
        <v>158852.40484681109</v>
      </c>
      <c r="D100" s="17">
        <f>IFERROR(VLOOKUP(A100,'1-1-24 thru 3-31-24 new calc'!$A$10:$P$698,16,FALSE),0)</f>
        <v>167881.17011152147</v>
      </c>
      <c r="E100" s="17">
        <f t="shared" si="4"/>
        <v>9028.7652647103823</v>
      </c>
      <c r="F100" s="16">
        <f>IFERROR(VLOOKUP(A100,'4-1-24 thru 12-31-24 paid'!$A$9:$P$696,16,FALSE),0)</f>
        <v>494499.11</v>
      </c>
      <c r="G100" s="17">
        <f>IFERROR(VLOOKUP(A100,'4-1-24 thru 12-31-24 new calc.'!$A$9:$P$696,16,FALSE),0)</f>
        <v>504610.94554770971</v>
      </c>
      <c r="H100" s="17">
        <f t="shared" si="5"/>
        <v>10111.835547709721</v>
      </c>
      <c r="I100" s="19">
        <f t="shared" si="6"/>
        <v>19140.600812420103</v>
      </c>
    </row>
    <row r="101" spans="1:9" x14ac:dyDescent="0.25">
      <c r="A101" s="10" t="s">
        <v>180</v>
      </c>
      <c r="B101" s="22" t="s">
        <v>181</v>
      </c>
      <c r="C101" s="16">
        <f>VLOOKUP(A101,'1-1-24 thru 3-31-24 paid'!$A$9:$P$698,16,FALSE)</f>
        <v>206520.00597486517</v>
      </c>
      <c r="D101" s="17">
        <f>IFERROR(VLOOKUP(A101,'1-1-24 thru 3-31-24 new calc'!$A$10:$P$698,16,FALSE),0)</f>
        <v>177427.45288169361</v>
      </c>
      <c r="E101" s="17">
        <f t="shared" si="4"/>
        <v>-29092.553093171562</v>
      </c>
      <c r="F101" s="16">
        <f>IFERROR(VLOOKUP(A101,'4-1-24 thru 12-31-24 paid'!$A$9:$P$696,16,FALSE),0)</f>
        <v>642531.30000000005</v>
      </c>
      <c r="G101" s="17">
        <f>IFERROR(VLOOKUP(A101,'4-1-24 thru 12-31-24 new calc.'!$A$9:$P$696,16,FALSE),0)</f>
        <v>532899.88628757035</v>
      </c>
      <c r="H101" s="17">
        <f t="shared" si="5"/>
        <v>-109631.4137124297</v>
      </c>
      <c r="I101" s="19">
        <f t="shared" si="6"/>
        <v>-138723.96680560126</v>
      </c>
    </row>
    <row r="102" spans="1:9" x14ac:dyDescent="0.25">
      <c r="A102" s="10" t="s">
        <v>182</v>
      </c>
      <c r="B102" s="22" t="s">
        <v>183</v>
      </c>
      <c r="C102" s="16">
        <f>VLOOKUP(A102,'1-1-24 thru 3-31-24 paid'!$A$9:$P$698,16,FALSE)</f>
        <v>176737.55469474493</v>
      </c>
      <c r="D102" s="17">
        <f>IFERROR(VLOOKUP(A102,'1-1-24 thru 3-31-24 new calc'!$A$10:$P$698,16,FALSE),0)</f>
        <v>188679.88333719195</v>
      </c>
      <c r="E102" s="17">
        <f t="shared" si="4"/>
        <v>11942.328642447013</v>
      </c>
      <c r="F102" s="16">
        <f>IFERROR(VLOOKUP(A102,'4-1-24 thru 12-31-24 paid'!$A$9:$P$696,16,FALSE),0)</f>
        <v>503336.2</v>
      </c>
      <c r="G102" s="17">
        <f>IFERROR(VLOOKUP(A102,'4-1-24 thru 12-31-24 new calc.'!$A$9:$P$696,16,FALSE),0)</f>
        <v>568810.10617503221</v>
      </c>
      <c r="H102" s="17">
        <f t="shared" si="5"/>
        <v>65473.9061750322</v>
      </c>
      <c r="I102" s="19">
        <f t="shared" si="6"/>
        <v>77416.234817479213</v>
      </c>
    </row>
    <row r="103" spans="1:9" x14ac:dyDescent="0.25">
      <c r="A103" s="10" t="s">
        <v>184</v>
      </c>
      <c r="B103" s="22" t="s">
        <v>185</v>
      </c>
      <c r="C103" s="16">
        <f>VLOOKUP(A103,'1-1-24 thru 3-31-24 paid'!$A$9:$P$698,16,FALSE)</f>
        <v>21207.638024618846</v>
      </c>
      <c r="D103" s="17">
        <f>IFERROR(VLOOKUP(A103,'1-1-24 thru 3-31-24 new calc'!$A$10:$P$698,16,FALSE),0)</f>
        <v>19068.152343714912</v>
      </c>
      <c r="E103" s="17">
        <f t="shared" si="4"/>
        <v>-2139.4856809039338</v>
      </c>
      <c r="F103" s="16">
        <f>IFERROR(VLOOKUP(A103,'4-1-24 thru 12-31-24 paid'!$A$9:$P$696,16,FALSE),0)</f>
        <v>58743.88</v>
      </c>
      <c r="G103" s="17">
        <f>IFERROR(VLOOKUP(A103,'4-1-24 thru 12-31-24 new calc.'!$A$9:$P$696,16,FALSE),0)</f>
        <v>57094.751097916138</v>
      </c>
      <c r="H103" s="17">
        <f t="shared" si="5"/>
        <v>-1649.1289020838594</v>
      </c>
      <c r="I103" s="19">
        <f t="shared" si="6"/>
        <v>-3788.6145829877933</v>
      </c>
    </row>
    <row r="104" spans="1:9" x14ac:dyDescent="0.25">
      <c r="A104" s="10" t="s">
        <v>186</v>
      </c>
      <c r="B104" s="22" t="s">
        <v>187</v>
      </c>
      <c r="C104" s="16">
        <f>VLOOKUP(A104,'1-1-24 thru 3-31-24 paid'!$A$9:$P$698,16,FALSE)</f>
        <v>30167.898623972473</v>
      </c>
      <c r="D104" s="17">
        <f>IFERROR(VLOOKUP(A104,'1-1-24 thru 3-31-24 new calc'!$A$10:$P$698,16,FALSE),0)</f>
        <v>30585.910358940197</v>
      </c>
      <c r="E104" s="17">
        <f t="shared" si="4"/>
        <v>418.0117349677239</v>
      </c>
      <c r="F104" s="16">
        <f>IFERROR(VLOOKUP(A104,'4-1-24 thru 12-31-24 paid'!$A$9:$P$696,16,FALSE),0)</f>
        <v>90998.56</v>
      </c>
      <c r="G104" s="17">
        <f>IFERROR(VLOOKUP(A104,'4-1-24 thru 12-31-24 new calc.'!$A$9:$P$696,16,FALSE),0)</f>
        <v>91638.465883802564</v>
      </c>
      <c r="H104" s="17">
        <f t="shared" si="5"/>
        <v>639.90588380256668</v>
      </c>
      <c r="I104" s="19">
        <f t="shared" si="6"/>
        <v>1057.9176187702906</v>
      </c>
    </row>
    <row r="105" spans="1:9" x14ac:dyDescent="0.25">
      <c r="A105" s="10" t="s">
        <v>188</v>
      </c>
      <c r="B105" s="22" t="s">
        <v>189</v>
      </c>
      <c r="C105" s="16">
        <f>VLOOKUP(A105,'1-1-24 thru 3-31-24 paid'!$A$9:$P$698,16,FALSE)</f>
        <v>59311.358778839269</v>
      </c>
      <c r="D105" s="17">
        <f>IFERROR(VLOOKUP(A105,'1-1-24 thru 3-31-24 new calc'!$A$10:$P$698,16,FALSE),0)</f>
        <v>52287.320868955947</v>
      </c>
      <c r="E105" s="17">
        <f t="shared" si="4"/>
        <v>-7024.0379098833218</v>
      </c>
      <c r="F105" s="16">
        <f>IFERROR(VLOOKUP(A105,'4-1-24 thru 12-31-24 paid'!$A$9:$P$696,16,FALSE),0)</f>
        <v>160355.73000000001</v>
      </c>
      <c r="G105" s="17">
        <f>IFERROR(VLOOKUP(A105,'4-1-24 thru 12-31-24 new calc.'!$A$9:$P$696,16,FALSE),0)</f>
        <v>156621.69188995176</v>
      </c>
      <c r="H105" s="17">
        <f t="shared" si="5"/>
        <v>-3734.0381100482482</v>
      </c>
      <c r="I105" s="19">
        <f t="shared" si="6"/>
        <v>-10758.07601993157</v>
      </c>
    </row>
    <row r="106" spans="1:9" x14ac:dyDescent="0.25">
      <c r="A106" s="10" t="s">
        <v>190</v>
      </c>
      <c r="B106" s="22" t="s">
        <v>191</v>
      </c>
      <c r="C106" s="16">
        <f>VLOOKUP(A106,'1-1-24 thru 3-31-24 paid'!$A$9:$P$698,16,FALSE)</f>
        <v>89865.732575056987</v>
      </c>
      <c r="D106" s="17">
        <f>IFERROR(VLOOKUP(A106,'1-1-24 thru 3-31-24 new calc'!$A$10:$P$698,16,FALSE),0)</f>
        <v>92148.779758190532</v>
      </c>
      <c r="E106" s="17">
        <f t="shared" si="4"/>
        <v>2283.0471831335453</v>
      </c>
      <c r="F106" s="16">
        <f>IFERROR(VLOOKUP(A106,'4-1-24 thru 12-31-24 paid'!$A$9:$P$696,16,FALSE),0)</f>
        <v>293456.77</v>
      </c>
      <c r="G106" s="17">
        <f>IFERROR(VLOOKUP(A106,'4-1-24 thru 12-31-24 new calc.'!$A$9:$P$696,16,FALSE),0)</f>
        <v>277734.99221934564</v>
      </c>
      <c r="H106" s="17">
        <f t="shared" si="5"/>
        <v>-15721.777780654375</v>
      </c>
      <c r="I106" s="19">
        <f t="shared" si="6"/>
        <v>-13438.730597520829</v>
      </c>
    </row>
    <row r="107" spans="1:9" x14ac:dyDescent="0.25">
      <c r="A107" s="10" t="s">
        <v>192</v>
      </c>
      <c r="B107" s="22" t="s">
        <v>193</v>
      </c>
      <c r="C107" s="16">
        <f>VLOOKUP(A107,'1-1-24 thru 3-31-24 paid'!$A$9:$P$698,16,FALSE)</f>
        <v>12599.788694163004</v>
      </c>
      <c r="D107" s="17">
        <f>IFERROR(VLOOKUP(A107,'1-1-24 thru 3-31-24 new calc'!$A$10:$P$698,16,FALSE),0)</f>
        <v>11081.545633048665</v>
      </c>
      <c r="E107" s="17">
        <f t="shared" si="4"/>
        <v>-1518.2430611143391</v>
      </c>
      <c r="F107" s="16">
        <f>IFERROR(VLOOKUP(A107,'4-1-24 thru 12-31-24 paid'!$A$9:$P$696,16,FALSE),0)</f>
        <v>35405.15</v>
      </c>
      <c r="G107" s="17">
        <f>IFERROR(VLOOKUP(A107,'4-1-24 thru 12-31-24 new calc.'!$A$9:$P$696,16,FALSE),0)</f>
        <v>33390.280476315427</v>
      </c>
      <c r="H107" s="17">
        <f t="shared" si="5"/>
        <v>-2014.8695236845742</v>
      </c>
      <c r="I107" s="19">
        <f t="shared" si="6"/>
        <v>-3533.1125847989133</v>
      </c>
    </row>
    <row r="108" spans="1:9" x14ac:dyDescent="0.25">
      <c r="A108" s="10" t="s">
        <v>194</v>
      </c>
      <c r="B108" s="22" t="s">
        <v>195</v>
      </c>
      <c r="C108" s="16">
        <f>VLOOKUP(A108,'1-1-24 thru 3-31-24 paid'!$A$9:$P$698,16,FALSE)</f>
        <v>56227.191868574788</v>
      </c>
      <c r="D108" s="17">
        <f>IFERROR(VLOOKUP(A108,'1-1-24 thru 3-31-24 new calc'!$A$10:$P$698,16,FALSE),0)</f>
        <v>58722.085099513424</v>
      </c>
      <c r="E108" s="17">
        <f t="shared" si="4"/>
        <v>2494.8932309386364</v>
      </c>
      <c r="F108" s="16">
        <f>IFERROR(VLOOKUP(A108,'4-1-24 thru 12-31-24 paid'!$A$9:$P$696,16,FALSE),0)</f>
        <v>174816.94</v>
      </c>
      <c r="G108" s="17">
        <f>IFERROR(VLOOKUP(A108,'4-1-24 thru 12-31-24 new calc.'!$A$9:$P$696,16,FALSE),0)</f>
        <v>176452.15709001847</v>
      </c>
      <c r="H108" s="17">
        <f t="shared" si="5"/>
        <v>1635.2170900184719</v>
      </c>
      <c r="I108" s="19">
        <f t="shared" si="6"/>
        <v>4130.1103209571083</v>
      </c>
    </row>
    <row r="109" spans="1:9" x14ac:dyDescent="0.25">
      <c r="A109" s="10" t="s">
        <v>196</v>
      </c>
      <c r="B109" s="22" t="s">
        <v>197</v>
      </c>
      <c r="C109" s="16">
        <f>VLOOKUP(A109,'1-1-24 thru 3-31-24 paid'!$A$9:$P$698,16,FALSE)</f>
        <v>44412.426664611608</v>
      </c>
      <c r="D109" s="17">
        <f>IFERROR(VLOOKUP(A109,'1-1-24 thru 3-31-24 new calc'!$A$10:$P$698,16,FALSE),0)</f>
        <v>39250.040821935596</v>
      </c>
      <c r="E109" s="17">
        <f t="shared" si="4"/>
        <v>-5162.3858426760125</v>
      </c>
      <c r="F109" s="16">
        <f>IFERROR(VLOOKUP(A109,'4-1-24 thru 12-31-24 paid'!$A$9:$P$696,16,FALSE),0)</f>
        <v>112504.88</v>
      </c>
      <c r="G109" s="17">
        <f>IFERROR(VLOOKUP(A109,'4-1-24 thru 12-31-24 new calc.'!$A$9:$P$696,16,FALSE),0)</f>
        <v>118897.87988838961</v>
      </c>
      <c r="H109" s="17">
        <f t="shared" si="5"/>
        <v>6392.9998883896042</v>
      </c>
      <c r="I109" s="19">
        <f t="shared" si="6"/>
        <v>1230.6140457135916</v>
      </c>
    </row>
    <row r="110" spans="1:9" x14ac:dyDescent="0.25">
      <c r="A110" s="10" t="s">
        <v>198</v>
      </c>
      <c r="B110" s="22" t="s">
        <v>199</v>
      </c>
      <c r="C110" s="16">
        <f>VLOOKUP(A110,'1-1-24 thru 3-31-24 paid'!$A$9:$P$698,16,FALSE)</f>
        <v>20492.523404699263</v>
      </c>
      <c r="D110" s="17">
        <f>IFERROR(VLOOKUP(A110,'1-1-24 thru 3-31-24 new calc'!$A$10:$P$698,16,FALSE),0)</f>
        <v>27739.965434306843</v>
      </c>
      <c r="E110" s="17">
        <f t="shared" si="4"/>
        <v>7247.4420296075805</v>
      </c>
      <c r="F110" s="16">
        <f>IFERROR(VLOOKUP(A110,'4-1-24 thru 12-31-24 paid'!$A$9:$P$696,16,FALSE),0)</f>
        <v>77959.039999999994</v>
      </c>
      <c r="G110" s="17">
        <f>IFERROR(VLOOKUP(A110,'4-1-24 thru 12-31-24 new calc.'!$A$9:$P$696,16,FALSE),0)</f>
        <v>83109.110346055386</v>
      </c>
      <c r="H110" s="17">
        <f t="shared" si="5"/>
        <v>5150.0703460553923</v>
      </c>
      <c r="I110" s="19">
        <f t="shared" si="6"/>
        <v>12397.512375662973</v>
      </c>
    </row>
    <row r="111" spans="1:9" x14ac:dyDescent="0.25">
      <c r="A111" s="10" t="s">
        <v>200</v>
      </c>
      <c r="B111" s="22" t="s">
        <v>201</v>
      </c>
      <c r="C111" s="16">
        <f>VLOOKUP(A111,'1-1-24 thru 3-31-24 paid'!$A$9:$P$698,16,FALSE)</f>
        <v>13707.702902304642</v>
      </c>
      <c r="D111" s="17">
        <f>IFERROR(VLOOKUP(A111,'1-1-24 thru 3-31-24 new calc'!$A$10:$P$698,16,FALSE),0)</f>
        <v>15846.721202074545</v>
      </c>
      <c r="E111" s="17">
        <f t="shared" si="4"/>
        <v>2139.018299769903</v>
      </c>
      <c r="F111" s="16">
        <f>IFERROR(VLOOKUP(A111,'4-1-24 thru 12-31-24 paid'!$A$9:$P$696,16,FALSE),0)</f>
        <v>41787.25</v>
      </c>
      <c r="G111" s="17">
        <f>IFERROR(VLOOKUP(A111,'4-1-24 thru 12-31-24 new calc.'!$A$9:$P$696,16,FALSE),0)</f>
        <v>47908.893288179279</v>
      </c>
      <c r="H111" s="17">
        <f t="shared" si="5"/>
        <v>6121.6432881792789</v>
      </c>
      <c r="I111" s="19">
        <f t="shared" si="6"/>
        <v>8260.6615879491819</v>
      </c>
    </row>
    <row r="112" spans="1:9" x14ac:dyDescent="0.25">
      <c r="A112" s="10" t="s">
        <v>202</v>
      </c>
      <c r="B112" s="22" t="s">
        <v>203</v>
      </c>
      <c r="C112" s="16">
        <f>VLOOKUP(A112,'1-1-24 thru 3-31-24 paid'!$A$9:$P$698,16,FALSE)</f>
        <v>33973.160666136435</v>
      </c>
      <c r="D112" s="17">
        <f>IFERROR(VLOOKUP(A112,'1-1-24 thru 3-31-24 new calc'!$A$10:$P$698,16,FALSE),0)</f>
        <v>32511.282199582525</v>
      </c>
      <c r="E112" s="17">
        <f t="shared" si="4"/>
        <v>-1461.8784665539097</v>
      </c>
      <c r="F112" s="16">
        <f>IFERROR(VLOOKUP(A112,'4-1-24 thru 12-31-24 paid'!$A$9:$P$696,16,FALSE),0)</f>
        <v>102631.7</v>
      </c>
      <c r="G112" s="17">
        <f>IFERROR(VLOOKUP(A112,'4-1-24 thru 12-31-24 new calc.'!$A$9:$P$696,16,FALSE),0)</f>
        <v>98042.313643045578</v>
      </c>
      <c r="H112" s="17">
        <f t="shared" si="5"/>
        <v>-4589.3863569544192</v>
      </c>
      <c r="I112" s="19">
        <f t="shared" si="6"/>
        <v>-6051.2648235083288</v>
      </c>
    </row>
    <row r="113" spans="1:9" x14ac:dyDescent="0.25">
      <c r="A113" s="10" t="s">
        <v>1299</v>
      </c>
      <c r="B113" s="22" t="s">
        <v>204</v>
      </c>
      <c r="C113" s="16">
        <f>VLOOKUP(A113,'1-1-24 thru 3-31-24 paid'!$A$9:$P$698,16,FALSE)</f>
        <v>14908.534606471856</v>
      </c>
      <c r="D113" s="17">
        <f>IFERROR(VLOOKUP(A113,'1-1-24 thru 3-31-24 new calc'!$A$10:$P$698,16,FALSE),0)</f>
        <v>14411.837679351311</v>
      </c>
      <c r="E113" s="17">
        <f t="shared" si="4"/>
        <v>-496.6969271205453</v>
      </c>
      <c r="F113" s="16">
        <f>IFERROR(VLOOKUP(A113,'4-1-24 thru 12-31-24 paid'!$A$9:$P$696,16,FALSE),0)</f>
        <v>48578.080000000002</v>
      </c>
      <c r="G113" s="17">
        <f>IFERROR(VLOOKUP(A113,'4-1-24 thru 12-31-24 new calc.'!$A$9:$P$696,16,FALSE),0)</f>
        <v>43137.487086453279</v>
      </c>
      <c r="H113" s="17">
        <f t="shared" si="5"/>
        <v>-5440.5929135467231</v>
      </c>
      <c r="I113" s="19">
        <f t="shared" si="6"/>
        <v>-5937.2898406672684</v>
      </c>
    </row>
    <row r="114" spans="1:9" x14ac:dyDescent="0.25">
      <c r="A114" s="10" t="s">
        <v>205</v>
      </c>
      <c r="B114" s="22" t="s">
        <v>206</v>
      </c>
      <c r="C114" s="16">
        <f>VLOOKUP(A114,'1-1-24 thru 3-31-24 paid'!$A$9:$P$698,16,FALSE)</f>
        <v>22770.331664103473</v>
      </c>
      <c r="D114" s="17">
        <f>IFERROR(VLOOKUP(A114,'1-1-24 thru 3-31-24 new calc'!$A$10:$P$698,16,FALSE),0)</f>
        <v>24209.266815397699</v>
      </c>
      <c r="E114" s="17">
        <f t="shared" si="4"/>
        <v>1438.9351512942267</v>
      </c>
      <c r="F114" s="16">
        <f>IFERROR(VLOOKUP(A114,'4-1-24 thru 12-31-24 paid'!$A$9:$P$696,16,FALSE),0)</f>
        <v>69885.820000000007</v>
      </c>
      <c r="G114" s="17">
        <f>IFERROR(VLOOKUP(A114,'4-1-24 thru 12-31-24 new calc.'!$A$9:$P$696,16,FALSE),0)</f>
        <v>72321.232072043378</v>
      </c>
      <c r="H114" s="17">
        <f t="shared" si="5"/>
        <v>2435.4120720433712</v>
      </c>
      <c r="I114" s="19">
        <f t="shared" si="6"/>
        <v>3874.3472233375978</v>
      </c>
    </row>
    <row r="115" spans="1:9" x14ac:dyDescent="0.25">
      <c r="A115" s="10" t="s">
        <v>207</v>
      </c>
      <c r="B115" s="22" t="s">
        <v>208</v>
      </c>
      <c r="C115" s="16">
        <f>VLOOKUP(A115,'1-1-24 thru 3-31-24 paid'!$A$9:$P$698,16,FALSE)</f>
        <v>128469.8811160209</v>
      </c>
      <c r="D115" s="17">
        <f>IFERROR(VLOOKUP(A115,'1-1-24 thru 3-31-24 new calc'!$A$10:$P$698,16,FALSE),0)</f>
        <v>118185.12999204584</v>
      </c>
      <c r="E115" s="17">
        <f t="shared" si="4"/>
        <v>-10284.75112397506</v>
      </c>
      <c r="F115" s="16">
        <f>IFERROR(VLOOKUP(A115,'4-1-24 thru 12-31-24 paid'!$A$9:$P$696,16,FALSE),0)</f>
        <v>360019.55</v>
      </c>
      <c r="G115" s="17">
        <f>IFERROR(VLOOKUP(A115,'4-1-24 thru 12-31-24 new calc.'!$A$9:$P$696,16,FALSE),0)</f>
        <v>357018.99355418817</v>
      </c>
      <c r="H115" s="17">
        <f t="shared" si="5"/>
        <v>-3000.556445811817</v>
      </c>
      <c r="I115" s="19">
        <f t="shared" si="6"/>
        <v>-13285.307569786877</v>
      </c>
    </row>
    <row r="116" spans="1:9" x14ac:dyDescent="0.25">
      <c r="A116" s="10" t="s">
        <v>209</v>
      </c>
      <c r="B116" s="22" t="s">
        <v>210</v>
      </c>
      <c r="C116" s="16">
        <f>VLOOKUP(A116,'1-1-24 thru 3-31-24 paid'!$A$9:$P$698,16,FALSE)</f>
        <v>38944.68970777699</v>
      </c>
      <c r="D116" s="17">
        <f>IFERROR(VLOOKUP(A116,'1-1-24 thru 3-31-24 new calc'!$A$10:$P$698,16,FALSE),0)</f>
        <v>47908.833778644417</v>
      </c>
      <c r="E116" s="17">
        <f t="shared" si="4"/>
        <v>8964.1440708674272</v>
      </c>
      <c r="F116" s="16">
        <f>IFERROR(VLOOKUP(A116,'4-1-24 thru 12-31-24 paid'!$A$9:$P$696,16,FALSE),0)</f>
        <v>131689.10999999999</v>
      </c>
      <c r="G116" s="17">
        <f>IFERROR(VLOOKUP(A116,'4-1-24 thru 12-31-24 new calc.'!$A$9:$P$696,16,FALSE),0)</f>
        <v>143643.00840752095</v>
      </c>
      <c r="H116" s="17">
        <f t="shared" si="5"/>
        <v>11953.898407520959</v>
      </c>
      <c r="I116" s="19">
        <f t="shared" si="6"/>
        <v>20918.042478388386</v>
      </c>
    </row>
    <row r="117" spans="1:9" x14ac:dyDescent="0.25">
      <c r="A117" s="10" t="s">
        <v>211</v>
      </c>
      <c r="B117" s="22" t="s">
        <v>212</v>
      </c>
      <c r="C117" s="16">
        <f>VLOOKUP(A117,'1-1-24 thru 3-31-24 paid'!$A$9:$P$698,16,FALSE)</f>
        <v>12183.532906985361</v>
      </c>
      <c r="D117" s="17">
        <f>IFERROR(VLOOKUP(A117,'1-1-24 thru 3-31-24 new calc'!$A$10:$P$698,16,FALSE),0)</f>
        <v>11733.483373465773</v>
      </c>
      <c r="E117" s="17">
        <f t="shared" si="4"/>
        <v>-450.04953351958829</v>
      </c>
      <c r="F117" s="16">
        <f>IFERROR(VLOOKUP(A117,'4-1-24 thru 12-31-24 paid'!$A$9:$P$696,16,FALSE),0)</f>
        <v>37552.28</v>
      </c>
      <c r="G117" s="17">
        <f>IFERROR(VLOOKUP(A117,'4-1-24 thru 12-31-24 new calc.'!$A$9:$P$696,16,FALSE),0)</f>
        <v>35269.609027762162</v>
      </c>
      <c r="H117" s="17">
        <f t="shared" si="5"/>
        <v>-2282.6709722378364</v>
      </c>
      <c r="I117" s="19">
        <f t="shared" si="6"/>
        <v>-2732.7205057574247</v>
      </c>
    </row>
    <row r="118" spans="1:9" x14ac:dyDescent="0.25">
      <c r="A118" s="10" t="s">
        <v>213</v>
      </c>
      <c r="B118" s="22" t="s">
        <v>214</v>
      </c>
      <c r="C118" s="16">
        <f>VLOOKUP(A118,'1-1-24 thru 3-31-24 paid'!$A$9:$P$698,16,FALSE)</f>
        <v>106735.94058382561</v>
      </c>
      <c r="D118" s="17">
        <f>IFERROR(VLOOKUP(A118,'1-1-24 thru 3-31-24 new calc'!$A$10:$P$698,16,FALSE),0)</f>
        <v>95183.169057289895</v>
      </c>
      <c r="E118" s="17">
        <f t="shared" si="4"/>
        <v>-11552.771526535711</v>
      </c>
      <c r="F118" s="16">
        <f>IFERROR(VLOOKUP(A118,'4-1-24 thru 12-31-24 paid'!$A$9:$P$696,16,FALSE),0)</f>
        <v>304559.71000000002</v>
      </c>
      <c r="G118" s="17">
        <f>IFERROR(VLOOKUP(A118,'4-1-24 thru 12-31-24 new calc.'!$A$9:$P$696,16,FALSE),0)</f>
        <v>285247.04048299481</v>
      </c>
      <c r="H118" s="17">
        <f t="shared" si="5"/>
        <v>-19312.669517005212</v>
      </c>
      <c r="I118" s="19">
        <f t="shared" si="6"/>
        <v>-30865.441043540923</v>
      </c>
    </row>
    <row r="119" spans="1:9" x14ac:dyDescent="0.25">
      <c r="A119" s="10" t="s">
        <v>215</v>
      </c>
      <c r="B119" s="22" t="s">
        <v>216</v>
      </c>
      <c r="C119" s="16">
        <f>VLOOKUP(A119,'1-1-24 thru 3-31-24 paid'!$A$9:$P$698,16,FALSE)</f>
        <v>34719.006560011017</v>
      </c>
      <c r="D119" s="17">
        <f>IFERROR(VLOOKUP(A119,'1-1-24 thru 3-31-24 new calc'!$A$10:$P$698,16,FALSE),0)</f>
        <v>37695.569692549587</v>
      </c>
      <c r="E119" s="17">
        <f t="shared" si="4"/>
        <v>2976.5631325385693</v>
      </c>
      <c r="F119" s="16">
        <f>IFERROR(VLOOKUP(A119,'4-1-24 thru 12-31-24 paid'!$A$9:$P$696,16,FALSE),0)</f>
        <v>114718.14</v>
      </c>
      <c r="G119" s="17">
        <f>IFERROR(VLOOKUP(A119,'4-1-24 thru 12-31-24 new calc.'!$A$9:$P$696,16,FALSE),0)</f>
        <v>112939.77117667691</v>
      </c>
      <c r="H119" s="17">
        <f t="shared" si="5"/>
        <v>-1778.3688233230932</v>
      </c>
      <c r="I119" s="19">
        <f t="shared" si="6"/>
        <v>1198.1943092154761</v>
      </c>
    </row>
    <row r="120" spans="1:9" x14ac:dyDescent="0.25">
      <c r="A120" s="10" t="s">
        <v>217</v>
      </c>
      <c r="B120" s="22" t="s">
        <v>218</v>
      </c>
      <c r="C120" s="16">
        <f>VLOOKUP(A120,'1-1-24 thru 3-31-24 paid'!$A$9:$P$698,16,FALSE)</f>
        <v>36600.851241318771</v>
      </c>
      <c r="D120" s="17">
        <f>IFERROR(VLOOKUP(A120,'1-1-24 thru 3-31-24 new calc'!$A$10:$P$698,16,FALSE),0)</f>
        <v>35095.207602963615</v>
      </c>
      <c r="E120" s="17">
        <f t="shared" si="4"/>
        <v>-1505.6436383551554</v>
      </c>
      <c r="F120" s="16">
        <f>IFERROR(VLOOKUP(A120,'4-1-24 thru 12-31-24 paid'!$A$9:$P$696,16,FALSE),0)</f>
        <v>107133.53</v>
      </c>
      <c r="G120" s="17">
        <f>IFERROR(VLOOKUP(A120,'4-1-24 thru 12-31-24 new calc.'!$A$9:$P$696,16,FALSE),0)</f>
        <v>105408.81439816613</v>
      </c>
      <c r="H120" s="17">
        <f t="shared" si="5"/>
        <v>-1724.7156018338719</v>
      </c>
      <c r="I120" s="19">
        <f t="shared" si="6"/>
        <v>-3230.3592401890273</v>
      </c>
    </row>
    <row r="121" spans="1:9" x14ac:dyDescent="0.25">
      <c r="A121" s="10" t="s">
        <v>219</v>
      </c>
      <c r="B121" s="22" t="s">
        <v>220</v>
      </c>
      <c r="C121" s="16">
        <f>VLOOKUP(A121,'1-1-24 thru 3-31-24 paid'!$A$9:$P$698,16,FALSE)</f>
        <v>25069.622706569349</v>
      </c>
      <c r="D121" s="17">
        <f>IFERROR(VLOOKUP(A121,'1-1-24 thru 3-31-24 new calc'!$A$10:$P$698,16,FALSE),0)</f>
        <v>24442.996220779376</v>
      </c>
      <c r="E121" s="17">
        <f t="shared" si="4"/>
        <v>-626.62648578997323</v>
      </c>
      <c r="F121" s="16">
        <f>IFERROR(VLOOKUP(A121,'4-1-24 thru 12-31-24 paid'!$A$9:$P$696,16,FALSE),0)</f>
        <v>71588.149999999994</v>
      </c>
      <c r="G121" s="17">
        <f>IFERROR(VLOOKUP(A121,'4-1-24 thru 12-31-24 new calc.'!$A$9:$P$696,16,FALSE),0)</f>
        <v>74293.389603771808</v>
      </c>
      <c r="H121" s="17">
        <f t="shared" si="5"/>
        <v>2705.2396037718136</v>
      </c>
      <c r="I121" s="19">
        <f t="shared" si="6"/>
        <v>2078.6131179818403</v>
      </c>
    </row>
    <row r="122" spans="1:9" x14ac:dyDescent="0.25">
      <c r="A122" s="10" t="s">
        <v>221</v>
      </c>
      <c r="B122" s="22" t="s">
        <v>222</v>
      </c>
      <c r="C122" s="16">
        <f>VLOOKUP(A122,'1-1-24 thru 3-31-24 paid'!$A$9:$P$698,16,FALSE)</f>
        <v>56167.175115546888</v>
      </c>
      <c r="D122" s="17">
        <f>IFERROR(VLOOKUP(A122,'1-1-24 thru 3-31-24 new calc'!$A$10:$P$698,16,FALSE),0)</f>
        <v>63451.558467025687</v>
      </c>
      <c r="E122" s="17">
        <f t="shared" si="4"/>
        <v>7284.3833514787984</v>
      </c>
      <c r="F122" s="16">
        <f>IFERROR(VLOOKUP(A122,'4-1-24 thru 12-31-24 paid'!$A$9:$P$696,16,FALSE),0)</f>
        <v>193256.35</v>
      </c>
      <c r="G122" s="17">
        <f>IFERROR(VLOOKUP(A122,'4-1-24 thru 12-31-24 new calc.'!$A$9:$P$696,16,FALSE),0)</f>
        <v>192754.2639897748</v>
      </c>
      <c r="H122" s="17">
        <f t="shared" si="5"/>
        <v>-502.08601022520452</v>
      </c>
      <c r="I122" s="19">
        <f t="shared" si="6"/>
        <v>6782.2973412535939</v>
      </c>
    </row>
    <row r="123" spans="1:9" x14ac:dyDescent="0.25">
      <c r="A123" s="10" t="s">
        <v>1267</v>
      </c>
      <c r="B123" s="22" t="s">
        <v>223</v>
      </c>
      <c r="C123" s="16">
        <f>VLOOKUP(A123,'1-1-24 thru 3-31-24 paid'!$A$9:$P$698,16,FALSE)</f>
        <v>36942.592119989211</v>
      </c>
      <c r="D123" s="17">
        <f>IFERROR(VLOOKUP(A123,'1-1-24 thru 3-31-24 new calc'!$A$10:$P$698,16,FALSE),0)</f>
        <v>39852.641301009884</v>
      </c>
      <c r="E123" s="17">
        <f t="shared" si="4"/>
        <v>2910.0491810206731</v>
      </c>
      <c r="F123" s="16">
        <f>IFERROR(VLOOKUP(A123,'4-1-24 thru 12-31-24 paid'!$A$9:$P$696,16,FALSE),0)</f>
        <v>113596.29</v>
      </c>
      <c r="G123" s="17">
        <f>IFERROR(VLOOKUP(A123,'4-1-24 thru 12-31-24 new calc.'!$A$9:$P$696,16,FALSE),0)</f>
        <v>119960.71624940606</v>
      </c>
      <c r="H123" s="17">
        <f t="shared" si="5"/>
        <v>6364.4262494060677</v>
      </c>
      <c r="I123" s="19">
        <f t="shared" si="6"/>
        <v>9274.4754304267408</v>
      </c>
    </row>
    <row r="124" spans="1:9" x14ac:dyDescent="0.25">
      <c r="A124" s="10" t="s">
        <v>224</v>
      </c>
      <c r="B124" s="22" t="s">
        <v>225</v>
      </c>
      <c r="C124" s="16">
        <f>VLOOKUP(A124,'1-1-24 thru 3-31-24 paid'!$A$9:$P$698,16,FALSE)</f>
        <v>42782.360418267919</v>
      </c>
      <c r="D124" s="17">
        <f>IFERROR(VLOOKUP(A124,'1-1-24 thru 3-31-24 new calc'!$A$10:$P$698,16,FALSE),0)</f>
        <v>31321.588621333256</v>
      </c>
      <c r="E124" s="17">
        <f t="shared" si="4"/>
        <v>-11460.771796934663</v>
      </c>
      <c r="F124" s="16">
        <f>IFERROR(VLOOKUP(A124,'4-1-24 thru 12-31-24 paid'!$A$9:$P$696,16,FALSE),0)</f>
        <v>118605.28</v>
      </c>
      <c r="G124" s="17">
        <f>IFERROR(VLOOKUP(A124,'4-1-24 thru 12-31-24 new calc.'!$A$9:$P$696,16,FALSE),0)</f>
        <v>94356.010926126037</v>
      </c>
      <c r="H124" s="17">
        <f t="shared" si="5"/>
        <v>-24249.269073873962</v>
      </c>
      <c r="I124" s="19">
        <f t="shared" si="6"/>
        <v>-35710.040870808625</v>
      </c>
    </row>
    <row r="125" spans="1:9" x14ac:dyDescent="0.25">
      <c r="A125" s="10" t="s">
        <v>226</v>
      </c>
      <c r="B125" s="22" t="s">
        <v>227</v>
      </c>
      <c r="C125" s="16">
        <f>VLOOKUP(A125,'1-1-24 thru 3-31-24 paid'!$A$9:$P$698,16,FALSE)</f>
        <v>143421.24367219006</v>
      </c>
      <c r="D125" s="17">
        <f>IFERROR(VLOOKUP(A125,'1-1-24 thru 3-31-24 new calc'!$A$10:$P$698,16,FALSE),0)</f>
        <v>120771.48467119865</v>
      </c>
      <c r="E125" s="17">
        <f t="shared" si="4"/>
        <v>-22649.759000991413</v>
      </c>
      <c r="F125" s="16">
        <f>IFERROR(VLOOKUP(A125,'4-1-24 thru 12-31-24 paid'!$A$9:$P$696,16,FALSE),0)</f>
        <v>388657.75</v>
      </c>
      <c r="G125" s="17">
        <f>IFERROR(VLOOKUP(A125,'4-1-24 thru 12-31-24 new calc.'!$A$9:$P$696,16,FALSE),0)</f>
        <v>361929.30948722892</v>
      </c>
      <c r="H125" s="17">
        <f t="shared" si="5"/>
        <v>-26728.440512771078</v>
      </c>
      <c r="I125" s="19">
        <f t="shared" si="6"/>
        <v>-49378.199513762491</v>
      </c>
    </row>
    <row r="126" spans="1:9" x14ac:dyDescent="0.25">
      <c r="A126" s="10" t="s">
        <v>228</v>
      </c>
      <c r="B126" s="22" t="s">
        <v>229</v>
      </c>
      <c r="C126" s="16">
        <f>VLOOKUP(A126,'1-1-24 thru 3-31-24 paid'!$A$9:$P$698,16,FALSE)</f>
        <v>135586.40385397765</v>
      </c>
      <c r="D126" s="17">
        <f>IFERROR(VLOOKUP(A126,'1-1-24 thru 3-31-24 new calc'!$A$10:$P$698,16,FALSE),0)</f>
        <v>140018.99949758046</v>
      </c>
      <c r="E126" s="17">
        <f t="shared" si="4"/>
        <v>4432.5956436028064</v>
      </c>
      <c r="F126" s="16">
        <f>IFERROR(VLOOKUP(A126,'4-1-24 thru 12-31-24 paid'!$A$9:$P$696,16,FALSE),0)</f>
        <v>390114.77</v>
      </c>
      <c r="G126" s="17">
        <f>IFERROR(VLOOKUP(A126,'4-1-24 thru 12-31-24 new calc.'!$A$9:$P$696,16,FALSE),0)</f>
        <v>420780.91427239409</v>
      </c>
      <c r="H126" s="17">
        <f t="shared" si="5"/>
        <v>30666.144272394071</v>
      </c>
      <c r="I126" s="19">
        <f t="shared" si="6"/>
        <v>35098.739915996877</v>
      </c>
    </row>
    <row r="127" spans="1:9" x14ac:dyDescent="0.25">
      <c r="A127" s="10" t="s">
        <v>230</v>
      </c>
      <c r="B127" s="22" t="s">
        <v>231</v>
      </c>
      <c r="C127" s="16">
        <f>VLOOKUP(A127,'1-1-24 thru 3-31-24 paid'!$A$9:$P$698,16,FALSE)</f>
        <v>101206.2841395469</v>
      </c>
      <c r="D127" s="17">
        <f>IFERROR(VLOOKUP(A127,'1-1-24 thru 3-31-24 new calc'!$A$10:$P$698,16,FALSE),0)</f>
        <v>115935.89596486319</v>
      </c>
      <c r="E127" s="17">
        <f t="shared" si="4"/>
        <v>14729.611825316286</v>
      </c>
      <c r="F127" s="16">
        <f>IFERROR(VLOOKUP(A127,'4-1-24 thru 12-31-24 paid'!$A$9:$P$696,16,FALSE),0)</f>
        <v>322262.26</v>
      </c>
      <c r="G127" s="17">
        <f>IFERROR(VLOOKUP(A127,'4-1-24 thru 12-31-24 new calc.'!$A$9:$P$696,16,FALSE),0)</f>
        <v>347748.2464080716</v>
      </c>
      <c r="H127" s="17">
        <f t="shared" si="5"/>
        <v>25485.986408071592</v>
      </c>
      <c r="I127" s="19">
        <f t="shared" si="6"/>
        <v>40215.598233387878</v>
      </c>
    </row>
    <row r="128" spans="1:9" x14ac:dyDescent="0.25">
      <c r="A128" s="10" t="s">
        <v>232</v>
      </c>
      <c r="B128" s="22" t="s">
        <v>233</v>
      </c>
      <c r="C128" s="16">
        <f>VLOOKUP(A128,'1-1-24 thru 3-31-24 paid'!$A$9:$P$698,16,FALSE)</f>
        <v>80884.820328234564</v>
      </c>
      <c r="D128" s="17">
        <f>IFERROR(VLOOKUP(A128,'1-1-24 thru 3-31-24 new calc'!$A$10:$P$698,16,FALSE),0)</f>
        <v>56718.756860204274</v>
      </c>
      <c r="E128" s="17">
        <f t="shared" si="4"/>
        <v>-24166.06346803029</v>
      </c>
      <c r="F128" s="16">
        <f>IFERROR(VLOOKUP(A128,'4-1-24 thru 12-31-24 paid'!$A$9:$P$696,16,FALSE),0)</f>
        <v>187939.85</v>
      </c>
      <c r="G128" s="17">
        <f>IFERROR(VLOOKUP(A128,'4-1-24 thru 12-31-24 new calc.'!$A$9:$P$696,16,FALSE),0)</f>
        <v>170274.99314206914</v>
      </c>
      <c r="H128" s="17">
        <f t="shared" si="5"/>
        <v>-17664.856857930863</v>
      </c>
      <c r="I128" s="19">
        <f t="shared" si="6"/>
        <v>-41830.920325961153</v>
      </c>
    </row>
    <row r="129" spans="1:9" x14ac:dyDescent="0.25">
      <c r="A129" s="10" t="s">
        <v>1300</v>
      </c>
      <c r="B129" s="22" t="s">
        <v>234</v>
      </c>
      <c r="C129" s="16">
        <f>VLOOKUP(A129,'1-1-24 thru 3-31-24 paid'!$A$9:$P$698,16,FALSE)</f>
        <v>10012.096205272181</v>
      </c>
      <c r="D129" s="17">
        <f>IFERROR(VLOOKUP(A129,'1-1-24 thru 3-31-24 new calc'!$A$10:$P$698,16,FALSE),0)</f>
        <v>11818.982014978983</v>
      </c>
      <c r="E129" s="17">
        <f t="shared" si="4"/>
        <v>1806.8858097068023</v>
      </c>
      <c r="F129" s="16">
        <f>IFERROR(VLOOKUP(A129,'4-1-24 thru 12-31-24 paid'!$A$9:$P$696,16,FALSE),0)</f>
        <v>35723.81</v>
      </c>
      <c r="G129" s="17">
        <f>IFERROR(VLOOKUP(A129,'4-1-24 thru 12-31-24 new calc.'!$A$9:$P$696,16,FALSE),0)</f>
        <v>35379.876934160624</v>
      </c>
      <c r="H129" s="17">
        <f t="shared" si="5"/>
        <v>-343.93306583937374</v>
      </c>
      <c r="I129" s="19">
        <f t="shared" si="6"/>
        <v>1462.9527438674286</v>
      </c>
    </row>
    <row r="130" spans="1:9" x14ac:dyDescent="0.25">
      <c r="A130" s="10" t="s">
        <v>1268</v>
      </c>
      <c r="B130" s="22" t="s">
        <v>1253</v>
      </c>
      <c r="C130" s="16">
        <f>VLOOKUP(A130,'1-1-24 thru 3-31-24 paid'!$A$9:$P$698,16,FALSE)</f>
        <v>39966.60324442885</v>
      </c>
      <c r="D130" s="17">
        <f>IFERROR(VLOOKUP(A130,'1-1-24 thru 3-31-24 new calc'!$A$10:$P$698,16,FALSE),0)</f>
        <v>40129.915738776137</v>
      </c>
      <c r="E130" s="17">
        <f t="shared" si="4"/>
        <v>163.3124943472867</v>
      </c>
      <c r="F130" s="16">
        <f>IFERROR(VLOOKUP(A130,'4-1-24 thru 12-31-24 paid'!$A$9:$P$696,16,FALSE),0)</f>
        <v>128080.81</v>
      </c>
      <c r="G130" s="17">
        <f>IFERROR(VLOOKUP(A130,'4-1-24 thru 12-31-24 new calc.'!$A$9:$P$696,16,FALSE),0)</f>
        <v>121220.09987500595</v>
      </c>
      <c r="H130" s="17">
        <f t="shared" si="5"/>
        <v>-6860.7101249940461</v>
      </c>
      <c r="I130" s="19">
        <f t="shared" si="6"/>
        <v>-6697.3976306467594</v>
      </c>
    </row>
    <row r="131" spans="1:9" x14ac:dyDescent="0.25">
      <c r="A131" s="10" t="s">
        <v>235</v>
      </c>
      <c r="B131" s="22" t="s">
        <v>236</v>
      </c>
      <c r="C131" s="16">
        <f>VLOOKUP(A131,'1-1-24 thru 3-31-24 paid'!$A$9:$P$698,16,FALSE)</f>
        <v>74947.849874833657</v>
      </c>
      <c r="D131" s="17">
        <f>IFERROR(VLOOKUP(A131,'1-1-24 thru 3-31-24 new calc'!$A$10:$P$698,16,FALSE),0)</f>
        <v>71006.582479175602</v>
      </c>
      <c r="E131" s="17">
        <f t="shared" si="4"/>
        <v>-3941.2673956580547</v>
      </c>
      <c r="F131" s="16">
        <f>IFERROR(VLOOKUP(A131,'4-1-24 thru 12-31-24 paid'!$A$9:$P$696,16,FALSE),0)</f>
        <v>221068.33</v>
      </c>
      <c r="G131" s="17">
        <f>IFERROR(VLOOKUP(A131,'4-1-24 thru 12-31-24 new calc.'!$A$9:$P$696,16,FALSE),0)</f>
        <v>213112.22124706721</v>
      </c>
      <c r="H131" s="17">
        <f t="shared" si="5"/>
        <v>-7956.1087529327779</v>
      </c>
      <c r="I131" s="19">
        <f t="shared" si="6"/>
        <v>-11897.376148590833</v>
      </c>
    </row>
    <row r="132" spans="1:9" x14ac:dyDescent="0.25">
      <c r="A132" s="10" t="s">
        <v>237</v>
      </c>
      <c r="B132" s="22" t="s">
        <v>238</v>
      </c>
      <c r="C132" s="16">
        <f>VLOOKUP(A132,'1-1-24 thru 3-31-24 paid'!$A$9:$P$698,16,FALSE)</f>
        <v>86273.281040117203</v>
      </c>
      <c r="D132" s="17">
        <f>IFERROR(VLOOKUP(A132,'1-1-24 thru 3-31-24 new calc'!$A$10:$P$698,16,FALSE),0)</f>
        <v>85840.304384217903</v>
      </c>
      <c r="E132" s="17">
        <f t="shared" si="4"/>
        <v>-432.97665589929966</v>
      </c>
      <c r="F132" s="16">
        <f>IFERROR(VLOOKUP(A132,'4-1-24 thru 12-31-24 paid'!$A$9:$P$696,16,FALSE),0)</f>
        <v>267043.23</v>
      </c>
      <c r="G132" s="17">
        <f>IFERROR(VLOOKUP(A132,'4-1-24 thru 12-31-24 new calc.'!$A$9:$P$696,16,FALSE),0)</f>
        <v>256958.77820916532</v>
      </c>
      <c r="H132" s="17">
        <f t="shared" si="5"/>
        <v>-10084.451790834661</v>
      </c>
      <c r="I132" s="19">
        <f t="shared" si="6"/>
        <v>-10517.42844673396</v>
      </c>
    </row>
    <row r="133" spans="1:9" x14ac:dyDescent="0.25">
      <c r="A133" s="10" t="s">
        <v>1301</v>
      </c>
      <c r="B133" s="22" t="s">
        <v>239</v>
      </c>
      <c r="C133" s="16">
        <f>VLOOKUP(A133,'1-1-24 thru 3-31-24 paid'!$A$9:$P$698,16,FALSE)</f>
        <v>15803.098578690624</v>
      </c>
      <c r="D133" s="17">
        <f>IFERROR(VLOOKUP(A133,'1-1-24 thru 3-31-24 new calc'!$A$10:$P$698,16,FALSE),0)</f>
        <v>19700.867091652683</v>
      </c>
      <c r="E133" s="17">
        <f t="shared" si="4"/>
        <v>3897.7685129620586</v>
      </c>
      <c r="F133" s="16">
        <f>IFERROR(VLOOKUP(A133,'4-1-24 thru 12-31-24 paid'!$A$9:$P$696,16,FALSE),0)</f>
        <v>51639.78</v>
      </c>
      <c r="G133" s="17">
        <f>IFERROR(VLOOKUP(A133,'4-1-24 thru 12-31-24 new calc.'!$A$9:$P$696,16,FALSE),0)</f>
        <v>58938.064747673357</v>
      </c>
      <c r="H133" s="17">
        <f t="shared" si="5"/>
        <v>7298.2847476733587</v>
      </c>
      <c r="I133" s="19">
        <f t="shared" si="6"/>
        <v>11196.053260635417</v>
      </c>
    </row>
    <row r="134" spans="1:9" x14ac:dyDescent="0.25">
      <c r="A134" s="10" t="s">
        <v>240</v>
      </c>
      <c r="B134" s="22" t="s">
        <v>241</v>
      </c>
      <c r="C134" s="16">
        <f>VLOOKUP(A134,'1-1-24 thru 3-31-24 paid'!$A$9:$P$698,16,FALSE)</f>
        <v>65159.136928798383</v>
      </c>
      <c r="D134" s="17">
        <f>IFERROR(VLOOKUP(A134,'1-1-24 thru 3-31-24 new calc'!$A$10:$P$698,16,FALSE),0)</f>
        <v>53577.859246832435</v>
      </c>
      <c r="E134" s="17">
        <f t="shared" si="4"/>
        <v>-11581.277681965948</v>
      </c>
      <c r="F134" s="16">
        <f>IFERROR(VLOOKUP(A134,'4-1-24 thru 12-31-24 paid'!$A$9:$P$696,16,FALSE),0)</f>
        <v>194052.45</v>
      </c>
      <c r="G134" s="17">
        <f>IFERROR(VLOOKUP(A134,'4-1-24 thru 12-31-24 new calc.'!$A$9:$P$696,16,FALSE),0)</f>
        <v>160326.68816469927</v>
      </c>
      <c r="H134" s="17">
        <f t="shared" si="5"/>
        <v>-33725.761835300742</v>
      </c>
      <c r="I134" s="19">
        <f t="shared" si="6"/>
        <v>-45307.03951726669</v>
      </c>
    </row>
    <row r="135" spans="1:9" x14ac:dyDescent="0.25">
      <c r="A135" s="10" t="s">
        <v>242</v>
      </c>
      <c r="B135" s="22" t="s">
        <v>243</v>
      </c>
      <c r="C135" s="16">
        <f>VLOOKUP(A135,'1-1-24 thru 3-31-24 paid'!$A$9:$P$698,16,FALSE)</f>
        <v>8965.685299971492</v>
      </c>
      <c r="D135" s="17">
        <f>IFERROR(VLOOKUP(A135,'1-1-24 thru 3-31-24 new calc'!$A$10:$P$698,16,FALSE),0)</f>
        <v>10083.834905827527</v>
      </c>
      <c r="E135" s="17">
        <f t="shared" si="4"/>
        <v>1118.1496058560351</v>
      </c>
      <c r="F135" s="16">
        <f>IFERROR(VLOOKUP(A135,'4-1-24 thru 12-31-24 paid'!$A$9:$P$696,16,FALSE),0)</f>
        <v>21168.02</v>
      </c>
      <c r="G135" s="17">
        <f>IFERROR(VLOOKUP(A135,'4-1-24 thru 12-31-24 new calc.'!$A$9:$P$696,16,FALSE),0)</f>
        <v>30175.910874927464</v>
      </c>
      <c r="H135" s="17">
        <f t="shared" si="5"/>
        <v>9007.8908749274633</v>
      </c>
      <c r="I135" s="19">
        <f t="shared" si="6"/>
        <v>10126.040480783498</v>
      </c>
    </row>
    <row r="136" spans="1:9" x14ac:dyDescent="0.25">
      <c r="A136" s="10" t="s">
        <v>244</v>
      </c>
      <c r="B136" s="22" t="s">
        <v>245</v>
      </c>
      <c r="C136" s="16">
        <f>VLOOKUP(A136,'1-1-24 thru 3-31-24 paid'!$A$9:$P$698,16,FALSE)</f>
        <v>21311.861541588503</v>
      </c>
      <c r="D136" s="17">
        <f>IFERROR(VLOOKUP(A136,'1-1-24 thru 3-31-24 new calc'!$A$10:$P$698,16,FALSE),0)</f>
        <v>20486.385208071759</v>
      </c>
      <c r="E136" s="17">
        <f t="shared" si="4"/>
        <v>-825.47633351674449</v>
      </c>
      <c r="F136" s="16">
        <f>IFERROR(VLOOKUP(A136,'4-1-24 thru 12-31-24 paid'!$A$9:$P$696,16,FALSE),0)</f>
        <v>65686.86</v>
      </c>
      <c r="G136" s="17">
        <f>IFERROR(VLOOKUP(A136,'4-1-24 thru 12-31-24 new calc.'!$A$9:$P$696,16,FALSE),0)</f>
        <v>61267.632425420328</v>
      </c>
      <c r="H136" s="17">
        <f t="shared" si="5"/>
        <v>-4419.2275745796724</v>
      </c>
      <c r="I136" s="19">
        <f t="shared" si="6"/>
        <v>-5244.7039080964169</v>
      </c>
    </row>
    <row r="137" spans="1:9" x14ac:dyDescent="0.25">
      <c r="A137" s="10" t="s">
        <v>246</v>
      </c>
      <c r="B137" s="22" t="s">
        <v>247</v>
      </c>
      <c r="C137" s="16">
        <f>VLOOKUP(A137,'1-1-24 thru 3-31-24 paid'!$A$9:$P$698,16,FALSE)</f>
        <v>16804.269089104739</v>
      </c>
      <c r="D137" s="17">
        <f>IFERROR(VLOOKUP(A137,'1-1-24 thru 3-31-24 new calc'!$A$10:$P$698,16,FALSE),0)</f>
        <v>16785.188461345173</v>
      </c>
      <c r="E137" s="17">
        <f t="shared" si="4"/>
        <v>-19.080627759565687</v>
      </c>
      <c r="F137" s="16">
        <f>IFERROR(VLOOKUP(A137,'4-1-24 thru 12-31-24 paid'!$A$9:$P$696,16,FALSE),0)</f>
        <v>50350.57</v>
      </c>
      <c r="G137" s="17">
        <f>IFERROR(VLOOKUP(A137,'4-1-24 thru 12-31-24 new calc.'!$A$9:$P$696,16,FALSE),0)</f>
        <v>50339.614163651248</v>
      </c>
      <c r="H137" s="17">
        <f t="shared" si="5"/>
        <v>-10.9558363487522</v>
      </c>
      <c r="I137" s="19">
        <f t="shared" si="6"/>
        <v>-30.036464108317887</v>
      </c>
    </row>
    <row r="138" spans="1:9" x14ac:dyDescent="0.25">
      <c r="A138" s="10" t="s">
        <v>248</v>
      </c>
      <c r="B138" s="22" t="s">
        <v>249</v>
      </c>
      <c r="C138" s="16">
        <f>VLOOKUP(A138,'1-1-24 thru 3-31-24 paid'!$A$9:$P$698,16,FALSE)</f>
        <v>39404.478705990579</v>
      </c>
      <c r="D138" s="17">
        <f>IFERROR(VLOOKUP(A138,'1-1-24 thru 3-31-24 new calc'!$A$10:$P$698,16,FALSE),0)</f>
        <v>46634.591235405169</v>
      </c>
      <c r="E138" s="17">
        <f t="shared" si="4"/>
        <v>7230.1125294145895</v>
      </c>
      <c r="F138" s="16">
        <f>IFERROR(VLOOKUP(A138,'4-1-24 thru 12-31-24 paid'!$A$9:$P$696,16,FALSE),0)</f>
        <v>114923.24</v>
      </c>
      <c r="G138" s="17">
        <f>IFERROR(VLOOKUP(A138,'4-1-24 thru 12-31-24 new calc.'!$A$9:$P$696,16,FALSE),0)</f>
        <v>140814.31542318763</v>
      </c>
      <c r="H138" s="17">
        <f t="shared" si="5"/>
        <v>25891.07542318762</v>
      </c>
      <c r="I138" s="19">
        <f t="shared" si="6"/>
        <v>33121.187952602209</v>
      </c>
    </row>
    <row r="139" spans="1:9" x14ac:dyDescent="0.25">
      <c r="A139" s="10" t="s">
        <v>250</v>
      </c>
      <c r="B139" s="22" t="s">
        <v>251</v>
      </c>
      <c r="C139" s="16">
        <f>VLOOKUP(A139,'1-1-24 thru 3-31-24 paid'!$A$9:$P$698,16,FALSE)</f>
        <v>4618.8275080832354</v>
      </c>
      <c r="D139" s="17">
        <f>IFERROR(VLOOKUP(A139,'1-1-24 thru 3-31-24 new calc'!$A$10:$P$698,16,FALSE),0)</f>
        <v>4032.926250837008</v>
      </c>
      <c r="E139" s="17">
        <f t="shared" ref="E139:E203" si="7">D139-C139</f>
        <v>-585.90125724622749</v>
      </c>
      <c r="F139" s="16">
        <f>IFERROR(VLOOKUP(A139,'4-1-24 thru 12-31-24 paid'!$A$9:$P$696,16,FALSE),0)</f>
        <v>11676.91</v>
      </c>
      <c r="G139" s="17">
        <f>IFERROR(VLOOKUP(A139,'4-1-24 thru 12-31-24 new calc.'!$A$9:$P$696,16,FALSE),0)</f>
        <v>12175.613476931381</v>
      </c>
      <c r="H139" s="17">
        <f t="shared" ref="H139:H202" si="8">G139-F139</f>
        <v>498.70347693138137</v>
      </c>
      <c r="I139" s="19">
        <f t="shared" ref="I139:I203" si="9">H139+E139</f>
        <v>-87.197780314846113</v>
      </c>
    </row>
    <row r="140" spans="1:9" x14ac:dyDescent="0.25">
      <c r="A140" s="10" t="s">
        <v>1302</v>
      </c>
      <c r="B140" s="22" t="s">
        <v>252</v>
      </c>
      <c r="C140" s="16">
        <f>VLOOKUP(A140,'1-1-24 thru 3-31-24 paid'!$A$9:$P$698,16,FALSE)</f>
        <v>9990.6829157643006</v>
      </c>
      <c r="D140" s="17">
        <f>IFERROR(VLOOKUP(A140,'1-1-24 thru 3-31-24 new calc'!$A$10:$P$698,16,FALSE),0)</f>
        <v>9500.9743135061035</v>
      </c>
      <c r="E140" s="17">
        <f t="shared" si="7"/>
        <v>-489.70860225819706</v>
      </c>
      <c r="F140" s="16">
        <f>IFERROR(VLOOKUP(A140,'4-1-24 thru 12-31-24 paid'!$A$9:$P$696,16,FALSE),0)</f>
        <v>32527.87</v>
      </c>
      <c r="G140" s="17">
        <f>IFERROR(VLOOKUP(A140,'4-1-24 thru 12-31-24 new calc.'!$A$9:$P$696,16,FALSE),0)</f>
        <v>28469.070187385423</v>
      </c>
      <c r="H140" s="17">
        <f t="shared" si="8"/>
        <v>-4058.7998126145758</v>
      </c>
      <c r="I140" s="19">
        <f t="shared" si="9"/>
        <v>-4548.5084148727728</v>
      </c>
    </row>
    <row r="141" spans="1:9" x14ac:dyDescent="0.25">
      <c r="A141" s="10" t="s">
        <v>253</v>
      </c>
      <c r="B141" s="22" t="s">
        <v>254</v>
      </c>
      <c r="C141" s="16">
        <f>VLOOKUP(A141,'1-1-24 thru 3-31-24 paid'!$A$9:$P$698,16,FALSE)</f>
        <v>32202.247617225887</v>
      </c>
      <c r="D141" s="17">
        <f>IFERROR(VLOOKUP(A141,'1-1-24 thru 3-31-24 new calc'!$A$10:$P$698,16,FALSE),0)</f>
        <v>31361.416131429894</v>
      </c>
      <c r="E141" s="17">
        <f t="shared" si="7"/>
        <v>-840.83148579599219</v>
      </c>
      <c r="F141" s="16">
        <f>IFERROR(VLOOKUP(A141,'4-1-24 thru 12-31-24 paid'!$A$9:$P$696,16,FALSE),0)</f>
        <v>92930.96</v>
      </c>
      <c r="G141" s="17">
        <f>IFERROR(VLOOKUP(A141,'4-1-24 thru 12-31-24 new calc.'!$A$9:$P$696,16,FALSE),0)</f>
        <v>94257.615417490306</v>
      </c>
      <c r="H141" s="17">
        <f t="shared" si="8"/>
        <v>1326.6554174902994</v>
      </c>
      <c r="I141" s="19">
        <f t="shared" si="9"/>
        <v>485.82393169430725</v>
      </c>
    </row>
    <row r="142" spans="1:9" x14ac:dyDescent="0.25">
      <c r="A142" s="10" t="s">
        <v>255</v>
      </c>
      <c r="B142" s="22" t="s">
        <v>256</v>
      </c>
      <c r="C142" s="16">
        <f>VLOOKUP(A142,'1-1-24 thru 3-31-24 paid'!$A$9:$P$698,16,FALSE)</f>
        <v>102285.74706539724</v>
      </c>
      <c r="D142" s="17">
        <f>IFERROR(VLOOKUP(A142,'1-1-24 thru 3-31-24 new calc'!$A$10:$P$698,16,FALSE),0)</f>
        <v>108881.73639269908</v>
      </c>
      <c r="E142" s="17">
        <f t="shared" si="7"/>
        <v>6595.9893273018388</v>
      </c>
      <c r="F142" s="16">
        <f>IFERROR(VLOOKUP(A142,'4-1-24 thru 12-31-24 paid'!$A$9:$P$696,16,FALSE),0)</f>
        <v>311986.3</v>
      </c>
      <c r="G142" s="17">
        <f>IFERROR(VLOOKUP(A142,'4-1-24 thru 12-31-24 new calc.'!$A$9:$P$696,16,FALSE),0)</f>
        <v>325539.06970464345</v>
      </c>
      <c r="H142" s="17">
        <f t="shared" si="8"/>
        <v>13552.769704643462</v>
      </c>
      <c r="I142" s="19">
        <f t="shared" si="9"/>
        <v>20148.759031945301</v>
      </c>
    </row>
    <row r="143" spans="1:9" x14ac:dyDescent="0.25">
      <c r="A143" s="10" t="s">
        <v>257</v>
      </c>
      <c r="B143" s="22" t="s">
        <v>258</v>
      </c>
      <c r="C143" s="16">
        <f>VLOOKUP(A143,'1-1-24 thru 3-31-24 paid'!$A$9:$P$698,16,FALSE)</f>
        <v>73208.837245537245</v>
      </c>
      <c r="D143" s="17">
        <f>IFERROR(VLOOKUP(A143,'1-1-24 thru 3-31-24 new calc'!$A$10:$P$698,16,FALSE),0)</f>
        <v>108368.51537867097</v>
      </c>
      <c r="E143" s="17">
        <f t="shared" si="7"/>
        <v>35159.678133133726</v>
      </c>
      <c r="F143" s="16">
        <f>IFERROR(VLOOKUP(A143,'4-1-24 thru 12-31-24 paid'!$A$9:$P$696,16,FALSE),0)</f>
        <v>286608.40000000002</v>
      </c>
      <c r="G143" s="17">
        <f>IFERROR(VLOOKUP(A143,'4-1-24 thru 12-31-24 new calc.'!$A$9:$P$696,16,FALSE),0)</f>
        <v>332975.99250577617</v>
      </c>
      <c r="H143" s="17">
        <f t="shared" si="8"/>
        <v>46367.592505776149</v>
      </c>
      <c r="I143" s="19">
        <f t="shared" si="9"/>
        <v>81527.270638909875</v>
      </c>
    </row>
    <row r="144" spans="1:9" x14ac:dyDescent="0.25">
      <c r="A144" s="10" t="s">
        <v>259</v>
      </c>
      <c r="B144" s="22" t="s">
        <v>260</v>
      </c>
      <c r="C144" s="16">
        <f>VLOOKUP(A144,'1-1-24 thru 3-31-24 paid'!$A$9:$P$698,16,FALSE)</f>
        <v>17706.860274970022</v>
      </c>
      <c r="D144" s="17">
        <f>IFERROR(VLOOKUP(A144,'1-1-24 thru 3-31-24 new calc'!$A$10:$P$698,16,FALSE),0)</f>
        <v>19030.297519448381</v>
      </c>
      <c r="E144" s="17">
        <f t="shared" si="7"/>
        <v>1323.4372444783585</v>
      </c>
      <c r="F144" s="16">
        <f>IFERROR(VLOOKUP(A144,'4-1-24 thru 12-31-24 paid'!$A$9:$P$696,16,FALSE),0)</f>
        <v>59307.96</v>
      </c>
      <c r="G144" s="17">
        <f>IFERROR(VLOOKUP(A144,'4-1-24 thru 12-31-24 new calc.'!$A$9:$P$696,16,FALSE),0)</f>
        <v>57131.993982706867</v>
      </c>
      <c r="H144" s="17">
        <f t="shared" si="8"/>
        <v>-2175.9660172931326</v>
      </c>
      <c r="I144" s="19">
        <f t="shared" si="9"/>
        <v>-852.52877281477413</v>
      </c>
    </row>
    <row r="145" spans="1:9" x14ac:dyDescent="0.25">
      <c r="A145" s="10" t="s">
        <v>261</v>
      </c>
      <c r="B145" s="22" t="s">
        <v>262</v>
      </c>
      <c r="C145" s="16">
        <f>VLOOKUP(A145,'1-1-24 thru 3-31-24 paid'!$A$9:$P$698,16,FALSE)</f>
        <v>34118.517330775947</v>
      </c>
      <c r="D145" s="17">
        <f>IFERROR(VLOOKUP(A145,'1-1-24 thru 3-31-24 new calc'!$A$10:$P$698,16,FALSE),0)</f>
        <v>37900.701773715344</v>
      </c>
      <c r="E145" s="17">
        <f t="shared" si="7"/>
        <v>3782.1844429393968</v>
      </c>
      <c r="F145" s="16">
        <f>IFERROR(VLOOKUP(A145,'4-1-24 thru 12-31-24 paid'!$A$9:$P$696,16,FALSE),0)</f>
        <v>110616.87</v>
      </c>
      <c r="G145" s="17">
        <f>IFERROR(VLOOKUP(A145,'4-1-24 thru 12-31-24 new calc.'!$A$9:$P$696,16,FALSE),0)</f>
        <v>113939.63093648051</v>
      </c>
      <c r="H145" s="17">
        <f t="shared" si="8"/>
        <v>3322.7609364805103</v>
      </c>
      <c r="I145" s="19">
        <f t="shared" si="9"/>
        <v>7104.9453794199071</v>
      </c>
    </row>
    <row r="146" spans="1:9" x14ac:dyDescent="0.25">
      <c r="A146" s="10" t="s">
        <v>263</v>
      </c>
      <c r="B146" s="22" t="s">
        <v>264</v>
      </c>
      <c r="C146" s="16">
        <f>VLOOKUP(A146,'1-1-24 thru 3-31-24 paid'!$A$9:$P$698,16,FALSE)</f>
        <v>16211.134251640524</v>
      </c>
      <c r="D146" s="17">
        <f>IFERROR(VLOOKUP(A146,'1-1-24 thru 3-31-24 new calc'!$A$10:$P$698,16,FALSE),0)</f>
        <v>13129.981894569499</v>
      </c>
      <c r="E146" s="17">
        <f t="shared" si="7"/>
        <v>-3081.1523570710251</v>
      </c>
      <c r="F146" s="16">
        <f>IFERROR(VLOOKUP(A146,'4-1-24 thru 12-31-24 paid'!$A$9:$P$696,16,FALSE),0)</f>
        <v>45108.1</v>
      </c>
      <c r="G146" s="17">
        <f>IFERROR(VLOOKUP(A146,'4-1-24 thru 12-31-24 new calc.'!$A$9:$P$696,16,FALSE),0)</f>
        <v>39399.218190904576</v>
      </c>
      <c r="H146" s="17">
        <f t="shared" si="8"/>
        <v>-5708.8818090954228</v>
      </c>
      <c r="I146" s="19">
        <f t="shared" si="9"/>
        <v>-8790.0341661664479</v>
      </c>
    </row>
    <row r="147" spans="1:9" x14ac:dyDescent="0.25">
      <c r="A147" s="10" t="s">
        <v>265</v>
      </c>
      <c r="B147" s="22" t="s">
        <v>266</v>
      </c>
      <c r="C147" s="16">
        <f>VLOOKUP(A147,'1-1-24 thru 3-31-24 paid'!$A$9:$P$698,16,FALSE)</f>
        <v>26516.848168983575</v>
      </c>
      <c r="D147" s="17">
        <f>IFERROR(VLOOKUP(A147,'1-1-24 thru 3-31-24 new calc'!$A$10:$P$698,16,FALSE),0)</f>
        <v>31513.222250442104</v>
      </c>
      <c r="E147" s="17">
        <f t="shared" si="7"/>
        <v>4996.374081458529</v>
      </c>
      <c r="F147" s="16">
        <f>IFERROR(VLOOKUP(A147,'4-1-24 thru 12-31-24 paid'!$A$9:$P$696,16,FALSE),0)</f>
        <v>85375.83</v>
      </c>
      <c r="G147" s="17">
        <f>IFERROR(VLOOKUP(A147,'4-1-24 thru 12-31-24 new calc.'!$A$9:$P$696,16,FALSE),0)</f>
        <v>94591.087407690458</v>
      </c>
      <c r="H147" s="17">
        <f t="shared" si="8"/>
        <v>9215.2574076904566</v>
      </c>
      <c r="I147" s="19">
        <f t="shared" si="9"/>
        <v>14211.631489148986</v>
      </c>
    </row>
    <row r="148" spans="1:9" x14ac:dyDescent="0.25">
      <c r="A148" s="10" t="s">
        <v>267</v>
      </c>
      <c r="B148" s="22" t="s">
        <v>268</v>
      </c>
      <c r="C148" s="16">
        <f>VLOOKUP(A148,'1-1-24 thru 3-31-24 paid'!$A$9:$P$698,16,FALSE)</f>
        <v>27299.798320605634</v>
      </c>
      <c r="D148" s="17">
        <f>IFERROR(VLOOKUP(A148,'1-1-24 thru 3-31-24 new calc'!$A$10:$P$698,16,FALSE),0)</f>
        <v>21824.545293021147</v>
      </c>
      <c r="E148" s="17">
        <f t="shared" si="7"/>
        <v>-5475.2530275844874</v>
      </c>
      <c r="F148" s="16">
        <f>IFERROR(VLOOKUP(A148,'4-1-24 thru 12-31-24 paid'!$A$9:$P$696,16,FALSE),0)</f>
        <v>72208.81</v>
      </c>
      <c r="G148" s="17">
        <f>IFERROR(VLOOKUP(A148,'4-1-24 thru 12-31-24 new calc.'!$A$9:$P$696,16,FALSE),0)</f>
        <v>65566.043861306302</v>
      </c>
      <c r="H148" s="17">
        <f t="shared" si="8"/>
        <v>-6642.7661386936961</v>
      </c>
      <c r="I148" s="19">
        <f t="shared" si="9"/>
        <v>-12118.019166278184</v>
      </c>
    </row>
    <row r="149" spans="1:9" x14ac:dyDescent="0.25">
      <c r="A149" s="10" t="s">
        <v>269</v>
      </c>
      <c r="B149" s="22" t="s">
        <v>270</v>
      </c>
      <c r="C149" s="16">
        <f>VLOOKUP(A149,'1-1-24 thru 3-31-24 paid'!$A$9:$P$698,16,FALSE)</f>
        <v>18002.961570601794</v>
      </c>
      <c r="D149" s="17">
        <f>IFERROR(VLOOKUP(A149,'1-1-24 thru 3-31-24 new calc'!$A$10:$P$698,16,FALSE),0)</f>
        <v>14010.318069526547</v>
      </c>
      <c r="E149" s="17">
        <f t="shared" si="7"/>
        <v>-3992.6435010752466</v>
      </c>
      <c r="F149" s="16">
        <f>IFERROR(VLOOKUP(A149,'4-1-24 thru 12-31-24 paid'!$A$9:$P$696,16,FALSE),0)</f>
        <v>54636.47</v>
      </c>
      <c r="G149" s="17">
        <f>IFERROR(VLOOKUP(A149,'4-1-24 thru 12-31-24 new calc.'!$A$9:$P$696,16,FALSE),0)</f>
        <v>42088.993739822625</v>
      </c>
      <c r="H149" s="17">
        <f t="shared" si="8"/>
        <v>-12547.476260177376</v>
      </c>
      <c r="I149" s="19">
        <f t="shared" si="9"/>
        <v>-16540.119761252623</v>
      </c>
    </row>
    <row r="150" spans="1:9" x14ac:dyDescent="0.25">
      <c r="A150" s="10" t="s">
        <v>271</v>
      </c>
      <c r="B150" s="22" t="s">
        <v>272</v>
      </c>
      <c r="C150" s="16">
        <f>VLOOKUP(A150,'1-1-24 thru 3-31-24 paid'!$A$9:$P$698,16,FALSE)</f>
        <v>28554.675266629591</v>
      </c>
      <c r="D150" s="17">
        <f>IFERROR(VLOOKUP(A150,'1-1-24 thru 3-31-24 new calc'!$A$10:$P$698,16,FALSE),0)</f>
        <v>22264.83341625112</v>
      </c>
      <c r="E150" s="17">
        <f t="shared" si="7"/>
        <v>-6289.8418503784706</v>
      </c>
      <c r="F150" s="16">
        <f>IFERROR(VLOOKUP(A150,'4-1-24 thru 12-31-24 paid'!$A$9:$P$696,16,FALSE),0)</f>
        <v>70673.649999999994</v>
      </c>
      <c r="G150" s="17">
        <f>IFERROR(VLOOKUP(A150,'4-1-24 thru 12-31-24 new calc.'!$A$9:$P$696,16,FALSE),0)</f>
        <v>67164.824814468986</v>
      </c>
      <c r="H150" s="17">
        <f t="shared" si="8"/>
        <v>-3508.8251855310082</v>
      </c>
      <c r="I150" s="19">
        <f t="shared" si="9"/>
        <v>-9798.6670359094787</v>
      </c>
    </row>
    <row r="151" spans="1:9" x14ac:dyDescent="0.25">
      <c r="A151" s="10" t="s">
        <v>273</v>
      </c>
      <c r="B151" s="22" t="s">
        <v>274</v>
      </c>
      <c r="C151" s="16">
        <f>VLOOKUP(A151,'1-1-24 thru 3-31-24 paid'!$A$9:$P$698,16,FALSE)</f>
        <v>24607.398144337945</v>
      </c>
      <c r="D151" s="17">
        <f>IFERROR(VLOOKUP(A151,'1-1-24 thru 3-31-24 new calc'!$A$10:$P$698,16,FALSE),0)</f>
        <v>25162.411537949152</v>
      </c>
      <c r="E151" s="17">
        <f t="shared" si="7"/>
        <v>555.01339361120699</v>
      </c>
      <c r="F151" s="16">
        <f>IFERROR(VLOOKUP(A151,'4-1-24 thru 12-31-24 paid'!$A$9:$P$696,16,FALSE),0)</f>
        <v>73403.53</v>
      </c>
      <c r="G151" s="17">
        <f>IFERROR(VLOOKUP(A151,'4-1-24 thru 12-31-24 new calc.'!$A$9:$P$696,16,FALSE),0)</f>
        <v>75572.898992112488</v>
      </c>
      <c r="H151" s="17">
        <f t="shared" si="8"/>
        <v>2169.3689921124897</v>
      </c>
      <c r="I151" s="19">
        <f t="shared" si="9"/>
        <v>2724.3823857236966</v>
      </c>
    </row>
    <row r="152" spans="1:9" x14ac:dyDescent="0.25">
      <c r="A152" s="10" t="s">
        <v>275</v>
      </c>
      <c r="B152" s="22" t="s">
        <v>276</v>
      </c>
      <c r="C152" s="16">
        <f>VLOOKUP(A152,'1-1-24 thru 3-31-24 paid'!$A$9:$P$698,16,FALSE)</f>
        <v>14613.067022602656</v>
      </c>
      <c r="D152" s="17">
        <f>IFERROR(VLOOKUP(A152,'1-1-24 thru 3-31-24 new calc'!$A$10:$P$698,16,FALSE),0)</f>
        <v>17106.018201480751</v>
      </c>
      <c r="E152" s="17">
        <f t="shared" si="7"/>
        <v>2492.9511788780947</v>
      </c>
      <c r="F152" s="16">
        <f>IFERROR(VLOOKUP(A152,'4-1-24 thru 12-31-24 paid'!$A$9:$P$696,16,FALSE),0)</f>
        <v>49385.599999999999</v>
      </c>
      <c r="G152" s="17">
        <f>IFERROR(VLOOKUP(A152,'4-1-24 thru 12-31-24 new calc.'!$A$9:$P$696,16,FALSE),0)</f>
        <v>51232.734873976195</v>
      </c>
      <c r="H152" s="17">
        <f t="shared" si="8"/>
        <v>1847.1348739761961</v>
      </c>
      <c r="I152" s="19">
        <f t="shared" si="9"/>
        <v>4340.0860528542908</v>
      </c>
    </row>
    <row r="153" spans="1:9" x14ac:dyDescent="0.25">
      <c r="A153" s="10" t="s">
        <v>277</v>
      </c>
      <c r="B153" s="22" t="s">
        <v>278</v>
      </c>
      <c r="C153" s="16">
        <f>VLOOKUP(A153,'1-1-24 thru 3-31-24 paid'!$A$9:$P$698,16,FALSE)</f>
        <v>21609.303729275631</v>
      </c>
      <c r="D153" s="17">
        <f>IFERROR(VLOOKUP(A153,'1-1-24 thru 3-31-24 new calc'!$A$10:$P$698,16,FALSE),0)</f>
        <v>20305.460499460904</v>
      </c>
      <c r="E153" s="17">
        <f t="shared" si="7"/>
        <v>-1303.8432298147272</v>
      </c>
      <c r="F153" s="16">
        <f>IFERROR(VLOOKUP(A153,'4-1-24 thru 12-31-24 paid'!$A$9:$P$696,16,FALSE),0)</f>
        <v>65729.210000000006</v>
      </c>
      <c r="G153" s="17">
        <f>IFERROR(VLOOKUP(A153,'4-1-24 thru 12-31-24 new calc.'!$A$9:$P$696,16,FALSE),0)</f>
        <v>61043.072546227129</v>
      </c>
      <c r="H153" s="17">
        <f t="shared" si="8"/>
        <v>-4686.1374537728771</v>
      </c>
      <c r="I153" s="19">
        <f t="shared" si="9"/>
        <v>-5989.9806835876043</v>
      </c>
    </row>
    <row r="154" spans="1:9" x14ac:dyDescent="0.25">
      <c r="A154" s="10" t="s">
        <v>279</v>
      </c>
      <c r="B154" s="22" t="s">
        <v>280</v>
      </c>
      <c r="C154" s="16">
        <f>VLOOKUP(A154,'1-1-24 thru 3-31-24 paid'!$A$9:$P$698,16,FALSE)</f>
        <v>48940.961805943232</v>
      </c>
      <c r="D154" s="17">
        <f>IFERROR(VLOOKUP(A154,'1-1-24 thru 3-31-24 new calc'!$A$10:$P$698,16,FALSE),0)</f>
        <v>45800.112239852795</v>
      </c>
      <c r="E154" s="17">
        <f t="shared" si="7"/>
        <v>-3140.8495660904373</v>
      </c>
      <c r="F154" s="16">
        <f>IFERROR(VLOOKUP(A154,'4-1-24 thru 12-31-24 paid'!$A$9:$P$696,16,FALSE),0)</f>
        <v>144427.93</v>
      </c>
      <c r="G154" s="17">
        <f>IFERROR(VLOOKUP(A154,'4-1-24 thru 12-31-24 new calc.'!$A$9:$P$696,16,FALSE),0)</f>
        <v>137721.551890795</v>
      </c>
      <c r="H154" s="17">
        <f t="shared" si="8"/>
        <v>-6706.3781092049903</v>
      </c>
      <c r="I154" s="19">
        <f t="shared" si="9"/>
        <v>-9847.2276752954276</v>
      </c>
    </row>
    <row r="155" spans="1:9" x14ac:dyDescent="0.25">
      <c r="A155" s="10" t="s">
        <v>281</v>
      </c>
      <c r="B155" s="22" t="s">
        <v>282</v>
      </c>
      <c r="C155" s="16">
        <f>VLOOKUP(A155,'1-1-24 thru 3-31-24 paid'!$A$9:$P$698,16,FALSE)</f>
        <v>24906.185518882565</v>
      </c>
      <c r="D155" s="17">
        <f>IFERROR(VLOOKUP(A155,'1-1-24 thru 3-31-24 new calc'!$A$10:$P$698,16,FALSE),0)</f>
        <v>22906.150889055087</v>
      </c>
      <c r="E155" s="17">
        <f t="shared" si="7"/>
        <v>-2000.0346298274781</v>
      </c>
      <c r="F155" s="16">
        <f>IFERROR(VLOOKUP(A155,'4-1-24 thru 12-31-24 paid'!$A$9:$P$696,16,FALSE),0)</f>
        <v>66220.78</v>
      </c>
      <c r="G155" s="17">
        <f>IFERROR(VLOOKUP(A155,'4-1-24 thru 12-31-24 new calc.'!$A$9:$P$696,16,FALSE),0)</f>
        <v>68866.448689301047</v>
      </c>
      <c r="H155" s="17">
        <f t="shared" si="8"/>
        <v>2645.6686893010483</v>
      </c>
      <c r="I155" s="19">
        <f t="shared" si="9"/>
        <v>645.63405947357023</v>
      </c>
    </row>
    <row r="156" spans="1:9" x14ac:dyDescent="0.25">
      <c r="A156" s="10" t="s">
        <v>283</v>
      </c>
      <c r="B156" s="22" t="s">
        <v>284</v>
      </c>
      <c r="C156" s="16">
        <f>VLOOKUP(A156,'1-1-24 thru 3-31-24 paid'!$A$9:$P$698,16,FALSE)</f>
        <v>33410.930950735114</v>
      </c>
      <c r="D156" s="17">
        <f>IFERROR(VLOOKUP(A156,'1-1-24 thru 3-31-24 new calc'!$A$10:$P$698,16,FALSE),0)</f>
        <v>32752.504704660441</v>
      </c>
      <c r="E156" s="17">
        <f t="shared" si="7"/>
        <v>-658.42624607467224</v>
      </c>
      <c r="F156" s="16">
        <f>IFERROR(VLOOKUP(A156,'4-1-24 thru 12-31-24 paid'!$A$9:$P$696,16,FALSE),0)</f>
        <v>103939.52</v>
      </c>
      <c r="G156" s="17">
        <f>IFERROR(VLOOKUP(A156,'4-1-24 thru 12-31-24 new calc.'!$A$9:$P$696,16,FALSE),0)</f>
        <v>98070.753772084805</v>
      </c>
      <c r="H156" s="17">
        <f t="shared" si="8"/>
        <v>-5868.7662279151991</v>
      </c>
      <c r="I156" s="19">
        <f t="shared" si="9"/>
        <v>-6527.1924739898714</v>
      </c>
    </row>
    <row r="157" spans="1:9" x14ac:dyDescent="0.25">
      <c r="A157" s="10" t="s">
        <v>285</v>
      </c>
      <c r="B157" s="22" t="s">
        <v>286</v>
      </c>
      <c r="C157" s="16">
        <f>VLOOKUP(A157,'1-1-24 thru 3-31-24 paid'!$A$9:$P$698,16,FALSE)</f>
        <v>22693.765210854897</v>
      </c>
      <c r="D157" s="17">
        <f>IFERROR(VLOOKUP(A157,'1-1-24 thru 3-31-24 new calc'!$A$10:$P$698,16,FALSE),0)</f>
        <v>24152.060623842524</v>
      </c>
      <c r="E157" s="17">
        <f t="shared" si="7"/>
        <v>1458.2954129876271</v>
      </c>
      <c r="F157" s="16">
        <f>IFERROR(VLOOKUP(A157,'4-1-24 thru 12-31-24 paid'!$A$9:$P$696,16,FALSE),0)</f>
        <v>69356.460000000006</v>
      </c>
      <c r="G157" s="17">
        <f>IFERROR(VLOOKUP(A157,'4-1-24 thru 12-31-24 new calc.'!$A$9:$P$696,16,FALSE),0)</f>
        <v>72661.927351095554</v>
      </c>
      <c r="H157" s="17">
        <f t="shared" si="8"/>
        <v>3305.4673510955472</v>
      </c>
      <c r="I157" s="19">
        <f t="shared" si="9"/>
        <v>4763.7627640831743</v>
      </c>
    </row>
    <row r="158" spans="1:9" x14ac:dyDescent="0.25">
      <c r="A158" s="10" t="s">
        <v>287</v>
      </c>
      <c r="B158" s="22" t="s">
        <v>288</v>
      </c>
      <c r="C158" s="16">
        <f>VLOOKUP(A158,'1-1-24 thru 3-31-24 paid'!$A$9:$P$698,16,FALSE)</f>
        <v>31268.01511624577</v>
      </c>
      <c r="D158" s="17">
        <f>IFERROR(VLOOKUP(A158,'1-1-24 thru 3-31-24 new calc'!$A$10:$P$698,16,FALSE),0)</f>
        <v>37756.014451649586</v>
      </c>
      <c r="E158" s="17">
        <f t="shared" si="7"/>
        <v>6487.9993354038161</v>
      </c>
      <c r="F158" s="16">
        <f>IFERROR(VLOOKUP(A158,'4-1-24 thru 12-31-24 paid'!$A$9:$P$696,16,FALSE),0)</f>
        <v>95638.18</v>
      </c>
      <c r="G158" s="17">
        <f>IFERROR(VLOOKUP(A158,'4-1-24 thru 12-31-24 new calc.'!$A$9:$P$696,16,FALSE),0)</f>
        <v>114943.79324696903</v>
      </c>
      <c r="H158" s="17">
        <f t="shared" si="8"/>
        <v>19305.613246969035</v>
      </c>
      <c r="I158" s="19">
        <f t="shared" si="9"/>
        <v>25793.612582372851</v>
      </c>
    </row>
    <row r="159" spans="1:9" x14ac:dyDescent="0.25">
      <c r="A159" s="10" t="s">
        <v>289</v>
      </c>
      <c r="B159" s="22" t="s">
        <v>290</v>
      </c>
      <c r="C159" s="16">
        <f>VLOOKUP(A159,'1-1-24 thru 3-31-24 paid'!$A$9:$P$698,16,FALSE)</f>
        <v>17608.359216336794</v>
      </c>
      <c r="D159" s="17">
        <f>IFERROR(VLOOKUP(A159,'1-1-24 thru 3-31-24 new calc'!$A$10:$P$698,16,FALSE),0)</f>
        <v>22284.680840778139</v>
      </c>
      <c r="E159" s="17">
        <f t="shared" si="7"/>
        <v>4676.3216244413452</v>
      </c>
      <c r="F159" s="16">
        <f>IFERROR(VLOOKUP(A159,'4-1-24 thru 12-31-24 paid'!$A$9:$P$696,16,FALSE),0)</f>
        <v>58604.52</v>
      </c>
      <c r="G159" s="17">
        <f>IFERROR(VLOOKUP(A159,'4-1-24 thru 12-31-24 new calc.'!$A$9:$P$696,16,FALSE),0)</f>
        <v>66740.234533188632</v>
      </c>
      <c r="H159" s="17">
        <f t="shared" si="8"/>
        <v>8135.714533188635</v>
      </c>
      <c r="I159" s="19">
        <f t="shared" si="9"/>
        <v>12812.03615762998</v>
      </c>
    </row>
    <row r="160" spans="1:9" x14ac:dyDescent="0.25">
      <c r="A160" s="10" t="s">
        <v>291</v>
      </c>
      <c r="B160" s="22" t="s">
        <v>292</v>
      </c>
      <c r="C160" s="16">
        <f>VLOOKUP(A160,'1-1-24 thru 3-31-24 paid'!$A$9:$P$698,16,FALSE)</f>
        <v>55285.748851695505</v>
      </c>
      <c r="D160" s="17">
        <f>IFERROR(VLOOKUP(A160,'1-1-24 thru 3-31-24 new calc'!$A$10:$P$698,16,FALSE),0)</f>
        <v>53750.56346922418</v>
      </c>
      <c r="E160" s="17">
        <f t="shared" si="7"/>
        <v>-1535.1853824713253</v>
      </c>
      <c r="F160" s="16">
        <f>IFERROR(VLOOKUP(A160,'4-1-24 thru 12-31-24 paid'!$A$9:$P$696,16,FALSE),0)</f>
        <v>161363</v>
      </c>
      <c r="G160" s="17">
        <f>IFERROR(VLOOKUP(A160,'4-1-24 thru 12-31-24 new calc.'!$A$9:$P$696,16,FALSE),0)</f>
        <v>162146.65662178322</v>
      </c>
      <c r="H160" s="17">
        <f t="shared" si="8"/>
        <v>783.65662178321509</v>
      </c>
      <c r="I160" s="19">
        <f t="shared" si="9"/>
        <v>-751.5287606881102</v>
      </c>
    </row>
    <row r="161" spans="1:9" x14ac:dyDescent="0.25">
      <c r="A161" s="10" t="s">
        <v>293</v>
      </c>
      <c r="B161" s="22" t="s">
        <v>294</v>
      </c>
      <c r="C161" s="16">
        <f>VLOOKUP(A161,'1-1-24 thru 3-31-24 paid'!$A$9:$P$698,16,FALSE)</f>
        <v>21700.576864354225</v>
      </c>
      <c r="D161" s="17">
        <f>IFERROR(VLOOKUP(A161,'1-1-24 thru 3-31-24 new calc'!$A$10:$P$698,16,FALSE),0)</f>
        <v>8129.9331324394316</v>
      </c>
      <c r="E161" s="17">
        <f t="shared" si="7"/>
        <v>-13570.643731914794</v>
      </c>
      <c r="F161" s="16">
        <f>IFERROR(VLOOKUP(A161,'4-1-24 thru 12-31-24 paid'!$A$9:$P$696,16,FALSE),0)</f>
        <v>65248.71</v>
      </c>
      <c r="G161" s="17">
        <f>IFERROR(VLOOKUP(A161,'4-1-24 thru 12-31-24 new calc.'!$A$9:$P$696,16,FALSE),0)</f>
        <v>24499.726648444168</v>
      </c>
      <c r="H161" s="17">
        <f t="shared" si="8"/>
        <v>-40748.983351555828</v>
      </c>
      <c r="I161" s="19">
        <f t="shared" si="9"/>
        <v>-54319.627083470623</v>
      </c>
    </row>
    <row r="162" spans="1:9" x14ac:dyDescent="0.25">
      <c r="A162" s="10" t="s">
        <v>295</v>
      </c>
      <c r="B162" s="22" t="s">
        <v>296</v>
      </c>
      <c r="C162" s="16">
        <f>VLOOKUP(A162,'1-1-24 thru 3-31-24 paid'!$A$9:$P$698,16,FALSE)</f>
        <v>9995.0211685088962</v>
      </c>
      <c r="D162" s="17">
        <f>IFERROR(VLOOKUP(A162,'1-1-24 thru 3-31-24 new calc'!$A$10:$P$698,16,FALSE),0)</f>
        <v>8939.7043695272805</v>
      </c>
      <c r="E162" s="17">
        <f t="shared" si="7"/>
        <v>-1055.3167989816156</v>
      </c>
      <c r="F162" s="16">
        <f>IFERROR(VLOOKUP(A162,'4-1-24 thru 12-31-24 paid'!$A$9:$P$696,16,FALSE),0)</f>
        <v>22748.09</v>
      </c>
      <c r="G162" s="17">
        <f>IFERROR(VLOOKUP(A162,'4-1-24 thru 12-31-24 new calc.'!$A$9:$P$696,16,FALSE),0)</f>
        <v>26742.728527023573</v>
      </c>
      <c r="H162" s="17">
        <f t="shared" si="8"/>
        <v>3994.6385270235733</v>
      </c>
      <c r="I162" s="19">
        <f t="shared" si="9"/>
        <v>2939.3217280419576</v>
      </c>
    </row>
    <row r="163" spans="1:9" x14ac:dyDescent="0.25">
      <c r="A163" s="10" t="s">
        <v>297</v>
      </c>
      <c r="B163" s="22" t="s">
        <v>298</v>
      </c>
      <c r="C163" s="16">
        <f>VLOOKUP(A163,'1-1-24 thru 3-31-24 paid'!$A$9:$P$698,16,FALSE)</f>
        <v>83389.879361892104</v>
      </c>
      <c r="D163" s="17">
        <f>IFERROR(VLOOKUP(A163,'1-1-24 thru 3-31-24 new calc'!$A$10:$P$698,16,FALSE),0)</f>
        <v>90256.423117598533</v>
      </c>
      <c r="E163" s="17">
        <f t="shared" si="7"/>
        <v>6866.5437557064288</v>
      </c>
      <c r="F163" s="16">
        <f>IFERROR(VLOOKUP(A163,'4-1-24 thru 12-31-24 paid'!$A$9:$P$696,16,FALSE),0)</f>
        <v>261626.04</v>
      </c>
      <c r="G163" s="17">
        <f>IFERROR(VLOOKUP(A163,'4-1-24 thru 12-31-24 new calc.'!$A$9:$P$696,16,FALSE),0)</f>
        <v>273035.72494137299</v>
      </c>
      <c r="H163" s="17">
        <f t="shared" si="8"/>
        <v>11409.68494137298</v>
      </c>
      <c r="I163" s="19">
        <f t="shared" si="9"/>
        <v>18276.228697079408</v>
      </c>
    </row>
    <row r="164" spans="1:9" x14ac:dyDescent="0.25">
      <c r="A164" s="10" t="s">
        <v>299</v>
      </c>
      <c r="B164" s="22" t="s">
        <v>300</v>
      </c>
      <c r="C164" s="16">
        <f>VLOOKUP(A164,'1-1-24 thru 3-31-24 paid'!$A$9:$P$698,16,FALSE)</f>
        <v>14815.887500223555</v>
      </c>
      <c r="D164" s="17">
        <f>IFERROR(VLOOKUP(A164,'1-1-24 thru 3-31-24 new calc'!$A$10:$P$698,16,FALSE),0)</f>
        <v>14930.663728524813</v>
      </c>
      <c r="E164" s="17">
        <f t="shared" si="7"/>
        <v>114.77622830125802</v>
      </c>
      <c r="F164" s="16">
        <f>IFERROR(VLOOKUP(A164,'4-1-24 thru 12-31-24 paid'!$A$9:$P$696,16,FALSE),0)</f>
        <v>45441.7</v>
      </c>
      <c r="G164" s="17">
        <f>IFERROR(VLOOKUP(A164,'4-1-24 thru 12-31-24 new calc.'!$A$9:$P$696,16,FALSE),0)</f>
        <v>44932.707194198934</v>
      </c>
      <c r="H164" s="17">
        <f t="shared" si="8"/>
        <v>-508.99280580106279</v>
      </c>
      <c r="I164" s="19">
        <f t="shared" si="9"/>
        <v>-394.21657749980477</v>
      </c>
    </row>
    <row r="165" spans="1:9" x14ac:dyDescent="0.25">
      <c r="A165" s="10" t="s">
        <v>301</v>
      </c>
      <c r="B165" s="22" t="s">
        <v>302</v>
      </c>
      <c r="C165" s="16">
        <f>VLOOKUP(A165,'1-1-24 thru 3-31-24 paid'!$A$9:$P$698,16,FALSE)</f>
        <v>36882.948238027951</v>
      </c>
      <c r="D165" s="17">
        <f>IFERROR(VLOOKUP(A165,'1-1-24 thru 3-31-24 new calc'!$A$10:$P$698,16,FALSE),0)</f>
        <v>40996.554724740075</v>
      </c>
      <c r="E165" s="17">
        <f t="shared" si="7"/>
        <v>4113.606486712124</v>
      </c>
      <c r="F165" s="16">
        <f>IFERROR(VLOOKUP(A165,'4-1-24 thru 12-31-24 paid'!$A$9:$P$696,16,FALSE),0)</f>
        <v>124982.12</v>
      </c>
      <c r="G165" s="17">
        <f>IFERROR(VLOOKUP(A165,'4-1-24 thru 12-31-24 new calc.'!$A$9:$P$696,16,FALSE),0)</f>
        <v>124558.7447004711</v>
      </c>
      <c r="H165" s="17">
        <f t="shared" si="8"/>
        <v>-423.37529952889599</v>
      </c>
      <c r="I165" s="19">
        <f t="shared" si="9"/>
        <v>3690.231187183228</v>
      </c>
    </row>
    <row r="166" spans="1:9" x14ac:dyDescent="0.25">
      <c r="A166" s="10" t="s">
        <v>303</v>
      </c>
      <c r="B166" s="22" t="s">
        <v>304</v>
      </c>
      <c r="C166" s="16">
        <f>VLOOKUP(A166,'1-1-24 thru 3-31-24 paid'!$A$9:$P$698,16,FALSE)</f>
        <v>73973.356802048249</v>
      </c>
      <c r="D166" s="17">
        <f>IFERROR(VLOOKUP(A166,'1-1-24 thru 3-31-24 new calc'!$A$10:$P$698,16,FALSE),0)</f>
        <v>71619.424594441982</v>
      </c>
      <c r="E166" s="17">
        <f t="shared" si="7"/>
        <v>-2353.9322076062672</v>
      </c>
      <c r="F166" s="16">
        <f>IFERROR(VLOOKUP(A166,'4-1-24 thru 12-31-24 paid'!$A$9:$P$696,16,FALSE),0)</f>
        <v>216727.73</v>
      </c>
      <c r="G166" s="17">
        <f>IFERROR(VLOOKUP(A166,'4-1-24 thru 12-31-24 new calc.'!$A$9:$P$696,16,FALSE),0)</f>
        <v>215718.81562287238</v>
      </c>
      <c r="H166" s="17">
        <f t="shared" si="8"/>
        <v>-1008.9143771276285</v>
      </c>
      <c r="I166" s="19">
        <f t="shared" si="9"/>
        <v>-3362.8465847338957</v>
      </c>
    </row>
    <row r="167" spans="1:9" x14ac:dyDescent="0.25">
      <c r="A167" s="10" t="s">
        <v>305</v>
      </c>
      <c r="B167" s="22" t="s">
        <v>306</v>
      </c>
      <c r="C167" s="16">
        <f>VLOOKUP(A167,'1-1-24 thru 3-31-24 paid'!$A$9:$P$698,16,FALSE)</f>
        <v>13834.837406805036</v>
      </c>
      <c r="D167" s="17">
        <f>IFERROR(VLOOKUP(A167,'1-1-24 thru 3-31-24 new calc'!$A$10:$P$698,16,FALSE),0)</f>
        <v>14520.611755960746</v>
      </c>
      <c r="E167" s="17">
        <f t="shared" si="7"/>
        <v>685.7743491557103</v>
      </c>
      <c r="F167" s="16">
        <f>IFERROR(VLOOKUP(A167,'4-1-24 thru 12-31-24 paid'!$A$9:$P$696,16,FALSE),0)</f>
        <v>46826.93</v>
      </c>
      <c r="G167" s="17">
        <f>IFERROR(VLOOKUP(A167,'4-1-24 thru 12-31-24 new calc.'!$A$9:$P$696,16,FALSE),0)</f>
        <v>43656.266311198895</v>
      </c>
      <c r="H167" s="17">
        <f t="shared" si="8"/>
        <v>-3170.6636888011053</v>
      </c>
      <c r="I167" s="19">
        <f t="shared" si="9"/>
        <v>-2484.889339645395</v>
      </c>
    </row>
    <row r="168" spans="1:9" x14ac:dyDescent="0.25">
      <c r="A168" s="10" t="s">
        <v>1328</v>
      </c>
      <c r="B168" t="s">
        <v>1319</v>
      </c>
      <c r="C168" s="16">
        <f>VLOOKUP(A168,'1-1-24 thru 3-31-24 paid'!$A$9:$P$698,16,FALSE)</f>
        <v>19961.981242069854</v>
      </c>
      <c r="D168" s="17">
        <f>IFERROR(VLOOKUP(A168,'1-1-24 thru 3-31-24 new calc'!$A$10:$P$698,16,FALSE),0)</f>
        <v>23684.844855238811</v>
      </c>
      <c r="E168" s="17">
        <f t="shared" si="7"/>
        <v>3722.8636131689564</v>
      </c>
      <c r="F168" s="16">
        <f>IFERROR(VLOOKUP(A168,'4-1-24 thru 12-31-24 paid'!$A$9:$P$696,16,FALSE),0)</f>
        <v>61121.39</v>
      </c>
      <c r="G168" s="17">
        <f>IFERROR(VLOOKUP(A168,'4-1-24 thru 12-31-24 new calc.'!$A$9:$P$696,16,FALSE),0)</f>
        <v>71037.028360562777</v>
      </c>
      <c r="H168" s="17">
        <f t="shared" si="8"/>
        <v>9915.638360562778</v>
      </c>
      <c r="I168" s="19">
        <f t="shared" si="9"/>
        <v>13638.501973731734</v>
      </c>
    </row>
    <row r="169" spans="1:9" x14ac:dyDescent="0.25">
      <c r="A169" s="10" t="s">
        <v>308</v>
      </c>
      <c r="B169" s="22" t="s">
        <v>309</v>
      </c>
      <c r="C169" s="16">
        <f>VLOOKUP(A169,'1-1-24 thru 3-31-24 paid'!$A$9:$P$698,16,FALSE)</f>
        <v>65842.700515826858</v>
      </c>
      <c r="D169" s="17">
        <f>IFERROR(VLOOKUP(A169,'1-1-24 thru 3-31-24 new calc'!$A$10:$P$698,16,FALSE),0)</f>
        <v>66431.446018032017</v>
      </c>
      <c r="E169" s="17">
        <f t="shared" si="7"/>
        <v>588.74550220515812</v>
      </c>
      <c r="F169" s="16">
        <f>IFERROR(VLOOKUP(A169,'4-1-24 thru 12-31-24 paid'!$A$9:$P$696,16,FALSE),0)</f>
        <v>199639.34</v>
      </c>
      <c r="G169" s="17">
        <f>IFERROR(VLOOKUP(A169,'4-1-24 thru 12-31-24 new calc.'!$A$9:$P$696,16,FALSE),0)</f>
        <v>199062.50777699487</v>
      </c>
      <c r="H169" s="17">
        <f t="shared" si="8"/>
        <v>-576.83222300512716</v>
      </c>
      <c r="I169" s="19">
        <f t="shared" si="9"/>
        <v>11.913279200030956</v>
      </c>
    </row>
    <row r="170" spans="1:9" x14ac:dyDescent="0.25">
      <c r="A170" s="10" t="s">
        <v>310</v>
      </c>
      <c r="B170" s="22" t="s">
        <v>311</v>
      </c>
      <c r="C170" s="16">
        <f>VLOOKUP(A170,'1-1-24 thru 3-31-24 paid'!$A$9:$P$698,16,FALSE)</f>
        <v>37219.802545650797</v>
      </c>
      <c r="D170" s="17">
        <f>IFERROR(VLOOKUP(A170,'1-1-24 thru 3-31-24 new calc'!$A$10:$P$698,16,FALSE),0)</f>
        <v>38527.205430093913</v>
      </c>
      <c r="E170" s="17">
        <f t="shared" si="7"/>
        <v>1307.4028844431159</v>
      </c>
      <c r="F170" s="16">
        <f>IFERROR(VLOOKUP(A170,'4-1-24 thru 12-31-24 paid'!$A$9:$P$696,16,FALSE),0)</f>
        <v>115220.3</v>
      </c>
      <c r="G170" s="17">
        <f>IFERROR(VLOOKUP(A170,'4-1-24 thru 12-31-24 new calc.'!$A$9:$P$696,16,FALSE),0)</f>
        <v>115293.00698783452</v>
      </c>
      <c r="H170" s="17">
        <f t="shared" si="8"/>
        <v>72.706987834520987</v>
      </c>
      <c r="I170" s="19">
        <f t="shared" si="9"/>
        <v>1380.1098722776369</v>
      </c>
    </row>
    <row r="171" spans="1:9" x14ac:dyDescent="0.25">
      <c r="A171" s="10" t="s">
        <v>312</v>
      </c>
      <c r="B171" s="22" t="s">
        <v>313</v>
      </c>
      <c r="C171" s="16">
        <f>VLOOKUP(A171,'1-1-24 thru 3-31-24 paid'!$A$9:$P$698,16,FALSE)</f>
        <v>28496.41403682109</v>
      </c>
      <c r="D171" s="17">
        <f>IFERROR(VLOOKUP(A171,'1-1-24 thru 3-31-24 new calc'!$A$10:$P$698,16,FALSE),0)</f>
        <v>27049.51385064343</v>
      </c>
      <c r="E171" s="17">
        <f t="shared" si="7"/>
        <v>-1446.9001861776596</v>
      </c>
      <c r="F171" s="16">
        <f>IFERROR(VLOOKUP(A171,'4-1-24 thru 12-31-24 paid'!$A$9:$P$696,16,FALSE),0)</f>
        <v>81984.960000000006</v>
      </c>
      <c r="G171" s="17">
        <f>IFERROR(VLOOKUP(A171,'4-1-24 thru 12-31-24 new calc.'!$A$9:$P$696,16,FALSE),0)</f>
        <v>81124.017376991746</v>
      </c>
      <c r="H171" s="17">
        <f t="shared" si="8"/>
        <v>-860.94262300826085</v>
      </c>
      <c r="I171" s="19">
        <f t="shared" si="9"/>
        <v>-2307.8428091859205</v>
      </c>
    </row>
    <row r="172" spans="1:9" x14ac:dyDescent="0.25">
      <c r="A172" s="10" t="s">
        <v>314</v>
      </c>
      <c r="B172" s="22" t="s">
        <v>315</v>
      </c>
      <c r="C172" s="16">
        <f>VLOOKUP(A172,'1-1-24 thru 3-31-24 paid'!$A$9:$P$698,16,FALSE)</f>
        <v>81560.955232553024</v>
      </c>
      <c r="D172" s="17">
        <f>IFERROR(VLOOKUP(A172,'1-1-24 thru 3-31-24 new calc'!$A$10:$P$698,16,FALSE),0)</f>
        <v>70351.577832735551</v>
      </c>
      <c r="E172" s="17">
        <f t="shared" si="7"/>
        <v>-11209.377399817473</v>
      </c>
      <c r="F172" s="16">
        <f>IFERROR(VLOOKUP(A172,'4-1-24 thru 12-31-24 paid'!$A$9:$P$696,16,FALSE),0)</f>
        <v>223452.74</v>
      </c>
      <c r="G172" s="17">
        <f>IFERROR(VLOOKUP(A172,'4-1-24 thru 12-31-24 new calc.'!$A$9:$P$696,16,FALSE),0)</f>
        <v>210164.08553041876</v>
      </c>
      <c r="H172" s="17">
        <f t="shared" si="8"/>
        <v>-13288.654469581234</v>
      </c>
      <c r="I172" s="19">
        <f t="shared" si="9"/>
        <v>-24498.031869398706</v>
      </c>
    </row>
    <row r="173" spans="1:9" x14ac:dyDescent="0.25">
      <c r="A173" s="10" t="s">
        <v>316</v>
      </c>
      <c r="B173" s="22" t="s">
        <v>317</v>
      </c>
      <c r="C173" s="16">
        <f>VLOOKUP(A173,'1-1-24 thru 3-31-24 paid'!$A$9:$P$698,16,FALSE)</f>
        <v>20234.765280164207</v>
      </c>
      <c r="D173" s="17">
        <f>IFERROR(VLOOKUP(A173,'1-1-24 thru 3-31-24 new calc'!$A$10:$P$698,16,FALSE),0)</f>
        <v>19038.543977695008</v>
      </c>
      <c r="E173" s="17">
        <f t="shared" si="7"/>
        <v>-1196.2213024691991</v>
      </c>
      <c r="F173" s="16">
        <f>IFERROR(VLOOKUP(A173,'4-1-24 thru 12-31-24 paid'!$A$9:$P$696,16,FALSE),0)</f>
        <v>59994.92</v>
      </c>
      <c r="G173" s="17">
        <f>IFERROR(VLOOKUP(A173,'4-1-24 thru 12-31-24 new calc.'!$A$9:$P$696,16,FALSE),0)</f>
        <v>56897.914866415529</v>
      </c>
      <c r="H173" s="17">
        <f t="shared" si="8"/>
        <v>-3097.0051335844691</v>
      </c>
      <c r="I173" s="19">
        <f t="shared" si="9"/>
        <v>-4293.2264360536683</v>
      </c>
    </row>
    <row r="174" spans="1:9" x14ac:dyDescent="0.25">
      <c r="A174" s="10" t="s">
        <v>318</v>
      </c>
      <c r="B174" s="22" t="s">
        <v>319</v>
      </c>
      <c r="C174" s="16">
        <f>VLOOKUP(A174,'1-1-24 thru 3-31-24 paid'!$A$9:$P$698,16,FALSE)</f>
        <v>87694.616110239556</v>
      </c>
      <c r="D174" s="17">
        <f>IFERROR(VLOOKUP(A174,'1-1-24 thru 3-31-24 new calc'!$A$10:$P$698,16,FALSE),0)</f>
        <v>86212.941911158807</v>
      </c>
      <c r="E174" s="17">
        <f t="shared" si="7"/>
        <v>-1481.6741990807495</v>
      </c>
      <c r="F174" s="16">
        <f>IFERROR(VLOOKUP(A174,'4-1-24 thru 12-31-24 paid'!$A$9:$P$696,16,FALSE),0)</f>
        <v>255585.55</v>
      </c>
      <c r="G174" s="17">
        <f>IFERROR(VLOOKUP(A174,'4-1-24 thru 12-31-24 new calc.'!$A$9:$P$696,16,FALSE),0)</f>
        <v>257589.65184361188</v>
      </c>
      <c r="H174" s="17">
        <f t="shared" si="8"/>
        <v>2004.1018436118902</v>
      </c>
      <c r="I174" s="19">
        <f t="shared" si="9"/>
        <v>522.42764453114069</v>
      </c>
    </row>
    <row r="175" spans="1:9" x14ac:dyDescent="0.25">
      <c r="A175" s="10" t="s">
        <v>320</v>
      </c>
      <c r="B175" s="22" t="s">
        <v>321</v>
      </c>
      <c r="C175" s="16">
        <f>VLOOKUP(A175,'1-1-24 thru 3-31-24 paid'!$A$9:$P$698,16,FALSE)</f>
        <v>19194.125675151943</v>
      </c>
      <c r="D175" s="17">
        <f>IFERROR(VLOOKUP(A175,'1-1-24 thru 3-31-24 new calc'!$A$10:$P$698,16,FALSE),0)</f>
        <v>14217.570478162623</v>
      </c>
      <c r="E175" s="17">
        <f t="shared" si="7"/>
        <v>-4976.5551969893204</v>
      </c>
      <c r="F175" s="16">
        <f>IFERROR(VLOOKUP(A175,'4-1-24 thru 12-31-24 paid'!$A$9:$P$696,16,FALSE),0)</f>
        <v>48245.279999999999</v>
      </c>
      <c r="G175" s="17">
        <f>IFERROR(VLOOKUP(A175,'4-1-24 thru 12-31-24 new calc.'!$A$9:$P$696,16,FALSE),0)</f>
        <v>42828.61807805577</v>
      </c>
      <c r="H175" s="17">
        <f t="shared" si="8"/>
        <v>-5416.6619219442291</v>
      </c>
      <c r="I175" s="19">
        <f t="shared" si="9"/>
        <v>-10393.21711893355</v>
      </c>
    </row>
    <row r="176" spans="1:9" x14ac:dyDescent="0.25">
      <c r="A176" s="10" t="s">
        <v>322</v>
      </c>
      <c r="B176" s="22" t="s">
        <v>323</v>
      </c>
      <c r="C176" s="16">
        <f>VLOOKUP(A176,'1-1-24 thru 3-31-24 paid'!$A$9:$P$698,16,FALSE)</f>
        <v>46904.930438174961</v>
      </c>
      <c r="D176" s="17">
        <f>IFERROR(VLOOKUP(A176,'1-1-24 thru 3-31-24 new calc'!$A$10:$P$698,16,FALSE),0)</f>
        <v>45700.700060659576</v>
      </c>
      <c r="E176" s="17">
        <f t="shared" si="7"/>
        <v>-1204.230377515385</v>
      </c>
      <c r="F176" s="16">
        <f>IFERROR(VLOOKUP(A176,'4-1-24 thru 12-31-24 paid'!$A$9:$P$696,16,FALSE),0)</f>
        <v>144721.4</v>
      </c>
      <c r="G176" s="17">
        <f>IFERROR(VLOOKUP(A176,'4-1-24 thru 12-31-24 new calc.'!$A$9:$P$696,16,FALSE),0)</f>
        <v>137456.62227238136</v>
      </c>
      <c r="H176" s="17">
        <f t="shared" si="8"/>
        <v>-7264.7777276186389</v>
      </c>
      <c r="I176" s="19">
        <f t="shared" si="9"/>
        <v>-8469.0081051340239</v>
      </c>
    </row>
    <row r="177" spans="1:9" x14ac:dyDescent="0.25">
      <c r="A177" s="10" t="s">
        <v>324</v>
      </c>
      <c r="B177" s="22" t="s">
        <v>325</v>
      </c>
      <c r="C177" s="16">
        <f>VLOOKUP(A177,'1-1-24 thru 3-31-24 paid'!$A$9:$P$698,16,FALSE)</f>
        <v>41833.779760057696</v>
      </c>
      <c r="D177" s="17">
        <f>IFERROR(VLOOKUP(A177,'1-1-24 thru 3-31-24 new calc'!$A$10:$P$698,16,FALSE),0)</f>
        <v>31205.01865022942</v>
      </c>
      <c r="E177" s="17">
        <f t="shared" si="7"/>
        <v>-10628.761109828276</v>
      </c>
      <c r="F177" s="16">
        <f>IFERROR(VLOOKUP(A177,'4-1-24 thru 12-31-24 paid'!$A$9:$P$696,16,FALSE),0)</f>
        <v>99132.45</v>
      </c>
      <c r="G177" s="17">
        <f>IFERROR(VLOOKUP(A177,'4-1-24 thru 12-31-24 new calc.'!$A$9:$P$696,16,FALSE),0)</f>
        <v>93373.571274226502</v>
      </c>
      <c r="H177" s="17">
        <f t="shared" si="8"/>
        <v>-5758.8787257734948</v>
      </c>
      <c r="I177" s="19">
        <f t="shared" si="9"/>
        <v>-16387.639835601771</v>
      </c>
    </row>
    <row r="178" spans="1:9" x14ac:dyDescent="0.25">
      <c r="A178" s="10" t="s">
        <v>326</v>
      </c>
      <c r="B178" s="22" t="s">
        <v>327</v>
      </c>
      <c r="C178" s="16">
        <f>VLOOKUP(A178,'1-1-24 thru 3-31-24 paid'!$A$9:$P$698,16,FALSE)</f>
        <v>83664.082695025558</v>
      </c>
      <c r="D178" s="17">
        <f>IFERROR(VLOOKUP(A178,'1-1-24 thru 3-31-24 new calc'!$A$10:$P$698,16,FALSE),0)</f>
        <v>82979.883619020751</v>
      </c>
      <c r="E178" s="17">
        <f t="shared" si="7"/>
        <v>-684.19907600480656</v>
      </c>
      <c r="F178" s="16">
        <f>IFERROR(VLOOKUP(A178,'4-1-24 thru 12-31-24 paid'!$A$9:$P$696,16,FALSE),0)</f>
        <v>260758.26</v>
      </c>
      <c r="G178" s="17">
        <f>IFERROR(VLOOKUP(A178,'4-1-24 thru 12-31-24 new calc.'!$A$9:$P$696,16,FALSE),0)</f>
        <v>248847.08254596227</v>
      </c>
      <c r="H178" s="17">
        <f t="shared" si="8"/>
        <v>-11911.177454037737</v>
      </c>
      <c r="I178" s="19">
        <f t="shared" si="9"/>
        <v>-12595.376530042544</v>
      </c>
    </row>
    <row r="179" spans="1:9" x14ac:dyDescent="0.25">
      <c r="A179" s="10" t="s">
        <v>328</v>
      </c>
      <c r="B179" s="22" t="s">
        <v>329</v>
      </c>
      <c r="C179" s="16">
        <f>VLOOKUP(A179,'1-1-24 thru 3-31-24 paid'!$A$9:$P$698,16,FALSE)</f>
        <v>32922.98198574561</v>
      </c>
      <c r="D179" s="17">
        <f>IFERROR(VLOOKUP(A179,'1-1-24 thru 3-31-24 new calc'!$A$10:$P$698,16,FALSE),0)</f>
        <v>27918.038142691232</v>
      </c>
      <c r="E179" s="17">
        <f t="shared" si="7"/>
        <v>-5004.9438430543778</v>
      </c>
      <c r="F179" s="16">
        <f>IFERROR(VLOOKUP(A179,'4-1-24 thru 12-31-24 paid'!$A$9:$P$696,16,FALSE),0)</f>
        <v>92464.04</v>
      </c>
      <c r="G179" s="17">
        <f>IFERROR(VLOOKUP(A179,'4-1-24 thru 12-31-24 new calc.'!$A$9:$P$696,16,FALSE),0)</f>
        <v>83640.848499327869</v>
      </c>
      <c r="H179" s="17">
        <f t="shared" si="8"/>
        <v>-8823.1915006721247</v>
      </c>
      <c r="I179" s="19">
        <f t="shared" si="9"/>
        <v>-13828.135343726502</v>
      </c>
    </row>
    <row r="180" spans="1:9" x14ac:dyDescent="0.25">
      <c r="A180" s="10" t="s">
        <v>330</v>
      </c>
      <c r="B180" s="22" t="s">
        <v>331</v>
      </c>
      <c r="C180" s="16">
        <f>VLOOKUP(A180,'1-1-24 thru 3-31-24 paid'!$A$9:$P$698,16,FALSE)</f>
        <v>37915.459610164631</v>
      </c>
      <c r="D180" s="17">
        <f>IFERROR(VLOOKUP(A180,'1-1-24 thru 3-31-24 new calc'!$A$10:$P$698,16,FALSE),0)</f>
        <v>38098.288004808674</v>
      </c>
      <c r="E180" s="17">
        <f t="shared" si="7"/>
        <v>182.82839464404242</v>
      </c>
      <c r="F180" s="16">
        <f>IFERROR(VLOOKUP(A180,'4-1-24 thru 12-31-24 paid'!$A$9:$P$696,16,FALSE),0)</f>
        <v>113805.36</v>
      </c>
      <c r="G180" s="17">
        <f>IFERROR(VLOOKUP(A180,'4-1-24 thru 12-31-24 new calc.'!$A$9:$P$696,16,FALSE),0)</f>
        <v>113950.75805724229</v>
      </c>
      <c r="H180" s="17">
        <f t="shared" si="8"/>
        <v>145.3980572422879</v>
      </c>
      <c r="I180" s="19">
        <f t="shared" si="9"/>
        <v>328.22645188633032</v>
      </c>
    </row>
    <row r="181" spans="1:9" x14ac:dyDescent="0.25">
      <c r="A181" s="10" t="s">
        <v>332</v>
      </c>
      <c r="B181" s="22" t="s">
        <v>333</v>
      </c>
      <c r="C181" s="16">
        <f>VLOOKUP(A181,'1-1-24 thru 3-31-24 paid'!$A$9:$P$698,16,FALSE)</f>
        <v>50458.05670869891</v>
      </c>
      <c r="D181" s="17">
        <f>IFERROR(VLOOKUP(A181,'1-1-24 thru 3-31-24 new calc'!$A$10:$P$698,16,FALSE),0)</f>
        <v>43668.446154688339</v>
      </c>
      <c r="E181" s="17">
        <f t="shared" si="7"/>
        <v>-6789.6105540105709</v>
      </c>
      <c r="F181" s="16">
        <f>IFERROR(VLOOKUP(A181,'4-1-24 thru 12-31-24 paid'!$A$9:$P$696,16,FALSE),0)</f>
        <v>139950.20000000001</v>
      </c>
      <c r="G181" s="17">
        <f>IFERROR(VLOOKUP(A181,'4-1-24 thru 12-31-24 new calc.'!$A$9:$P$696,16,FALSE),0)</f>
        <v>130509.557629009</v>
      </c>
      <c r="H181" s="17">
        <f t="shared" si="8"/>
        <v>-9440.6423709910159</v>
      </c>
      <c r="I181" s="19">
        <f t="shared" si="9"/>
        <v>-16230.252925001587</v>
      </c>
    </row>
    <row r="182" spans="1:9" x14ac:dyDescent="0.25">
      <c r="A182" s="10" t="s">
        <v>334</v>
      </c>
      <c r="B182" s="22" t="s">
        <v>335</v>
      </c>
      <c r="C182" s="16">
        <f>VLOOKUP(A182,'1-1-24 thru 3-31-24 paid'!$A$9:$P$698,16,FALSE)</f>
        <v>96327.691829162795</v>
      </c>
      <c r="D182" s="17">
        <f>IFERROR(VLOOKUP(A182,'1-1-24 thru 3-31-24 new calc'!$A$10:$P$698,16,FALSE),0)</f>
        <v>86522.413260356174</v>
      </c>
      <c r="E182" s="17">
        <f t="shared" si="7"/>
        <v>-9805.2785688066215</v>
      </c>
      <c r="F182" s="16">
        <f>IFERROR(VLOOKUP(A182,'4-1-24 thru 12-31-24 paid'!$A$9:$P$696,16,FALSE),0)</f>
        <v>286614.75</v>
      </c>
      <c r="G182" s="17">
        <f>IFERROR(VLOOKUP(A182,'4-1-24 thru 12-31-24 new calc.'!$A$9:$P$696,16,FALSE),0)</f>
        <v>259992.26272969559</v>
      </c>
      <c r="H182" s="17">
        <f t="shared" si="8"/>
        <v>-26622.487270304409</v>
      </c>
      <c r="I182" s="19">
        <f t="shared" si="9"/>
        <v>-36427.765839111031</v>
      </c>
    </row>
    <row r="183" spans="1:9" x14ac:dyDescent="0.25">
      <c r="A183" s="10" t="s">
        <v>336</v>
      </c>
      <c r="B183" s="22" t="s">
        <v>337</v>
      </c>
      <c r="C183" s="16">
        <f>VLOOKUP(A183,'1-1-24 thru 3-31-24 paid'!$A$9:$P$698,16,FALSE)</f>
        <v>97904.484207527712</v>
      </c>
      <c r="D183" s="17">
        <f>IFERROR(VLOOKUP(A183,'1-1-24 thru 3-31-24 new calc'!$A$10:$P$698,16,FALSE),0)</f>
        <v>91141.688036474137</v>
      </c>
      <c r="E183" s="17">
        <f t="shared" si="7"/>
        <v>-6762.7961710535747</v>
      </c>
      <c r="F183" s="16">
        <f>IFERROR(VLOOKUP(A183,'4-1-24 thru 12-31-24 paid'!$A$9:$P$696,16,FALSE),0)</f>
        <v>294575.51</v>
      </c>
      <c r="G183" s="17">
        <f>IFERROR(VLOOKUP(A183,'4-1-24 thru 12-31-24 new calc.'!$A$9:$P$696,16,FALSE),0)</f>
        <v>273995.12655424542</v>
      </c>
      <c r="H183" s="17">
        <f t="shared" si="8"/>
        <v>-20580.383445754589</v>
      </c>
      <c r="I183" s="19">
        <f t="shared" si="9"/>
        <v>-27343.179616808164</v>
      </c>
    </row>
    <row r="184" spans="1:9" x14ac:dyDescent="0.25">
      <c r="A184" s="10" t="s">
        <v>338</v>
      </c>
      <c r="B184" s="22" t="s">
        <v>339</v>
      </c>
      <c r="C184" s="16">
        <f>VLOOKUP(A184,'1-1-24 thru 3-31-24 paid'!$A$9:$P$698,16,FALSE)</f>
        <v>1173.8494726547192</v>
      </c>
      <c r="D184" s="17">
        <f>IFERROR(VLOOKUP(A184,'1-1-24 thru 3-31-24 new calc'!$A$10:$P$698,16,FALSE),0)</f>
        <v>1965.9449855818232</v>
      </c>
      <c r="E184" s="17">
        <f t="shared" si="7"/>
        <v>792.09551292710398</v>
      </c>
      <c r="F184" s="16">
        <f>IFERROR(VLOOKUP(A184,'4-1-24 thru 12-31-24 paid'!$A$9:$P$696,16,FALSE),0)</f>
        <v>3916.91</v>
      </c>
      <c r="G184" s="17">
        <f>IFERROR(VLOOKUP(A184,'4-1-24 thru 12-31-24 new calc.'!$A$9:$P$696,16,FALSE),0)</f>
        <v>5986.3778349801214</v>
      </c>
      <c r="H184" s="17">
        <f t="shared" si="8"/>
        <v>2069.4678349801216</v>
      </c>
      <c r="I184" s="19">
        <f t="shared" si="9"/>
        <v>2861.5633479072258</v>
      </c>
    </row>
    <row r="185" spans="1:9" x14ac:dyDescent="0.25">
      <c r="A185" s="10" t="s">
        <v>340</v>
      </c>
      <c r="B185" s="22" t="s">
        <v>341</v>
      </c>
      <c r="C185" s="16">
        <f>VLOOKUP(A185,'1-1-24 thru 3-31-24 paid'!$A$9:$P$698,16,FALSE)</f>
        <v>154034.55401447127</v>
      </c>
      <c r="D185" s="17">
        <f>IFERROR(VLOOKUP(A185,'1-1-24 thru 3-31-24 new calc'!$A$10:$P$698,16,FALSE),0)</f>
        <v>159122.59249770164</v>
      </c>
      <c r="E185" s="17">
        <f t="shared" si="7"/>
        <v>5088.038483230368</v>
      </c>
      <c r="F185" s="16">
        <f>IFERROR(VLOOKUP(A185,'4-1-24 thru 12-31-24 paid'!$A$9:$P$696,16,FALSE),0)</f>
        <v>507923.87</v>
      </c>
      <c r="G185" s="17">
        <f>IFERROR(VLOOKUP(A185,'4-1-24 thru 12-31-24 new calc.'!$A$9:$P$696,16,FALSE),0)</f>
        <v>478708.93923867686</v>
      </c>
      <c r="H185" s="17">
        <f t="shared" si="8"/>
        <v>-29214.930761323136</v>
      </c>
      <c r="I185" s="19">
        <f t="shared" si="9"/>
        <v>-24126.892278092768</v>
      </c>
    </row>
    <row r="186" spans="1:9" x14ac:dyDescent="0.25">
      <c r="A186" s="10" t="s">
        <v>342</v>
      </c>
      <c r="B186" s="22" t="s">
        <v>343</v>
      </c>
      <c r="C186" s="16">
        <f>VLOOKUP(A186,'1-1-24 thru 3-31-24 paid'!$A$9:$P$698,16,FALSE)</f>
        <v>59104.865651426706</v>
      </c>
      <c r="D186" s="17">
        <f>IFERROR(VLOOKUP(A186,'1-1-24 thru 3-31-24 new calc'!$A$10:$P$698,16,FALSE),0)</f>
        <v>42553.355782648694</v>
      </c>
      <c r="E186" s="17">
        <f t="shared" si="7"/>
        <v>-16551.509868778012</v>
      </c>
      <c r="F186" s="16">
        <f>IFERROR(VLOOKUP(A186,'4-1-24 thru 12-31-24 paid'!$A$9:$P$696,16,FALSE),0)</f>
        <v>142661.06</v>
      </c>
      <c r="G186" s="17">
        <f>IFERROR(VLOOKUP(A186,'4-1-24 thru 12-31-24 new calc.'!$A$9:$P$696,16,FALSE),0)</f>
        <v>127805.73447375552</v>
      </c>
      <c r="H186" s="17">
        <f t="shared" si="8"/>
        <v>-14855.325526244473</v>
      </c>
      <c r="I186" s="19">
        <f t="shared" si="9"/>
        <v>-31406.835395022485</v>
      </c>
    </row>
    <row r="187" spans="1:9" x14ac:dyDescent="0.25">
      <c r="A187" s="10" t="s">
        <v>344</v>
      </c>
      <c r="B187" s="22" t="s">
        <v>345</v>
      </c>
      <c r="C187" s="16">
        <f>VLOOKUP(A187,'1-1-24 thru 3-31-24 paid'!$A$9:$P$698,16,FALSE)</f>
        <v>57670.877820063688</v>
      </c>
      <c r="D187" s="17">
        <f>IFERROR(VLOOKUP(A187,'1-1-24 thru 3-31-24 new calc'!$A$10:$P$698,16,FALSE),0)</f>
        <v>60046.57133634411</v>
      </c>
      <c r="E187" s="17">
        <f t="shared" si="7"/>
        <v>2375.693516280422</v>
      </c>
      <c r="F187" s="16">
        <f>IFERROR(VLOOKUP(A187,'4-1-24 thru 12-31-24 paid'!$A$9:$P$696,16,FALSE),0)</f>
        <v>174744.62</v>
      </c>
      <c r="G187" s="17">
        <f>IFERROR(VLOOKUP(A187,'4-1-24 thru 12-31-24 new calc.'!$A$9:$P$696,16,FALSE),0)</f>
        <v>180533.0575197798</v>
      </c>
      <c r="H187" s="17">
        <f t="shared" si="8"/>
        <v>5788.4375197798072</v>
      </c>
      <c r="I187" s="19">
        <f t="shared" si="9"/>
        <v>8164.1310360602292</v>
      </c>
    </row>
    <row r="188" spans="1:9" x14ac:dyDescent="0.25">
      <c r="A188" s="10" t="s">
        <v>346</v>
      </c>
      <c r="B188" s="22" t="s">
        <v>347</v>
      </c>
      <c r="C188" s="16">
        <f>VLOOKUP(A188,'1-1-24 thru 3-31-24 paid'!$A$9:$P$698,16,FALSE)</f>
        <v>57747.56809154417</v>
      </c>
      <c r="D188" s="17">
        <f>IFERROR(VLOOKUP(A188,'1-1-24 thru 3-31-24 new calc'!$A$10:$P$698,16,FALSE),0)</f>
        <v>71944.78849040452</v>
      </c>
      <c r="E188" s="17">
        <f t="shared" si="7"/>
        <v>14197.220398860351</v>
      </c>
      <c r="F188" s="16">
        <f>IFERROR(VLOOKUP(A188,'4-1-24 thru 12-31-24 paid'!$A$9:$P$696,16,FALSE),0)</f>
        <v>190795.78</v>
      </c>
      <c r="G188" s="17">
        <f>IFERROR(VLOOKUP(A188,'4-1-24 thru 12-31-24 new calc.'!$A$9:$P$696,16,FALSE),0)</f>
        <v>217160.78137848462</v>
      </c>
      <c r="H188" s="17">
        <f t="shared" si="8"/>
        <v>26365.001378484623</v>
      </c>
      <c r="I188" s="19">
        <f t="shared" si="9"/>
        <v>40562.221777344974</v>
      </c>
    </row>
    <row r="189" spans="1:9" x14ac:dyDescent="0.25">
      <c r="A189" s="10" t="s">
        <v>348</v>
      </c>
      <c r="B189" s="22" t="s">
        <v>349</v>
      </c>
      <c r="C189" s="16">
        <f>VLOOKUP(A189,'1-1-24 thru 3-31-24 paid'!$A$9:$P$698,16,FALSE)</f>
        <v>42467.136059214099</v>
      </c>
      <c r="D189" s="17">
        <f>IFERROR(VLOOKUP(A189,'1-1-24 thru 3-31-24 new calc'!$A$10:$P$698,16,FALSE),0)</f>
        <v>54662.867348225525</v>
      </c>
      <c r="E189" s="17">
        <f t="shared" si="7"/>
        <v>12195.731289011426</v>
      </c>
      <c r="F189" s="16">
        <f>IFERROR(VLOOKUP(A189,'4-1-24 thru 12-31-24 paid'!$A$9:$P$696,16,FALSE),0)</f>
        <v>144832.32000000001</v>
      </c>
      <c r="G189" s="17">
        <f>IFERROR(VLOOKUP(A189,'4-1-24 thru 12-31-24 new calc.'!$A$9:$P$696,16,FALSE),0)</f>
        <v>163762.67126887717</v>
      </c>
      <c r="H189" s="17">
        <f t="shared" si="8"/>
        <v>18930.351268877159</v>
      </c>
      <c r="I189" s="19">
        <f t="shared" si="9"/>
        <v>31126.082557888585</v>
      </c>
    </row>
    <row r="190" spans="1:9" x14ac:dyDescent="0.25">
      <c r="A190" s="10" t="s">
        <v>350</v>
      </c>
      <c r="B190" s="22" t="s">
        <v>351</v>
      </c>
      <c r="C190" s="16">
        <f>VLOOKUP(A190,'1-1-24 thru 3-31-24 paid'!$A$9:$P$698,16,FALSE)</f>
        <v>46985.291486182352</v>
      </c>
      <c r="D190" s="17">
        <f>IFERROR(VLOOKUP(A190,'1-1-24 thru 3-31-24 new calc'!$A$10:$P$698,16,FALSE),0)</f>
        <v>43827.252583880821</v>
      </c>
      <c r="E190" s="17">
        <f t="shared" si="7"/>
        <v>-3158.0389023015305</v>
      </c>
      <c r="F190" s="16">
        <f>IFERROR(VLOOKUP(A190,'4-1-24 thru 12-31-24 paid'!$A$9:$P$696,16,FALSE),0)</f>
        <v>142054.41</v>
      </c>
      <c r="G190" s="17">
        <f>IFERROR(VLOOKUP(A190,'4-1-24 thru 12-31-24 new calc.'!$A$9:$P$696,16,FALSE),0)</f>
        <v>131872.44521336068</v>
      </c>
      <c r="H190" s="17">
        <f t="shared" si="8"/>
        <v>-10181.964786639321</v>
      </c>
      <c r="I190" s="19">
        <f t="shared" si="9"/>
        <v>-13340.003688940851</v>
      </c>
    </row>
    <row r="191" spans="1:9" x14ac:dyDescent="0.25">
      <c r="A191" s="10" t="s">
        <v>352</v>
      </c>
      <c r="B191" s="22" t="s">
        <v>353</v>
      </c>
      <c r="C191" s="16">
        <f>VLOOKUP(A191,'1-1-24 thru 3-31-24 paid'!$A$9:$P$698,16,FALSE)</f>
        <v>33772.090822970807</v>
      </c>
      <c r="D191" s="17">
        <f>IFERROR(VLOOKUP(A191,'1-1-24 thru 3-31-24 new calc'!$A$10:$P$698,16,FALSE),0)</f>
        <v>36624.624977250278</v>
      </c>
      <c r="E191" s="17">
        <f t="shared" si="7"/>
        <v>2852.5341542794704</v>
      </c>
      <c r="F191" s="16">
        <f>IFERROR(VLOOKUP(A191,'4-1-24 thru 12-31-24 paid'!$A$9:$P$696,16,FALSE),0)</f>
        <v>109486.72</v>
      </c>
      <c r="G191" s="17">
        <f>IFERROR(VLOOKUP(A191,'4-1-24 thru 12-31-24 new calc.'!$A$9:$P$696,16,FALSE),0)</f>
        <v>109723.70313687022</v>
      </c>
      <c r="H191" s="17">
        <f t="shared" si="8"/>
        <v>236.98313687021437</v>
      </c>
      <c r="I191" s="19">
        <f t="shared" si="9"/>
        <v>3089.5172911496848</v>
      </c>
    </row>
    <row r="192" spans="1:9" x14ac:dyDescent="0.25">
      <c r="A192" s="10" t="s">
        <v>354</v>
      </c>
      <c r="B192" s="22" t="s">
        <v>355</v>
      </c>
      <c r="C192" s="16">
        <f>VLOOKUP(A192,'1-1-24 thru 3-31-24 paid'!$A$9:$P$698,16,FALSE)</f>
        <v>1127.4288752779573</v>
      </c>
      <c r="D192" s="17">
        <f>IFERROR(VLOOKUP(A192,'1-1-24 thru 3-31-24 new calc'!$A$10:$P$698,16,FALSE),0)</f>
        <v>962.30945323573724</v>
      </c>
      <c r="E192" s="17">
        <f t="shared" si="7"/>
        <v>-165.11942204222009</v>
      </c>
      <c r="F192" s="16">
        <f>IFERROR(VLOOKUP(A192,'4-1-24 thru 12-31-24 paid'!$A$9:$P$696,16,FALSE),0)</f>
        <v>2906.02</v>
      </c>
      <c r="G192" s="17">
        <f>IFERROR(VLOOKUP(A192,'4-1-24 thru 12-31-24 new calc.'!$A$9:$P$696,16,FALSE),0)</f>
        <v>2899.5253684196464</v>
      </c>
      <c r="H192" s="17">
        <f t="shared" si="8"/>
        <v>-6.4946315803535981</v>
      </c>
      <c r="I192" s="19">
        <f t="shared" si="9"/>
        <v>-171.61405362257369</v>
      </c>
    </row>
    <row r="193" spans="1:9" x14ac:dyDescent="0.25">
      <c r="A193" s="10" t="s">
        <v>356</v>
      </c>
      <c r="B193" s="22" t="s">
        <v>357</v>
      </c>
      <c r="C193" s="16">
        <f>VLOOKUP(A193,'1-1-24 thru 3-31-24 paid'!$A$9:$P$698,16,FALSE)</f>
        <v>19153.994769819779</v>
      </c>
      <c r="D193" s="17">
        <f>IFERROR(VLOOKUP(A193,'1-1-24 thru 3-31-24 new calc'!$A$10:$P$698,16,FALSE),0)</f>
        <v>23385.261464329153</v>
      </c>
      <c r="E193" s="17">
        <f t="shared" si="7"/>
        <v>4231.2666945093733</v>
      </c>
      <c r="F193" s="16">
        <f>IFERROR(VLOOKUP(A193,'4-1-24 thru 12-31-24 paid'!$A$9:$P$696,16,FALSE),0)</f>
        <v>62213.78</v>
      </c>
      <c r="G193" s="17">
        <f>IFERROR(VLOOKUP(A193,'4-1-24 thru 12-31-24 new calc.'!$A$9:$P$696,16,FALSE),0)</f>
        <v>70211.687189777993</v>
      </c>
      <c r="H193" s="17">
        <f t="shared" si="8"/>
        <v>7997.9071897779941</v>
      </c>
      <c r="I193" s="19">
        <f t="shared" si="9"/>
        <v>12229.173884287367</v>
      </c>
    </row>
    <row r="194" spans="1:9" x14ac:dyDescent="0.25">
      <c r="A194" s="10" t="s">
        <v>358</v>
      </c>
      <c r="B194" s="22" t="s">
        <v>359</v>
      </c>
      <c r="C194" s="16">
        <f>VLOOKUP(A194,'1-1-24 thru 3-31-24 paid'!$A$9:$P$698,16,FALSE)</f>
        <v>56980.253852453439</v>
      </c>
      <c r="D194" s="17">
        <f>IFERROR(VLOOKUP(A194,'1-1-24 thru 3-31-24 new calc'!$A$10:$P$698,16,FALSE),0)</f>
        <v>52500.598830418559</v>
      </c>
      <c r="E194" s="17">
        <f t="shared" si="7"/>
        <v>-4479.6550220348799</v>
      </c>
      <c r="F194" s="16">
        <f>IFERROR(VLOOKUP(A194,'4-1-24 thru 12-31-24 paid'!$A$9:$P$696,16,FALSE),0)</f>
        <v>164497.82999999999</v>
      </c>
      <c r="G194" s="17">
        <f>IFERROR(VLOOKUP(A194,'4-1-24 thru 12-31-24 new calc.'!$A$9:$P$696,16,FALSE),0)</f>
        <v>157169.91694459386</v>
      </c>
      <c r="H194" s="17">
        <f t="shared" si="8"/>
        <v>-7327.9130554061267</v>
      </c>
      <c r="I194" s="19">
        <f t="shared" si="9"/>
        <v>-11807.568077441007</v>
      </c>
    </row>
    <row r="195" spans="1:9" x14ac:dyDescent="0.25">
      <c r="A195" s="10" t="s">
        <v>360</v>
      </c>
      <c r="B195" s="22" t="s">
        <v>361</v>
      </c>
      <c r="C195" s="16">
        <f>VLOOKUP(A195,'1-1-24 thru 3-31-24 paid'!$A$9:$P$698,16,FALSE)</f>
        <v>53029.288545979383</v>
      </c>
      <c r="D195" s="17">
        <f>IFERROR(VLOOKUP(A195,'1-1-24 thru 3-31-24 new calc'!$A$10:$P$698,16,FALSE),0)</f>
        <v>50519.636283796623</v>
      </c>
      <c r="E195" s="17">
        <f t="shared" si="7"/>
        <v>-2509.6522621827608</v>
      </c>
      <c r="F195" s="16">
        <f>IFERROR(VLOOKUP(A195,'4-1-24 thru 12-31-24 paid'!$A$9:$P$696,16,FALSE),0)</f>
        <v>144001.10999999999</v>
      </c>
      <c r="G195" s="17">
        <f>IFERROR(VLOOKUP(A195,'4-1-24 thru 12-31-24 new calc.'!$A$9:$P$696,16,FALSE),0)</f>
        <v>153190.37039806077</v>
      </c>
      <c r="H195" s="17">
        <f t="shared" si="8"/>
        <v>9189.2603980607819</v>
      </c>
      <c r="I195" s="19">
        <f t="shared" si="9"/>
        <v>6679.6081358780211</v>
      </c>
    </row>
    <row r="196" spans="1:9" x14ac:dyDescent="0.25">
      <c r="A196" s="10" t="s">
        <v>362</v>
      </c>
      <c r="B196" s="22" t="s">
        <v>363</v>
      </c>
      <c r="C196" s="16">
        <f>VLOOKUP(A196,'1-1-24 thru 3-31-24 paid'!$A$9:$P$698,16,FALSE)</f>
        <v>67959.465894047928</v>
      </c>
      <c r="D196" s="17">
        <f>IFERROR(VLOOKUP(A196,'1-1-24 thru 3-31-24 new calc'!$A$10:$P$698,16,FALSE),0)</f>
        <v>69525.551543883776</v>
      </c>
      <c r="E196" s="17">
        <f t="shared" si="7"/>
        <v>1566.085649835848</v>
      </c>
      <c r="F196" s="16">
        <f>IFERROR(VLOOKUP(A196,'4-1-24 thru 12-31-24 paid'!$A$9:$P$696,16,FALSE),0)</f>
        <v>220128.5</v>
      </c>
      <c r="G196" s="17">
        <f>IFERROR(VLOOKUP(A196,'4-1-24 thru 12-31-24 new calc.'!$A$9:$P$696,16,FALSE),0)</f>
        <v>208937.70816581752</v>
      </c>
      <c r="H196" s="17">
        <f t="shared" si="8"/>
        <v>-11190.791834182484</v>
      </c>
      <c r="I196" s="19">
        <f t="shared" si="9"/>
        <v>-9624.7061843466363</v>
      </c>
    </row>
    <row r="197" spans="1:9" x14ac:dyDescent="0.25">
      <c r="A197" s="10" t="s">
        <v>364</v>
      </c>
      <c r="B197" s="22" t="s">
        <v>365</v>
      </c>
      <c r="C197" s="16">
        <f>VLOOKUP(A197,'1-1-24 thru 3-31-24 paid'!$A$9:$P$698,16,FALSE)</f>
        <v>27761.443769888909</v>
      </c>
      <c r="D197" s="17">
        <f>IFERROR(VLOOKUP(A197,'1-1-24 thru 3-31-24 new calc'!$A$10:$P$698,16,FALSE),0)</f>
        <v>28922.938071423654</v>
      </c>
      <c r="E197" s="17">
        <f t="shared" si="7"/>
        <v>1161.4943015347453</v>
      </c>
      <c r="F197" s="16">
        <f>IFERROR(VLOOKUP(A197,'4-1-24 thru 12-31-24 paid'!$A$9:$P$696,16,FALSE),0)</f>
        <v>82392.91</v>
      </c>
      <c r="G197" s="17">
        <f>IFERROR(VLOOKUP(A197,'4-1-24 thru 12-31-24 new calc.'!$A$9:$P$696,16,FALSE),0)</f>
        <v>86561.802128659954</v>
      </c>
      <c r="H197" s="17">
        <f t="shared" si="8"/>
        <v>4168.8921286599507</v>
      </c>
      <c r="I197" s="19">
        <f t="shared" si="9"/>
        <v>5330.386430194696</v>
      </c>
    </row>
    <row r="198" spans="1:9" x14ac:dyDescent="0.25">
      <c r="A198" s="10" t="s">
        <v>366</v>
      </c>
      <c r="B198" s="22" t="s">
        <v>367</v>
      </c>
      <c r="C198" s="16">
        <f>VLOOKUP(A198,'1-1-24 thru 3-31-24 paid'!$A$9:$P$698,16,FALSE)</f>
        <v>67095.024110599828</v>
      </c>
      <c r="D198" s="17">
        <f>IFERROR(VLOOKUP(A198,'1-1-24 thru 3-31-24 new calc'!$A$10:$P$698,16,FALSE),0)</f>
        <v>72138.094132443017</v>
      </c>
      <c r="E198" s="17">
        <f t="shared" si="7"/>
        <v>5043.0700218431884</v>
      </c>
      <c r="F198" s="16">
        <f>IFERROR(VLOOKUP(A198,'4-1-24 thru 12-31-24 paid'!$A$9:$P$696,16,FALSE),0)</f>
        <v>212824.95999999999</v>
      </c>
      <c r="G198" s="17">
        <f>IFERROR(VLOOKUP(A198,'4-1-24 thru 12-31-24 new calc.'!$A$9:$P$696,16,FALSE),0)</f>
        <v>215792.50925936626</v>
      </c>
      <c r="H198" s="17">
        <f t="shared" si="8"/>
        <v>2967.5492593662639</v>
      </c>
      <c r="I198" s="19">
        <f t="shared" si="9"/>
        <v>8010.6192812094523</v>
      </c>
    </row>
    <row r="199" spans="1:9" x14ac:dyDescent="0.25">
      <c r="A199" s="10" t="s">
        <v>368</v>
      </c>
      <c r="B199" s="22" t="s">
        <v>369</v>
      </c>
      <c r="C199" s="16">
        <f>VLOOKUP(A199,'1-1-24 thru 3-31-24 paid'!$A$9:$P$698,16,FALSE)</f>
        <v>74496.0434060486</v>
      </c>
      <c r="D199" s="17">
        <f>IFERROR(VLOOKUP(A199,'1-1-24 thru 3-31-24 new calc'!$A$10:$P$698,16,FALSE),0)</f>
        <v>87050.779106846894</v>
      </c>
      <c r="E199" s="17">
        <f t="shared" si="7"/>
        <v>12554.735700798294</v>
      </c>
      <c r="F199" s="16">
        <f>IFERROR(VLOOKUP(A199,'4-1-24 thru 12-31-24 paid'!$A$9:$P$696,16,FALSE),0)</f>
        <v>214726.23</v>
      </c>
      <c r="G199" s="17">
        <f>IFERROR(VLOOKUP(A199,'4-1-24 thru 12-31-24 new calc.'!$A$9:$P$696,16,FALSE),0)</f>
        <v>260724.48797402924</v>
      </c>
      <c r="H199" s="17">
        <f t="shared" si="8"/>
        <v>45998.257974029228</v>
      </c>
      <c r="I199" s="19">
        <f t="shared" si="9"/>
        <v>58552.993674827521</v>
      </c>
    </row>
    <row r="200" spans="1:9" x14ac:dyDescent="0.25">
      <c r="A200" s="10" t="s">
        <v>370</v>
      </c>
      <c r="B200" s="22" t="s">
        <v>371</v>
      </c>
      <c r="C200" s="16">
        <f>VLOOKUP(A200,'1-1-24 thru 3-31-24 paid'!$A$9:$P$698,16,FALSE)</f>
        <v>87002.498054067808</v>
      </c>
      <c r="D200" s="17">
        <f>IFERROR(VLOOKUP(A200,'1-1-24 thru 3-31-24 new calc'!$A$10:$P$698,16,FALSE),0)</f>
        <v>82514.315716151119</v>
      </c>
      <c r="E200" s="17">
        <f t="shared" si="7"/>
        <v>-4488.182337916689</v>
      </c>
      <c r="F200" s="16">
        <f>IFERROR(VLOOKUP(A200,'4-1-24 thru 12-31-24 paid'!$A$9:$P$696,16,FALSE),0)</f>
        <v>264847.62</v>
      </c>
      <c r="G200" s="17">
        <f>IFERROR(VLOOKUP(A200,'4-1-24 thru 12-31-24 new calc.'!$A$9:$P$696,16,FALSE),0)</f>
        <v>247523.41249576758</v>
      </c>
      <c r="H200" s="17">
        <f t="shared" si="8"/>
        <v>-17324.207504232414</v>
      </c>
      <c r="I200" s="19">
        <f t="shared" si="9"/>
        <v>-21812.389842149103</v>
      </c>
    </row>
    <row r="201" spans="1:9" x14ac:dyDescent="0.25">
      <c r="A201" s="10" t="s">
        <v>372</v>
      </c>
      <c r="B201" s="22" t="s">
        <v>373</v>
      </c>
      <c r="C201" s="16">
        <f>VLOOKUP(A201,'1-1-24 thru 3-31-24 paid'!$A$9:$P$698,16,FALSE)</f>
        <v>24881.685820075123</v>
      </c>
      <c r="D201" s="17">
        <f>IFERROR(VLOOKUP(A201,'1-1-24 thru 3-31-24 new calc'!$A$10:$P$698,16,FALSE),0)</f>
        <v>24720.750164982142</v>
      </c>
      <c r="E201" s="17">
        <f t="shared" si="7"/>
        <v>-160.9356550929806</v>
      </c>
      <c r="F201" s="16">
        <f>IFERROR(VLOOKUP(A201,'4-1-24 thru 12-31-24 paid'!$A$9:$P$696,16,FALSE),0)</f>
        <v>67486.179999999993</v>
      </c>
      <c r="G201" s="17">
        <f>IFERROR(VLOOKUP(A201,'4-1-24 thru 12-31-24 new calc.'!$A$9:$P$696,16,FALSE),0)</f>
        <v>73761.853146376379</v>
      </c>
      <c r="H201" s="17">
        <f t="shared" si="8"/>
        <v>6275.6731463763863</v>
      </c>
      <c r="I201" s="19">
        <f t="shared" si="9"/>
        <v>6114.7374912834057</v>
      </c>
    </row>
    <row r="202" spans="1:9" x14ac:dyDescent="0.25">
      <c r="A202" s="10" t="s">
        <v>374</v>
      </c>
      <c r="B202" s="22" t="s">
        <v>375</v>
      </c>
      <c r="C202" s="16">
        <f>VLOOKUP(A202,'1-1-24 thru 3-31-24 paid'!$A$9:$P$698,16,FALSE)</f>
        <v>1709.7971920498874</v>
      </c>
      <c r="D202" s="17">
        <f>IFERROR(VLOOKUP(A202,'1-1-24 thru 3-31-24 new calc'!$A$10:$P$698,16,FALSE),0)</f>
        <v>2294.2488980863818</v>
      </c>
      <c r="E202" s="17">
        <f t="shared" si="7"/>
        <v>584.45170603649444</v>
      </c>
      <c r="F202" s="16">
        <f>IFERROR(VLOOKUP(A202,'4-1-24 thru 12-31-24 paid'!$A$9:$P$696,16,FALSE),0)</f>
        <v>8260.57</v>
      </c>
      <c r="G202" s="17">
        <f>IFERROR(VLOOKUP(A202,'4-1-24 thru 12-31-24 new calc.'!$A$9:$P$696,16,FALSE),0)</f>
        <v>6872.4623019094934</v>
      </c>
      <c r="H202" s="17">
        <f t="shared" si="8"/>
        <v>-1388.1076980905063</v>
      </c>
      <c r="I202" s="19">
        <f t="shared" si="9"/>
        <v>-803.6559920540119</v>
      </c>
    </row>
    <row r="203" spans="1:9" x14ac:dyDescent="0.25">
      <c r="A203" s="10" t="s">
        <v>376</v>
      </c>
      <c r="B203" s="22" t="s">
        <v>377</v>
      </c>
      <c r="C203" s="16">
        <f>VLOOKUP(A203,'1-1-24 thru 3-31-24 paid'!$A$9:$P$698,16,FALSE)</f>
        <v>8253.9129042151144</v>
      </c>
      <c r="D203" s="17">
        <f>IFERROR(VLOOKUP(A203,'1-1-24 thru 3-31-24 new calc'!$A$10:$P$698,16,FALSE),0)</f>
        <v>6784.6116428382993</v>
      </c>
      <c r="E203" s="17">
        <f t="shared" si="7"/>
        <v>-1469.3012613768151</v>
      </c>
      <c r="F203" s="16">
        <f>IFERROR(VLOOKUP(A203,'4-1-24 thru 12-31-24 paid'!$A$9:$P$696,16,FALSE),0)</f>
        <v>27302.15</v>
      </c>
      <c r="G203" s="17">
        <f>IFERROR(VLOOKUP(A203,'4-1-24 thru 12-31-24 new calc.'!$A$9:$P$696,16,FALSE),0)</f>
        <v>20332.323567880077</v>
      </c>
      <c r="H203" s="17">
        <f t="shared" ref="H203:H264" si="10">G203-F203</f>
        <v>-6969.826432119924</v>
      </c>
      <c r="I203" s="19">
        <f t="shared" si="9"/>
        <v>-8439.1276934967391</v>
      </c>
    </row>
    <row r="204" spans="1:9" x14ac:dyDescent="0.25">
      <c r="A204" s="10" t="s">
        <v>378</v>
      </c>
      <c r="B204" s="22" t="s">
        <v>379</v>
      </c>
      <c r="C204" s="16">
        <f>VLOOKUP(A204,'1-1-24 thru 3-31-24 paid'!$A$9:$P$698,16,FALSE)</f>
        <v>39615.913597227176</v>
      </c>
      <c r="D204" s="17">
        <f>IFERROR(VLOOKUP(A204,'1-1-24 thru 3-31-24 new calc'!$A$10:$P$698,16,FALSE),0)</f>
        <v>48371.430048696682</v>
      </c>
      <c r="E204" s="17">
        <f t="shared" ref="E204:E265" si="11">D204-C204</f>
        <v>8755.5164514695061</v>
      </c>
      <c r="F204" s="16">
        <f>IFERROR(VLOOKUP(A204,'4-1-24 thru 12-31-24 paid'!$A$9:$P$696,16,FALSE),0)</f>
        <v>128502.74</v>
      </c>
      <c r="G204" s="17">
        <f>IFERROR(VLOOKUP(A204,'4-1-24 thru 12-31-24 new calc.'!$A$9:$P$696,16,FALSE),0)</f>
        <v>144908.62843932828</v>
      </c>
      <c r="H204" s="17">
        <f t="shared" si="10"/>
        <v>16405.888439328279</v>
      </c>
      <c r="I204" s="19">
        <f t="shared" ref="I204:I265" si="12">H204+E204</f>
        <v>25161.404890797785</v>
      </c>
    </row>
    <row r="205" spans="1:9" x14ac:dyDescent="0.25">
      <c r="A205" s="10" t="s">
        <v>380</v>
      </c>
      <c r="B205" s="22" t="s">
        <v>381</v>
      </c>
      <c r="C205" s="16">
        <f>VLOOKUP(A205,'1-1-24 thru 3-31-24 paid'!$A$9:$P$698,16,FALSE)</f>
        <v>73745.714698216965</v>
      </c>
      <c r="D205" s="17">
        <f>IFERROR(VLOOKUP(A205,'1-1-24 thru 3-31-24 new calc'!$A$10:$P$698,16,FALSE),0)</f>
        <v>74451.661041586587</v>
      </c>
      <c r="E205" s="17">
        <f t="shared" si="11"/>
        <v>705.9463433696219</v>
      </c>
      <c r="F205" s="16">
        <f>IFERROR(VLOOKUP(A205,'4-1-24 thru 12-31-24 paid'!$A$9:$P$696,16,FALSE),0)</f>
        <v>234791.17</v>
      </c>
      <c r="G205" s="17">
        <f>IFERROR(VLOOKUP(A205,'4-1-24 thru 12-31-24 new calc.'!$A$9:$P$696,16,FALSE),0)</f>
        <v>223047.61541496421</v>
      </c>
      <c r="H205" s="17">
        <f t="shared" si="10"/>
        <v>-11743.554585035803</v>
      </c>
      <c r="I205" s="19">
        <f t="shared" si="12"/>
        <v>-11037.608241666181</v>
      </c>
    </row>
    <row r="206" spans="1:9" x14ac:dyDescent="0.25">
      <c r="A206" s="10" t="s">
        <v>382</v>
      </c>
      <c r="B206" s="22" t="s">
        <v>383</v>
      </c>
      <c r="C206" s="16">
        <f>VLOOKUP(A206,'1-1-24 thru 3-31-24 paid'!$A$9:$P$698,16,FALSE)</f>
        <v>82128.225994810826</v>
      </c>
      <c r="D206" s="17">
        <f>IFERROR(VLOOKUP(A206,'1-1-24 thru 3-31-24 new calc'!$A$10:$P$698,16,FALSE),0)</f>
        <v>95418.2126812153</v>
      </c>
      <c r="E206" s="17">
        <f t="shared" si="11"/>
        <v>13289.986686404474</v>
      </c>
      <c r="F206" s="16">
        <f>IFERROR(VLOOKUP(A206,'4-1-24 thru 12-31-24 paid'!$A$9:$P$696,16,FALSE),0)</f>
        <v>282974.58</v>
      </c>
      <c r="G206" s="17">
        <f>IFERROR(VLOOKUP(A206,'4-1-24 thru 12-31-24 new calc.'!$A$9:$P$696,16,FALSE),0)</f>
        <v>287061.75247019576</v>
      </c>
      <c r="H206" s="17">
        <f t="shared" si="10"/>
        <v>4087.1724701957428</v>
      </c>
      <c r="I206" s="19">
        <f t="shared" si="12"/>
        <v>17377.159156600217</v>
      </c>
    </row>
    <row r="207" spans="1:9" x14ac:dyDescent="0.25">
      <c r="A207" s="10" t="s">
        <v>384</v>
      </c>
      <c r="B207" s="22" t="s">
        <v>385</v>
      </c>
      <c r="C207" s="16">
        <f>VLOOKUP(A207,'1-1-24 thru 3-31-24 paid'!$A$9:$P$698,16,FALSE)</f>
        <v>26368.616362758272</v>
      </c>
      <c r="D207" s="17">
        <f>IFERROR(VLOOKUP(A207,'1-1-24 thru 3-31-24 new calc'!$A$10:$P$698,16,FALSE),0)</f>
        <v>21215.820889944127</v>
      </c>
      <c r="E207" s="17">
        <f t="shared" si="11"/>
        <v>-5152.7954728141449</v>
      </c>
      <c r="F207" s="16">
        <f>IFERROR(VLOOKUP(A207,'4-1-24 thru 12-31-24 paid'!$A$9:$P$696,16,FALSE),0)</f>
        <v>78555.199999999997</v>
      </c>
      <c r="G207" s="17">
        <f>IFERROR(VLOOKUP(A207,'4-1-24 thru 12-31-24 new calc.'!$A$9:$P$696,16,FALSE),0)</f>
        <v>63792.233448853847</v>
      </c>
      <c r="H207" s="17">
        <f t="shared" si="10"/>
        <v>-14762.96655114615</v>
      </c>
      <c r="I207" s="19">
        <f t="shared" si="12"/>
        <v>-19915.762023960295</v>
      </c>
    </row>
    <row r="208" spans="1:9" x14ac:dyDescent="0.25">
      <c r="A208" s="10" t="s">
        <v>386</v>
      </c>
      <c r="B208" s="22" t="s">
        <v>387</v>
      </c>
      <c r="C208" s="16">
        <f>VLOOKUP(A208,'1-1-24 thru 3-31-24 paid'!$A$9:$P$698,16,FALSE)</f>
        <v>36149.815643828442</v>
      </c>
      <c r="D208" s="17">
        <f>IFERROR(VLOOKUP(A208,'1-1-24 thru 3-31-24 new calc'!$A$10:$P$698,16,FALSE),0)</f>
        <v>41116.477124417943</v>
      </c>
      <c r="E208" s="17">
        <f t="shared" si="11"/>
        <v>4966.6614805895006</v>
      </c>
      <c r="F208" s="16">
        <f>IFERROR(VLOOKUP(A208,'4-1-24 thru 12-31-24 paid'!$A$9:$P$696,16,FALSE),0)</f>
        <v>130292.35</v>
      </c>
      <c r="G208" s="17">
        <f>IFERROR(VLOOKUP(A208,'4-1-24 thru 12-31-24 new calc.'!$A$9:$P$696,16,FALSE),0)</f>
        <v>123214.83522047898</v>
      </c>
      <c r="H208" s="17">
        <f t="shared" si="10"/>
        <v>-7077.5147795210214</v>
      </c>
      <c r="I208" s="19">
        <f t="shared" si="12"/>
        <v>-2110.8532989315208</v>
      </c>
    </row>
    <row r="209" spans="1:9" x14ac:dyDescent="0.25">
      <c r="A209" s="10" t="s">
        <v>388</v>
      </c>
      <c r="B209" s="22" t="s">
        <v>389</v>
      </c>
      <c r="C209" s="16">
        <f>VLOOKUP(A209,'1-1-24 thru 3-31-24 paid'!$A$9:$P$698,16,FALSE)</f>
        <v>18238.650443136165</v>
      </c>
      <c r="D209" s="17">
        <f>IFERROR(VLOOKUP(A209,'1-1-24 thru 3-31-24 new calc'!$A$10:$P$698,16,FALSE),0)</f>
        <v>19639.724355531598</v>
      </c>
      <c r="E209" s="17">
        <f t="shared" si="11"/>
        <v>1401.0739123954336</v>
      </c>
      <c r="F209" s="16">
        <f>IFERROR(VLOOKUP(A209,'4-1-24 thru 12-31-24 paid'!$A$9:$P$696,16,FALSE),0)</f>
        <v>54829.41</v>
      </c>
      <c r="G209" s="17">
        <f>IFERROR(VLOOKUP(A209,'4-1-24 thru 12-31-24 new calc.'!$A$9:$P$696,16,FALSE),0)</f>
        <v>59095.566367948755</v>
      </c>
      <c r="H209" s="17">
        <f t="shared" si="10"/>
        <v>4266.1563679487517</v>
      </c>
      <c r="I209" s="19">
        <f t="shared" si="12"/>
        <v>5667.2302803441853</v>
      </c>
    </row>
    <row r="210" spans="1:9" x14ac:dyDescent="0.25">
      <c r="A210" s="10" t="s">
        <v>390</v>
      </c>
      <c r="B210" s="22" t="s">
        <v>391</v>
      </c>
      <c r="C210" s="16">
        <f>VLOOKUP(A210,'1-1-24 thru 3-31-24 paid'!$A$9:$P$698,16,FALSE)</f>
        <v>11753.537819315039</v>
      </c>
      <c r="D210" s="17">
        <f>IFERROR(VLOOKUP(A210,'1-1-24 thru 3-31-24 new calc'!$A$10:$P$698,16,FALSE),0)</f>
        <v>10633.796323463475</v>
      </c>
      <c r="E210" s="17">
        <f t="shared" si="11"/>
        <v>-1119.7414958515637</v>
      </c>
      <c r="F210" s="16">
        <f>IFERROR(VLOOKUP(A210,'4-1-24 thru 12-31-24 paid'!$A$9:$P$696,16,FALSE),0)</f>
        <v>36354.06</v>
      </c>
      <c r="G210" s="17">
        <f>IFERROR(VLOOKUP(A210,'4-1-24 thru 12-31-24 new calc.'!$A$9:$P$696,16,FALSE),0)</f>
        <v>31881.085582310279</v>
      </c>
      <c r="H210" s="17">
        <f t="shared" si="10"/>
        <v>-4472.9744176897184</v>
      </c>
      <c r="I210" s="19">
        <f t="shared" si="12"/>
        <v>-5592.7159135412821</v>
      </c>
    </row>
    <row r="211" spans="1:9" x14ac:dyDescent="0.25">
      <c r="A211" s="10" t="s">
        <v>392</v>
      </c>
      <c r="B211" s="22" t="s">
        <v>393</v>
      </c>
      <c r="C211" s="16">
        <f>VLOOKUP(A211,'1-1-24 thru 3-31-24 paid'!$A$9:$P$698,16,FALSE)</f>
        <v>118103.24757772348</v>
      </c>
      <c r="D211" s="17">
        <f>IFERROR(VLOOKUP(A211,'1-1-24 thru 3-31-24 new calc'!$A$10:$P$698,16,FALSE),0)</f>
        <v>118817.80404198618</v>
      </c>
      <c r="E211" s="17">
        <f t="shared" si="11"/>
        <v>714.55646426269959</v>
      </c>
      <c r="F211" s="16">
        <f>IFERROR(VLOOKUP(A211,'4-1-24 thru 12-31-24 paid'!$A$9:$P$696,16,FALSE),0)</f>
        <v>339615.86</v>
      </c>
      <c r="G211" s="17">
        <f>IFERROR(VLOOKUP(A211,'4-1-24 thru 12-31-24 new calc.'!$A$9:$P$696,16,FALSE),0)</f>
        <v>355701.48400586646</v>
      </c>
      <c r="H211" s="17">
        <f t="shared" si="10"/>
        <v>16085.62400586647</v>
      </c>
      <c r="I211" s="19">
        <f t="shared" si="12"/>
        <v>16800.180470129169</v>
      </c>
    </row>
    <row r="212" spans="1:9" x14ac:dyDescent="0.25">
      <c r="A212" s="10" t="s">
        <v>394</v>
      </c>
      <c r="B212" s="22" t="s">
        <v>395</v>
      </c>
      <c r="C212" s="16">
        <f>VLOOKUP(A212,'1-1-24 thru 3-31-24 paid'!$A$9:$P$698,16,FALSE)</f>
        <v>8593.7682276779524</v>
      </c>
      <c r="D212" s="17">
        <f>IFERROR(VLOOKUP(A212,'1-1-24 thru 3-31-24 new calc'!$A$10:$P$698,16,FALSE),0)</f>
        <v>9581.1508961478066</v>
      </c>
      <c r="E212" s="17">
        <f t="shared" si="11"/>
        <v>987.38266846985425</v>
      </c>
      <c r="F212" s="16">
        <f>IFERROR(VLOOKUP(A212,'4-1-24 thru 12-31-24 paid'!$A$9:$P$696,16,FALSE),0)</f>
        <v>28016.639999999999</v>
      </c>
      <c r="G212" s="17">
        <f>IFERROR(VLOOKUP(A212,'4-1-24 thru 12-31-24 new calc.'!$A$9:$P$696,16,FALSE),0)</f>
        <v>28610.979718619954</v>
      </c>
      <c r="H212" s="17">
        <f t="shared" si="10"/>
        <v>594.33971861995451</v>
      </c>
      <c r="I212" s="19">
        <f t="shared" si="12"/>
        <v>1581.7223870898088</v>
      </c>
    </row>
    <row r="213" spans="1:9" x14ac:dyDescent="0.25">
      <c r="A213" s="10" t="s">
        <v>396</v>
      </c>
      <c r="B213" s="22" t="s">
        <v>397</v>
      </c>
      <c r="C213" s="16">
        <f>VLOOKUP(A213,'1-1-24 thru 3-31-24 paid'!$A$9:$P$698,16,FALSE)</f>
        <v>76369.573715928447</v>
      </c>
      <c r="D213" s="17">
        <f>IFERROR(VLOOKUP(A213,'1-1-24 thru 3-31-24 new calc'!$A$10:$P$698,16,FALSE),0)</f>
        <v>67730.052529874549</v>
      </c>
      <c r="E213" s="17">
        <f t="shared" si="11"/>
        <v>-8639.5211860538984</v>
      </c>
      <c r="F213" s="16">
        <f>IFERROR(VLOOKUP(A213,'4-1-24 thru 12-31-24 paid'!$A$9:$P$696,16,FALSE),0)</f>
        <v>221564.51</v>
      </c>
      <c r="G213" s="17">
        <f>IFERROR(VLOOKUP(A213,'4-1-24 thru 12-31-24 new calc.'!$A$9:$P$696,16,FALSE),0)</f>
        <v>205295.75164064765</v>
      </c>
      <c r="H213" s="17">
        <f t="shared" si="10"/>
        <v>-16268.75835935236</v>
      </c>
      <c r="I213" s="19">
        <f t="shared" si="12"/>
        <v>-24908.279545406258</v>
      </c>
    </row>
    <row r="214" spans="1:9" x14ac:dyDescent="0.25">
      <c r="A214" s="10" t="s">
        <v>398</v>
      </c>
      <c r="B214" s="22" t="s">
        <v>399</v>
      </c>
      <c r="C214" s="16">
        <f>VLOOKUP(A214,'1-1-24 thru 3-31-24 paid'!$A$9:$P$698,16,FALSE)</f>
        <v>88587.096006875203</v>
      </c>
      <c r="D214" s="17">
        <f>IFERROR(VLOOKUP(A214,'1-1-24 thru 3-31-24 new calc'!$A$10:$P$698,16,FALSE),0)</f>
        <v>78020.620785728985</v>
      </c>
      <c r="E214" s="17">
        <f t="shared" si="11"/>
        <v>-10566.475221146218</v>
      </c>
      <c r="F214" s="16">
        <f>IFERROR(VLOOKUP(A214,'4-1-24 thru 12-31-24 paid'!$A$9:$P$696,16,FALSE),0)</f>
        <v>241607.84</v>
      </c>
      <c r="G214" s="17">
        <f>IFERROR(VLOOKUP(A214,'4-1-24 thru 12-31-24 new calc.'!$A$9:$P$696,16,FALSE),0)</f>
        <v>234581.45622858073</v>
      </c>
      <c r="H214" s="17">
        <f t="shared" si="10"/>
        <v>-7026.3837714192632</v>
      </c>
      <c r="I214" s="19">
        <f t="shared" si="12"/>
        <v>-17592.858992565481</v>
      </c>
    </row>
    <row r="215" spans="1:9" x14ac:dyDescent="0.25">
      <c r="A215" s="10" t="s">
        <v>400</v>
      </c>
      <c r="B215" s="22" t="s">
        <v>401</v>
      </c>
      <c r="C215" s="16">
        <f>VLOOKUP(A215,'1-1-24 thru 3-31-24 paid'!$A$9:$P$698,16,FALSE)</f>
        <v>39800.138632437855</v>
      </c>
      <c r="D215" s="17">
        <f>IFERROR(VLOOKUP(A215,'1-1-24 thru 3-31-24 new calc'!$A$10:$P$698,16,FALSE),0)</f>
        <v>41458.735484789693</v>
      </c>
      <c r="E215" s="17">
        <f t="shared" si="11"/>
        <v>1658.5968523518386</v>
      </c>
      <c r="F215" s="16">
        <f>IFERROR(VLOOKUP(A215,'4-1-24 thru 12-31-24 paid'!$A$9:$P$696,16,FALSE),0)</f>
        <v>131627.06</v>
      </c>
      <c r="G215" s="17">
        <f>IFERROR(VLOOKUP(A215,'4-1-24 thru 12-31-24 new calc.'!$A$9:$P$696,16,FALSE),0)</f>
        <v>124321.3957618522</v>
      </c>
      <c r="H215" s="17">
        <f t="shared" si="10"/>
        <v>-7305.6642381478014</v>
      </c>
      <c r="I215" s="19">
        <f t="shared" si="12"/>
        <v>-5647.0673857959628</v>
      </c>
    </row>
    <row r="216" spans="1:9" x14ac:dyDescent="0.25">
      <c r="A216" s="10" t="s">
        <v>402</v>
      </c>
      <c r="B216" s="22" t="s">
        <v>403</v>
      </c>
      <c r="C216" s="16">
        <f>VLOOKUP(A216,'1-1-24 thru 3-31-24 paid'!$A$9:$P$698,16,FALSE)</f>
        <v>73582.33581018477</v>
      </c>
      <c r="D216" s="17">
        <f>IFERROR(VLOOKUP(A216,'1-1-24 thru 3-31-24 new calc'!$A$10:$P$698,16,FALSE),0)</f>
        <v>88852.037672590173</v>
      </c>
      <c r="E216" s="17">
        <f t="shared" si="11"/>
        <v>15269.701862405404</v>
      </c>
      <c r="F216" s="16">
        <f>IFERROR(VLOOKUP(A216,'4-1-24 thru 12-31-24 paid'!$A$9:$P$696,16,FALSE),0)</f>
        <v>255449.71</v>
      </c>
      <c r="G216" s="17">
        <f>IFERROR(VLOOKUP(A216,'4-1-24 thru 12-31-24 new calc.'!$A$9:$P$696,16,FALSE),0)</f>
        <v>266336.11183831136</v>
      </c>
      <c r="H216" s="17">
        <f t="shared" si="10"/>
        <v>10886.401838311373</v>
      </c>
      <c r="I216" s="19">
        <f t="shared" si="12"/>
        <v>26156.103700716776</v>
      </c>
    </row>
    <row r="217" spans="1:9" x14ac:dyDescent="0.25">
      <c r="A217" s="10" t="s">
        <v>404</v>
      </c>
      <c r="B217" s="22" t="s">
        <v>405</v>
      </c>
      <c r="C217" s="16">
        <f>VLOOKUP(A217,'1-1-24 thru 3-31-24 paid'!$A$9:$P$698,16,FALSE)</f>
        <v>71858.750521379596</v>
      </c>
      <c r="D217" s="17">
        <f>IFERROR(VLOOKUP(A217,'1-1-24 thru 3-31-24 new calc'!$A$10:$P$698,16,FALSE),0)</f>
        <v>69272.392218561523</v>
      </c>
      <c r="E217" s="17">
        <f t="shared" si="11"/>
        <v>-2586.3583028180728</v>
      </c>
      <c r="F217" s="16">
        <f>IFERROR(VLOOKUP(A217,'4-1-24 thru 12-31-24 paid'!$A$9:$P$696,16,FALSE),0)</f>
        <v>204444.08</v>
      </c>
      <c r="G217" s="17">
        <f>IFERROR(VLOOKUP(A217,'4-1-24 thru 12-31-24 new calc.'!$A$9:$P$696,16,FALSE),0)</f>
        <v>209170.46306089967</v>
      </c>
      <c r="H217" s="17">
        <f t="shared" si="10"/>
        <v>4726.3830608996795</v>
      </c>
      <c r="I217" s="19">
        <f t="shared" si="12"/>
        <v>2140.0247580816067</v>
      </c>
    </row>
    <row r="218" spans="1:9" x14ac:dyDescent="0.25">
      <c r="A218" s="10" t="s">
        <v>406</v>
      </c>
      <c r="B218" s="22" t="s">
        <v>407</v>
      </c>
      <c r="C218" s="16">
        <f>VLOOKUP(A218,'1-1-24 thru 3-31-24 paid'!$A$9:$P$698,16,FALSE)</f>
        <v>236003.76354367891</v>
      </c>
      <c r="D218" s="17">
        <f>IFERROR(VLOOKUP(A218,'1-1-24 thru 3-31-24 new calc'!$A$10:$P$698,16,FALSE),0)</f>
        <v>175775.87212915692</v>
      </c>
      <c r="E218" s="17">
        <f t="shared" si="11"/>
        <v>-60227.89141452199</v>
      </c>
      <c r="F218" s="16">
        <f>IFERROR(VLOOKUP(A218,'4-1-24 thru 12-31-24 paid'!$A$9:$P$696,16,FALSE),0)</f>
        <v>631573.48</v>
      </c>
      <c r="G218" s="17">
        <f>IFERROR(VLOOKUP(A218,'4-1-24 thru 12-31-24 new calc.'!$A$9:$P$696,16,FALSE),0)</f>
        <v>526775.2646839302</v>
      </c>
      <c r="H218" s="17">
        <f t="shared" si="10"/>
        <v>-104798.21531606978</v>
      </c>
      <c r="I218" s="19">
        <f t="shared" si="12"/>
        <v>-165026.10673059177</v>
      </c>
    </row>
    <row r="219" spans="1:9" x14ac:dyDescent="0.25">
      <c r="A219" s="10" t="s">
        <v>408</v>
      </c>
      <c r="B219" s="22" t="s">
        <v>409</v>
      </c>
      <c r="C219" s="16">
        <f>VLOOKUP(A219,'1-1-24 thru 3-31-24 paid'!$A$9:$P$698,16,FALSE)</f>
        <v>0</v>
      </c>
      <c r="D219" s="17">
        <f>IFERROR(VLOOKUP(A219,'1-1-24 thru 3-31-24 new calc'!$A$10:$P$698,16,FALSE),0)</f>
        <v>0</v>
      </c>
      <c r="E219" s="17">
        <f t="shared" si="11"/>
        <v>0</v>
      </c>
      <c r="F219" s="16">
        <f>IFERROR(VLOOKUP(A219,'4-1-24 thru 12-31-24 paid'!$A$9:$P$696,16,FALSE),0)</f>
        <v>0</v>
      </c>
      <c r="G219" s="17">
        <f>IFERROR(VLOOKUP(A219,'4-1-24 thru 12-31-24 new calc.'!$A$9:$P$696,16,FALSE),0)</f>
        <v>0</v>
      </c>
      <c r="H219" s="17">
        <f t="shared" si="10"/>
        <v>0</v>
      </c>
      <c r="I219" s="19">
        <f t="shared" si="12"/>
        <v>0</v>
      </c>
    </row>
    <row r="220" spans="1:9" x14ac:dyDescent="0.25">
      <c r="A220" s="10" t="s">
        <v>410</v>
      </c>
      <c r="B220" s="22" t="s">
        <v>411</v>
      </c>
      <c r="C220" s="16">
        <f>VLOOKUP(A220,'1-1-24 thru 3-31-24 paid'!$A$9:$P$698,16,FALSE)</f>
        <v>89649.483667515349</v>
      </c>
      <c r="D220" s="17">
        <f>IFERROR(VLOOKUP(A220,'1-1-24 thru 3-31-24 new calc'!$A$10:$P$698,16,FALSE),0)</f>
        <v>89770.537238173594</v>
      </c>
      <c r="E220" s="17">
        <f t="shared" si="11"/>
        <v>121.05357065824501</v>
      </c>
      <c r="F220" s="16">
        <f>IFERROR(VLOOKUP(A220,'4-1-24 thru 12-31-24 paid'!$A$9:$P$696,16,FALSE),0)</f>
        <v>273467.46000000002</v>
      </c>
      <c r="G220" s="17">
        <f>IFERROR(VLOOKUP(A220,'4-1-24 thru 12-31-24 new calc.'!$A$9:$P$696,16,FALSE),0)</f>
        <v>268275.70956798003</v>
      </c>
      <c r="H220" s="17">
        <f t="shared" si="10"/>
        <v>-5191.7504320199951</v>
      </c>
      <c r="I220" s="19">
        <f t="shared" si="12"/>
        <v>-5070.6968613617501</v>
      </c>
    </row>
    <row r="221" spans="1:9" x14ac:dyDescent="0.25">
      <c r="A221" s="10" t="s">
        <v>412</v>
      </c>
      <c r="B221" s="22" t="s">
        <v>413</v>
      </c>
      <c r="C221" s="16">
        <f>VLOOKUP(A221,'1-1-24 thru 3-31-24 paid'!$A$9:$P$698,16,FALSE)</f>
        <v>123105.0747122649</v>
      </c>
      <c r="D221" s="17">
        <f>IFERROR(VLOOKUP(A221,'1-1-24 thru 3-31-24 new calc'!$A$10:$P$698,16,FALSE),0)</f>
        <v>109807.08913607804</v>
      </c>
      <c r="E221" s="17">
        <f t="shared" si="11"/>
        <v>-13297.985576186868</v>
      </c>
      <c r="F221" s="16">
        <f>IFERROR(VLOOKUP(A221,'4-1-24 thru 12-31-24 paid'!$A$9:$P$696,16,FALSE),0)</f>
        <v>340345.72</v>
      </c>
      <c r="G221" s="17">
        <f>IFERROR(VLOOKUP(A221,'4-1-24 thru 12-31-24 new calc.'!$A$9:$P$696,16,FALSE),0)</f>
        <v>337377.11273620476</v>
      </c>
      <c r="H221" s="17">
        <f t="shared" si="10"/>
        <v>-2968.6072637952166</v>
      </c>
      <c r="I221" s="19">
        <f t="shared" si="12"/>
        <v>-16266.592839982084</v>
      </c>
    </row>
    <row r="222" spans="1:9" x14ac:dyDescent="0.25">
      <c r="A222" s="10" t="s">
        <v>414</v>
      </c>
      <c r="B222" s="22" t="s">
        <v>415</v>
      </c>
      <c r="C222" s="16">
        <f>VLOOKUP(A222,'1-1-24 thru 3-31-24 paid'!$A$9:$P$698,16,FALSE)</f>
        <v>27048.288128017768</v>
      </c>
      <c r="D222" s="17">
        <f>IFERROR(VLOOKUP(A222,'1-1-24 thru 3-31-24 new calc'!$A$10:$P$698,16,FALSE),0)</f>
        <v>24583.329663444598</v>
      </c>
      <c r="E222" s="17">
        <f t="shared" si="11"/>
        <v>-2464.9584645731702</v>
      </c>
      <c r="F222" s="16">
        <f>IFERROR(VLOOKUP(A222,'4-1-24 thru 12-31-24 paid'!$A$9:$P$696,16,FALSE),0)</f>
        <v>75701.67</v>
      </c>
      <c r="G222" s="17">
        <f>IFERROR(VLOOKUP(A222,'4-1-24 thru 12-31-24 new calc.'!$A$9:$P$696,16,FALSE),0)</f>
        <v>73766.97801506723</v>
      </c>
      <c r="H222" s="17">
        <f t="shared" si="10"/>
        <v>-1934.6919849327678</v>
      </c>
      <c r="I222" s="19">
        <f t="shared" si="12"/>
        <v>-4399.650449505938</v>
      </c>
    </row>
    <row r="223" spans="1:9" x14ac:dyDescent="0.25">
      <c r="A223" s="10" t="s">
        <v>416</v>
      </c>
      <c r="B223" s="22" t="s">
        <v>417</v>
      </c>
      <c r="C223" s="16">
        <f>VLOOKUP(A223,'1-1-24 thru 3-31-24 paid'!$A$9:$P$698,16,FALSE)</f>
        <v>31865.571132687393</v>
      </c>
      <c r="D223" s="17">
        <f>IFERROR(VLOOKUP(A223,'1-1-24 thru 3-31-24 new calc'!$A$10:$P$698,16,FALSE),0)</f>
        <v>30396.876648614074</v>
      </c>
      <c r="E223" s="17">
        <f t="shared" si="11"/>
        <v>-1468.6944840733195</v>
      </c>
      <c r="F223" s="16">
        <f>IFERROR(VLOOKUP(A223,'4-1-24 thru 12-31-24 paid'!$A$9:$P$696,16,FALSE),0)</f>
        <v>93603.85</v>
      </c>
      <c r="G223" s="17">
        <f>IFERROR(VLOOKUP(A223,'4-1-24 thru 12-31-24 new calc.'!$A$9:$P$696,16,FALSE),0)</f>
        <v>90825.053818012049</v>
      </c>
      <c r="H223" s="17">
        <f t="shared" si="10"/>
        <v>-2778.7961819879565</v>
      </c>
      <c r="I223" s="19">
        <f t="shared" si="12"/>
        <v>-4247.490666061276</v>
      </c>
    </row>
    <row r="224" spans="1:9" x14ac:dyDescent="0.25">
      <c r="A224" s="10" t="s">
        <v>418</v>
      </c>
      <c r="B224" s="22" t="s">
        <v>419</v>
      </c>
      <c r="C224" s="16">
        <f>VLOOKUP(A224,'1-1-24 thru 3-31-24 paid'!$A$9:$P$698,16,FALSE)</f>
        <v>23257.589577152903</v>
      </c>
      <c r="D224" s="17">
        <f>IFERROR(VLOOKUP(A224,'1-1-24 thru 3-31-24 new calc'!$A$10:$P$698,16,FALSE),0)</f>
        <v>19594.748357793233</v>
      </c>
      <c r="E224" s="17">
        <f t="shared" si="11"/>
        <v>-3662.8412193596705</v>
      </c>
      <c r="F224" s="16">
        <f>IFERROR(VLOOKUP(A224,'4-1-24 thru 12-31-24 paid'!$A$9:$P$696,16,FALSE),0)</f>
        <v>60339.88</v>
      </c>
      <c r="G224" s="17">
        <f>IFERROR(VLOOKUP(A224,'4-1-24 thru 12-31-24 new calc.'!$A$9:$P$696,16,FALSE),0)</f>
        <v>58636.533831855013</v>
      </c>
      <c r="H224" s="17">
        <f t="shared" si="10"/>
        <v>-1703.3461681449844</v>
      </c>
      <c r="I224" s="19">
        <f t="shared" si="12"/>
        <v>-5366.1873875046549</v>
      </c>
    </row>
    <row r="225" spans="1:9" x14ac:dyDescent="0.25">
      <c r="A225" s="10" t="s">
        <v>420</v>
      </c>
      <c r="B225" s="22" t="s">
        <v>421</v>
      </c>
      <c r="C225" s="16">
        <f>VLOOKUP(A225,'1-1-24 thru 3-31-24 paid'!$A$9:$P$698,16,FALSE)</f>
        <v>86779.311807456746</v>
      </c>
      <c r="D225" s="17">
        <f>IFERROR(VLOOKUP(A225,'1-1-24 thru 3-31-24 new calc'!$A$10:$P$698,16,FALSE),0)</f>
        <v>80217.775295890038</v>
      </c>
      <c r="E225" s="17">
        <f t="shared" si="11"/>
        <v>-6561.5365115667082</v>
      </c>
      <c r="F225" s="16">
        <f>IFERROR(VLOOKUP(A225,'4-1-24 thru 12-31-24 paid'!$A$9:$P$696,16,FALSE),0)</f>
        <v>257376.97</v>
      </c>
      <c r="G225" s="17">
        <f>IFERROR(VLOOKUP(A225,'4-1-24 thru 12-31-24 new calc.'!$A$9:$P$696,16,FALSE),0)</f>
        <v>240315.78974268085</v>
      </c>
      <c r="H225" s="17">
        <f t="shared" si="10"/>
        <v>-17061.180257319153</v>
      </c>
      <c r="I225" s="19">
        <f t="shared" si="12"/>
        <v>-23622.716768885861</v>
      </c>
    </row>
    <row r="226" spans="1:9" x14ac:dyDescent="0.25">
      <c r="A226" s="10" t="s">
        <v>422</v>
      </c>
      <c r="B226" s="22" t="s">
        <v>423</v>
      </c>
      <c r="C226" s="16">
        <f>VLOOKUP(A226,'1-1-24 thru 3-31-24 paid'!$A$9:$P$698,16,FALSE)</f>
        <v>149925.2703304993</v>
      </c>
      <c r="D226" s="17">
        <f>IFERROR(VLOOKUP(A226,'1-1-24 thru 3-31-24 new calc'!$A$10:$P$698,16,FALSE),0)</f>
        <v>136109.36606868767</v>
      </c>
      <c r="E226" s="17">
        <f t="shared" si="11"/>
        <v>-13815.904261811636</v>
      </c>
      <c r="F226" s="16">
        <f>IFERROR(VLOOKUP(A226,'4-1-24 thru 12-31-24 paid'!$A$9:$P$696,16,FALSE),0)</f>
        <v>423944.94</v>
      </c>
      <c r="G226" s="17">
        <f>IFERROR(VLOOKUP(A226,'4-1-24 thru 12-31-24 new calc.'!$A$9:$P$696,16,FALSE),0)</f>
        <v>409840.75636898261</v>
      </c>
      <c r="H226" s="17">
        <f t="shared" si="10"/>
        <v>-14104.183631017397</v>
      </c>
      <c r="I226" s="19">
        <f t="shared" si="12"/>
        <v>-27920.087892829033</v>
      </c>
    </row>
    <row r="227" spans="1:9" x14ac:dyDescent="0.25">
      <c r="A227" s="10" t="s">
        <v>424</v>
      </c>
      <c r="B227" s="22" t="s">
        <v>425</v>
      </c>
      <c r="C227" s="16">
        <f>VLOOKUP(A227,'1-1-24 thru 3-31-24 paid'!$A$9:$P$698,16,FALSE)</f>
        <v>25824.890482551316</v>
      </c>
      <c r="D227" s="17">
        <f>IFERROR(VLOOKUP(A227,'1-1-24 thru 3-31-24 new calc'!$A$10:$P$698,16,FALSE),0)</f>
        <v>29411.285182399319</v>
      </c>
      <c r="E227" s="17">
        <f t="shared" si="11"/>
        <v>3586.3946998480023</v>
      </c>
      <c r="F227" s="16">
        <f>IFERROR(VLOOKUP(A227,'4-1-24 thru 12-31-24 paid'!$A$9:$P$696,16,FALSE),0)</f>
        <v>90473.47</v>
      </c>
      <c r="G227" s="17">
        <f>IFERROR(VLOOKUP(A227,'4-1-24 thru 12-31-24 new calc.'!$A$9:$P$696,16,FALSE),0)</f>
        <v>87781.363763955393</v>
      </c>
      <c r="H227" s="17">
        <f t="shared" si="10"/>
        <v>-2692.1062360446085</v>
      </c>
      <c r="I227" s="19">
        <f t="shared" si="12"/>
        <v>894.28846380339382</v>
      </c>
    </row>
    <row r="228" spans="1:9" x14ac:dyDescent="0.25">
      <c r="A228" s="10" t="s">
        <v>426</v>
      </c>
      <c r="B228" s="22" t="s">
        <v>427</v>
      </c>
      <c r="C228" s="16">
        <f>VLOOKUP(A228,'1-1-24 thru 3-31-24 paid'!$A$9:$P$698,16,FALSE)</f>
        <v>19684.61670611447</v>
      </c>
      <c r="D228" s="17">
        <f>IFERROR(VLOOKUP(A228,'1-1-24 thru 3-31-24 new calc'!$A$10:$P$698,16,FALSE),0)</f>
        <v>18336.229925081789</v>
      </c>
      <c r="E228" s="17">
        <f t="shared" si="11"/>
        <v>-1348.386781032681</v>
      </c>
      <c r="F228" s="16">
        <f>IFERROR(VLOOKUP(A228,'4-1-24 thru 12-31-24 paid'!$A$9:$P$696,16,FALSE),0)</f>
        <v>56571.3</v>
      </c>
      <c r="G228" s="17">
        <f>IFERROR(VLOOKUP(A228,'4-1-24 thru 12-31-24 new calc.'!$A$9:$P$696,16,FALSE),0)</f>
        <v>54816.20641482222</v>
      </c>
      <c r="H228" s="17">
        <f t="shared" si="10"/>
        <v>-1755.0935851777831</v>
      </c>
      <c r="I228" s="19">
        <f t="shared" si="12"/>
        <v>-3103.4803662104641</v>
      </c>
    </row>
    <row r="229" spans="1:9" x14ac:dyDescent="0.25">
      <c r="A229" s="10" t="s">
        <v>428</v>
      </c>
      <c r="B229" s="22" t="s">
        <v>429</v>
      </c>
      <c r="C229" s="16">
        <f>VLOOKUP(A229,'1-1-24 thru 3-31-24 paid'!$A$9:$P$698,16,FALSE)</f>
        <v>38287.58648811165</v>
      </c>
      <c r="D229" s="17">
        <f>IFERROR(VLOOKUP(A229,'1-1-24 thru 3-31-24 new calc'!$A$10:$P$698,16,FALSE),0)</f>
        <v>34609.191736087116</v>
      </c>
      <c r="E229" s="17">
        <f t="shared" si="11"/>
        <v>-3678.3947520245347</v>
      </c>
      <c r="F229" s="16">
        <f>IFERROR(VLOOKUP(A229,'4-1-24 thru 12-31-24 paid'!$A$9:$P$696,16,FALSE),0)</f>
        <v>111262.15</v>
      </c>
      <c r="G229" s="17">
        <f>IFERROR(VLOOKUP(A229,'4-1-24 thru 12-31-24 new calc.'!$A$9:$P$696,16,FALSE),0)</f>
        <v>105808.58661431345</v>
      </c>
      <c r="H229" s="17">
        <f t="shared" si="10"/>
        <v>-5453.5633856865461</v>
      </c>
      <c r="I229" s="19">
        <f t="shared" si="12"/>
        <v>-9131.9581377110808</v>
      </c>
    </row>
    <row r="230" spans="1:9" x14ac:dyDescent="0.25">
      <c r="A230" s="10" t="s">
        <v>430</v>
      </c>
      <c r="B230" s="22" t="s">
        <v>431</v>
      </c>
      <c r="C230" s="16">
        <f>VLOOKUP(A230,'1-1-24 thru 3-31-24 paid'!$A$9:$P$698,16,FALSE)</f>
        <v>94702.038309260359</v>
      </c>
      <c r="D230" s="17">
        <f>IFERROR(VLOOKUP(A230,'1-1-24 thru 3-31-24 new calc'!$A$10:$P$698,16,FALSE),0)</f>
        <v>84931.040802642689</v>
      </c>
      <c r="E230" s="17">
        <f t="shared" si="11"/>
        <v>-9770.9975066176703</v>
      </c>
      <c r="F230" s="16">
        <f>IFERROR(VLOOKUP(A230,'4-1-24 thru 12-31-24 paid'!$A$9:$P$696,16,FALSE),0)</f>
        <v>269338.09999999998</v>
      </c>
      <c r="G230" s="17">
        <f>IFERROR(VLOOKUP(A230,'4-1-24 thru 12-31-24 new calc.'!$A$9:$P$696,16,FALSE),0)</f>
        <v>258338.53297433921</v>
      </c>
      <c r="H230" s="17">
        <f t="shared" si="10"/>
        <v>-10999.56702566077</v>
      </c>
      <c r="I230" s="19">
        <f t="shared" si="12"/>
        <v>-20770.56453227844</v>
      </c>
    </row>
    <row r="231" spans="1:9" x14ac:dyDescent="0.25">
      <c r="A231" s="10" t="s">
        <v>1304</v>
      </c>
      <c r="B231" s="1" t="s">
        <v>1303</v>
      </c>
      <c r="C231" s="16">
        <f>VLOOKUP(A231,'1-1-24 thru 3-31-24 paid'!$A$9:$P$698,16,FALSE)</f>
        <v>23813.43360711286</v>
      </c>
      <c r="D231" s="17">
        <f>IFERROR(VLOOKUP(A231,'1-1-24 thru 3-31-24 new calc'!$A$10:$P$698,16,FALSE),0)</f>
        <v>28743.475859566035</v>
      </c>
      <c r="E231" s="17">
        <f t="shared" si="11"/>
        <v>4930.042252453175</v>
      </c>
      <c r="F231" s="16">
        <f>IFERROR(VLOOKUP(A231,'4-1-24 thru 12-31-24 paid'!$A$9:$P$696,16,FALSE),0)</f>
        <v>74705.77</v>
      </c>
      <c r="G231" s="17">
        <f>IFERROR(VLOOKUP(A231,'4-1-24 thru 12-31-24 new calc.'!$A$9:$P$696,16,FALSE),0)</f>
        <v>85928.855207101456</v>
      </c>
      <c r="H231" s="17">
        <f t="shared" si="10"/>
        <v>11223.085207101452</v>
      </c>
      <c r="I231" s="19">
        <f t="shared" si="12"/>
        <v>16153.127459554627</v>
      </c>
    </row>
    <row r="232" spans="1:9" x14ac:dyDescent="0.25">
      <c r="A232" s="10" t="s">
        <v>433</v>
      </c>
      <c r="B232" s="22" t="s">
        <v>434</v>
      </c>
      <c r="C232" s="16">
        <f>VLOOKUP(A232,'1-1-24 thru 3-31-24 paid'!$A$9:$P$698,16,FALSE)</f>
        <v>125238.27785171475</v>
      </c>
      <c r="D232" s="17">
        <f>IFERROR(VLOOKUP(A232,'1-1-24 thru 3-31-24 new calc'!$A$10:$P$698,16,FALSE),0)</f>
        <v>139730.17705609978</v>
      </c>
      <c r="E232" s="17">
        <f t="shared" si="11"/>
        <v>14491.89920438503</v>
      </c>
      <c r="F232" s="16">
        <f>IFERROR(VLOOKUP(A232,'4-1-24 thru 12-31-24 paid'!$A$9:$P$696,16,FALSE),0)</f>
        <v>400036.78</v>
      </c>
      <c r="G232" s="17">
        <f>IFERROR(VLOOKUP(A232,'4-1-24 thru 12-31-24 new calc.'!$A$9:$P$696,16,FALSE),0)</f>
        <v>417758.83081023197</v>
      </c>
      <c r="H232" s="17">
        <f t="shared" si="10"/>
        <v>17722.050810231944</v>
      </c>
      <c r="I232" s="19">
        <f t="shared" si="12"/>
        <v>32213.950014616974</v>
      </c>
    </row>
    <row r="233" spans="1:9" x14ac:dyDescent="0.25">
      <c r="A233" s="10" t="s">
        <v>435</v>
      </c>
      <c r="B233" s="22" t="s">
        <v>436</v>
      </c>
      <c r="C233" s="16">
        <f>VLOOKUP(A233,'1-1-24 thru 3-31-24 paid'!$A$9:$P$698,16,FALSE)</f>
        <v>36470.261934011862</v>
      </c>
      <c r="D233" s="17">
        <f>IFERROR(VLOOKUP(A233,'1-1-24 thru 3-31-24 new calc'!$A$10:$P$698,16,FALSE),0)</f>
        <v>30874.845685377175</v>
      </c>
      <c r="E233" s="17">
        <f t="shared" si="11"/>
        <v>-5595.4162486346868</v>
      </c>
      <c r="F233" s="16">
        <f>IFERROR(VLOOKUP(A233,'4-1-24 thru 12-31-24 paid'!$A$9:$P$696,16,FALSE),0)</f>
        <v>101580.82</v>
      </c>
      <c r="G233" s="17">
        <f>IFERROR(VLOOKUP(A233,'4-1-24 thru 12-31-24 new calc.'!$A$9:$P$696,16,FALSE),0)</f>
        <v>92259.265838508305</v>
      </c>
      <c r="H233" s="17">
        <f t="shared" si="10"/>
        <v>-9321.554161491702</v>
      </c>
      <c r="I233" s="19">
        <f t="shared" si="12"/>
        <v>-14916.970410126389</v>
      </c>
    </row>
    <row r="234" spans="1:9" x14ac:dyDescent="0.25">
      <c r="A234" s="10" t="s">
        <v>437</v>
      </c>
      <c r="B234" s="22" t="s">
        <v>438</v>
      </c>
      <c r="C234" s="16">
        <f>VLOOKUP(A234,'1-1-24 thru 3-31-24 paid'!$A$9:$P$698,16,FALSE)</f>
        <v>147543.81113349157</v>
      </c>
      <c r="D234" s="17">
        <f>IFERROR(VLOOKUP(A234,'1-1-24 thru 3-31-24 new calc'!$A$10:$P$698,16,FALSE),0)</f>
        <v>138833.6165968951</v>
      </c>
      <c r="E234" s="17">
        <f t="shared" si="11"/>
        <v>-8710.1945365964784</v>
      </c>
      <c r="F234" s="16">
        <f>IFERROR(VLOOKUP(A234,'4-1-24 thru 12-31-24 paid'!$A$9:$P$696,16,FALSE),0)</f>
        <v>416947.81</v>
      </c>
      <c r="G234" s="17">
        <f>IFERROR(VLOOKUP(A234,'4-1-24 thru 12-31-24 new calc.'!$A$9:$P$696,16,FALSE),0)</f>
        <v>414683.22481484275</v>
      </c>
      <c r="H234" s="17">
        <f t="shared" si="10"/>
        <v>-2264.5851851572515</v>
      </c>
      <c r="I234" s="19">
        <f t="shared" si="12"/>
        <v>-10974.77972175373</v>
      </c>
    </row>
    <row r="235" spans="1:9" x14ac:dyDescent="0.25">
      <c r="A235" s="10" t="s">
        <v>439</v>
      </c>
      <c r="B235" s="22" t="s">
        <v>440</v>
      </c>
      <c r="C235" s="16">
        <f>VLOOKUP(A235,'1-1-24 thru 3-31-24 paid'!$A$9:$P$698,16,FALSE)</f>
        <v>119731.92016077276</v>
      </c>
      <c r="D235" s="17">
        <f>IFERROR(VLOOKUP(A235,'1-1-24 thru 3-31-24 new calc'!$A$10:$P$698,16,FALSE),0)</f>
        <v>126275.10078901036</v>
      </c>
      <c r="E235" s="17">
        <f t="shared" si="11"/>
        <v>6543.1806282376056</v>
      </c>
      <c r="F235" s="16">
        <f>IFERROR(VLOOKUP(A235,'4-1-24 thru 12-31-24 paid'!$A$9:$P$696,16,FALSE),0)</f>
        <v>377105.67</v>
      </c>
      <c r="G235" s="17">
        <f>IFERROR(VLOOKUP(A235,'4-1-24 thru 12-31-24 new calc.'!$A$9:$P$696,16,FALSE),0)</f>
        <v>378862.99690422695</v>
      </c>
      <c r="H235" s="17">
        <f t="shared" si="10"/>
        <v>1757.3269042269676</v>
      </c>
      <c r="I235" s="19">
        <f t="shared" si="12"/>
        <v>8300.5075324645732</v>
      </c>
    </row>
    <row r="236" spans="1:9" x14ac:dyDescent="0.25">
      <c r="A236" s="10" t="s">
        <v>441</v>
      </c>
      <c r="B236" s="22" t="s">
        <v>442</v>
      </c>
      <c r="C236" s="16">
        <f>VLOOKUP(A236,'1-1-24 thru 3-31-24 paid'!$A$9:$P$698,16,FALSE)</f>
        <v>77617.231419380827</v>
      </c>
      <c r="D236" s="17">
        <f>IFERROR(VLOOKUP(A236,'1-1-24 thru 3-31-24 new calc'!$A$10:$P$698,16,FALSE),0)</f>
        <v>99057.979683941361</v>
      </c>
      <c r="E236" s="17">
        <f t="shared" si="11"/>
        <v>21440.748264560534</v>
      </c>
      <c r="F236" s="16">
        <f>IFERROR(VLOOKUP(A236,'4-1-24 thru 12-31-24 paid'!$A$9:$P$696,16,FALSE),0)</f>
        <v>240888.95999999999</v>
      </c>
      <c r="G236" s="17">
        <f>IFERROR(VLOOKUP(A236,'4-1-24 thru 12-31-24 new calc.'!$A$9:$P$696,16,FALSE),0)</f>
        <v>296716.88598597818</v>
      </c>
      <c r="H236" s="17">
        <f t="shared" si="10"/>
        <v>55827.925985978189</v>
      </c>
      <c r="I236" s="19">
        <f t="shared" si="12"/>
        <v>77268.674250538723</v>
      </c>
    </row>
    <row r="237" spans="1:9" x14ac:dyDescent="0.25">
      <c r="A237" s="10" t="s">
        <v>443</v>
      </c>
      <c r="B237" s="22" t="s">
        <v>444</v>
      </c>
      <c r="C237" s="16">
        <f>VLOOKUP(A237,'1-1-24 thru 3-31-24 paid'!$A$9:$P$698,16,FALSE)</f>
        <v>12742.483723710349</v>
      </c>
      <c r="D237" s="17">
        <f>IFERROR(VLOOKUP(A237,'1-1-24 thru 3-31-24 new calc'!$A$10:$P$698,16,FALSE),0)</f>
        <v>24300.080555958044</v>
      </c>
      <c r="E237" s="17">
        <f t="shared" si="11"/>
        <v>11557.596832247695</v>
      </c>
      <c r="F237" s="16">
        <f>IFERROR(VLOOKUP(A237,'4-1-24 thru 12-31-24 paid'!$A$9:$P$696,16,FALSE),0)</f>
        <v>63679.66</v>
      </c>
      <c r="G237" s="17">
        <f>IFERROR(VLOOKUP(A237,'4-1-24 thru 12-31-24 new calc.'!$A$9:$P$696,16,FALSE),0)</f>
        <v>72745.408352644343</v>
      </c>
      <c r="H237" s="17">
        <f t="shared" si="10"/>
        <v>9065.7483526443393</v>
      </c>
      <c r="I237" s="19">
        <f t="shared" si="12"/>
        <v>20623.345184892034</v>
      </c>
    </row>
    <row r="238" spans="1:9" x14ac:dyDescent="0.25">
      <c r="A238" s="10" t="s">
        <v>1305</v>
      </c>
      <c r="B238" s="22" t="s">
        <v>445</v>
      </c>
      <c r="C238" s="16">
        <f>VLOOKUP(A238,'1-1-24 thru 3-31-24 paid'!$A$9:$P$698,16,FALSE)</f>
        <v>28015.758605342322</v>
      </c>
      <c r="D238" s="17">
        <f>IFERROR(VLOOKUP(A238,'1-1-24 thru 3-31-24 new calc'!$A$10:$P$698,16,FALSE),0)</f>
        <v>23315.653332559381</v>
      </c>
      <c r="E238" s="17">
        <f t="shared" si="11"/>
        <v>-4700.105272782941</v>
      </c>
      <c r="F238" s="16">
        <f>IFERROR(VLOOKUP(A238,'4-1-24 thru 12-31-24 paid'!$A$9:$P$696,16,FALSE),0)</f>
        <v>77097.960000000006</v>
      </c>
      <c r="G238" s="17">
        <f>IFERROR(VLOOKUP(A238,'4-1-24 thru 12-31-24 new calc.'!$A$9:$P$696,16,FALSE),0)</f>
        <v>69925.83108735831</v>
      </c>
      <c r="H238" s="17">
        <f t="shared" si="10"/>
        <v>-7172.1289126416959</v>
      </c>
      <c r="I238" s="19">
        <f t="shared" si="12"/>
        <v>-11872.234185424637</v>
      </c>
    </row>
    <row r="239" spans="1:9" x14ac:dyDescent="0.25">
      <c r="A239" s="10" t="s">
        <v>446</v>
      </c>
      <c r="B239" s="22" t="s">
        <v>447</v>
      </c>
      <c r="C239" s="16">
        <f>VLOOKUP(A239,'1-1-24 thru 3-31-24 paid'!$A$9:$P$698,16,FALSE)</f>
        <v>47898.566266507114</v>
      </c>
      <c r="D239" s="17">
        <f>IFERROR(VLOOKUP(A239,'1-1-24 thru 3-31-24 new calc'!$A$10:$P$698,16,FALSE),0)</f>
        <v>53681.865079863426</v>
      </c>
      <c r="E239" s="17">
        <f t="shared" si="11"/>
        <v>5783.2988133563122</v>
      </c>
      <c r="F239" s="16">
        <f>IFERROR(VLOOKUP(A239,'4-1-24 thru 12-31-24 paid'!$A$9:$P$696,16,FALSE),0)</f>
        <v>153528.64000000001</v>
      </c>
      <c r="G239" s="17">
        <f>IFERROR(VLOOKUP(A239,'4-1-24 thru 12-31-24 new calc.'!$A$9:$P$696,16,FALSE),0)</f>
        <v>160622.07575499979</v>
      </c>
      <c r="H239" s="17">
        <f t="shared" si="10"/>
        <v>7093.4357549997803</v>
      </c>
      <c r="I239" s="19">
        <f t="shared" si="12"/>
        <v>12876.734568356092</v>
      </c>
    </row>
    <row r="240" spans="1:9" x14ac:dyDescent="0.25">
      <c r="A240" s="10" t="s">
        <v>448</v>
      </c>
      <c r="B240" s="22" t="s">
        <v>449</v>
      </c>
      <c r="C240" s="16">
        <f>VLOOKUP(A240,'1-1-24 thru 3-31-24 paid'!$A$9:$P$698,16,FALSE)</f>
        <v>61388.980827773456</v>
      </c>
      <c r="D240" s="17">
        <f>IFERROR(VLOOKUP(A240,'1-1-24 thru 3-31-24 new calc'!$A$10:$P$698,16,FALSE),0)</f>
        <v>61569.66112688923</v>
      </c>
      <c r="E240" s="17">
        <f t="shared" si="11"/>
        <v>180.68029911577469</v>
      </c>
      <c r="F240" s="16">
        <f>IFERROR(VLOOKUP(A240,'4-1-24 thru 12-31-24 paid'!$A$9:$P$696,16,FALSE),0)</f>
        <v>189762.84</v>
      </c>
      <c r="G240" s="17">
        <f>IFERROR(VLOOKUP(A240,'4-1-24 thru 12-31-24 new calc.'!$A$9:$P$696,16,FALSE),0)</f>
        <v>184323.75117738257</v>
      </c>
      <c r="H240" s="17">
        <f t="shared" si="10"/>
        <v>-5439.0888226174284</v>
      </c>
      <c r="I240" s="19">
        <f t="shared" si="12"/>
        <v>-5258.4085235016537</v>
      </c>
    </row>
    <row r="241" spans="1:9" x14ac:dyDescent="0.25">
      <c r="A241" s="10" t="s">
        <v>450</v>
      </c>
      <c r="B241" s="22" t="s">
        <v>451</v>
      </c>
      <c r="C241" s="16">
        <f>VLOOKUP(A241,'1-1-24 thru 3-31-24 paid'!$A$9:$P$698,16,FALSE)</f>
        <v>27692.202512894506</v>
      </c>
      <c r="D241" s="17">
        <f>IFERROR(VLOOKUP(A241,'1-1-24 thru 3-31-24 new calc'!$A$10:$P$698,16,FALSE),0)</f>
        <v>24756.604506559019</v>
      </c>
      <c r="E241" s="17">
        <f t="shared" si="11"/>
        <v>-2935.5980063354873</v>
      </c>
      <c r="F241" s="16">
        <f>IFERROR(VLOOKUP(A241,'4-1-24 thru 12-31-24 paid'!$A$9:$P$696,16,FALSE),0)</f>
        <v>69883.179999999993</v>
      </c>
      <c r="G241" s="17">
        <f>IFERROR(VLOOKUP(A241,'4-1-24 thru 12-31-24 new calc.'!$A$9:$P$696,16,FALSE),0)</f>
        <v>74314.121969704545</v>
      </c>
      <c r="H241" s="17">
        <f t="shared" si="10"/>
        <v>4430.9419697045523</v>
      </c>
      <c r="I241" s="19">
        <f t="shared" si="12"/>
        <v>1495.343963369065</v>
      </c>
    </row>
    <row r="242" spans="1:9" x14ac:dyDescent="0.25">
      <c r="A242" s="10" t="s">
        <v>452</v>
      </c>
      <c r="B242" s="22" t="s">
        <v>453</v>
      </c>
      <c r="C242" s="16">
        <f>VLOOKUP(A242,'1-1-24 thru 3-31-24 paid'!$A$9:$P$698,16,FALSE)</f>
        <v>39568.84750022665</v>
      </c>
      <c r="D242" s="17">
        <f>IFERROR(VLOOKUP(A242,'1-1-24 thru 3-31-24 new calc'!$A$10:$P$698,16,FALSE),0)</f>
        <v>43714.033598460606</v>
      </c>
      <c r="E242" s="17">
        <f t="shared" si="11"/>
        <v>4145.1860982339567</v>
      </c>
      <c r="F242" s="16">
        <f>IFERROR(VLOOKUP(A242,'4-1-24 thru 12-31-24 paid'!$A$9:$P$696,16,FALSE),0)</f>
        <v>133023.59</v>
      </c>
      <c r="G242" s="17">
        <f>IFERROR(VLOOKUP(A242,'4-1-24 thru 12-31-24 new calc.'!$A$9:$P$696,16,FALSE),0)</f>
        <v>130705.56295432603</v>
      </c>
      <c r="H242" s="17">
        <f t="shared" si="10"/>
        <v>-2318.0270456739672</v>
      </c>
      <c r="I242" s="19">
        <f t="shared" si="12"/>
        <v>1827.1590525599895</v>
      </c>
    </row>
    <row r="243" spans="1:9" x14ac:dyDescent="0.25">
      <c r="A243" s="10" t="s">
        <v>454</v>
      </c>
      <c r="B243" s="22" t="s">
        <v>455</v>
      </c>
      <c r="C243" s="16">
        <f>VLOOKUP(A243,'1-1-24 thru 3-31-24 paid'!$A$9:$P$698,16,FALSE)</f>
        <v>104650.55239038772</v>
      </c>
      <c r="D243" s="17">
        <f>IFERROR(VLOOKUP(A243,'1-1-24 thru 3-31-24 new calc'!$A$10:$P$698,16,FALSE),0)</f>
        <v>95262.425712413751</v>
      </c>
      <c r="E243" s="17">
        <f t="shared" si="11"/>
        <v>-9388.1266779739672</v>
      </c>
      <c r="F243" s="16">
        <f>IFERROR(VLOOKUP(A243,'4-1-24 thru 12-31-24 paid'!$A$9:$P$696,16,FALSE),0)</f>
        <v>317552.32</v>
      </c>
      <c r="G243" s="17">
        <f>IFERROR(VLOOKUP(A243,'4-1-24 thru 12-31-24 new calc.'!$A$9:$P$696,16,FALSE),0)</f>
        <v>286288.06299918354</v>
      </c>
      <c r="H243" s="17">
        <f t="shared" si="10"/>
        <v>-31264.257000816462</v>
      </c>
      <c r="I243" s="19">
        <f t="shared" si="12"/>
        <v>-40652.383678790429</v>
      </c>
    </row>
    <row r="244" spans="1:9" x14ac:dyDescent="0.25">
      <c r="A244" s="10" t="s">
        <v>456</v>
      </c>
      <c r="B244" s="22" t="s">
        <v>457</v>
      </c>
      <c r="C244" s="16">
        <f>VLOOKUP(A244,'1-1-24 thru 3-31-24 paid'!$A$9:$P$698,16,FALSE)</f>
        <v>27272.275218159808</v>
      </c>
      <c r="D244" s="17">
        <f>IFERROR(VLOOKUP(A244,'1-1-24 thru 3-31-24 new calc'!$A$10:$P$698,16,FALSE),0)</f>
        <v>29912.864065332156</v>
      </c>
      <c r="E244" s="17">
        <f t="shared" si="11"/>
        <v>2640.5888471723483</v>
      </c>
      <c r="F244" s="16">
        <f>IFERROR(VLOOKUP(A244,'4-1-24 thru 12-31-24 paid'!$A$9:$P$696,16,FALSE),0)</f>
        <v>80838.990000000005</v>
      </c>
      <c r="G244" s="17">
        <f>IFERROR(VLOOKUP(A244,'4-1-24 thru 12-31-24 new calc.'!$A$9:$P$696,16,FALSE),0)</f>
        <v>89591.145000538745</v>
      </c>
      <c r="H244" s="17">
        <f t="shared" si="10"/>
        <v>8752.1550005387398</v>
      </c>
      <c r="I244" s="19">
        <f t="shared" si="12"/>
        <v>11392.743847711088</v>
      </c>
    </row>
    <row r="245" spans="1:9" x14ac:dyDescent="0.25">
      <c r="A245" s="10" t="s">
        <v>458</v>
      </c>
      <c r="B245" s="22" t="s">
        <v>459</v>
      </c>
      <c r="C245" s="16">
        <f>VLOOKUP(A245,'1-1-24 thru 3-31-24 paid'!$A$9:$P$698,16,FALSE)</f>
        <v>22323.609555711362</v>
      </c>
      <c r="D245" s="17">
        <f>IFERROR(VLOOKUP(A245,'1-1-24 thru 3-31-24 new calc'!$A$10:$P$698,16,FALSE),0)</f>
        <v>17013.644271998233</v>
      </c>
      <c r="E245" s="17">
        <f t="shared" si="11"/>
        <v>-5309.9652837131289</v>
      </c>
      <c r="F245" s="16">
        <f>IFERROR(VLOOKUP(A245,'4-1-24 thru 12-31-24 paid'!$A$9:$P$696,16,FALSE),0)</f>
        <v>57973.36</v>
      </c>
      <c r="G245" s="17">
        <f>IFERROR(VLOOKUP(A245,'4-1-24 thru 12-31-24 new calc.'!$A$9:$P$696,16,FALSE),0)</f>
        <v>50845.119223233058</v>
      </c>
      <c r="H245" s="17">
        <f t="shared" si="10"/>
        <v>-7128.2407767669429</v>
      </c>
      <c r="I245" s="19">
        <f t="shared" si="12"/>
        <v>-12438.206060480072</v>
      </c>
    </row>
    <row r="246" spans="1:9" x14ac:dyDescent="0.25">
      <c r="A246" s="10" t="s">
        <v>460</v>
      </c>
      <c r="B246" s="22" t="s">
        <v>461</v>
      </c>
      <c r="C246" s="16">
        <f>VLOOKUP(A246,'1-1-24 thru 3-31-24 paid'!$A$9:$P$698,16,FALSE)</f>
        <v>25492.893550459394</v>
      </c>
      <c r="D246" s="17">
        <f>IFERROR(VLOOKUP(A246,'1-1-24 thru 3-31-24 new calc'!$A$10:$P$698,16,FALSE),0)</f>
        <v>22800.309190156029</v>
      </c>
      <c r="E246" s="17">
        <f t="shared" si="11"/>
        <v>-2692.5843603033645</v>
      </c>
      <c r="F246" s="16">
        <f>IFERROR(VLOOKUP(A246,'4-1-24 thru 12-31-24 paid'!$A$9:$P$696,16,FALSE),0)</f>
        <v>73541.86</v>
      </c>
      <c r="G246" s="17">
        <f>IFERROR(VLOOKUP(A246,'4-1-24 thru 12-31-24 new calc.'!$A$9:$P$696,16,FALSE),0)</f>
        <v>68238.328070964824</v>
      </c>
      <c r="H246" s="17">
        <f t="shared" si="10"/>
        <v>-5303.5319290351763</v>
      </c>
      <c r="I246" s="19">
        <f t="shared" si="12"/>
        <v>-7996.1162893385408</v>
      </c>
    </row>
    <row r="247" spans="1:9" x14ac:dyDescent="0.25">
      <c r="A247" s="10" t="s">
        <v>462</v>
      </c>
      <c r="B247" s="22" t="s">
        <v>463</v>
      </c>
      <c r="C247" s="16">
        <f>VLOOKUP(A247,'1-1-24 thru 3-31-24 paid'!$A$9:$P$698,16,FALSE)</f>
        <v>15524.754736468549</v>
      </c>
      <c r="D247" s="17">
        <f>IFERROR(VLOOKUP(A247,'1-1-24 thru 3-31-24 new calc'!$A$10:$P$698,16,FALSE),0)</f>
        <v>18605.156987148013</v>
      </c>
      <c r="E247" s="17">
        <f t="shared" si="11"/>
        <v>3080.4022506794645</v>
      </c>
      <c r="F247" s="16">
        <f>IFERROR(VLOOKUP(A247,'4-1-24 thru 12-31-24 paid'!$A$9:$P$696,16,FALSE),0)</f>
        <v>49831.93</v>
      </c>
      <c r="G247" s="17">
        <f>IFERROR(VLOOKUP(A247,'4-1-24 thru 12-31-24 new calc.'!$A$9:$P$696,16,FALSE),0)</f>
        <v>55859.229850096912</v>
      </c>
      <c r="H247" s="17">
        <f t="shared" si="10"/>
        <v>6027.2998500969115</v>
      </c>
      <c r="I247" s="19">
        <f t="shared" si="12"/>
        <v>9107.702100776376</v>
      </c>
    </row>
    <row r="248" spans="1:9" x14ac:dyDescent="0.25">
      <c r="A248" s="10" t="s">
        <v>464</v>
      </c>
      <c r="B248" s="22" t="s">
        <v>465</v>
      </c>
      <c r="C248" s="16">
        <f>VLOOKUP(A248,'1-1-24 thru 3-31-24 paid'!$A$9:$P$698,16,FALSE)</f>
        <v>256416.79029783551</v>
      </c>
      <c r="D248" s="17">
        <f>IFERROR(VLOOKUP(A248,'1-1-24 thru 3-31-24 new calc'!$A$10:$P$698,16,FALSE),0)</f>
        <v>288877.519239121</v>
      </c>
      <c r="E248" s="17">
        <f t="shared" si="11"/>
        <v>32460.728941285488</v>
      </c>
      <c r="F248" s="16">
        <f>IFERROR(VLOOKUP(A248,'4-1-24 thru 12-31-24 paid'!$A$9:$P$696,16,FALSE),0)</f>
        <v>867873.77</v>
      </c>
      <c r="G248" s="17">
        <f>IFERROR(VLOOKUP(A248,'4-1-24 thru 12-31-24 new calc.'!$A$9:$P$696,16,FALSE),0)</f>
        <v>862472.46256384533</v>
      </c>
      <c r="H248" s="17">
        <f t="shared" si="10"/>
        <v>-5401.3074361546896</v>
      </c>
      <c r="I248" s="19">
        <f t="shared" si="12"/>
        <v>27059.421505130798</v>
      </c>
    </row>
    <row r="249" spans="1:9" x14ac:dyDescent="0.25">
      <c r="A249" s="10" t="s">
        <v>466</v>
      </c>
      <c r="B249" s="22" t="s">
        <v>467</v>
      </c>
      <c r="C249" s="16">
        <f>VLOOKUP(A249,'1-1-24 thru 3-31-24 paid'!$A$9:$P$698,16,FALSE)</f>
        <v>28006.873116608574</v>
      </c>
      <c r="D249" s="17">
        <f>IFERROR(VLOOKUP(A249,'1-1-24 thru 3-31-24 new calc'!$A$10:$P$698,16,FALSE),0)</f>
        <v>31040.218029858017</v>
      </c>
      <c r="E249" s="17">
        <f t="shared" si="11"/>
        <v>3033.3449132494425</v>
      </c>
      <c r="F249" s="16">
        <f>IFERROR(VLOOKUP(A249,'4-1-24 thru 12-31-24 paid'!$A$9:$P$696,16,FALSE),0)</f>
        <v>86886.13</v>
      </c>
      <c r="G249" s="17">
        <f>IFERROR(VLOOKUP(A249,'4-1-24 thru 12-31-24 new calc.'!$A$9:$P$696,16,FALSE),0)</f>
        <v>93375.762017296918</v>
      </c>
      <c r="H249" s="17">
        <f t="shared" si="10"/>
        <v>6489.6320172969135</v>
      </c>
      <c r="I249" s="19">
        <f t="shared" si="12"/>
        <v>9522.976930546356</v>
      </c>
    </row>
    <row r="250" spans="1:9" x14ac:dyDescent="0.25">
      <c r="A250" s="10" t="s">
        <v>468</v>
      </c>
      <c r="B250" s="22" t="s">
        <v>469</v>
      </c>
      <c r="C250" s="16">
        <f>VLOOKUP(A250,'1-1-24 thru 3-31-24 paid'!$A$9:$P$698,16,FALSE)</f>
        <v>90290.051076532895</v>
      </c>
      <c r="D250" s="17">
        <f>IFERROR(VLOOKUP(A250,'1-1-24 thru 3-31-24 new calc'!$A$10:$P$698,16,FALSE),0)</f>
        <v>86864.50742828584</v>
      </c>
      <c r="E250" s="17">
        <f t="shared" si="11"/>
        <v>-3425.5436482470541</v>
      </c>
      <c r="F250" s="16">
        <f>IFERROR(VLOOKUP(A250,'4-1-24 thru 12-31-24 paid'!$A$9:$P$696,16,FALSE),0)</f>
        <v>268732.53999999998</v>
      </c>
      <c r="G250" s="17">
        <f>IFERROR(VLOOKUP(A250,'4-1-24 thru 12-31-24 new calc.'!$A$9:$P$696,16,FALSE),0)</f>
        <v>262439.68281133944</v>
      </c>
      <c r="H250" s="17">
        <f t="shared" si="10"/>
        <v>-6292.857188660535</v>
      </c>
      <c r="I250" s="19">
        <f t="shared" si="12"/>
        <v>-9718.4008369075891</v>
      </c>
    </row>
    <row r="251" spans="1:9" x14ac:dyDescent="0.25">
      <c r="A251" s="10" t="s">
        <v>470</v>
      </c>
      <c r="B251" s="22" t="s">
        <v>471</v>
      </c>
      <c r="C251" s="16">
        <f>VLOOKUP(A251,'1-1-24 thru 3-31-24 paid'!$A$9:$P$698,16,FALSE)</f>
        <v>20144.640045180986</v>
      </c>
      <c r="D251" s="17">
        <f>IFERROR(VLOOKUP(A251,'1-1-24 thru 3-31-24 new calc'!$A$10:$P$698,16,FALSE),0)</f>
        <v>7184.2381379957478</v>
      </c>
      <c r="E251" s="17">
        <f t="shared" si="11"/>
        <v>-12960.401907185238</v>
      </c>
      <c r="F251" s="16">
        <f>IFERROR(VLOOKUP(A251,'4-1-24 thru 12-31-24 paid'!$A$9:$P$696,16,FALSE),0)</f>
        <v>34791.78</v>
      </c>
      <c r="G251" s="17">
        <f>IFERROR(VLOOKUP(A251,'4-1-24 thru 12-31-24 new calc.'!$A$9:$P$696,16,FALSE),0)</f>
        <v>21555.496279266237</v>
      </c>
      <c r="H251" s="17">
        <f t="shared" si="10"/>
        <v>-13236.283720733762</v>
      </c>
      <c r="I251" s="19">
        <f t="shared" si="12"/>
        <v>-26196.685627919</v>
      </c>
    </row>
    <row r="252" spans="1:9" x14ac:dyDescent="0.25">
      <c r="A252" s="10" t="s">
        <v>472</v>
      </c>
      <c r="B252" s="22" t="s">
        <v>473</v>
      </c>
      <c r="C252" s="16">
        <f>VLOOKUP(A252,'1-1-24 thru 3-31-24 paid'!$A$9:$P$698,16,FALSE)</f>
        <v>1725.2741055232582</v>
      </c>
      <c r="D252" s="17">
        <f>IFERROR(VLOOKUP(A252,'1-1-24 thru 3-31-24 new calc'!$A$10:$P$698,16,FALSE),0)</f>
        <v>1905.4727691259118</v>
      </c>
      <c r="E252" s="17">
        <f t="shared" si="11"/>
        <v>180.1986636026536</v>
      </c>
      <c r="F252" s="16">
        <f>IFERROR(VLOOKUP(A252,'4-1-24 thru 12-31-24 paid'!$A$9:$P$696,16,FALSE),0)</f>
        <v>7567.95</v>
      </c>
      <c r="G252" s="17">
        <f>IFERROR(VLOOKUP(A252,'4-1-24 thru 12-31-24 new calc.'!$A$9:$P$696,16,FALSE),0)</f>
        <v>5814.3510804349371</v>
      </c>
      <c r="H252" s="17">
        <f t="shared" si="10"/>
        <v>-1753.5989195650627</v>
      </c>
      <c r="I252" s="19">
        <f t="shared" si="12"/>
        <v>-1573.4002559624091</v>
      </c>
    </row>
    <row r="253" spans="1:9" x14ac:dyDescent="0.25">
      <c r="A253" s="10" t="s">
        <v>474</v>
      </c>
      <c r="B253" s="22" t="s">
        <v>475</v>
      </c>
      <c r="C253" s="16">
        <f>VLOOKUP(A253,'1-1-24 thru 3-31-24 paid'!$A$9:$P$698,16,FALSE)</f>
        <v>10341.057763106992</v>
      </c>
      <c r="D253" s="17">
        <f>IFERROR(VLOOKUP(A253,'1-1-24 thru 3-31-24 new calc'!$A$10:$P$698,16,FALSE),0)</f>
        <v>7414.8385506285185</v>
      </c>
      <c r="E253" s="17">
        <f t="shared" si="11"/>
        <v>-2926.2192124784733</v>
      </c>
      <c r="F253" s="16">
        <f>IFERROR(VLOOKUP(A253,'4-1-24 thru 12-31-24 paid'!$A$9:$P$696,16,FALSE),0)</f>
        <v>28889.78</v>
      </c>
      <c r="G253" s="17">
        <f>IFERROR(VLOOKUP(A253,'4-1-24 thru 12-31-24 new calc.'!$A$9:$P$696,16,FALSE),0)</f>
        <v>22154.94753999915</v>
      </c>
      <c r="H253" s="17">
        <f t="shared" si="10"/>
        <v>-6734.8324600008491</v>
      </c>
      <c r="I253" s="19">
        <f t="shared" si="12"/>
        <v>-9661.0516724793233</v>
      </c>
    </row>
    <row r="254" spans="1:9" x14ac:dyDescent="0.25">
      <c r="A254" s="10" t="s">
        <v>476</v>
      </c>
      <c r="B254" s="22" t="s">
        <v>477</v>
      </c>
      <c r="C254" s="16">
        <f>VLOOKUP(A254,'1-1-24 thru 3-31-24 paid'!$A$9:$P$698,16,FALSE)</f>
        <v>58560.086630907761</v>
      </c>
      <c r="D254" s="17">
        <f>IFERROR(VLOOKUP(A254,'1-1-24 thru 3-31-24 new calc'!$A$10:$P$698,16,FALSE),0)</f>
        <v>50900.359471578391</v>
      </c>
      <c r="E254" s="17">
        <f t="shared" si="11"/>
        <v>-7659.7271593293699</v>
      </c>
      <c r="F254" s="16">
        <f>IFERROR(VLOOKUP(A254,'4-1-24 thru 12-31-24 paid'!$A$9:$P$696,16,FALSE),0)</f>
        <v>170659.78</v>
      </c>
      <c r="G254" s="17">
        <f>IFERROR(VLOOKUP(A254,'4-1-24 thru 12-31-24 new calc.'!$A$9:$P$696,16,FALSE),0)</f>
        <v>154487.73650209955</v>
      </c>
      <c r="H254" s="17">
        <f t="shared" si="10"/>
        <v>-16172.043497900449</v>
      </c>
      <c r="I254" s="19">
        <f t="shared" si="12"/>
        <v>-23831.770657229819</v>
      </c>
    </row>
    <row r="255" spans="1:9" x14ac:dyDescent="0.25">
      <c r="A255" s="10" t="s">
        <v>478</v>
      </c>
      <c r="B255" s="22" t="s">
        <v>479</v>
      </c>
      <c r="C255" s="16">
        <f>VLOOKUP(A255,'1-1-24 thru 3-31-24 paid'!$A$9:$P$698,16,FALSE)</f>
        <v>24597.478293629225</v>
      </c>
      <c r="D255" s="17">
        <f>IFERROR(VLOOKUP(A255,'1-1-24 thru 3-31-24 new calc'!$A$10:$P$698,16,FALSE),0)</f>
        <v>26795.196223818592</v>
      </c>
      <c r="E255" s="17">
        <f t="shared" si="11"/>
        <v>2197.7179301893666</v>
      </c>
      <c r="F255" s="16">
        <f>IFERROR(VLOOKUP(A255,'4-1-24 thru 12-31-24 paid'!$A$9:$P$696,16,FALSE),0)</f>
        <v>73198.34</v>
      </c>
      <c r="G255" s="17">
        <f>IFERROR(VLOOKUP(A255,'4-1-24 thru 12-31-24 new calc.'!$A$9:$P$696,16,FALSE),0)</f>
        <v>80678.713421694643</v>
      </c>
      <c r="H255" s="17">
        <f t="shared" si="10"/>
        <v>7480.3734216946468</v>
      </c>
      <c r="I255" s="19">
        <f t="shared" si="12"/>
        <v>9678.0913518840134</v>
      </c>
    </row>
    <row r="256" spans="1:9" x14ac:dyDescent="0.25">
      <c r="A256" s="10" t="s">
        <v>480</v>
      </c>
      <c r="B256" s="22" t="s">
        <v>481</v>
      </c>
      <c r="C256" s="16">
        <f>VLOOKUP(A256,'1-1-24 thru 3-31-24 paid'!$A$9:$P$698,16,FALSE)</f>
        <v>32650.209963959376</v>
      </c>
      <c r="D256" s="17">
        <f>IFERROR(VLOOKUP(A256,'1-1-24 thru 3-31-24 new calc'!$A$10:$P$698,16,FALSE),0)</f>
        <v>22147.281855283018</v>
      </c>
      <c r="E256" s="17">
        <f t="shared" si="11"/>
        <v>-10502.928108676359</v>
      </c>
      <c r="F256" s="16">
        <f>IFERROR(VLOOKUP(A256,'4-1-24 thru 12-31-24 paid'!$A$9:$P$696,16,FALSE),0)</f>
        <v>69423.02</v>
      </c>
      <c r="G256" s="17">
        <f>IFERROR(VLOOKUP(A256,'4-1-24 thru 12-31-24 new calc.'!$A$9:$P$696,16,FALSE),0)</f>
        <v>66178.642611583273</v>
      </c>
      <c r="H256" s="17">
        <f t="shared" si="10"/>
        <v>-3244.3773884167313</v>
      </c>
      <c r="I256" s="19">
        <f t="shared" si="12"/>
        <v>-13747.30549709309</v>
      </c>
    </row>
    <row r="257" spans="1:9" x14ac:dyDescent="0.25">
      <c r="A257" s="10" t="s">
        <v>482</v>
      </c>
      <c r="B257" s="22" t="s">
        <v>483</v>
      </c>
      <c r="C257" s="16">
        <f>VLOOKUP(A257,'1-1-24 thru 3-31-24 paid'!$A$9:$P$698,16,FALSE)</f>
        <v>313.67064584560768</v>
      </c>
      <c r="D257" s="17">
        <f>IFERROR(VLOOKUP(A257,'1-1-24 thru 3-31-24 new calc'!$A$10:$P$698,16,FALSE),0)</f>
        <v>291.24598812869698</v>
      </c>
      <c r="E257" s="17">
        <f t="shared" si="11"/>
        <v>-22.424657716910701</v>
      </c>
      <c r="F257" s="16">
        <f>IFERROR(VLOOKUP(A257,'4-1-24 thru 12-31-24 paid'!$A$9:$P$696,16,FALSE),0)</f>
        <v>894.41</v>
      </c>
      <c r="G257" s="17">
        <f>IFERROR(VLOOKUP(A257,'4-1-24 thru 12-31-24 new calc.'!$A$9:$P$696,16,FALSE),0)</f>
        <v>883.67573570377454</v>
      </c>
      <c r="H257" s="17">
        <f t="shared" si="10"/>
        <v>-10.734264296225433</v>
      </c>
      <c r="I257" s="19">
        <f t="shared" si="12"/>
        <v>-33.158922013136134</v>
      </c>
    </row>
    <row r="258" spans="1:9" x14ac:dyDescent="0.25">
      <c r="A258" s="10" t="s">
        <v>484</v>
      </c>
      <c r="B258" s="22" t="s">
        <v>485</v>
      </c>
      <c r="C258" s="16">
        <f>VLOOKUP(A258,'1-1-24 thru 3-31-24 paid'!$A$9:$P$698,16,FALSE)</f>
        <v>0</v>
      </c>
      <c r="D258" s="17">
        <f>IFERROR(VLOOKUP(A258,'1-1-24 thru 3-31-24 new calc'!$A$10:$P$698,16,FALSE),0)</f>
        <v>103.14332406423081</v>
      </c>
      <c r="E258" s="17">
        <f t="shared" si="11"/>
        <v>103.14332406423081</v>
      </c>
      <c r="F258" s="16">
        <f>IFERROR(VLOOKUP(A258,'4-1-24 thru 12-31-24 paid'!$A$9:$P$696,16,FALSE),0)</f>
        <v>959.91</v>
      </c>
      <c r="G258" s="17">
        <f>IFERROR(VLOOKUP(A258,'4-1-24 thru 12-31-24 new calc.'!$A$9:$P$696,16,FALSE),0)</f>
        <v>314.18711108456426</v>
      </c>
      <c r="H258" s="17">
        <f t="shared" si="10"/>
        <v>-645.72288891543576</v>
      </c>
      <c r="I258" s="19">
        <f t="shared" si="12"/>
        <v>-542.57956485120496</v>
      </c>
    </row>
    <row r="259" spans="1:9" x14ac:dyDescent="0.25">
      <c r="A259" s="10" t="s">
        <v>486</v>
      </c>
      <c r="B259" s="22" t="s">
        <v>487</v>
      </c>
      <c r="C259" s="16">
        <f>VLOOKUP(A259,'1-1-24 thru 3-31-24 paid'!$A$9:$P$698,16,FALSE)</f>
        <v>149626.66932295391</v>
      </c>
      <c r="D259" s="17">
        <f>IFERROR(VLOOKUP(A259,'1-1-24 thru 3-31-24 new calc'!$A$10:$P$698,16,FALSE),0)</f>
        <v>121940.3770743541</v>
      </c>
      <c r="E259" s="17">
        <f t="shared" si="11"/>
        <v>-27686.292248599813</v>
      </c>
      <c r="F259" s="16">
        <f>IFERROR(VLOOKUP(A259,'4-1-24 thru 12-31-24 paid'!$A$9:$P$696,16,FALSE),0)</f>
        <v>377120.72</v>
      </c>
      <c r="G259" s="17">
        <f>IFERROR(VLOOKUP(A259,'4-1-24 thru 12-31-24 new calc.'!$A$9:$P$696,16,FALSE),0)</f>
        <v>368371.2823139184</v>
      </c>
      <c r="H259" s="17">
        <f t="shared" si="10"/>
        <v>-8749.4376860815682</v>
      </c>
      <c r="I259" s="19">
        <f t="shared" si="12"/>
        <v>-36435.729934681382</v>
      </c>
    </row>
    <row r="260" spans="1:9" x14ac:dyDescent="0.25">
      <c r="A260" s="10" t="s">
        <v>488</v>
      </c>
      <c r="B260" s="22" t="s">
        <v>489</v>
      </c>
      <c r="C260" s="16">
        <f>VLOOKUP(A260,'1-1-24 thru 3-31-24 paid'!$A$9:$P$698,16,FALSE)</f>
        <v>481.10099435609692</v>
      </c>
      <c r="D260" s="17">
        <f>IFERROR(VLOOKUP(A260,'1-1-24 thru 3-31-24 new calc'!$A$10:$P$698,16,FALSE),0)</f>
        <v>726.18395856195684</v>
      </c>
      <c r="E260" s="17">
        <f t="shared" si="11"/>
        <v>245.08296420585992</v>
      </c>
      <c r="F260" s="16">
        <f>IFERROR(VLOOKUP(A260,'4-1-24 thru 12-31-24 paid'!$A$9:$P$696,16,FALSE),0)</f>
        <v>2779.39</v>
      </c>
      <c r="G260" s="17">
        <f>IFERROR(VLOOKUP(A260,'4-1-24 thru 12-31-24 new calc.'!$A$9:$P$696,16,FALSE),0)</f>
        <v>2190.7442070984935</v>
      </c>
      <c r="H260" s="17">
        <f t="shared" si="10"/>
        <v>-588.64579290150641</v>
      </c>
      <c r="I260" s="19">
        <f t="shared" si="12"/>
        <v>-343.56282869564649</v>
      </c>
    </row>
    <row r="261" spans="1:9" x14ac:dyDescent="0.25">
      <c r="A261" s="10" t="s">
        <v>490</v>
      </c>
      <c r="B261" s="22" t="s">
        <v>491</v>
      </c>
      <c r="C261" s="16">
        <f>VLOOKUP(A261,'1-1-24 thru 3-31-24 paid'!$A$9:$P$698,16,FALSE)</f>
        <v>219502.55410639217</v>
      </c>
      <c r="D261" s="17">
        <f>IFERROR(VLOOKUP(A261,'1-1-24 thru 3-31-24 new calc'!$A$10:$P$698,16,FALSE),0)</f>
        <v>264612.5219695628</v>
      </c>
      <c r="E261" s="17">
        <f t="shared" si="11"/>
        <v>45109.967863170634</v>
      </c>
      <c r="F261" s="16">
        <f>IFERROR(VLOOKUP(A261,'4-1-24 thru 12-31-24 paid'!$A$9:$P$696,16,FALSE),0)</f>
        <v>763383.53</v>
      </c>
      <c r="G261" s="17">
        <f>IFERROR(VLOOKUP(A261,'4-1-24 thru 12-31-24 new calc.'!$A$9:$P$696,16,FALSE),0)</f>
        <v>793242.06762017903</v>
      </c>
      <c r="H261" s="17">
        <f t="shared" si="10"/>
        <v>29858.537620179006</v>
      </c>
      <c r="I261" s="19">
        <f t="shared" si="12"/>
        <v>74968.50548334964</v>
      </c>
    </row>
    <row r="262" spans="1:9" x14ac:dyDescent="0.25">
      <c r="A262" s="10" t="s">
        <v>492</v>
      </c>
      <c r="B262" s="22" t="s">
        <v>493</v>
      </c>
      <c r="C262" s="16">
        <f>VLOOKUP(A262,'1-1-24 thru 3-31-24 paid'!$A$9:$P$698,16,FALSE)</f>
        <v>12515.842719982122</v>
      </c>
      <c r="D262" s="17">
        <f>IFERROR(VLOOKUP(A262,'1-1-24 thru 3-31-24 new calc'!$A$10:$P$698,16,FALSE),0)</f>
        <v>11570.557874069405</v>
      </c>
      <c r="E262" s="17">
        <f t="shared" si="11"/>
        <v>-945.28484591271626</v>
      </c>
      <c r="F262" s="16">
        <f>IFERROR(VLOOKUP(A262,'4-1-24 thru 12-31-24 paid'!$A$9:$P$696,16,FALSE),0)</f>
        <v>35780.86</v>
      </c>
      <c r="G262" s="17">
        <f>IFERROR(VLOOKUP(A262,'4-1-24 thru 12-31-24 new calc.'!$A$9:$P$696,16,FALSE),0)</f>
        <v>34895.933883727819</v>
      </c>
      <c r="H262" s="17">
        <f t="shared" si="10"/>
        <v>-884.92611627218139</v>
      </c>
      <c r="I262" s="19">
        <f t="shared" si="12"/>
        <v>-1830.2109621848977</v>
      </c>
    </row>
    <row r="263" spans="1:9" x14ac:dyDescent="0.25">
      <c r="A263" s="10" t="s">
        <v>494</v>
      </c>
      <c r="B263" s="22" t="s">
        <v>495</v>
      </c>
      <c r="C263" s="16">
        <f>VLOOKUP(A263,'1-1-24 thru 3-31-24 paid'!$A$9:$P$698,16,FALSE)</f>
        <v>32761.040942642612</v>
      </c>
      <c r="D263" s="17">
        <f>IFERROR(VLOOKUP(A263,'1-1-24 thru 3-31-24 new calc'!$A$10:$P$698,16,FALSE),0)</f>
        <v>30552.56613743645</v>
      </c>
      <c r="E263" s="17">
        <f t="shared" si="11"/>
        <v>-2208.4748052061623</v>
      </c>
      <c r="F263" s="16">
        <f>IFERROR(VLOOKUP(A263,'4-1-24 thru 12-31-24 paid'!$A$9:$P$696,16,FALSE),0)</f>
        <v>91654.69</v>
      </c>
      <c r="G263" s="17">
        <f>IFERROR(VLOOKUP(A263,'4-1-24 thru 12-31-24 new calc.'!$A$9:$P$696,16,FALSE),0)</f>
        <v>91697.254359167462</v>
      </c>
      <c r="H263" s="17">
        <f t="shared" si="10"/>
        <v>42.56435916745977</v>
      </c>
      <c r="I263" s="19">
        <f t="shared" si="12"/>
        <v>-2165.9104460387025</v>
      </c>
    </row>
    <row r="264" spans="1:9" x14ac:dyDescent="0.25">
      <c r="A264" s="10" t="s">
        <v>496</v>
      </c>
      <c r="B264" s="22" t="s">
        <v>497</v>
      </c>
      <c r="C264" s="16">
        <f>VLOOKUP(A264,'1-1-24 thru 3-31-24 paid'!$A$9:$P$698,16,FALSE)</f>
        <v>92976.795363897327</v>
      </c>
      <c r="D264" s="17">
        <f>IFERROR(VLOOKUP(A264,'1-1-24 thru 3-31-24 new calc'!$A$10:$P$698,16,FALSE),0)</f>
        <v>96955.275889392826</v>
      </c>
      <c r="E264" s="17">
        <f t="shared" si="11"/>
        <v>3978.480525495499</v>
      </c>
      <c r="F264" s="16">
        <f>IFERROR(VLOOKUP(A264,'4-1-24 thru 12-31-24 paid'!$A$9:$P$696,16,FALSE),0)</f>
        <v>290178.48</v>
      </c>
      <c r="G264" s="17">
        <f>IFERROR(VLOOKUP(A264,'4-1-24 thru 12-31-24 new calc.'!$A$9:$P$696,16,FALSE),0)</f>
        <v>290256.35979083052</v>
      </c>
      <c r="H264" s="17">
        <f t="shared" si="10"/>
        <v>77.879790830542333</v>
      </c>
      <c r="I264" s="19">
        <f t="shared" si="12"/>
        <v>4056.3603163260414</v>
      </c>
    </row>
    <row r="265" spans="1:9" x14ac:dyDescent="0.25">
      <c r="A265" s="10" t="s">
        <v>498</v>
      </c>
      <c r="B265" s="22" t="s">
        <v>499</v>
      </c>
      <c r="C265" s="16">
        <f>VLOOKUP(A265,'1-1-24 thru 3-31-24 paid'!$A$9:$P$698,16,FALSE)</f>
        <v>9450.4818345008771</v>
      </c>
      <c r="D265" s="17">
        <f>IFERROR(VLOOKUP(A265,'1-1-24 thru 3-31-24 new calc'!$A$10:$P$698,16,FALSE),0)</f>
        <v>8736.8543468725857</v>
      </c>
      <c r="E265" s="17">
        <f t="shared" si="11"/>
        <v>-713.62748762829142</v>
      </c>
      <c r="F265" s="16">
        <f>IFERROR(VLOOKUP(A265,'4-1-24 thru 12-31-24 paid'!$A$9:$P$696,16,FALSE),0)</f>
        <v>25991.78</v>
      </c>
      <c r="G265" s="17">
        <f>IFERROR(VLOOKUP(A265,'4-1-24 thru 12-31-24 new calc.'!$A$9:$P$696,16,FALSE),0)</f>
        <v>26114.301512821501</v>
      </c>
      <c r="H265" s="17">
        <f t="shared" ref="H265:H328" si="13">G265-F265</f>
        <v>122.52151282150226</v>
      </c>
      <c r="I265" s="19">
        <f t="shared" si="12"/>
        <v>-591.10597480678916</v>
      </c>
    </row>
    <row r="266" spans="1:9" x14ac:dyDescent="0.25">
      <c r="A266" s="10" t="s">
        <v>500</v>
      </c>
      <c r="B266" s="22" t="s">
        <v>501</v>
      </c>
      <c r="C266" s="16">
        <f>VLOOKUP(A266,'1-1-24 thru 3-31-24 paid'!$A$9:$P$698,16,FALSE)</f>
        <v>9836.1897906021586</v>
      </c>
      <c r="D266" s="17">
        <f>IFERROR(VLOOKUP(A266,'1-1-24 thru 3-31-24 new calc'!$A$10:$P$698,16,FALSE),0)</f>
        <v>8711.4856172824238</v>
      </c>
      <c r="E266" s="17">
        <f t="shared" ref="E266:E329" si="14">D266-C266</f>
        <v>-1124.7041733197348</v>
      </c>
      <c r="F266" s="16">
        <f>IFERROR(VLOOKUP(A266,'4-1-24 thru 12-31-24 paid'!$A$9:$P$696,16,FALSE),0)</f>
        <v>29607.13</v>
      </c>
      <c r="G266" s="17">
        <f>IFERROR(VLOOKUP(A266,'4-1-24 thru 12-31-24 new calc.'!$A$9:$P$696,16,FALSE),0)</f>
        <v>26033.443568048326</v>
      </c>
      <c r="H266" s="17">
        <f t="shared" si="13"/>
        <v>-3573.6864319516753</v>
      </c>
      <c r="I266" s="19">
        <f t="shared" ref="I266:I329" si="15">H266+E266</f>
        <v>-4698.3906052714101</v>
      </c>
    </row>
    <row r="267" spans="1:9" x14ac:dyDescent="0.25">
      <c r="A267" s="10" t="s">
        <v>502</v>
      </c>
      <c r="B267" s="22" t="s">
        <v>503</v>
      </c>
      <c r="C267" s="16">
        <f>VLOOKUP(A267,'1-1-24 thru 3-31-24 paid'!$A$9:$P$698,16,FALSE)</f>
        <v>81055.440938015512</v>
      </c>
      <c r="D267" s="17">
        <f>IFERROR(VLOOKUP(A267,'1-1-24 thru 3-31-24 new calc'!$A$10:$P$698,16,FALSE),0)</f>
        <v>78876.23511282097</v>
      </c>
      <c r="E267" s="17">
        <f t="shared" si="14"/>
        <v>-2179.2058251945418</v>
      </c>
      <c r="F267" s="16">
        <f>IFERROR(VLOOKUP(A267,'4-1-24 thru 12-31-24 paid'!$A$9:$P$696,16,FALSE),0)</f>
        <v>235597.8</v>
      </c>
      <c r="G267" s="17">
        <f>IFERROR(VLOOKUP(A267,'4-1-24 thru 12-31-24 new calc.'!$A$9:$P$696,16,FALSE),0)</f>
        <v>236211.3655366707</v>
      </c>
      <c r="H267" s="17">
        <f t="shared" si="13"/>
        <v>613.56553667070693</v>
      </c>
      <c r="I267" s="19">
        <f t="shared" si="15"/>
        <v>-1565.6402885238349</v>
      </c>
    </row>
    <row r="268" spans="1:9" x14ac:dyDescent="0.25">
      <c r="A268" s="10" t="s">
        <v>504</v>
      </c>
      <c r="B268" s="22" t="s">
        <v>505</v>
      </c>
      <c r="C268" s="16">
        <f>VLOOKUP(A268,'1-1-24 thru 3-31-24 paid'!$A$9:$P$698,16,FALSE)</f>
        <v>33367.122872362219</v>
      </c>
      <c r="D268" s="17">
        <f>IFERROR(VLOOKUP(A268,'1-1-24 thru 3-31-24 new calc'!$A$10:$P$698,16,FALSE),0)</f>
        <v>31033.69709880037</v>
      </c>
      <c r="E268" s="17">
        <f t="shared" si="14"/>
        <v>-2333.4257735618485</v>
      </c>
      <c r="F268" s="16">
        <f>IFERROR(VLOOKUP(A268,'4-1-24 thru 12-31-24 paid'!$A$9:$P$696,16,FALSE),0)</f>
        <v>95762.05</v>
      </c>
      <c r="G268" s="17">
        <f>IFERROR(VLOOKUP(A268,'4-1-24 thru 12-31-24 new calc.'!$A$9:$P$696,16,FALSE),0)</f>
        <v>92933.185566170752</v>
      </c>
      <c r="H268" s="17">
        <f t="shared" si="13"/>
        <v>-2828.8644338292506</v>
      </c>
      <c r="I268" s="19">
        <f t="shared" si="15"/>
        <v>-5162.2902073910991</v>
      </c>
    </row>
    <row r="269" spans="1:9" x14ac:dyDescent="0.25">
      <c r="A269" s="10" t="s">
        <v>506</v>
      </c>
      <c r="B269" s="22" t="s">
        <v>507</v>
      </c>
      <c r="C269" s="16">
        <f>VLOOKUP(A269,'1-1-24 thru 3-31-24 paid'!$A$9:$P$698,16,FALSE)</f>
        <v>36543.502063003019</v>
      </c>
      <c r="D269" s="17">
        <f>IFERROR(VLOOKUP(A269,'1-1-24 thru 3-31-24 new calc'!$A$10:$P$698,16,FALSE),0)</f>
        <v>37684.375112111826</v>
      </c>
      <c r="E269" s="17">
        <f t="shared" si="14"/>
        <v>1140.8730491088063</v>
      </c>
      <c r="F269" s="16">
        <f>IFERROR(VLOOKUP(A269,'4-1-24 thru 12-31-24 paid'!$A$9:$P$696,16,FALSE),0)</f>
        <v>109597.13</v>
      </c>
      <c r="G269" s="17">
        <f>IFERROR(VLOOKUP(A269,'4-1-24 thru 12-31-24 new calc.'!$A$9:$P$696,16,FALSE),0)</f>
        <v>112951.41295661153</v>
      </c>
      <c r="H269" s="17">
        <f t="shared" si="13"/>
        <v>3354.2829566115252</v>
      </c>
      <c r="I269" s="19">
        <f t="shared" si="15"/>
        <v>4495.1560057203314</v>
      </c>
    </row>
    <row r="270" spans="1:9" x14ac:dyDescent="0.25">
      <c r="A270" s="10" t="s">
        <v>508</v>
      </c>
      <c r="B270" s="22" t="s">
        <v>509</v>
      </c>
      <c r="C270" s="16">
        <f>VLOOKUP(A270,'1-1-24 thru 3-31-24 paid'!$A$9:$P$698,16,FALSE)</f>
        <v>106667.7679101551</v>
      </c>
      <c r="D270" s="17">
        <f>IFERROR(VLOOKUP(A270,'1-1-24 thru 3-31-24 new calc'!$A$10:$P$698,16,FALSE),0)</f>
        <v>108181.64277868845</v>
      </c>
      <c r="E270" s="17">
        <f t="shared" si="14"/>
        <v>1513.8748685333412</v>
      </c>
      <c r="F270" s="16">
        <f>IFERROR(VLOOKUP(A270,'4-1-24 thru 12-31-24 paid'!$A$9:$P$696,16,FALSE),0)</f>
        <v>333540.3</v>
      </c>
      <c r="G270" s="17">
        <f>IFERROR(VLOOKUP(A270,'4-1-24 thru 12-31-24 new calc.'!$A$9:$P$696,16,FALSE),0)</f>
        <v>325967.60726390861</v>
      </c>
      <c r="H270" s="17">
        <f t="shared" si="13"/>
        <v>-7572.6927360913833</v>
      </c>
      <c r="I270" s="19">
        <f t="shared" si="15"/>
        <v>-6058.8178675580421</v>
      </c>
    </row>
    <row r="271" spans="1:9" x14ac:dyDescent="0.25">
      <c r="A271" s="10" t="s">
        <v>510</v>
      </c>
      <c r="B271" s="22" t="s">
        <v>511</v>
      </c>
      <c r="C271" s="16">
        <f>VLOOKUP(A271,'1-1-24 thru 3-31-24 paid'!$A$9:$P$698,16,FALSE)</f>
        <v>30461.192124171164</v>
      </c>
      <c r="D271" s="17">
        <f>IFERROR(VLOOKUP(A271,'1-1-24 thru 3-31-24 new calc'!$A$10:$P$698,16,FALSE),0)</f>
        <v>34673.576392351351</v>
      </c>
      <c r="E271" s="17">
        <f t="shared" si="14"/>
        <v>4212.3842681801871</v>
      </c>
      <c r="F271" s="16">
        <f>IFERROR(VLOOKUP(A271,'4-1-24 thru 12-31-24 paid'!$A$9:$P$696,16,FALSE),0)</f>
        <v>96397.82</v>
      </c>
      <c r="G271" s="17">
        <f>IFERROR(VLOOKUP(A271,'4-1-24 thru 12-31-24 new calc.'!$A$9:$P$696,16,FALSE),0)</f>
        <v>103914.18922117629</v>
      </c>
      <c r="H271" s="17">
        <f t="shared" si="13"/>
        <v>7516.3692211762827</v>
      </c>
      <c r="I271" s="19">
        <f t="shared" si="15"/>
        <v>11728.75348935647</v>
      </c>
    </row>
    <row r="272" spans="1:9" x14ac:dyDescent="0.25">
      <c r="A272" s="10" t="s">
        <v>512</v>
      </c>
      <c r="B272" s="22" t="s">
        <v>513</v>
      </c>
      <c r="C272" s="16">
        <f>VLOOKUP(A272,'1-1-24 thru 3-31-24 paid'!$A$9:$P$698,16,FALSE)</f>
        <v>20072.234798312194</v>
      </c>
      <c r="D272" s="17">
        <f>IFERROR(VLOOKUP(A272,'1-1-24 thru 3-31-24 new calc'!$A$10:$P$698,16,FALSE),0)</f>
        <v>20900.279428069072</v>
      </c>
      <c r="E272" s="17">
        <f t="shared" si="14"/>
        <v>828.04462975687784</v>
      </c>
      <c r="F272" s="16">
        <f>IFERROR(VLOOKUP(A272,'4-1-24 thru 12-31-24 paid'!$A$9:$P$696,16,FALSE),0)</f>
        <v>58043.59</v>
      </c>
      <c r="G272" s="17">
        <f>IFERROR(VLOOKUP(A272,'4-1-24 thru 12-31-24 new calc.'!$A$9:$P$696,16,FALSE),0)</f>
        <v>62688.767429947577</v>
      </c>
      <c r="H272" s="17">
        <f t="shared" si="13"/>
        <v>4645.1774299475801</v>
      </c>
      <c r="I272" s="19">
        <f t="shared" si="15"/>
        <v>5473.2220597044579</v>
      </c>
    </row>
    <row r="273" spans="1:9" x14ac:dyDescent="0.25">
      <c r="A273" s="10" t="s">
        <v>514</v>
      </c>
      <c r="B273" s="22" t="s">
        <v>515</v>
      </c>
      <c r="C273" s="16">
        <f>VLOOKUP(A273,'1-1-24 thru 3-31-24 paid'!$A$9:$P$698,16,FALSE)</f>
        <v>2229.8287402294113</v>
      </c>
      <c r="D273" s="17">
        <f>IFERROR(VLOOKUP(A273,'1-1-24 thru 3-31-24 new calc'!$A$10:$P$698,16,FALSE),0)</f>
        <v>4135.5714806411052</v>
      </c>
      <c r="E273" s="17">
        <f t="shared" si="14"/>
        <v>1905.7427404116938</v>
      </c>
      <c r="F273" s="16">
        <f>IFERROR(VLOOKUP(A273,'4-1-24 thru 12-31-24 paid'!$A$9:$P$696,16,FALSE),0)</f>
        <v>3608.61</v>
      </c>
      <c r="G273" s="17">
        <f>IFERROR(VLOOKUP(A273,'4-1-24 thru 12-31-24 new calc.'!$A$9:$P$696,16,FALSE),0)</f>
        <v>12360.457960259835</v>
      </c>
      <c r="H273" s="17">
        <f t="shared" si="13"/>
        <v>8751.8479602598345</v>
      </c>
      <c r="I273" s="19">
        <f t="shared" si="15"/>
        <v>10657.590700671528</v>
      </c>
    </row>
    <row r="274" spans="1:9" x14ac:dyDescent="0.25">
      <c r="A274" s="10" t="s">
        <v>516</v>
      </c>
      <c r="B274" s="22" t="s">
        <v>517</v>
      </c>
      <c r="C274" s="16">
        <f>VLOOKUP(A274,'1-1-24 thru 3-31-24 paid'!$A$9:$P$698,16,FALSE)</f>
        <v>53393.890062478866</v>
      </c>
      <c r="D274" s="17">
        <f>IFERROR(VLOOKUP(A274,'1-1-24 thru 3-31-24 new calc'!$A$10:$P$698,16,FALSE),0)</f>
        <v>65877.255743206508</v>
      </c>
      <c r="E274" s="17">
        <f t="shared" si="14"/>
        <v>12483.365680727642</v>
      </c>
      <c r="F274" s="16">
        <f>IFERROR(VLOOKUP(A274,'4-1-24 thru 12-31-24 paid'!$A$9:$P$696,16,FALSE),0)</f>
        <v>171560.61</v>
      </c>
      <c r="G274" s="17">
        <f>IFERROR(VLOOKUP(A274,'4-1-24 thru 12-31-24 new calc.'!$A$9:$P$696,16,FALSE),0)</f>
        <v>198441.72436716067</v>
      </c>
      <c r="H274" s="17">
        <f t="shared" si="13"/>
        <v>26881.114367160684</v>
      </c>
      <c r="I274" s="19">
        <f t="shared" si="15"/>
        <v>39364.480047888326</v>
      </c>
    </row>
    <row r="275" spans="1:9" x14ac:dyDescent="0.25">
      <c r="A275" s="10" t="s">
        <v>1306</v>
      </c>
      <c r="B275" s="22" t="s">
        <v>518</v>
      </c>
      <c r="C275" s="16">
        <f>VLOOKUP(A275,'1-1-24 thru 3-31-24 paid'!$A$9:$P$698,16,FALSE)</f>
        <v>32262.495467160428</v>
      </c>
      <c r="D275" s="17">
        <f>IFERROR(VLOOKUP(A275,'1-1-24 thru 3-31-24 new calc'!$A$10:$P$698,16,FALSE),0)</f>
        <v>34932.964039041908</v>
      </c>
      <c r="E275" s="17">
        <f t="shared" si="14"/>
        <v>2670.4685718814799</v>
      </c>
      <c r="F275" s="16">
        <f>IFERROR(VLOOKUP(A275,'4-1-24 thru 12-31-24 paid'!$A$9:$P$696,16,FALSE),0)</f>
        <v>109395.69</v>
      </c>
      <c r="G275" s="17">
        <f>IFERROR(VLOOKUP(A275,'4-1-24 thru 12-31-24 new calc.'!$A$9:$P$696,16,FALSE),0)</f>
        <v>104358.23740809168</v>
      </c>
      <c r="H275" s="17">
        <f t="shared" si="13"/>
        <v>-5037.4525919083244</v>
      </c>
      <c r="I275" s="19">
        <f t="shared" si="15"/>
        <v>-2366.9840200268445</v>
      </c>
    </row>
    <row r="276" spans="1:9" x14ac:dyDescent="0.25">
      <c r="A276" s="10" t="s">
        <v>519</v>
      </c>
      <c r="B276" s="22" t="s">
        <v>520</v>
      </c>
      <c r="C276" s="16">
        <f>VLOOKUP(A276,'1-1-24 thru 3-31-24 paid'!$A$9:$P$698,16,FALSE)</f>
        <v>15867.256160632838</v>
      </c>
      <c r="D276" s="17">
        <f>IFERROR(VLOOKUP(A276,'1-1-24 thru 3-31-24 new calc'!$A$10:$P$698,16,FALSE),0)</f>
        <v>19223.992996527631</v>
      </c>
      <c r="E276" s="17">
        <f t="shared" si="14"/>
        <v>3356.7368358947933</v>
      </c>
      <c r="F276" s="16">
        <f>IFERROR(VLOOKUP(A276,'4-1-24 thru 12-31-24 paid'!$A$9:$P$696,16,FALSE),0)</f>
        <v>48467.45</v>
      </c>
      <c r="G276" s="17">
        <f>IFERROR(VLOOKUP(A276,'4-1-24 thru 12-31-24 new calc.'!$A$9:$P$696,16,FALSE),0)</f>
        <v>57565.106893592638</v>
      </c>
      <c r="H276" s="17">
        <f t="shared" si="13"/>
        <v>9097.6568935926407</v>
      </c>
      <c r="I276" s="19">
        <f t="shared" si="15"/>
        <v>12454.393729487434</v>
      </c>
    </row>
    <row r="277" spans="1:9" x14ac:dyDescent="0.25">
      <c r="A277" s="10" t="s">
        <v>521</v>
      </c>
      <c r="B277" s="22" t="s">
        <v>522</v>
      </c>
      <c r="C277" s="16">
        <f>VLOOKUP(A277,'1-1-24 thru 3-31-24 paid'!$A$9:$P$698,16,FALSE)</f>
        <v>58945.301415793088</v>
      </c>
      <c r="D277" s="17">
        <f>IFERROR(VLOOKUP(A277,'1-1-24 thru 3-31-24 new calc'!$A$10:$P$698,16,FALSE),0)</f>
        <v>58065.969639640716</v>
      </c>
      <c r="E277" s="17">
        <f t="shared" si="14"/>
        <v>-879.33177615237219</v>
      </c>
      <c r="F277" s="16">
        <f>IFERROR(VLOOKUP(A277,'4-1-24 thru 12-31-24 paid'!$A$9:$P$696,16,FALSE),0)</f>
        <v>152877.29</v>
      </c>
      <c r="G277" s="17">
        <f>IFERROR(VLOOKUP(A277,'4-1-24 thru 12-31-24 new calc.'!$A$9:$P$696,16,FALSE),0)</f>
        <v>173702.09506022654</v>
      </c>
      <c r="H277" s="17">
        <f t="shared" si="13"/>
        <v>20824.805060226528</v>
      </c>
      <c r="I277" s="19">
        <f t="shared" si="15"/>
        <v>19945.473284074156</v>
      </c>
    </row>
    <row r="278" spans="1:9" x14ac:dyDescent="0.25">
      <c r="A278" s="10" t="s">
        <v>523</v>
      </c>
      <c r="B278" s="22" t="s">
        <v>524</v>
      </c>
      <c r="C278" s="16">
        <f>VLOOKUP(A278,'1-1-24 thru 3-31-24 paid'!$A$9:$P$698,16,FALSE)</f>
        <v>46957.76454582822</v>
      </c>
      <c r="D278" s="17">
        <f>IFERROR(VLOOKUP(A278,'1-1-24 thru 3-31-24 new calc'!$A$10:$P$698,16,FALSE),0)</f>
        <v>53613.235906804795</v>
      </c>
      <c r="E278" s="17">
        <f t="shared" si="14"/>
        <v>6655.4713609765749</v>
      </c>
      <c r="F278" s="16">
        <f>IFERROR(VLOOKUP(A278,'4-1-24 thru 12-31-24 paid'!$A$9:$P$696,16,FALSE),0)</f>
        <v>146050.37</v>
      </c>
      <c r="G278" s="17">
        <f>IFERROR(VLOOKUP(A278,'4-1-24 thru 12-31-24 new calc.'!$A$9:$P$696,16,FALSE),0)</f>
        <v>161425.08930586118</v>
      </c>
      <c r="H278" s="17">
        <f t="shared" si="13"/>
        <v>15374.719305861188</v>
      </c>
      <c r="I278" s="19">
        <f t="shared" si="15"/>
        <v>22030.190666837763</v>
      </c>
    </row>
    <row r="279" spans="1:9" x14ac:dyDescent="0.25">
      <c r="A279" s="10" t="s">
        <v>525</v>
      </c>
      <c r="B279" s="22" t="s">
        <v>526</v>
      </c>
      <c r="C279" s="16">
        <f>VLOOKUP(A279,'1-1-24 thru 3-31-24 paid'!$A$9:$P$698,16,FALSE)</f>
        <v>79583.341946250119</v>
      </c>
      <c r="D279" s="17">
        <f>IFERROR(VLOOKUP(A279,'1-1-24 thru 3-31-24 new calc'!$A$10:$P$698,16,FALSE),0)</f>
        <v>68408.154584195945</v>
      </c>
      <c r="E279" s="17">
        <f t="shared" si="14"/>
        <v>-11175.187362054174</v>
      </c>
      <c r="F279" s="16">
        <f>IFERROR(VLOOKUP(A279,'4-1-24 thru 12-31-24 paid'!$A$9:$P$696,16,FALSE),0)</f>
        <v>231591.89</v>
      </c>
      <c r="G279" s="17">
        <f>IFERROR(VLOOKUP(A279,'4-1-24 thru 12-31-24 new calc.'!$A$9:$P$696,16,FALSE),0)</f>
        <v>205864.87046844276</v>
      </c>
      <c r="H279" s="17">
        <f t="shared" si="13"/>
        <v>-25727.019531557249</v>
      </c>
      <c r="I279" s="19">
        <f t="shared" si="15"/>
        <v>-36902.206893611423</v>
      </c>
    </row>
    <row r="280" spans="1:9" x14ac:dyDescent="0.25">
      <c r="A280" s="10" t="s">
        <v>527</v>
      </c>
      <c r="B280" s="22" t="s">
        <v>528</v>
      </c>
      <c r="C280" s="16">
        <f>VLOOKUP(A280,'1-1-24 thru 3-31-24 paid'!$A$9:$P$698,16,FALSE)</f>
        <v>145484.22940094629</v>
      </c>
      <c r="D280" s="17">
        <f>IFERROR(VLOOKUP(A280,'1-1-24 thru 3-31-24 new calc'!$A$10:$P$698,16,FALSE),0)</f>
        <v>170034.79567328232</v>
      </c>
      <c r="E280" s="17">
        <f t="shared" si="14"/>
        <v>24550.566272336029</v>
      </c>
      <c r="F280" s="16">
        <f>IFERROR(VLOOKUP(A280,'4-1-24 thru 12-31-24 paid'!$A$9:$P$696,16,FALSE),0)</f>
        <v>471390.84</v>
      </c>
      <c r="G280" s="17">
        <f>IFERROR(VLOOKUP(A280,'4-1-24 thru 12-31-24 new calc.'!$A$9:$P$696,16,FALSE),0)</f>
        <v>509257.93178930657</v>
      </c>
      <c r="H280" s="17">
        <f t="shared" si="13"/>
        <v>37867.091789306549</v>
      </c>
      <c r="I280" s="19">
        <f t="shared" si="15"/>
        <v>62417.658061642578</v>
      </c>
    </row>
    <row r="281" spans="1:9" x14ac:dyDescent="0.25">
      <c r="A281" s="10" t="s">
        <v>529</v>
      </c>
      <c r="B281" s="22" t="s">
        <v>530</v>
      </c>
      <c r="C281" s="16">
        <f>VLOOKUP(A281,'1-1-24 thru 3-31-24 paid'!$A$9:$P$698,16,FALSE)</f>
        <v>30605.002751419059</v>
      </c>
      <c r="D281" s="17">
        <f>IFERROR(VLOOKUP(A281,'1-1-24 thru 3-31-24 new calc'!$A$10:$P$698,16,FALSE),0)</f>
        <v>32002.122582579483</v>
      </c>
      <c r="E281" s="17">
        <f t="shared" si="14"/>
        <v>1397.1198311604239</v>
      </c>
      <c r="F281" s="16">
        <f>IFERROR(VLOOKUP(A281,'4-1-24 thru 12-31-24 paid'!$A$9:$P$696,16,FALSE),0)</f>
        <v>91256.42</v>
      </c>
      <c r="G281" s="17">
        <f>IFERROR(VLOOKUP(A281,'4-1-24 thru 12-31-24 new calc.'!$A$9:$P$696,16,FALSE),0)</f>
        <v>95905.548405554757</v>
      </c>
      <c r="H281" s="17">
        <f t="shared" si="13"/>
        <v>4649.1284055547585</v>
      </c>
      <c r="I281" s="19">
        <f t="shared" si="15"/>
        <v>6046.2482367151824</v>
      </c>
    </row>
    <row r="282" spans="1:9" x14ac:dyDescent="0.25">
      <c r="A282" s="10" t="s">
        <v>531</v>
      </c>
      <c r="B282" s="22" t="s">
        <v>532</v>
      </c>
      <c r="C282" s="16">
        <f>VLOOKUP(A282,'1-1-24 thru 3-31-24 paid'!$A$9:$P$698,16,FALSE)</f>
        <v>22867.516365880809</v>
      </c>
      <c r="D282" s="17">
        <f>IFERROR(VLOOKUP(A282,'1-1-24 thru 3-31-24 new calc'!$A$10:$P$698,16,FALSE),0)</f>
        <v>0</v>
      </c>
      <c r="E282" s="17">
        <f t="shared" si="14"/>
        <v>-22867.516365880809</v>
      </c>
      <c r="F282" s="16">
        <f>IFERROR(VLOOKUP(A282,'4-1-24 thru 12-31-24 paid'!$A$9:$P$696,16,FALSE),0)</f>
        <v>0</v>
      </c>
      <c r="G282" s="17">
        <f>IFERROR(VLOOKUP(A282,'4-1-24 thru 12-31-24 new calc.'!$A$9:$P$696,16,FALSE),0)</f>
        <v>0</v>
      </c>
      <c r="H282" s="17">
        <f t="shared" si="13"/>
        <v>0</v>
      </c>
      <c r="I282" s="19">
        <f t="shared" si="15"/>
        <v>-22867.516365880809</v>
      </c>
    </row>
    <row r="283" spans="1:9" x14ac:dyDescent="0.25">
      <c r="A283" s="10" t="s">
        <v>533</v>
      </c>
      <c r="B283" s="22" t="s">
        <v>534</v>
      </c>
      <c r="C283" s="16">
        <f>VLOOKUP(A283,'1-1-24 thru 3-31-24 paid'!$A$9:$P$698,16,FALSE)</f>
        <v>68718.604931575857</v>
      </c>
      <c r="D283" s="17">
        <f>IFERROR(VLOOKUP(A283,'1-1-24 thru 3-31-24 new calc'!$A$10:$P$698,16,FALSE),0)</f>
        <v>68731.120905538002</v>
      </c>
      <c r="E283" s="17">
        <f t="shared" si="14"/>
        <v>12.515973962144926</v>
      </c>
      <c r="F283" s="16">
        <f>IFERROR(VLOOKUP(A283,'4-1-24 thru 12-31-24 paid'!$A$9:$P$696,16,FALSE),0)</f>
        <v>210841.52</v>
      </c>
      <c r="G283" s="17">
        <f>IFERROR(VLOOKUP(A283,'4-1-24 thru 12-31-24 new calc.'!$A$9:$P$696,16,FALSE),0)</f>
        <v>206966.95492742475</v>
      </c>
      <c r="H283" s="17">
        <f t="shared" si="13"/>
        <v>-3874.5650725752348</v>
      </c>
      <c r="I283" s="19">
        <f t="shared" si="15"/>
        <v>-3862.0490986130899</v>
      </c>
    </row>
    <row r="284" spans="1:9" x14ac:dyDescent="0.25">
      <c r="A284" s="10" t="s">
        <v>535</v>
      </c>
      <c r="B284" s="22" t="s">
        <v>536</v>
      </c>
      <c r="C284" s="16">
        <f>VLOOKUP(A284,'1-1-24 thru 3-31-24 paid'!$A$9:$P$698,16,FALSE)</f>
        <v>56528.745095697552</v>
      </c>
      <c r="D284" s="17">
        <f>IFERROR(VLOOKUP(A284,'1-1-24 thru 3-31-24 new calc'!$A$10:$P$698,16,FALSE),0)</f>
        <v>46517.613775071906</v>
      </c>
      <c r="E284" s="17">
        <f t="shared" si="14"/>
        <v>-10011.131320625645</v>
      </c>
      <c r="F284" s="16">
        <f>IFERROR(VLOOKUP(A284,'4-1-24 thru 12-31-24 paid'!$A$9:$P$696,16,FALSE),0)</f>
        <v>145317.01</v>
      </c>
      <c r="G284" s="17">
        <f>IFERROR(VLOOKUP(A284,'4-1-24 thru 12-31-24 new calc.'!$A$9:$P$696,16,FALSE),0)</f>
        <v>139814.39680910806</v>
      </c>
      <c r="H284" s="17">
        <f t="shared" si="13"/>
        <v>-5502.6131908919488</v>
      </c>
      <c r="I284" s="19">
        <f t="shared" si="15"/>
        <v>-15513.744511517594</v>
      </c>
    </row>
    <row r="285" spans="1:9" x14ac:dyDescent="0.25">
      <c r="A285" s="10" t="s">
        <v>537</v>
      </c>
      <c r="B285" s="22" t="s">
        <v>538</v>
      </c>
      <c r="C285" s="16">
        <f>VLOOKUP(A285,'1-1-24 thru 3-31-24 paid'!$A$9:$P$698,16,FALSE)</f>
        <v>13427.192469471107</v>
      </c>
      <c r="D285" s="17">
        <f>IFERROR(VLOOKUP(A285,'1-1-24 thru 3-31-24 new calc'!$A$10:$P$698,16,FALSE),0)</f>
        <v>12176.265829850186</v>
      </c>
      <c r="E285" s="17">
        <f t="shared" si="14"/>
        <v>-1250.9266396209205</v>
      </c>
      <c r="F285" s="16">
        <f>IFERROR(VLOOKUP(A285,'4-1-24 thru 12-31-24 paid'!$A$9:$P$696,16,FALSE),0)</f>
        <v>43208.19</v>
      </c>
      <c r="G285" s="17">
        <f>IFERROR(VLOOKUP(A285,'4-1-24 thru 12-31-24 new calc.'!$A$9:$P$696,16,FALSE),0)</f>
        <v>36529.444416763588</v>
      </c>
      <c r="H285" s="17">
        <f t="shared" si="13"/>
        <v>-6678.7455832364139</v>
      </c>
      <c r="I285" s="19">
        <f t="shared" si="15"/>
        <v>-7929.6722228573344</v>
      </c>
    </row>
    <row r="286" spans="1:9" x14ac:dyDescent="0.25">
      <c r="A286" s="10" t="s">
        <v>539</v>
      </c>
      <c r="B286" s="22" t="s">
        <v>540</v>
      </c>
      <c r="C286" s="16">
        <f>VLOOKUP(A286,'1-1-24 thru 3-31-24 paid'!$A$9:$P$698,16,FALSE)</f>
        <v>45442.826638913255</v>
      </c>
      <c r="D286" s="17">
        <f>IFERROR(VLOOKUP(A286,'1-1-24 thru 3-31-24 new calc'!$A$10:$P$698,16,FALSE),0)</f>
        <v>40666.118474824361</v>
      </c>
      <c r="E286" s="17">
        <f t="shared" si="14"/>
        <v>-4776.7081640888937</v>
      </c>
      <c r="F286" s="16">
        <f>IFERROR(VLOOKUP(A286,'4-1-24 thru 12-31-24 paid'!$A$9:$P$696,16,FALSE),0)</f>
        <v>127153.29</v>
      </c>
      <c r="G286" s="17">
        <f>IFERROR(VLOOKUP(A286,'4-1-24 thru 12-31-24 new calc.'!$A$9:$P$696,16,FALSE),0)</f>
        <v>122140.96052530165</v>
      </c>
      <c r="H286" s="17">
        <f t="shared" si="13"/>
        <v>-5012.3294746983447</v>
      </c>
      <c r="I286" s="19">
        <f t="shared" si="15"/>
        <v>-9789.0376387872384</v>
      </c>
    </row>
    <row r="287" spans="1:9" x14ac:dyDescent="0.25">
      <c r="A287" s="10" t="s">
        <v>541</v>
      </c>
      <c r="B287" s="22" t="s">
        <v>542</v>
      </c>
      <c r="C287" s="16">
        <f>VLOOKUP(A287,'1-1-24 thru 3-31-24 paid'!$A$9:$P$698,16,FALSE)</f>
        <v>36840.560368481849</v>
      </c>
      <c r="D287" s="17">
        <f>IFERROR(VLOOKUP(A287,'1-1-24 thru 3-31-24 new calc'!$A$10:$P$698,16,FALSE),0)</f>
        <v>33646.97836237809</v>
      </c>
      <c r="E287" s="17">
        <f t="shared" si="14"/>
        <v>-3193.5820061037593</v>
      </c>
      <c r="F287" s="16">
        <f>IFERROR(VLOOKUP(A287,'4-1-24 thru 12-31-24 paid'!$A$9:$P$696,16,FALSE),0)</f>
        <v>103516.53</v>
      </c>
      <c r="G287" s="17">
        <f>IFERROR(VLOOKUP(A287,'4-1-24 thru 12-31-24 new calc.'!$A$9:$P$696,16,FALSE),0)</f>
        <v>100694.6427168449</v>
      </c>
      <c r="H287" s="17">
        <f t="shared" si="13"/>
        <v>-2821.887283155098</v>
      </c>
      <c r="I287" s="19">
        <f t="shared" si="15"/>
        <v>-6015.4692892588573</v>
      </c>
    </row>
    <row r="288" spans="1:9" x14ac:dyDescent="0.25">
      <c r="A288" s="10" t="s">
        <v>543</v>
      </c>
      <c r="B288" s="22" t="s">
        <v>544</v>
      </c>
      <c r="C288" s="16">
        <f>VLOOKUP(A288,'1-1-24 thru 3-31-24 paid'!$A$9:$P$698,16,FALSE)</f>
        <v>74224.107454308745</v>
      </c>
      <c r="D288" s="17">
        <f>IFERROR(VLOOKUP(A288,'1-1-24 thru 3-31-24 new calc'!$A$10:$P$698,16,FALSE),0)</f>
        <v>71637.363626638427</v>
      </c>
      <c r="E288" s="17">
        <f t="shared" si="14"/>
        <v>-2586.7438276703178</v>
      </c>
      <c r="F288" s="16">
        <f>IFERROR(VLOOKUP(A288,'4-1-24 thru 12-31-24 paid'!$A$9:$P$696,16,FALSE),0)</f>
        <v>215749.51</v>
      </c>
      <c r="G288" s="17">
        <f>IFERROR(VLOOKUP(A288,'4-1-24 thru 12-31-24 new calc.'!$A$9:$P$696,16,FALSE),0)</f>
        <v>214906.84965463498</v>
      </c>
      <c r="H288" s="17">
        <f t="shared" si="13"/>
        <v>-842.66034536503139</v>
      </c>
      <c r="I288" s="19">
        <f t="shared" si="15"/>
        <v>-3429.4041730353492</v>
      </c>
    </row>
    <row r="289" spans="1:9" x14ac:dyDescent="0.25">
      <c r="A289" s="10" t="s">
        <v>545</v>
      </c>
      <c r="B289" s="22" t="s">
        <v>546</v>
      </c>
      <c r="C289" s="16">
        <f>VLOOKUP(A289,'1-1-24 thru 3-31-24 paid'!$A$9:$P$698,16,FALSE)</f>
        <v>18861.155787617783</v>
      </c>
      <c r="D289" s="17">
        <f>IFERROR(VLOOKUP(A289,'1-1-24 thru 3-31-24 new calc'!$A$10:$P$698,16,FALSE),0)</f>
        <v>17007.711955355517</v>
      </c>
      <c r="E289" s="17">
        <f t="shared" si="14"/>
        <v>-1853.4438322622664</v>
      </c>
      <c r="F289" s="16">
        <f>IFERROR(VLOOKUP(A289,'4-1-24 thru 12-31-24 paid'!$A$9:$P$696,16,FALSE),0)</f>
        <v>56650.71</v>
      </c>
      <c r="G289" s="17">
        <f>IFERROR(VLOOKUP(A289,'4-1-24 thru 12-31-24 new calc.'!$A$9:$P$696,16,FALSE),0)</f>
        <v>51605.066473401799</v>
      </c>
      <c r="H289" s="17">
        <f t="shared" si="13"/>
        <v>-5045.6435265982</v>
      </c>
      <c r="I289" s="19">
        <f t="shared" si="15"/>
        <v>-6899.0873588604663</v>
      </c>
    </row>
    <row r="290" spans="1:9" x14ac:dyDescent="0.25">
      <c r="A290" s="10" t="s">
        <v>547</v>
      </c>
      <c r="B290" s="22" t="s">
        <v>548</v>
      </c>
      <c r="C290" s="16">
        <f>VLOOKUP(A290,'1-1-24 thru 3-31-24 paid'!$A$9:$P$698,16,FALSE)</f>
        <v>5894.4355554155845</v>
      </c>
      <c r="D290" s="17">
        <f>IFERROR(VLOOKUP(A290,'1-1-24 thru 3-31-24 new calc'!$A$10:$P$698,16,FALSE),0)</f>
        <v>5362.0116584394191</v>
      </c>
      <c r="E290" s="17">
        <f t="shared" si="14"/>
        <v>-532.42389697616545</v>
      </c>
      <c r="F290" s="16">
        <f>IFERROR(VLOOKUP(A290,'4-1-24 thru 12-31-24 paid'!$A$9:$P$696,16,FALSE),0)</f>
        <v>15911.39</v>
      </c>
      <c r="G290" s="17">
        <f>IFERROR(VLOOKUP(A290,'4-1-24 thru 12-31-24 new calc.'!$A$9:$P$696,16,FALSE),0)</f>
        <v>16319.598617906009</v>
      </c>
      <c r="H290" s="17">
        <f t="shared" si="13"/>
        <v>408.20861790600975</v>
      </c>
      <c r="I290" s="19">
        <f t="shared" si="15"/>
        <v>-124.2152790701557</v>
      </c>
    </row>
    <row r="291" spans="1:9" x14ac:dyDescent="0.25">
      <c r="A291" s="10" t="s">
        <v>549</v>
      </c>
      <c r="B291" s="22" t="s">
        <v>550</v>
      </c>
      <c r="C291" s="16">
        <f>VLOOKUP(A291,'1-1-24 thru 3-31-24 paid'!$A$9:$P$698,16,FALSE)</f>
        <v>60787.701080808314</v>
      </c>
      <c r="D291" s="17">
        <f>IFERROR(VLOOKUP(A291,'1-1-24 thru 3-31-24 new calc'!$A$10:$P$698,16,FALSE),0)</f>
        <v>49435.907219883826</v>
      </c>
      <c r="E291" s="17">
        <f t="shared" si="14"/>
        <v>-11351.793860924488</v>
      </c>
      <c r="F291" s="16">
        <f>IFERROR(VLOOKUP(A291,'4-1-24 thru 12-31-24 paid'!$A$9:$P$696,16,FALSE),0)</f>
        <v>161100.97</v>
      </c>
      <c r="G291" s="17">
        <f>IFERROR(VLOOKUP(A291,'4-1-24 thru 12-31-24 new calc.'!$A$9:$P$696,16,FALSE),0)</f>
        <v>148762.94558999257</v>
      </c>
      <c r="H291" s="17">
        <f t="shared" si="13"/>
        <v>-12338.024410007434</v>
      </c>
      <c r="I291" s="19">
        <f t="shared" si="15"/>
        <v>-23689.818270931923</v>
      </c>
    </row>
    <row r="292" spans="1:9" x14ac:dyDescent="0.25">
      <c r="A292" s="10" t="s">
        <v>1307</v>
      </c>
      <c r="B292" s="22" t="s">
        <v>551</v>
      </c>
      <c r="C292" s="16">
        <f>VLOOKUP(A292,'1-1-24 thru 3-31-24 paid'!$A$9:$P$698,16,FALSE)</f>
        <v>42945.527855828797</v>
      </c>
      <c r="D292" s="17">
        <f>IFERROR(VLOOKUP(A292,'1-1-24 thru 3-31-24 new calc'!$A$10:$P$698,16,FALSE),0)</f>
        <v>36733.104916404067</v>
      </c>
      <c r="E292" s="17">
        <f t="shared" si="14"/>
        <v>-6212.4229394247304</v>
      </c>
      <c r="F292" s="16">
        <f>IFERROR(VLOOKUP(A292,'4-1-24 thru 12-31-24 paid'!$A$9:$P$696,16,FALSE),0)</f>
        <v>113461.32</v>
      </c>
      <c r="G292" s="17">
        <f>IFERROR(VLOOKUP(A292,'4-1-24 thru 12-31-24 new calc.'!$A$9:$P$696,16,FALSE),0)</f>
        <v>109841.04795421117</v>
      </c>
      <c r="H292" s="17">
        <f t="shared" si="13"/>
        <v>-3620.2720457888354</v>
      </c>
      <c r="I292" s="19">
        <f t="shared" si="15"/>
        <v>-9832.6949852135658</v>
      </c>
    </row>
    <row r="293" spans="1:9" x14ac:dyDescent="0.25">
      <c r="A293" s="10" t="s">
        <v>552</v>
      </c>
      <c r="B293" s="22" t="s">
        <v>553</v>
      </c>
      <c r="C293" s="16">
        <f>VLOOKUP(A293,'1-1-24 thru 3-31-24 paid'!$A$9:$P$698,16,FALSE)</f>
        <v>83725.374775842109</v>
      </c>
      <c r="D293" s="17">
        <f>IFERROR(VLOOKUP(A293,'1-1-24 thru 3-31-24 new calc'!$A$10:$P$698,16,FALSE),0)</f>
        <v>84364.617278467704</v>
      </c>
      <c r="E293" s="17">
        <f t="shared" si="14"/>
        <v>639.24250262559508</v>
      </c>
      <c r="F293" s="16">
        <f>IFERROR(VLOOKUP(A293,'4-1-24 thru 12-31-24 paid'!$A$9:$P$696,16,FALSE),0)</f>
        <v>248545.83</v>
      </c>
      <c r="G293" s="17">
        <f>IFERROR(VLOOKUP(A293,'4-1-24 thru 12-31-24 new calc.'!$A$9:$P$696,16,FALSE),0)</f>
        <v>253765.74088317534</v>
      </c>
      <c r="H293" s="17">
        <f t="shared" si="13"/>
        <v>5219.9108831753547</v>
      </c>
      <c r="I293" s="19">
        <f t="shared" si="15"/>
        <v>5859.1533858009498</v>
      </c>
    </row>
    <row r="294" spans="1:9" x14ac:dyDescent="0.25">
      <c r="A294" s="10" t="s">
        <v>554</v>
      </c>
      <c r="B294" s="22" t="s">
        <v>555</v>
      </c>
      <c r="C294" s="16">
        <f>VLOOKUP(A294,'1-1-24 thru 3-31-24 paid'!$A$9:$P$698,16,FALSE)</f>
        <v>98800.570595726327</v>
      </c>
      <c r="D294" s="17">
        <f>IFERROR(VLOOKUP(A294,'1-1-24 thru 3-31-24 new calc'!$A$10:$P$698,16,FALSE),0)</f>
        <v>106448.62015592676</v>
      </c>
      <c r="E294" s="17">
        <f t="shared" si="14"/>
        <v>7648.0495602004376</v>
      </c>
      <c r="F294" s="16">
        <f>IFERROR(VLOOKUP(A294,'4-1-24 thru 12-31-24 paid'!$A$9:$P$696,16,FALSE),0)</f>
        <v>317130.69</v>
      </c>
      <c r="G294" s="17">
        <f>IFERROR(VLOOKUP(A294,'4-1-24 thru 12-31-24 new calc.'!$A$9:$P$696,16,FALSE),0)</f>
        <v>319593.00831166405</v>
      </c>
      <c r="H294" s="17">
        <f t="shared" si="13"/>
        <v>2462.318311664043</v>
      </c>
      <c r="I294" s="19">
        <f t="shared" si="15"/>
        <v>10110.367871864481</v>
      </c>
    </row>
    <row r="295" spans="1:9" x14ac:dyDescent="0.25">
      <c r="A295" s="10" t="s">
        <v>556</v>
      </c>
      <c r="B295" s="22" t="s">
        <v>557</v>
      </c>
      <c r="C295" s="16">
        <f>VLOOKUP(A295,'1-1-24 thru 3-31-24 paid'!$A$9:$P$698,16,FALSE)</f>
        <v>72529.637862823773</v>
      </c>
      <c r="D295" s="17">
        <f>IFERROR(VLOOKUP(A295,'1-1-24 thru 3-31-24 new calc'!$A$10:$P$698,16,FALSE),0)</f>
        <v>66635.706466071002</v>
      </c>
      <c r="E295" s="17">
        <f t="shared" si="14"/>
        <v>-5893.9313967527705</v>
      </c>
      <c r="F295" s="16">
        <f>IFERROR(VLOOKUP(A295,'4-1-24 thru 12-31-24 paid'!$A$9:$P$696,16,FALSE),0)</f>
        <v>199188.56</v>
      </c>
      <c r="G295" s="17">
        <f>IFERROR(VLOOKUP(A295,'4-1-24 thru 12-31-24 new calc.'!$A$9:$P$696,16,FALSE),0)</f>
        <v>200456.33098746455</v>
      </c>
      <c r="H295" s="17">
        <f t="shared" si="13"/>
        <v>1267.7709874645516</v>
      </c>
      <c r="I295" s="19">
        <f t="shared" si="15"/>
        <v>-4626.1604092882189</v>
      </c>
    </row>
    <row r="296" spans="1:9" x14ac:dyDescent="0.25">
      <c r="A296" s="10" t="s">
        <v>558</v>
      </c>
      <c r="B296" s="22" t="s">
        <v>559</v>
      </c>
      <c r="C296" s="16">
        <f>VLOOKUP(A296,'1-1-24 thru 3-31-24 paid'!$A$9:$P$698,16,FALSE)</f>
        <v>116040.30740128354</v>
      </c>
      <c r="D296" s="17">
        <f>IFERROR(VLOOKUP(A296,'1-1-24 thru 3-31-24 new calc'!$A$10:$P$698,16,FALSE),0)</f>
        <v>107718.57205231616</v>
      </c>
      <c r="E296" s="17">
        <f t="shared" si="14"/>
        <v>-8321.7353489673842</v>
      </c>
      <c r="F296" s="16">
        <f>IFERROR(VLOOKUP(A296,'4-1-24 thru 12-31-24 paid'!$A$9:$P$696,16,FALSE),0)</f>
        <v>326076.87</v>
      </c>
      <c r="G296" s="17">
        <f>IFERROR(VLOOKUP(A296,'4-1-24 thru 12-31-24 new calc.'!$A$9:$P$696,16,FALSE),0)</f>
        <v>322425.25073928403</v>
      </c>
      <c r="H296" s="17">
        <f t="shared" si="13"/>
        <v>-3651.619260715961</v>
      </c>
      <c r="I296" s="19">
        <f t="shared" si="15"/>
        <v>-11973.354609683345</v>
      </c>
    </row>
    <row r="297" spans="1:9" x14ac:dyDescent="0.25">
      <c r="A297" s="10" t="s">
        <v>560</v>
      </c>
      <c r="B297" s="22" t="s">
        <v>561</v>
      </c>
      <c r="C297" s="16">
        <f>VLOOKUP(A297,'1-1-24 thru 3-31-24 paid'!$A$9:$P$698,16,FALSE)</f>
        <v>33970.741870122707</v>
      </c>
      <c r="D297" s="17">
        <f>IFERROR(VLOOKUP(A297,'1-1-24 thru 3-31-24 new calc'!$A$10:$P$698,16,FALSE),0)</f>
        <v>38836.566228422416</v>
      </c>
      <c r="E297" s="17">
        <f t="shared" si="14"/>
        <v>4865.8243582997093</v>
      </c>
      <c r="F297" s="16">
        <f>IFERROR(VLOOKUP(A297,'4-1-24 thru 12-31-24 paid'!$A$9:$P$696,16,FALSE),0)</f>
        <v>110782.31</v>
      </c>
      <c r="G297" s="17">
        <f>IFERROR(VLOOKUP(A297,'4-1-24 thru 12-31-24 new calc.'!$A$9:$P$696,16,FALSE),0)</f>
        <v>116955.37051391836</v>
      </c>
      <c r="H297" s="17">
        <f t="shared" si="13"/>
        <v>6173.0605139183608</v>
      </c>
      <c r="I297" s="19">
        <f t="shared" si="15"/>
        <v>11038.88487221807</v>
      </c>
    </row>
    <row r="298" spans="1:9" x14ac:dyDescent="0.25">
      <c r="A298" s="10" t="s">
        <v>562</v>
      </c>
      <c r="B298" s="22" t="s">
        <v>563</v>
      </c>
      <c r="C298" s="16">
        <f>VLOOKUP(A298,'1-1-24 thru 3-31-24 paid'!$A$9:$P$698,16,FALSE)</f>
        <v>43850.934238807436</v>
      </c>
      <c r="D298" s="17">
        <f>IFERROR(VLOOKUP(A298,'1-1-24 thru 3-31-24 new calc'!$A$10:$P$698,16,FALSE),0)</f>
        <v>59536.092832622453</v>
      </c>
      <c r="E298" s="17">
        <f t="shared" si="14"/>
        <v>15685.158593815017</v>
      </c>
      <c r="F298" s="16">
        <f>IFERROR(VLOOKUP(A298,'4-1-24 thru 12-31-24 paid'!$A$9:$P$696,16,FALSE),0)</f>
        <v>160333.99</v>
      </c>
      <c r="G298" s="17">
        <f>IFERROR(VLOOKUP(A298,'4-1-24 thru 12-31-24 new calc.'!$A$9:$P$696,16,FALSE),0)</f>
        <v>178253.37932353833</v>
      </c>
      <c r="H298" s="17">
        <f t="shared" si="13"/>
        <v>17919.389323538344</v>
      </c>
      <c r="I298" s="19">
        <f t="shared" si="15"/>
        <v>33604.54791735336</v>
      </c>
    </row>
    <row r="299" spans="1:9" x14ac:dyDescent="0.25">
      <c r="A299" s="10" t="s">
        <v>564</v>
      </c>
      <c r="B299" s="22" t="s">
        <v>565</v>
      </c>
      <c r="C299" s="16">
        <f>VLOOKUP(A299,'1-1-24 thru 3-31-24 paid'!$A$9:$P$698,16,FALSE)</f>
        <v>22434.190522082787</v>
      </c>
      <c r="D299" s="17">
        <f>IFERROR(VLOOKUP(A299,'1-1-24 thru 3-31-24 new calc'!$A$10:$P$698,16,FALSE),0)</f>
        <v>22386.335696061593</v>
      </c>
      <c r="E299" s="17">
        <f t="shared" si="14"/>
        <v>-47.85482602119373</v>
      </c>
      <c r="F299" s="16">
        <f>IFERROR(VLOOKUP(A299,'4-1-24 thru 12-31-24 paid'!$A$9:$P$696,16,FALSE),0)</f>
        <v>76813.27</v>
      </c>
      <c r="G299" s="17">
        <f>IFERROR(VLOOKUP(A299,'4-1-24 thru 12-31-24 new calc.'!$A$9:$P$696,16,FALSE),0)</f>
        <v>67395.133089306735</v>
      </c>
      <c r="H299" s="17">
        <f t="shared" si="13"/>
        <v>-9418.1369106932689</v>
      </c>
      <c r="I299" s="19">
        <f t="shared" si="15"/>
        <v>-9465.9917367144626</v>
      </c>
    </row>
    <row r="300" spans="1:9" x14ac:dyDescent="0.25">
      <c r="A300" s="10" t="s">
        <v>566</v>
      </c>
      <c r="B300" s="22" t="s">
        <v>567</v>
      </c>
      <c r="C300" s="16">
        <f>VLOOKUP(A300,'1-1-24 thru 3-31-24 paid'!$A$9:$P$698,16,FALSE)</f>
        <v>45144.859343130447</v>
      </c>
      <c r="D300" s="17">
        <f>IFERROR(VLOOKUP(A300,'1-1-24 thru 3-31-24 new calc'!$A$10:$P$698,16,FALSE),0)</f>
        <v>43562.967088101876</v>
      </c>
      <c r="E300" s="17">
        <f t="shared" si="14"/>
        <v>-1581.8922550285715</v>
      </c>
      <c r="F300" s="16">
        <f>IFERROR(VLOOKUP(A300,'4-1-24 thru 12-31-24 paid'!$A$9:$P$696,16,FALSE),0)</f>
        <v>141593.16</v>
      </c>
      <c r="G300" s="17">
        <f>IFERROR(VLOOKUP(A300,'4-1-24 thru 12-31-24 new calc.'!$A$9:$P$696,16,FALSE),0)</f>
        <v>130641.15616894797</v>
      </c>
      <c r="H300" s="17">
        <f t="shared" si="13"/>
        <v>-10952.003831052032</v>
      </c>
      <c r="I300" s="19">
        <f t="shared" si="15"/>
        <v>-12533.896086080604</v>
      </c>
    </row>
    <row r="301" spans="1:9" x14ac:dyDescent="0.25">
      <c r="A301" s="10" t="s">
        <v>568</v>
      </c>
      <c r="B301" s="22" t="s">
        <v>569</v>
      </c>
      <c r="C301" s="16">
        <f>VLOOKUP(A301,'1-1-24 thru 3-31-24 paid'!$A$9:$P$698,16,FALSE)</f>
        <v>84252.072131079171</v>
      </c>
      <c r="D301" s="17">
        <f>IFERROR(VLOOKUP(A301,'1-1-24 thru 3-31-24 new calc'!$A$10:$P$698,16,FALSE),0)</f>
        <v>73430.861988206176</v>
      </c>
      <c r="E301" s="17">
        <f t="shared" si="14"/>
        <v>-10821.210142872995</v>
      </c>
      <c r="F301" s="16">
        <f>IFERROR(VLOOKUP(A301,'4-1-24 thru 12-31-24 paid'!$A$9:$P$696,16,FALSE),0)</f>
        <v>222041.22</v>
      </c>
      <c r="G301" s="17">
        <f>IFERROR(VLOOKUP(A301,'4-1-24 thru 12-31-24 new calc.'!$A$9:$P$696,16,FALSE),0)</f>
        <v>221272.38466949144</v>
      </c>
      <c r="H301" s="17">
        <f t="shared" si="13"/>
        <v>-768.83533050856204</v>
      </c>
      <c r="I301" s="19">
        <f t="shared" si="15"/>
        <v>-11590.045473381557</v>
      </c>
    </row>
    <row r="302" spans="1:9" x14ac:dyDescent="0.25">
      <c r="A302" s="10" t="s">
        <v>570</v>
      </c>
      <c r="B302" s="22" t="s">
        <v>571</v>
      </c>
      <c r="C302" s="16">
        <f>VLOOKUP(A302,'1-1-24 thru 3-31-24 paid'!$A$9:$P$698,16,FALSE)</f>
        <v>33282.24807868449</v>
      </c>
      <c r="D302" s="17">
        <f>IFERROR(VLOOKUP(A302,'1-1-24 thru 3-31-24 new calc'!$A$10:$P$698,16,FALSE),0)</f>
        <v>42405.583560867708</v>
      </c>
      <c r="E302" s="17">
        <f t="shared" si="14"/>
        <v>9123.3354821832181</v>
      </c>
      <c r="F302" s="16">
        <f>IFERROR(VLOOKUP(A302,'4-1-24 thru 12-31-24 paid'!$A$9:$P$696,16,FALSE),0)</f>
        <v>103863.4</v>
      </c>
      <c r="G302" s="17">
        <f>IFERROR(VLOOKUP(A302,'4-1-24 thru 12-31-24 new calc.'!$A$9:$P$696,16,FALSE),0)</f>
        <v>127075.6489486136</v>
      </c>
      <c r="H302" s="17">
        <f t="shared" si="13"/>
        <v>23212.248948613604</v>
      </c>
      <c r="I302" s="19">
        <f t="shared" si="15"/>
        <v>32335.584430796822</v>
      </c>
    </row>
    <row r="303" spans="1:9" x14ac:dyDescent="0.25">
      <c r="A303" s="10" t="s">
        <v>572</v>
      </c>
      <c r="B303" s="22" t="s">
        <v>573</v>
      </c>
      <c r="C303" s="16">
        <f>VLOOKUP(A303,'1-1-24 thru 3-31-24 paid'!$A$9:$P$698,16,FALSE)</f>
        <v>105902.02040574716</v>
      </c>
      <c r="D303" s="17">
        <f>IFERROR(VLOOKUP(A303,'1-1-24 thru 3-31-24 new calc'!$A$10:$P$698,16,FALSE),0)</f>
        <v>112411.23223513034</v>
      </c>
      <c r="E303" s="17">
        <f t="shared" si="14"/>
        <v>6509.2118293831882</v>
      </c>
      <c r="F303" s="16">
        <f>IFERROR(VLOOKUP(A303,'4-1-24 thru 12-31-24 paid'!$A$9:$P$696,16,FALSE),0)</f>
        <v>361059.69</v>
      </c>
      <c r="G303" s="17">
        <f>IFERROR(VLOOKUP(A303,'4-1-24 thru 12-31-24 new calc.'!$A$9:$P$696,16,FALSE),0)</f>
        <v>339778.68154797319</v>
      </c>
      <c r="H303" s="17">
        <f t="shared" si="13"/>
        <v>-21281.008452026814</v>
      </c>
      <c r="I303" s="19">
        <f t="shared" si="15"/>
        <v>-14771.796622643626</v>
      </c>
    </row>
    <row r="304" spans="1:9" x14ac:dyDescent="0.25">
      <c r="A304" s="10" t="s">
        <v>574</v>
      </c>
      <c r="B304" s="22" t="s">
        <v>575</v>
      </c>
      <c r="C304" s="16">
        <f>VLOOKUP(A304,'1-1-24 thru 3-31-24 paid'!$A$9:$P$698,16,FALSE)</f>
        <v>5045.8531969676142</v>
      </c>
      <c r="D304" s="17">
        <f>IFERROR(VLOOKUP(A304,'1-1-24 thru 3-31-24 new calc'!$A$10:$P$698,16,FALSE),0)</f>
        <v>5421.8389028781621</v>
      </c>
      <c r="E304" s="17">
        <f t="shared" si="14"/>
        <v>375.98570591054795</v>
      </c>
      <c r="F304" s="16">
        <f>IFERROR(VLOOKUP(A304,'4-1-24 thru 12-31-24 paid'!$A$9:$P$696,16,FALSE),0)</f>
        <v>16001.46</v>
      </c>
      <c r="G304" s="17">
        <f>IFERROR(VLOOKUP(A304,'4-1-24 thru 12-31-24 new calc.'!$A$9:$P$696,16,FALSE),0)</f>
        <v>16233.094451542465</v>
      </c>
      <c r="H304" s="17">
        <f t="shared" si="13"/>
        <v>231.63445154246619</v>
      </c>
      <c r="I304" s="19">
        <f t="shared" si="15"/>
        <v>607.62015745301414</v>
      </c>
    </row>
    <row r="305" spans="1:9" x14ac:dyDescent="0.25">
      <c r="A305" s="10" t="s">
        <v>576</v>
      </c>
      <c r="B305" s="22" t="s">
        <v>577</v>
      </c>
      <c r="C305" s="16">
        <f>VLOOKUP(A305,'1-1-24 thru 3-31-24 paid'!$A$9:$P$698,16,FALSE)</f>
        <v>167218.91750285035</v>
      </c>
      <c r="D305" s="17">
        <f>IFERROR(VLOOKUP(A305,'1-1-24 thru 3-31-24 new calc'!$A$10:$P$698,16,FALSE),0)</f>
        <v>167525.95671708725</v>
      </c>
      <c r="E305" s="17">
        <f t="shared" si="14"/>
        <v>307.03921423689462</v>
      </c>
      <c r="F305" s="16">
        <f>IFERROR(VLOOKUP(A305,'4-1-24 thru 12-31-24 paid'!$A$9:$P$696,16,FALSE),0)</f>
        <v>518435.43</v>
      </c>
      <c r="G305" s="17">
        <f>IFERROR(VLOOKUP(A305,'4-1-24 thru 12-31-24 new calc.'!$A$9:$P$696,16,FALSE),0)</f>
        <v>504382.5456164552</v>
      </c>
      <c r="H305" s="17">
        <f t="shared" si="13"/>
        <v>-14052.884383544791</v>
      </c>
      <c r="I305" s="19">
        <f t="shared" si="15"/>
        <v>-13745.845169307897</v>
      </c>
    </row>
    <row r="306" spans="1:9" x14ac:dyDescent="0.25">
      <c r="A306" s="10" t="s">
        <v>578</v>
      </c>
      <c r="B306" s="22" t="s">
        <v>579</v>
      </c>
      <c r="C306" s="16">
        <f>VLOOKUP(A306,'1-1-24 thru 3-31-24 paid'!$A$9:$P$698,16,FALSE)</f>
        <v>24683.556088799989</v>
      </c>
      <c r="D306" s="17">
        <f>IFERROR(VLOOKUP(A306,'1-1-24 thru 3-31-24 new calc'!$A$10:$P$698,16,FALSE),0)</f>
        <v>21802.602197474796</v>
      </c>
      <c r="E306" s="17">
        <f t="shared" si="14"/>
        <v>-2880.9538913251927</v>
      </c>
      <c r="F306" s="16">
        <f>IFERROR(VLOOKUP(A306,'4-1-24 thru 12-31-24 paid'!$A$9:$P$696,16,FALSE),0)</f>
        <v>71397.52</v>
      </c>
      <c r="G306" s="17">
        <f>IFERROR(VLOOKUP(A306,'4-1-24 thru 12-31-24 new calc.'!$A$9:$P$696,16,FALSE),0)</f>
        <v>66204.160234301191</v>
      </c>
      <c r="H306" s="17">
        <f t="shared" si="13"/>
        <v>-5193.3597656988131</v>
      </c>
      <c r="I306" s="19">
        <f t="shared" si="15"/>
        <v>-8074.3136570240058</v>
      </c>
    </row>
    <row r="307" spans="1:9" x14ac:dyDescent="0.25">
      <c r="A307" s="10" t="s">
        <v>580</v>
      </c>
      <c r="B307" s="22" t="s">
        <v>581</v>
      </c>
      <c r="C307" s="16">
        <f>VLOOKUP(A307,'1-1-24 thru 3-31-24 paid'!$A$9:$P$698,16,FALSE)</f>
        <v>11475.315099651192</v>
      </c>
      <c r="D307" s="17">
        <f>IFERROR(VLOOKUP(A307,'1-1-24 thru 3-31-24 new calc'!$A$10:$P$698,16,FALSE),0)</f>
        <v>13734.18674047555</v>
      </c>
      <c r="E307" s="17">
        <f t="shared" si="14"/>
        <v>2258.8716408243581</v>
      </c>
      <c r="F307" s="16">
        <f>IFERROR(VLOOKUP(A307,'4-1-24 thru 12-31-24 paid'!$A$9:$P$696,16,FALSE),0)</f>
        <v>36223.39</v>
      </c>
      <c r="G307" s="17">
        <f>IFERROR(VLOOKUP(A307,'4-1-24 thru 12-31-24 new calc.'!$A$9:$P$696,16,FALSE),0)</f>
        <v>41367.332838024005</v>
      </c>
      <c r="H307" s="17">
        <f t="shared" si="13"/>
        <v>5143.9428380240061</v>
      </c>
      <c r="I307" s="19">
        <f t="shared" si="15"/>
        <v>7402.8144788483642</v>
      </c>
    </row>
    <row r="308" spans="1:9" x14ac:dyDescent="0.25">
      <c r="A308" s="10" t="s">
        <v>582</v>
      </c>
      <c r="B308" s="22" t="s">
        <v>583</v>
      </c>
      <c r="C308" s="16">
        <f>VLOOKUP(A308,'1-1-24 thru 3-31-24 paid'!$A$9:$P$698,16,FALSE)</f>
        <v>22252.357691664074</v>
      </c>
      <c r="D308" s="17">
        <f>IFERROR(VLOOKUP(A308,'1-1-24 thru 3-31-24 new calc'!$A$10:$P$698,16,FALSE),0)</f>
        <v>23580.827479084466</v>
      </c>
      <c r="E308" s="17">
        <f t="shared" si="14"/>
        <v>1328.4697874203921</v>
      </c>
      <c r="F308" s="16">
        <f>IFERROR(VLOOKUP(A308,'4-1-24 thru 12-31-24 paid'!$A$9:$P$696,16,FALSE),0)</f>
        <v>67387.509999999995</v>
      </c>
      <c r="G308" s="17">
        <f>IFERROR(VLOOKUP(A308,'4-1-24 thru 12-31-24 new calc.'!$A$9:$P$696,16,FALSE),0)</f>
        <v>71058.892092598631</v>
      </c>
      <c r="H308" s="17">
        <f t="shared" si="13"/>
        <v>3671.3820925986365</v>
      </c>
      <c r="I308" s="19">
        <f t="shared" si="15"/>
        <v>4999.8518800190286</v>
      </c>
    </row>
    <row r="309" spans="1:9" x14ac:dyDescent="0.25">
      <c r="A309" s="10" t="s">
        <v>584</v>
      </c>
      <c r="B309" s="22" t="s">
        <v>585</v>
      </c>
      <c r="C309" s="16">
        <f>VLOOKUP(A309,'1-1-24 thru 3-31-24 paid'!$A$9:$P$698,16,FALSE)</f>
        <v>57091.708217098349</v>
      </c>
      <c r="D309" s="17">
        <f>IFERROR(VLOOKUP(A309,'1-1-24 thru 3-31-24 new calc'!$A$10:$P$698,16,FALSE),0)</f>
        <v>70702.909597315665</v>
      </c>
      <c r="E309" s="17">
        <f t="shared" si="14"/>
        <v>13611.201380217317</v>
      </c>
      <c r="F309" s="16">
        <f>IFERROR(VLOOKUP(A309,'4-1-24 thru 12-31-24 paid'!$A$9:$P$696,16,FALSE),0)</f>
        <v>218171.29</v>
      </c>
      <c r="G309" s="17">
        <f>IFERROR(VLOOKUP(A309,'4-1-24 thru 12-31-24 new calc.'!$A$9:$P$696,16,FALSE),0)</f>
        <v>216221.64849625077</v>
      </c>
      <c r="H309" s="17">
        <f t="shared" si="13"/>
        <v>-1949.6415037492407</v>
      </c>
      <c r="I309" s="19">
        <f t="shared" si="15"/>
        <v>11661.559876468076</v>
      </c>
    </row>
    <row r="310" spans="1:9" x14ac:dyDescent="0.25">
      <c r="A310" s="10" t="s">
        <v>586</v>
      </c>
      <c r="B310" s="22" t="s">
        <v>587</v>
      </c>
      <c r="C310" s="16">
        <f>VLOOKUP(A310,'1-1-24 thru 3-31-24 paid'!$A$9:$P$698,16,FALSE)</f>
        <v>62603.701876371946</v>
      </c>
      <c r="D310" s="17">
        <f>IFERROR(VLOOKUP(A310,'1-1-24 thru 3-31-24 new calc'!$A$10:$P$698,16,FALSE),0)</f>
        <v>82794.768077626679</v>
      </c>
      <c r="E310" s="17">
        <f t="shared" si="14"/>
        <v>20191.066201254733</v>
      </c>
      <c r="F310" s="16">
        <f>IFERROR(VLOOKUP(A310,'4-1-24 thru 12-31-24 paid'!$A$9:$P$696,16,FALSE),0)</f>
        <v>273208.33</v>
      </c>
      <c r="G310" s="17">
        <f>IFERROR(VLOOKUP(A310,'4-1-24 thru 12-31-24 new calc.'!$A$9:$P$696,16,FALSE),0)</f>
        <v>247664.7427039037</v>
      </c>
      <c r="H310" s="17">
        <f t="shared" si="13"/>
        <v>-25543.587296096317</v>
      </c>
      <c r="I310" s="19">
        <f t="shared" si="15"/>
        <v>-5352.5210948415843</v>
      </c>
    </row>
    <row r="311" spans="1:9" x14ac:dyDescent="0.25">
      <c r="A311" s="10" t="s">
        <v>588</v>
      </c>
      <c r="B311" s="22" t="s">
        <v>589</v>
      </c>
      <c r="C311" s="16">
        <f>VLOOKUP(A311,'1-1-24 thru 3-31-24 paid'!$A$9:$P$698,16,FALSE)</f>
        <v>23525.674690501673</v>
      </c>
      <c r="D311" s="17">
        <f>IFERROR(VLOOKUP(A311,'1-1-24 thru 3-31-24 new calc'!$A$10:$P$698,16,FALSE),0)</f>
        <v>18305.797965698468</v>
      </c>
      <c r="E311" s="17">
        <f t="shared" si="14"/>
        <v>-5219.8767248032054</v>
      </c>
      <c r="F311" s="16">
        <f>IFERROR(VLOOKUP(A311,'4-1-24 thru 12-31-24 paid'!$A$9:$P$696,16,FALSE),0)</f>
        <v>64693.5</v>
      </c>
      <c r="G311" s="17">
        <f>IFERROR(VLOOKUP(A311,'4-1-24 thru 12-31-24 new calc.'!$A$9:$P$696,16,FALSE),0)</f>
        <v>55124.534620623868</v>
      </c>
      <c r="H311" s="17">
        <f t="shared" si="13"/>
        <v>-9568.9653793761318</v>
      </c>
      <c r="I311" s="19">
        <f t="shared" si="15"/>
        <v>-14788.842104179337</v>
      </c>
    </row>
    <row r="312" spans="1:9" x14ac:dyDescent="0.25">
      <c r="A312" s="10" t="s">
        <v>590</v>
      </c>
      <c r="B312" s="22" t="s">
        <v>591</v>
      </c>
      <c r="C312" s="16">
        <f>VLOOKUP(A312,'1-1-24 thru 3-31-24 paid'!$A$9:$P$698,16,FALSE)</f>
        <v>152897.80765732942</v>
      </c>
      <c r="D312" s="17">
        <f>IFERROR(VLOOKUP(A312,'1-1-24 thru 3-31-24 new calc'!$A$10:$P$698,16,FALSE),0)</f>
        <v>138112.58070159529</v>
      </c>
      <c r="E312" s="17">
        <f t="shared" si="14"/>
        <v>-14785.226955734135</v>
      </c>
      <c r="F312" s="16">
        <f>IFERROR(VLOOKUP(A312,'4-1-24 thru 12-31-24 paid'!$A$9:$P$696,16,FALSE),0)</f>
        <v>433271.9</v>
      </c>
      <c r="G312" s="17">
        <f>IFERROR(VLOOKUP(A312,'4-1-24 thru 12-31-24 new calc.'!$A$9:$P$696,16,FALSE),0)</f>
        <v>413545.84244070476</v>
      </c>
      <c r="H312" s="17">
        <f t="shared" si="13"/>
        <v>-19726.057559295266</v>
      </c>
      <c r="I312" s="19">
        <f t="shared" si="15"/>
        <v>-34511.284515029402</v>
      </c>
    </row>
    <row r="313" spans="1:9" x14ac:dyDescent="0.25">
      <c r="A313" s="10" t="s">
        <v>592</v>
      </c>
      <c r="B313" s="22" t="s">
        <v>593</v>
      </c>
      <c r="C313" s="16">
        <f>VLOOKUP(A313,'1-1-24 thru 3-31-24 paid'!$A$9:$P$698,16,FALSE)</f>
        <v>30179.155254691948</v>
      </c>
      <c r="D313" s="17">
        <f>IFERROR(VLOOKUP(A313,'1-1-24 thru 3-31-24 new calc'!$A$10:$P$698,16,FALSE),0)</f>
        <v>27020.598411528143</v>
      </c>
      <c r="E313" s="17">
        <f t="shared" si="14"/>
        <v>-3158.5568431638058</v>
      </c>
      <c r="F313" s="16">
        <f>IFERROR(VLOOKUP(A313,'4-1-24 thru 12-31-24 paid'!$A$9:$P$696,16,FALSE),0)</f>
        <v>76471.839999999997</v>
      </c>
      <c r="G313" s="17">
        <f>IFERROR(VLOOKUP(A313,'4-1-24 thru 12-31-24 new calc.'!$A$9:$P$696,16,FALSE),0)</f>
        <v>81642.02429723629</v>
      </c>
      <c r="H313" s="17">
        <f t="shared" si="13"/>
        <v>5170.1842972362938</v>
      </c>
      <c r="I313" s="19">
        <f t="shared" si="15"/>
        <v>2011.627454072488</v>
      </c>
    </row>
    <row r="314" spans="1:9" x14ac:dyDescent="0.25">
      <c r="A314" s="10" t="s">
        <v>594</v>
      </c>
      <c r="B314" s="22" t="s">
        <v>595</v>
      </c>
      <c r="C314" s="16">
        <f>VLOOKUP(A314,'1-1-24 thru 3-31-24 paid'!$A$9:$P$698,16,FALSE)</f>
        <v>137484.5174742385</v>
      </c>
      <c r="D314" s="17">
        <f>IFERROR(VLOOKUP(A314,'1-1-24 thru 3-31-24 new calc'!$A$10:$P$698,16,FALSE),0)</f>
        <v>119818.25910434577</v>
      </c>
      <c r="E314" s="17">
        <f t="shared" si="14"/>
        <v>-17666.258369892734</v>
      </c>
      <c r="F314" s="16">
        <f>IFERROR(VLOOKUP(A314,'4-1-24 thru 12-31-24 paid'!$A$9:$P$696,16,FALSE),0)</f>
        <v>375568.65</v>
      </c>
      <c r="G314" s="17">
        <f>IFERROR(VLOOKUP(A314,'4-1-24 thru 12-31-24 new calc.'!$A$9:$P$696,16,FALSE),0)</f>
        <v>360725.29712638306</v>
      </c>
      <c r="H314" s="17">
        <f t="shared" si="13"/>
        <v>-14843.352873616968</v>
      </c>
      <c r="I314" s="19">
        <f t="shared" si="15"/>
        <v>-32509.611243509702</v>
      </c>
    </row>
    <row r="315" spans="1:9" x14ac:dyDescent="0.25">
      <c r="A315" s="10" t="s">
        <v>596</v>
      </c>
      <c r="B315" s="22" t="s">
        <v>597</v>
      </c>
      <c r="C315" s="16">
        <f>VLOOKUP(A315,'1-1-24 thru 3-31-24 paid'!$A$9:$P$698,16,FALSE)</f>
        <v>26677.166370839655</v>
      </c>
      <c r="D315" s="17">
        <f>IFERROR(VLOOKUP(A315,'1-1-24 thru 3-31-24 new calc'!$A$10:$P$698,16,FALSE),0)</f>
        <v>25116.092463858677</v>
      </c>
      <c r="E315" s="17">
        <f t="shared" si="14"/>
        <v>-1561.0739069809788</v>
      </c>
      <c r="F315" s="16">
        <f>IFERROR(VLOOKUP(A315,'4-1-24 thru 12-31-24 paid'!$A$9:$P$696,16,FALSE),0)</f>
        <v>81571.839999999997</v>
      </c>
      <c r="G315" s="17">
        <f>IFERROR(VLOOKUP(A315,'4-1-24 thru 12-31-24 new calc.'!$A$9:$P$696,16,FALSE),0)</f>
        <v>75409.102237650412</v>
      </c>
      <c r="H315" s="17">
        <f t="shared" si="13"/>
        <v>-6162.737762349585</v>
      </c>
      <c r="I315" s="19">
        <f t="shared" si="15"/>
        <v>-7723.8116693305637</v>
      </c>
    </row>
    <row r="316" spans="1:9" x14ac:dyDescent="0.25">
      <c r="A316" s="10" t="s">
        <v>1269</v>
      </c>
      <c r="B316" s="22" t="s">
        <v>598</v>
      </c>
      <c r="C316" s="16">
        <f>VLOOKUP(A316,'1-1-24 thru 3-31-24 paid'!$A$9:$P$698,16,FALSE)</f>
        <v>78855.311851129212</v>
      </c>
      <c r="D316" s="17">
        <f>IFERROR(VLOOKUP(A316,'1-1-24 thru 3-31-24 new calc'!$A$10:$P$698,16,FALSE),0)</f>
        <v>77635.146202236327</v>
      </c>
      <c r="E316" s="17">
        <f t="shared" si="14"/>
        <v>-1220.1656488928857</v>
      </c>
      <c r="F316" s="16">
        <f>IFERROR(VLOOKUP(A316,'4-1-24 thru 12-31-24 paid'!$A$9:$P$696,16,FALSE),0)</f>
        <v>244951.67999999999</v>
      </c>
      <c r="G316" s="17">
        <f>IFERROR(VLOOKUP(A316,'4-1-24 thru 12-31-24 new calc.'!$A$9:$P$696,16,FALSE),0)</f>
        <v>233371.8933790655</v>
      </c>
      <c r="H316" s="17">
        <f t="shared" si="13"/>
        <v>-11579.786620934494</v>
      </c>
      <c r="I316" s="19">
        <f t="shared" si="15"/>
        <v>-12799.952269827379</v>
      </c>
    </row>
    <row r="317" spans="1:9" x14ac:dyDescent="0.25">
      <c r="A317" s="10" t="s">
        <v>599</v>
      </c>
      <c r="B317" s="22" t="s">
        <v>600</v>
      </c>
      <c r="C317" s="16">
        <f>VLOOKUP(A317,'1-1-24 thru 3-31-24 paid'!$A$9:$P$698,16,FALSE)</f>
        <v>41299.455384492678</v>
      </c>
      <c r="D317" s="17">
        <f>IFERROR(VLOOKUP(A317,'1-1-24 thru 3-31-24 new calc'!$A$10:$P$698,16,FALSE),0)</f>
        <v>42998.305036062491</v>
      </c>
      <c r="E317" s="17">
        <f t="shared" si="14"/>
        <v>1698.8496515698134</v>
      </c>
      <c r="F317" s="16">
        <f>IFERROR(VLOOKUP(A317,'4-1-24 thru 12-31-24 paid'!$A$9:$P$696,16,FALSE),0)</f>
        <v>131960.48000000001</v>
      </c>
      <c r="G317" s="17">
        <f>IFERROR(VLOOKUP(A317,'4-1-24 thru 12-31-24 new calc.'!$A$9:$P$696,16,FALSE),0)</f>
        <v>129107.11807676063</v>
      </c>
      <c r="H317" s="17">
        <f t="shared" si="13"/>
        <v>-2853.361923239383</v>
      </c>
      <c r="I317" s="19">
        <f t="shared" si="15"/>
        <v>-1154.5122716695696</v>
      </c>
    </row>
    <row r="318" spans="1:9" x14ac:dyDescent="0.25">
      <c r="A318" s="10" t="s">
        <v>601</v>
      </c>
      <c r="B318" s="22" t="s">
        <v>602</v>
      </c>
      <c r="C318" s="16">
        <f>VLOOKUP(A318,'1-1-24 thru 3-31-24 paid'!$A$9:$P$698,16,FALSE)</f>
        <v>15218.444422013774</v>
      </c>
      <c r="D318" s="17">
        <f>IFERROR(VLOOKUP(A318,'1-1-24 thru 3-31-24 new calc'!$A$10:$P$698,16,FALSE),0)</f>
        <v>12349.175579250714</v>
      </c>
      <c r="E318" s="17">
        <f t="shared" si="14"/>
        <v>-2869.2688427630601</v>
      </c>
      <c r="F318" s="16">
        <f>IFERROR(VLOOKUP(A318,'4-1-24 thru 12-31-24 paid'!$A$9:$P$696,16,FALSE),0)</f>
        <v>36797.86</v>
      </c>
      <c r="G318" s="17">
        <f>IFERROR(VLOOKUP(A318,'4-1-24 thru 12-31-24 new calc.'!$A$9:$P$696,16,FALSE),0)</f>
        <v>36932.154421136504</v>
      </c>
      <c r="H318" s="17">
        <f t="shared" si="13"/>
        <v>134.29442113650293</v>
      </c>
      <c r="I318" s="19">
        <f t="shared" si="15"/>
        <v>-2734.9744216265572</v>
      </c>
    </row>
    <row r="319" spans="1:9" x14ac:dyDescent="0.25">
      <c r="A319" s="10" t="s">
        <v>603</v>
      </c>
      <c r="B319" s="22" t="s">
        <v>604</v>
      </c>
      <c r="C319" s="16">
        <f>VLOOKUP(A319,'1-1-24 thru 3-31-24 paid'!$A$9:$P$698,16,FALSE)</f>
        <v>30331.769129781547</v>
      </c>
      <c r="D319" s="17">
        <f>IFERROR(VLOOKUP(A319,'1-1-24 thru 3-31-24 new calc'!$A$10:$P$698,16,FALSE),0)</f>
        <v>25960.988109723348</v>
      </c>
      <c r="E319" s="17">
        <f t="shared" si="14"/>
        <v>-4370.7810200581989</v>
      </c>
      <c r="F319" s="16">
        <f>IFERROR(VLOOKUP(A319,'4-1-24 thru 12-31-24 paid'!$A$9:$P$696,16,FALSE),0)</f>
        <v>76059.22</v>
      </c>
      <c r="G319" s="17">
        <f>IFERROR(VLOOKUP(A319,'4-1-24 thru 12-31-24 new calc.'!$A$9:$P$696,16,FALSE),0)</f>
        <v>78394.700216508791</v>
      </c>
      <c r="H319" s="17">
        <f t="shared" si="13"/>
        <v>2335.4802165087895</v>
      </c>
      <c r="I319" s="19">
        <f t="shared" si="15"/>
        <v>-2035.3008035494095</v>
      </c>
    </row>
    <row r="320" spans="1:9" x14ac:dyDescent="0.25">
      <c r="A320" s="10" t="s">
        <v>605</v>
      </c>
      <c r="B320" s="22" t="s">
        <v>606</v>
      </c>
      <c r="C320" s="16">
        <f>VLOOKUP(A320,'1-1-24 thru 3-31-24 paid'!$A$9:$P$698,16,FALSE)</f>
        <v>37104.841383679821</v>
      </c>
      <c r="D320" s="17">
        <f>IFERROR(VLOOKUP(A320,'1-1-24 thru 3-31-24 new calc'!$A$10:$P$698,16,FALSE),0)</f>
        <v>34775.809210123407</v>
      </c>
      <c r="E320" s="17">
        <f t="shared" si="14"/>
        <v>-2329.0321735564139</v>
      </c>
      <c r="F320" s="16">
        <f>IFERROR(VLOOKUP(A320,'4-1-24 thru 12-31-24 paid'!$A$9:$P$696,16,FALSE),0)</f>
        <v>106254.25</v>
      </c>
      <c r="G320" s="17">
        <f>IFERROR(VLOOKUP(A320,'4-1-24 thru 12-31-24 new calc.'!$A$9:$P$696,16,FALSE),0)</f>
        <v>104481.55984964129</v>
      </c>
      <c r="H320" s="17">
        <f t="shared" si="13"/>
        <v>-1772.6901503587142</v>
      </c>
      <c r="I320" s="19">
        <f t="shared" si="15"/>
        <v>-4101.7223239151281</v>
      </c>
    </row>
    <row r="321" spans="1:9" x14ac:dyDescent="0.25">
      <c r="A321" s="10" t="s">
        <v>607</v>
      </c>
      <c r="B321" s="22" t="s">
        <v>608</v>
      </c>
      <c r="C321" s="16">
        <f>VLOOKUP(A321,'1-1-24 thru 3-31-24 paid'!$A$9:$P$698,16,FALSE)</f>
        <v>129026.4066031502</v>
      </c>
      <c r="D321" s="17">
        <f>IFERROR(VLOOKUP(A321,'1-1-24 thru 3-31-24 new calc'!$A$10:$P$698,16,FALSE),0)</f>
        <v>115280.10893231258</v>
      </c>
      <c r="E321" s="17">
        <f t="shared" si="14"/>
        <v>-13746.297670837623</v>
      </c>
      <c r="F321" s="16">
        <f>IFERROR(VLOOKUP(A321,'4-1-24 thru 12-31-24 paid'!$A$9:$P$696,16,FALSE),0)</f>
        <v>354065.6</v>
      </c>
      <c r="G321" s="17">
        <f>IFERROR(VLOOKUP(A321,'4-1-24 thru 12-31-24 new calc.'!$A$9:$P$696,16,FALSE),0)</f>
        <v>345263.91610722255</v>
      </c>
      <c r="H321" s="17">
        <f t="shared" si="13"/>
        <v>-8801.6838927774224</v>
      </c>
      <c r="I321" s="19">
        <f t="shared" si="15"/>
        <v>-22547.981563615045</v>
      </c>
    </row>
    <row r="322" spans="1:9" x14ac:dyDescent="0.25">
      <c r="A322" s="10" t="s">
        <v>609</v>
      </c>
      <c r="B322" s="22" t="s">
        <v>610</v>
      </c>
      <c r="C322" s="16">
        <f>VLOOKUP(A322,'1-1-24 thru 3-31-24 paid'!$A$9:$P$698,16,FALSE)</f>
        <v>13392.069212055374</v>
      </c>
      <c r="D322" s="17">
        <f>IFERROR(VLOOKUP(A322,'1-1-24 thru 3-31-24 new calc'!$A$10:$P$698,16,FALSE),0)</f>
        <v>11055.277303720381</v>
      </c>
      <c r="E322" s="17">
        <f t="shared" si="14"/>
        <v>-2336.7919083349934</v>
      </c>
      <c r="F322" s="16">
        <f>IFERROR(VLOOKUP(A322,'4-1-24 thru 12-31-24 paid'!$A$9:$P$696,16,FALSE),0)</f>
        <v>31539.42</v>
      </c>
      <c r="G322" s="17">
        <f>IFERROR(VLOOKUP(A322,'4-1-24 thru 12-31-24 new calc.'!$A$9:$P$696,16,FALSE),0)</f>
        <v>33121.186349542266</v>
      </c>
      <c r="H322" s="17">
        <f t="shared" si="13"/>
        <v>1581.7663495422676</v>
      </c>
      <c r="I322" s="19">
        <f t="shared" si="15"/>
        <v>-755.02555879272586</v>
      </c>
    </row>
    <row r="323" spans="1:9" x14ac:dyDescent="0.25">
      <c r="A323" s="10" t="s">
        <v>611</v>
      </c>
      <c r="B323" s="22" t="s">
        <v>612</v>
      </c>
      <c r="C323" s="16">
        <f>VLOOKUP(A323,'1-1-24 thru 3-31-24 paid'!$A$9:$P$698,16,FALSE)</f>
        <v>59479.860817551831</v>
      </c>
      <c r="D323" s="17">
        <f>IFERROR(VLOOKUP(A323,'1-1-24 thru 3-31-24 new calc'!$A$10:$P$698,16,FALSE),0)</f>
        <v>57589.101485829138</v>
      </c>
      <c r="E323" s="17">
        <f t="shared" si="14"/>
        <v>-1890.7593317226929</v>
      </c>
      <c r="F323" s="16">
        <f>IFERROR(VLOOKUP(A323,'4-1-24 thru 12-31-24 paid'!$A$9:$P$696,16,FALSE),0)</f>
        <v>170891.7</v>
      </c>
      <c r="G323" s="17">
        <f>IFERROR(VLOOKUP(A323,'4-1-24 thru 12-31-24 new calc.'!$A$9:$P$696,16,FALSE),0)</f>
        <v>171941.04933193099</v>
      </c>
      <c r="H323" s="17">
        <f t="shared" si="13"/>
        <v>1049.3493319309782</v>
      </c>
      <c r="I323" s="19">
        <f t="shared" si="15"/>
        <v>-841.40999979171465</v>
      </c>
    </row>
    <row r="324" spans="1:9" x14ac:dyDescent="0.25">
      <c r="A324" s="10" t="s">
        <v>613</v>
      </c>
      <c r="B324" s="22" t="s">
        <v>614</v>
      </c>
      <c r="C324" s="16">
        <f>VLOOKUP(A324,'1-1-24 thru 3-31-24 paid'!$A$9:$P$698,16,FALSE)</f>
        <v>19538.96671562667</v>
      </c>
      <c r="D324" s="17">
        <f>IFERROR(VLOOKUP(A324,'1-1-24 thru 3-31-24 new calc'!$A$10:$P$698,16,FALSE),0)</f>
        <v>18931.439155548218</v>
      </c>
      <c r="E324" s="17">
        <f t="shared" si="14"/>
        <v>-607.52756007845164</v>
      </c>
      <c r="F324" s="16">
        <f>IFERROR(VLOOKUP(A324,'4-1-24 thru 12-31-24 paid'!$A$9:$P$696,16,FALSE),0)</f>
        <v>56452.45</v>
      </c>
      <c r="G324" s="17">
        <f>IFERROR(VLOOKUP(A324,'4-1-24 thru 12-31-24 new calc.'!$A$9:$P$696,16,FALSE),0)</f>
        <v>56843.932613092897</v>
      </c>
      <c r="H324" s="17">
        <f t="shared" si="13"/>
        <v>391.48261309289956</v>
      </c>
      <c r="I324" s="19">
        <f t="shared" si="15"/>
        <v>-216.04494698555209</v>
      </c>
    </row>
    <row r="325" spans="1:9" x14ac:dyDescent="0.25">
      <c r="A325" s="10" t="s">
        <v>615</v>
      </c>
      <c r="B325" s="22" t="s">
        <v>616</v>
      </c>
      <c r="C325" s="16">
        <f>VLOOKUP(A325,'1-1-24 thru 3-31-24 paid'!$A$9:$P$698,16,FALSE)</f>
        <v>16556.680050870666</v>
      </c>
      <c r="D325" s="17">
        <f>IFERROR(VLOOKUP(A325,'1-1-24 thru 3-31-24 new calc'!$A$10:$P$698,16,FALSE),0)</f>
        <v>13864.722575256061</v>
      </c>
      <c r="E325" s="17">
        <f t="shared" si="14"/>
        <v>-2691.9574756146048</v>
      </c>
      <c r="F325" s="16">
        <f>IFERROR(VLOOKUP(A325,'4-1-24 thru 12-31-24 paid'!$A$9:$P$696,16,FALSE),0)</f>
        <v>54715.22</v>
      </c>
      <c r="G325" s="17">
        <f>IFERROR(VLOOKUP(A325,'4-1-24 thru 12-31-24 new calc.'!$A$9:$P$696,16,FALSE),0)</f>
        <v>41630.070702993376</v>
      </c>
      <c r="H325" s="17">
        <f t="shared" si="13"/>
        <v>-13085.149297006625</v>
      </c>
      <c r="I325" s="19">
        <f t="shared" si="15"/>
        <v>-15777.10677262123</v>
      </c>
    </row>
    <row r="326" spans="1:9" x14ac:dyDescent="0.25">
      <c r="A326" s="10" t="s">
        <v>617</v>
      </c>
      <c r="B326" s="22" t="s">
        <v>618</v>
      </c>
      <c r="C326" s="16">
        <f>VLOOKUP(A326,'1-1-24 thru 3-31-24 paid'!$A$9:$P$698,16,FALSE)</f>
        <v>140538.8541052097</v>
      </c>
      <c r="D326" s="17">
        <f>IFERROR(VLOOKUP(A326,'1-1-24 thru 3-31-24 new calc'!$A$10:$P$698,16,FALSE),0)</f>
        <v>122387.42314461201</v>
      </c>
      <c r="E326" s="17">
        <f t="shared" si="14"/>
        <v>-18151.430960597689</v>
      </c>
      <c r="F326" s="16">
        <f>IFERROR(VLOOKUP(A326,'4-1-24 thru 12-31-24 paid'!$A$9:$P$696,16,FALSE),0)</f>
        <v>362490.65</v>
      </c>
      <c r="G326" s="17">
        <f>IFERROR(VLOOKUP(A326,'4-1-24 thru 12-31-24 new calc.'!$A$9:$P$696,16,FALSE),0)</f>
        <v>374255.74020372861</v>
      </c>
      <c r="H326" s="17">
        <f t="shared" si="13"/>
        <v>11765.090203728585</v>
      </c>
      <c r="I326" s="19">
        <f t="shared" si="15"/>
        <v>-6386.3407568691036</v>
      </c>
    </row>
    <row r="327" spans="1:9" x14ac:dyDescent="0.25">
      <c r="A327" s="10" t="s">
        <v>619</v>
      </c>
      <c r="B327" s="22" t="s">
        <v>620</v>
      </c>
      <c r="C327" s="16">
        <f>VLOOKUP(A327,'1-1-24 thru 3-31-24 paid'!$A$9:$P$698,16,FALSE)</f>
        <v>21119.139651548365</v>
      </c>
      <c r="D327" s="17">
        <f>IFERROR(VLOOKUP(A327,'1-1-24 thru 3-31-24 new calc'!$A$10:$P$698,16,FALSE),0)</f>
        <v>22225.870834084591</v>
      </c>
      <c r="E327" s="17">
        <f t="shared" si="14"/>
        <v>1106.7311825362267</v>
      </c>
      <c r="F327" s="16">
        <f>IFERROR(VLOOKUP(A327,'4-1-24 thru 12-31-24 paid'!$A$9:$P$696,16,FALSE),0)</f>
        <v>62251.08</v>
      </c>
      <c r="G327" s="17">
        <f>IFERROR(VLOOKUP(A327,'4-1-24 thru 12-31-24 new calc.'!$A$9:$P$696,16,FALSE),0)</f>
        <v>66925.257221202453</v>
      </c>
      <c r="H327" s="17">
        <f t="shared" si="13"/>
        <v>4674.1772212024516</v>
      </c>
      <c r="I327" s="19">
        <f t="shared" si="15"/>
        <v>5780.9084037386783</v>
      </c>
    </row>
    <row r="328" spans="1:9" x14ac:dyDescent="0.25">
      <c r="A328" s="10" t="s">
        <v>1272</v>
      </c>
      <c r="B328" s="22" t="s">
        <v>1254</v>
      </c>
      <c r="C328" s="16">
        <f>VLOOKUP(A328,'1-1-24 thru 3-31-24 paid'!$A$9:$P$698,16,FALSE)</f>
        <v>72468.038795032975</v>
      </c>
      <c r="D328" s="17">
        <f>IFERROR(VLOOKUP(A328,'1-1-24 thru 3-31-24 new calc'!$A$10:$P$698,16,FALSE),0)</f>
        <v>62730.049812924008</v>
      </c>
      <c r="E328" s="17">
        <f t="shared" si="14"/>
        <v>-9737.9889821089673</v>
      </c>
      <c r="F328" s="16">
        <f>IFERROR(VLOOKUP(A328,'4-1-24 thru 12-31-24 paid'!$A$9:$P$696,16,FALSE),0)</f>
        <v>190135.24</v>
      </c>
      <c r="G328" s="17">
        <f>IFERROR(VLOOKUP(A328,'4-1-24 thru 12-31-24 new calc.'!$A$9:$P$696,16,FALSE),0)</f>
        <v>188709.50400065214</v>
      </c>
      <c r="H328" s="17">
        <f t="shared" si="13"/>
        <v>-1425.7359993478458</v>
      </c>
      <c r="I328" s="19">
        <f t="shared" si="15"/>
        <v>-11163.724981456813</v>
      </c>
    </row>
    <row r="329" spans="1:9" x14ac:dyDescent="0.25">
      <c r="A329" s="10" t="s">
        <v>621</v>
      </c>
      <c r="B329" s="22" t="s">
        <v>622</v>
      </c>
      <c r="C329" s="16">
        <f>VLOOKUP(A329,'1-1-24 thru 3-31-24 paid'!$A$9:$P$698,16,FALSE)</f>
        <v>97539.592837573175</v>
      </c>
      <c r="D329" s="17">
        <f>IFERROR(VLOOKUP(A329,'1-1-24 thru 3-31-24 new calc'!$A$10:$P$698,16,FALSE),0)</f>
        <v>110639.77092673798</v>
      </c>
      <c r="E329" s="17">
        <f t="shared" si="14"/>
        <v>13100.178089164809</v>
      </c>
      <c r="F329" s="16">
        <f>IFERROR(VLOOKUP(A329,'4-1-24 thru 12-31-24 paid'!$A$9:$P$696,16,FALSE),0)</f>
        <v>313243.23</v>
      </c>
      <c r="G329" s="17">
        <f>IFERROR(VLOOKUP(A329,'4-1-24 thru 12-31-24 new calc.'!$A$9:$P$696,16,FALSE),0)</f>
        <v>331152.14661279891</v>
      </c>
      <c r="H329" s="17">
        <f t="shared" ref="H329:H392" si="16">G329-F329</f>
        <v>17908.91661279893</v>
      </c>
      <c r="I329" s="19">
        <f t="shared" si="15"/>
        <v>31009.094701963739</v>
      </c>
    </row>
    <row r="330" spans="1:9" x14ac:dyDescent="0.25">
      <c r="A330" s="10" t="s">
        <v>623</v>
      </c>
      <c r="B330" s="22" t="s">
        <v>624</v>
      </c>
      <c r="C330" s="16">
        <f>VLOOKUP(A330,'1-1-24 thru 3-31-24 paid'!$A$9:$P$698,16,FALSE)</f>
        <v>116301.97936987088</v>
      </c>
      <c r="D330" s="17">
        <f>IFERROR(VLOOKUP(A330,'1-1-24 thru 3-31-24 new calc'!$A$10:$P$698,16,FALSE),0)</f>
        <v>125978.45376497869</v>
      </c>
      <c r="E330" s="17">
        <f t="shared" ref="E330:E393" si="17">D330-C330</f>
        <v>9676.4743951078126</v>
      </c>
      <c r="F330" s="16">
        <f>IFERROR(VLOOKUP(A330,'4-1-24 thru 12-31-24 paid'!$A$9:$P$696,16,FALSE),0)</f>
        <v>366770.86</v>
      </c>
      <c r="G330" s="17">
        <f>IFERROR(VLOOKUP(A330,'4-1-24 thru 12-31-24 new calc.'!$A$9:$P$696,16,FALSE),0)</f>
        <v>380931.49863311002</v>
      </c>
      <c r="H330" s="17">
        <f t="shared" si="16"/>
        <v>14160.638633110037</v>
      </c>
      <c r="I330" s="19">
        <f t="shared" ref="I330:I393" si="18">H330+E330</f>
        <v>23837.113028217849</v>
      </c>
    </row>
    <row r="331" spans="1:9" x14ac:dyDescent="0.25">
      <c r="A331" s="10" t="s">
        <v>1271</v>
      </c>
      <c r="B331" s="22" t="s">
        <v>1255</v>
      </c>
      <c r="C331" s="16">
        <f>VLOOKUP(A331,'1-1-24 thru 3-31-24 paid'!$A$9:$P$698,16,FALSE)</f>
        <v>72403.037787053501</v>
      </c>
      <c r="D331" s="17">
        <f>IFERROR(VLOOKUP(A331,'1-1-24 thru 3-31-24 new calc'!$A$10:$P$698,16,FALSE),0)</f>
        <v>55793.460474427557</v>
      </c>
      <c r="E331" s="17">
        <f t="shared" si="17"/>
        <v>-16609.577312625945</v>
      </c>
      <c r="F331" s="16">
        <f>IFERROR(VLOOKUP(A331,'4-1-24 thru 12-31-24 paid'!$A$9:$P$696,16,FALSE),0)</f>
        <v>225965.33</v>
      </c>
      <c r="G331" s="17">
        <f>IFERROR(VLOOKUP(A331,'4-1-24 thru 12-31-24 new calc.'!$A$9:$P$696,16,FALSE),0)</f>
        <v>167368.34236476288</v>
      </c>
      <c r="H331" s="17">
        <f t="shared" si="16"/>
        <v>-58596.987635237107</v>
      </c>
      <c r="I331" s="19">
        <f t="shared" si="18"/>
        <v>-75206.564947863051</v>
      </c>
    </row>
    <row r="332" spans="1:9" x14ac:dyDescent="0.25">
      <c r="A332" s="10" t="s">
        <v>625</v>
      </c>
      <c r="B332" s="22" t="s">
        <v>626</v>
      </c>
      <c r="C332" s="16">
        <f>VLOOKUP(A332,'1-1-24 thru 3-31-24 paid'!$A$9:$P$698,16,FALSE)</f>
        <v>27287.205184011713</v>
      </c>
      <c r="D332" s="17">
        <f>IFERROR(VLOOKUP(A332,'1-1-24 thru 3-31-24 new calc'!$A$10:$P$698,16,FALSE),0)</f>
        <v>22415.673732317755</v>
      </c>
      <c r="E332" s="17">
        <f t="shared" si="17"/>
        <v>-4871.5314516939579</v>
      </c>
      <c r="F332" s="16">
        <f>IFERROR(VLOOKUP(A332,'4-1-24 thru 12-31-24 paid'!$A$9:$P$696,16,FALSE),0)</f>
        <v>78520.570000000007</v>
      </c>
      <c r="G332" s="17">
        <f>IFERROR(VLOOKUP(A332,'4-1-24 thru 12-31-24 new calc.'!$A$9:$P$696,16,FALSE),0)</f>
        <v>67412.282795912906</v>
      </c>
      <c r="H332" s="17">
        <f t="shared" si="16"/>
        <v>-11108.287204087101</v>
      </c>
      <c r="I332" s="19">
        <f t="shared" si="18"/>
        <v>-15979.818655781059</v>
      </c>
    </row>
    <row r="333" spans="1:9" x14ac:dyDescent="0.25">
      <c r="A333" s="10" t="s">
        <v>627</v>
      </c>
      <c r="B333" s="22" t="s">
        <v>628</v>
      </c>
      <c r="C333" s="16">
        <f>VLOOKUP(A333,'1-1-24 thru 3-31-24 paid'!$A$9:$P$698,16,FALSE)</f>
        <v>14526.9115554783</v>
      </c>
      <c r="D333" s="17">
        <f>IFERROR(VLOOKUP(A333,'1-1-24 thru 3-31-24 new calc'!$A$10:$P$698,16,FALSE),0)</f>
        <v>13187.180022913517</v>
      </c>
      <c r="E333" s="17">
        <f t="shared" si="17"/>
        <v>-1339.7315325647833</v>
      </c>
      <c r="F333" s="16">
        <f>IFERROR(VLOOKUP(A333,'4-1-24 thru 12-31-24 paid'!$A$9:$P$696,16,FALSE),0)</f>
        <v>40324.6</v>
      </c>
      <c r="G333" s="17">
        <f>IFERROR(VLOOKUP(A333,'4-1-24 thru 12-31-24 new calc.'!$A$9:$P$696,16,FALSE),0)</f>
        <v>39449.874546151768</v>
      </c>
      <c r="H333" s="17">
        <f t="shared" si="16"/>
        <v>-874.72545384823025</v>
      </c>
      <c r="I333" s="19">
        <f t="shared" si="18"/>
        <v>-2214.4569864130135</v>
      </c>
    </row>
    <row r="334" spans="1:9" x14ac:dyDescent="0.25">
      <c r="A334" s="10" t="s">
        <v>629</v>
      </c>
      <c r="B334" s="22" t="s">
        <v>630</v>
      </c>
      <c r="C334" s="16">
        <f>VLOOKUP(A334,'1-1-24 thru 3-31-24 paid'!$A$9:$P$698,16,FALSE)</f>
        <v>53126.795357917217</v>
      </c>
      <c r="D334" s="17">
        <f>IFERROR(VLOOKUP(A334,'1-1-24 thru 3-31-24 new calc'!$A$10:$P$698,16,FALSE),0)</f>
        <v>52047.497925146228</v>
      </c>
      <c r="E334" s="17">
        <f t="shared" si="17"/>
        <v>-1079.297432770989</v>
      </c>
      <c r="F334" s="16">
        <f>IFERROR(VLOOKUP(A334,'4-1-24 thru 12-31-24 paid'!$A$9:$P$696,16,FALSE),0)</f>
        <v>155574.64000000001</v>
      </c>
      <c r="G334" s="17">
        <f>IFERROR(VLOOKUP(A334,'4-1-24 thru 12-31-24 new calc.'!$A$9:$P$696,16,FALSE),0)</f>
        <v>155196.58043289525</v>
      </c>
      <c r="H334" s="17">
        <f t="shared" si="16"/>
        <v>-378.05956710476312</v>
      </c>
      <c r="I334" s="19">
        <f t="shared" si="18"/>
        <v>-1457.3569998757521</v>
      </c>
    </row>
    <row r="335" spans="1:9" x14ac:dyDescent="0.25">
      <c r="A335" s="10" t="s">
        <v>631</v>
      </c>
      <c r="B335" s="22" t="s">
        <v>632</v>
      </c>
      <c r="C335" s="16">
        <f>VLOOKUP(A335,'1-1-24 thru 3-31-24 paid'!$A$9:$P$698,16,FALSE)</f>
        <v>37575.75556425377</v>
      </c>
      <c r="D335" s="17">
        <f>IFERROR(VLOOKUP(A335,'1-1-24 thru 3-31-24 new calc'!$A$10:$P$698,16,FALSE),0)</f>
        <v>36758.330969594579</v>
      </c>
      <c r="E335" s="17">
        <f t="shared" si="17"/>
        <v>-817.42459465919092</v>
      </c>
      <c r="F335" s="16">
        <f>IFERROR(VLOOKUP(A335,'4-1-24 thru 12-31-24 paid'!$A$9:$P$696,16,FALSE),0)</f>
        <v>115604.48</v>
      </c>
      <c r="G335" s="17">
        <f>IFERROR(VLOOKUP(A335,'4-1-24 thru 12-31-24 new calc.'!$A$9:$P$696,16,FALSE),0)</f>
        <v>110098.29266922634</v>
      </c>
      <c r="H335" s="17">
        <f t="shared" si="16"/>
        <v>-5506.1873307736532</v>
      </c>
      <c r="I335" s="19">
        <f t="shared" si="18"/>
        <v>-6323.6119254328441</v>
      </c>
    </row>
    <row r="336" spans="1:9" x14ac:dyDescent="0.25">
      <c r="A336" s="10" t="s">
        <v>633</v>
      </c>
      <c r="B336" s="22" t="s">
        <v>634</v>
      </c>
      <c r="C336" s="16">
        <f>VLOOKUP(A336,'1-1-24 thru 3-31-24 paid'!$A$9:$P$698,16,FALSE)</f>
        <v>42529.706391939901</v>
      </c>
      <c r="D336" s="17">
        <f>IFERROR(VLOOKUP(A336,'1-1-24 thru 3-31-24 new calc'!$A$10:$P$698,16,FALSE),0)</f>
        <v>47282.989608063115</v>
      </c>
      <c r="E336" s="17">
        <f t="shared" si="17"/>
        <v>4753.2832161232145</v>
      </c>
      <c r="F336" s="16">
        <f>IFERROR(VLOOKUP(A336,'4-1-24 thru 12-31-24 paid'!$A$9:$P$696,16,FALSE),0)</f>
        <v>140705.4</v>
      </c>
      <c r="G336" s="17">
        <f>IFERROR(VLOOKUP(A336,'4-1-24 thru 12-31-24 new calc.'!$A$9:$P$696,16,FALSE),0)</f>
        <v>141696.68701886229</v>
      </c>
      <c r="H336" s="17">
        <f t="shared" si="16"/>
        <v>991.28701886229101</v>
      </c>
      <c r="I336" s="19">
        <f t="shared" si="18"/>
        <v>5744.5702349855055</v>
      </c>
    </row>
    <row r="337" spans="1:9" x14ac:dyDescent="0.25">
      <c r="A337" s="10" t="s">
        <v>635</v>
      </c>
      <c r="B337" s="22" t="s">
        <v>636</v>
      </c>
      <c r="C337" s="16">
        <f>VLOOKUP(A337,'1-1-24 thru 3-31-24 paid'!$A$9:$P$698,16,FALSE)</f>
        <v>7751.6134975262894</v>
      </c>
      <c r="D337" s="17">
        <f>IFERROR(VLOOKUP(A337,'1-1-24 thru 3-31-24 new calc'!$A$10:$P$698,16,FALSE),0)</f>
        <v>9362.4836116574079</v>
      </c>
      <c r="E337" s="17">
        <f t="shared" si="17"/>
        <v>1610.8701141311185</v>
      </c>
      <c r="F337" s="16">
        <f>IFERROR(VLOOKUP(A337,'4-1-24 thru 12-31-24 paid'!$A$9:$P$696,16,FALSE),0)</f>
        <v>20190.5</v>
      </c>
      <c r="G337" s="17">
        <f>IFERROR(VLOOKUP(A337,'4-1-24 thru 12-31-24 new calc.'!$A$9:$P$696,16,FALSE),0)</f>
        <v>28034.719189660082</v>
      </c>
      <c r="H337" s="17">
        <f t="shared" si="16"/>
        <v>7844.2191896600816</v>
      </c>
      <c r="I337" s="19">
        <f t="shared" si="18"/>
        <v>9455.0893037911992</v>
      </c>
    </row>
    <row r="338" spans="1:9" x14ac:dyDescent="0.25">
      <c r="A338" s="10" t="s">
        <v>637</v>
      </c>
      <c r="B338" s="22" t="s">
        <v>638</v>
      </c>
      <c r="C338" s="16">
        <f>VLOOKUP(A338,'1-1-24 thru 3-31-24 paid'!$A$9:$P$698,16,FALSE)</f>
        <v>15530.992936576853</v>
      </c>
      <c r="D338" s="17">
        <f>IFERROR(VLOOKUP(A338,'1-1-24 thru 3-31-24 new calc'!$A$10:$P$698,16,FALSE),0)</f>
        <v>16132.379002925391</v>
      </c>
      <c r="E338" s="17">
        <f t="shared" si="17"/>
        <v>601.3860663485375</v>
      </c>
      <c r="F338" s="16">
        <f>IFERROR(VLOOKUP(A338,'4-1-24 thru 12-31-24 paid'!$A$9:$P$696,16,FALSE),0)</f>
        <v>45157.01</v>
      </c>
      <c r="G338" s="17">
        <f>IFERROR(VLOOKUP(A338,'4-1-24 thru 12-31-24 new calc.'!$A$9:$P$696,16,FALSE),0)</f>
        <v>48531.914676060733</v>
      </c>
      <c r="H338" s="17">
        <f t="shared" si="16"/>
        <v>3374.9046760607307</v>
      </c>
      <c r="I338" s="19">
        <f t="shared" si="18"/>
        <v>3976.2907424092682</v>
      </c>
    </row>
    <row r="339" spans="1:9" x14ac:dyDescent="0.25">
      <c r="A339" s="10" t="s">
        <v>639</v>
      </c>
      <c r="B339" s="22" t="s">
        <v>640</v>
      </c>
      <c r="C339" s="16">
        <f>VLOOKUP(A339,'1-1-24 thru 3-31-24 paid'!$A$9:$P$698,16,FALSE)</f>
        <v>26347.922041404378</v>
      </c>
      <c r="D339" s="17">
        <f>IFERROR(VLOOKUP(A339,'1-1-24 thru 3-31-24 new calc'!$A$10:$P$698,16,FALSE),0)</f>
        <v>26974.083868223875</v>
      </c>
      <c r="E339" s="17">
        <f t="shared" si="17"/>
        <v>626.16182681949795</v>
      </c>
      <c r="F339" s="16">
        <f>IFERROR(VLOOKUP(A339,'4-1-24 thru 12-31-24 paid'!$A$9:$P$696,16,FALSE),0)</f>
        <v>97979.1</v>
      </c>
      <c r="G339" s="17">
        <f>IFERROR(VLOOKUP(A339,'4-1-24 thru 12-31-24 new calc.'!$A$9:$P$696,16,FALSE),0)</f>
        <v>81172.984766074966</v>
      </c>
      <c r="H339" s="17">
        <f t="shared" si="16"/>
        <v>-16806.11523392504</v>
      </c>
      <c r="I339" s="19">
        <f t="shared" si="18"/>
        <v>-16179.953407105542</v>
      </c>
    </row>
    <row r="340" spans="1:9" x14ac:dyDescent="0.25">
      <c r="A340" s="10" t="s">
        <v>641</v>
      </c>
      <c r="B340" s="22" t="s">
        <v>642</v>
      </c>
      <c r="C340" s="16">
        <f>VLOOKUP(A340,'1-1-24 thru 3-31-24 paid'!$A$9:$P$698,16,FALSE)</f>
        <v>9743.5006501201442</v>
      </c>
      <c r="D340" s="17">
        <f>IFERROR(VLOOKUP(A340,'1-1-24 thru 3-31-24 new calc'!$A$10:$P$698,16,FALSE),0)</f>
        <v>0</v>
      </c>
      <c r="E340" s="17">
        <f t="shared" si="17"/>
        <v>-9743.5006501201442</v>
      </c>
      <c r="F340" s="16">
        <f>IFERROR(VLOOKUP(A340,'4-1-24 thru 12-31-24 paid'!$A$9:$P$696,16,FALSE),0)</f>
        <v>21236.84</v>
      </c>
      <c r="G340" s="17">
        <f>IFERROR(VLOOKUP(A340,'4-1-24 thru 12-31-24 new calc.'!$A$9:$P$696,16,FALSE),0)</f>
        <v>0</v>
      </c>
      <c r="H340" s="17">
        <f t="shared" si="16"/>
        <v>-21236.84</v>
      </c>
      <c r="I340" s="19">
        <f t="shared" si="18"/>
        <v>-30980.340650120146</v>
      </c>
    </row>
    <row r="341" spans="1:9" x14ac:dyDescent="0.25">
      <c r="A341" s="10" t="s">
        <v>643</v>
      </c>
      <c r="B341" s="22" t="s">
        <v>644</v>
      </c>
      <c r="C341" s="16">
        <f>VLOOKUP(A341,'1-1-24 thru 3-31-24 paid'!$A$9:$P$698,16,FALSE)</f>
        <v>152544.6002052179</v>
      </c>
      <c r="D341" s="17">
        <f>IFERROR(VLOOKUP(A341,'1-1-24 thru 3-31-24 new calc'!$A$10:$P$698,16,FALSE),0)</f>
        <v>120437.12681487665</v>
      </c>
      <c r="E341" s="17">
        <f t="shared" si="17"/>
        <v>-32107.473390341242</v>
      </c>
      <c r="F341" s="16">
        <f>IFERROR(VLOOKUP(A341,'4-1-24 thru 12-31-24 paid'!$A$9:$P$696,16,FALSE),0)</f>
        <v>409450.67</v>
      </c>
      <c r="G341" s="17">
        <f>IFERROR(VLOOKUP(A341,'4-1-24 thru 12-31-24 new calc.'!$A$9:$P$696,16,FALSE),0)</f>
        <v>362832.68498680484</v>
      </c>
      <c r="H341" s="17">
        <f t="shared" si="16"/>
        <v>-46617.985013195139</v>
      </c>
      <c r="I341" s="19">
        <f t="shared" si="18"/>
        <v>-78725.458403536381</v>
      </c>
    </row>
    <row r="342" spans="1:9" x14ac:dyDescent="0.25">
      <c r="A342" s="10" t="s">
        <v>645</v>
      </c>
      <c r="B342" s="22" t="s">
        <v>646</v>
      </c>
      <c r="C342" s="16">
        <f>VLOOKUP(A342,'1-1-24 thru 3-31-24 paid'!$A$9:$P$698,16,FALSE)</f>
        <v>83715.981084084939</v>
      </c>
      <c r="D342" s="17">
        <f>IFERROR(VLOOKUP(A342,'1-1-24 thru 3-31-24 new calc'!$A$10:$P$698,16,FALSE),0)</f>
        <v>81310.698033171429</v>
      </c>
      <c r="E342" s="17">
        <f t="shared" si="17"/>
        <v>-2405.2830509135092</v>
      </c>
      <c r="F342" s="16">
        <f>IFERROR(VLOOKUP(A342,'4-1-24 thru 12-31-24 paid'!$A$9:$P$696,16,FALSE),0)</f>
        <v>235540.83</v>
      </c>
      <c r="G342" s="17">
        <f>IFERROR(VLOOKUP(A342,'4-1-24 thru 12-31-24 new calc.'!$A$9:$P$696,16,FALSE),0)</f>
        <v>244100.92785974502</v>
      </c>
      <c r="H342" s="17">
        <f t="shared" si="16"/>
        <v>8560.0978597450303</v>
      </c>
      <c r="I342" s="19">
        <f t="shared" si="18"/>
        <v>6154.8148088315211</v>
      </c>
    </row>
    <row r="343" spans="1:9" x14ac:dyDescent="0.25">
      <c r="A343" s="10" t="s">
        <v>647</v>
      </c>
      <c r="B343" s="22" t="s">
        <v>648</v>
      </c>
      <c r="C343" s="16">
        <f>VLOOKUP(A343,'1-1-24 thru 3-31-24 paid'!$A$9:$P$698,16,FALSE)</f>
        <v>45557.714972005393</v>
      </c>
      <c r="D343" s="17">
        <f>IFERROR(VLOOKUP(A343,'1-1-24 thru 3-31-24 new calc'!$A$10:$P$698,16,FALSE),0)</f>
        <v>41808.683008202803</v>
      </c>
      <c r="E343" s="17">
        <f t="shared" si="17"/>
        <v>-3749.0319638025903</v>
      </c>
      <c r="F343" s="16">
        <f>IFERROR(VLOOKUP(A343,'4-1-24 thru 12-31-24 paid'!$A$9:$P$696,16,FALSE),0)</f>
        <v>117038.43</v>
      </c>
      <c r="G343" s="17">
        <f>IFERROR(VLOOKUP(A343,'4-1-24 thru 12-31-24 new calc.'!$A$9:$P$696,16,FALSE),0)</f>
        <v>125433.78944397549</v>
      </c>
      <c r="H343" s="17">
        <f t="shared" si="16"/>
        <v>8395.3594439754961</v>
      </c>
      <c r="I343" s="19">
        <f t="shared" si="18"/>
        <v>4646.3274801729058</v>
      </c>
    </row>
    <row r="344" spans="1:9" x14ac:dyDescent="0.25">
      <c r="A344" s="10" t="s">
        <v>649</v>
      </c>
      <c r="B344" s="22" t="s">
        <v>650</v>
      </c>
      <c r="C344" s="16">
        <f>VLOOKUP(A344,'1-1-24 thru 3-31-24 paid'!$A$9:$P$698,16,FALSE)</f>
        <v>66472.568567547292</v>
      </c>
      <c r="D344" s="17">
        <f>IFERROR(VLOOKUP(A344,'1-1-24 thru 3-31-24 new calc'!$A$10:$P$698,16,FALSE),0)</f>
        <v>71359.159076245487</v>
      </c>
      <c r="E344" s="17">
        <f t="shared" si="17"/>
        <v>4886.5905086981948</v>
      </c>
      <c r="F344" s="16">
        <f>IFERROR(VLOOKUP(A344,'4-1-24 thru 12-31-24 paid'!$A$9:$P$696,16,FALSE),0)</f>
        <v>201677.69</v>
      </c>
      <c r="G344" s="17">
        <f>IFERROR(VLOOKUP(A344,'4-1-24 thru 12-31-24 new calc.'!$A$9:$P$696,16,FALSE),0)</f>
        <v>213682.50250996088</v>
      </c>
      <c r="H344" s="17">
        <f t="shared" si="16"/>
        <v>12004.812509960873</v>
      </c>
      <c r="I344" s="19">
        <f t="shared" si="18"/>
        <v>16891.403018659068</v>
      </c>
    </row>
    <row r="345" spans="1:9" x14ac:dyDescent="0.25">
      <c r="A345" s="10" t="s">
        <v>651</v>
      </c>
      <c r="B345" s="22" t="s">
        <v>652</v>
      </c>
      <c r="C345" s="16">
        <f>VLOOKUP(A345,'1-1-24 thru 3-31-24 paid'!$A$9:$P$698,16,FALSE)</f>
        <v>26074.609194374203</v>
      </c>
      <c r="D345" s="17">
        <f>IFERROR(VLOOKUP(A345,'1-1-24 thru 3-31-24 new calc'!$A$10:$P$698,16,FALSE),0)</f>
        <v>24659.863202406752</v>
      </c>
      <c r="E345" s="17">
        <f t="shared" si="17"/>
        <v>-1414.7459919674511</v>
      </c>
      <c r="F345" s="16">
        <f>IFERROR(VLOOKUP(A345,'4-1-24 thru 12-31-24 paid'!$A$9:$P$696,16,FALSE),0)</f>
        <v>74899.289999999994</v>
      </c>
      <c r="G345" s="17">
        <f>IFERROR(VLOOKUP(A345,'4-1-24 thru 12-31-24 new calc.'!$A$9:$P$696,16,FALSE),0)</f>
        <v>73831.08484571267</v>
      </c>
      <c r="H345" s="17">
        <f t="shared" si="16"/>
        <v>-1068.2051542873232</v>
      </c>
      <c r="I345" s="19">
        <f t="shared" si="18"/>
        <v>-2482.9511462547744</v>
      </c>
    </row>
    <row r="346" spans="1:9" x14ac:dyDescent="0.25">
      <c r="A346" s="10" t="s">
        <v>653</v>
      </c>
      <c r="B346" s="22" t="s">
        <v>654</v>
      </c>
      <c r="C346" s="16">
        <f>VLOOKUP(A346,'1-1-24 thru 3-31-24 paid'!$A$9:$P$698,16,FALSE)</f>
        <v>8096.7218209001512</v>
      </c>
      <c r="D346" s="17">
        <f>IFERROR(VLOOKUP(A346,'1-1-24 thru 3-31-24 new calc'!$A$10:$P$698,16,FALSE),0)</f>
        <v>9893.2173686391379</v>
      </c>
      <c r="E346" s="17">
        <f t="shared" si="17"/>
        <v>1796.4955477389867</v>
      </c>
      <c r="F346" s="16">
        <f>IFERROR(VLOOKUP(A346,'4-1-24 thru 12-31-24 paid'!$A$9:$P$696,16,FALSE),0)</f>
        <v>27602.19</v>
      </c>
      <c r="G346" s="17">
        <f>IFERROR(VLOOKUP(A346,'4-1-24 thru 12-31-24 new calc.'!$A$9:$P$696,16,FALSE),0)</f>
        <v>29649.689741691029</v>
      </c>
      <c r="H346" s="17">
        <f t="shared" si="16"/>
        <v>2047.4997416910301</v>
      </c>
      <c r="I346" s="19">
        <f t="shared" si="18"/>
        <v>3843.9952894300168</v>
      </c>
    </row>
    <row r="347" spans="1:9" x14ac:dyDescent="0.25">
      <c r="A347" s="10" t="s">
        <v>655</v>
      </c>
      <c r="B347" s="22" t="s">
        <v>656</v>
      </c>
      <c r="C347" s="16">
        <f>VLOOKUP(A347,'1-1-24 thru 3-31-24 paid'!$A$9:$P$698,16,FALSE)</f>
        <v>43279.493863323129</v>
      </c>
      <c r="D347" s="17">
        <f>IFERROR(VLOOKUP(A347,'1-1-24 thru 3-31-24 new calc'!$A$10:$P$698,16,FALSE),0)</f>
        <v>38800.15658622409</v>
      </c>
      <c r="E347" s="17">
        <f t="shared" si="17"/>
        <v>-4479.3372770990391</v>
      </c>
      <c r="F347" s="16">
        <f>IFERROR(VLOOKUP(A347,'4-1-24 thru 12-31-24 paid'!$A$9:$P$696,16,FALSE),0)</f>
        <v>124740.05</v>
      </c>
      <c r="G347" s="17">
        <f>IFERROR(VLOOKUP(A347,'4-1-24 thru 12-31-24 new calc.'!$A$9:$P$696,16,FALSE),0)</f>
        <v>116617.13271662939</v>
      </c>
      <c r="H347" s="17">
        <f t="shared" si="16"/>
        <v>-8122.9172833706107</v>
      </c>
      <c r="I347" s="19">
        <f t="shared" si="18"/>
        <v>-12602.25456046965</v>
      </c>
    </row>
    <row r="348" spans="1:9" x14ac:dyDescent="0.25">
      <c r="A348" s="10" t="s">
        <v>657</v>
      </c>
      <c r="B348" s="22" t="s">
        <v>658</v>
      </c>
      <c r="C348" s="16">
        <f>VLOOKUP(A348,'1-1-24 thru 3-31-24 paid'!$A$9:$P$698,16,FALSE)</f>
        <v>17995.239790490439</v>
      </c>
      <c r="D348" s="17">
        <f>IFERROR(VLOOKUP(A348,'1-1-24 thru 3-31-24 new calc'!$A$10:$P$698,16,FALSE),0)</f>
        <v>18384.448097591026</v>
      </c>
      <c r="E348" s="17">
        <f t="shared" si="17"/>
        <v>389.20830710058726</v>
      </c>
      <c r="F348" s="16">
        <f>IFERROR(VLOOKUP(A348,'4-1-24 thru 12-31-24 paid'!$A$9:$P$696,16,FALSE),0)</f>
        <v>58283.44</v>
      </c>
      <c r="G348" s="17">
        <f>IFERROR(VLOOKUP(A348,'4-1-24 thru 12-31-24 new calc.'!$A$9:$P$696,16,FALSE),0)</f>
        <v>55196.862484284582</v>
      </c>
      <c r="H348" s="17">
        <f t="shared" si="16"/>
        <v>-3086.5775157154203</v>
      </c>
      <c r="I348" s="19">
        <f t="shared" si="18"/>
        <v>-2697.369208614833</v>
      </c>
    </row>
    <row r="349" spans="1:9" x14ac:dyDescent="0.25">
      <c r="A349" s="10" t="s">
        <v>659</v>
      </c>
      <c r="B349" s="22" t="s">
        <v>660</v>
      </c>
      <c r="C349" s="16">
        <f>VLOOKUP(A349,'1-1-24 thru 3-31-24 paid'!$A$9:$P$698,16,FALSE)</f>
        <v>1375.5625309748855</v>
      </c>
      <c r="D349" s="17">
        <f>IFERROR(VLOOKUP(A349,'1-1-24 thru 3-31-24 new calc'!$A$10:$P$698,16,FALSE),0)</f>
        <v>1214.0993482367494</v>
      </c>
      <c r="E349" s="17">
        <f t="shared" si="17"/>
        <v>-161.46318273813608</v>
      </c>
      <c r="F349" s="16">
        <f>IFERROR(VLOOKUP(A349,'4-1-24 thru 12-31-24 paid'!$A$9:$P$696,16,FALSE),0)</f>
        <v>3333.31</v>
      </c>
      <c r="G349" s="17">
        <f>IFERROR(VLOOKUP(A349,'4-1-24 thru 12-31-24 new calc.'!$A$9:$P$696,16,FALSE),0)</f>
        <v>3644.6780933945051</v>
      </c>
      <c r="H349" s="17">
        <f t="shared" si="16"/>
        <v>311.36809339450519</v>
      </c>
      <c r="I349" s="19">
        <f t="shared" si="18"/>
        <v>149.90491065636911</v>
      </c>
    </row>
    <row r="350" spans="1:9" x14ac:dyDescent="0.25">
      <c r="A350" s="10" t="s">
        <v>661</v>
      </c>
      <c r="B350" s="22" t="s">
        <v>662</v>
      </c>
      <c r="C350" s="16">
        <f>VLOOKUP(A350,'1-1-24 thru 3-31-24 paid'!$A$9:$P$698,16,FALSE)</f>
        <v>43055.644663743413</v>
      </c>
      <c r="D350" s="17">
        <f>IFERROR(VLOOKUP(A350,'1-1-24 thru 3-31-24 new calc'!$A$10:$P$698,16,FALSE),0)</f>
        <v>49113.884082058103</v>
      </c>
      <c r="E350" s="17">
        <f t="shared" si="17"/>
        <v>6058.2394183146898</v>
      </c>
      <c r="F350" s="16">
        <f>IFERROR(VLOOKUP(A350,'4-1-24 thru 12-31-24 paid'!$A$9:$P$696,16,FALSE),0)</f>
        <v>138989.62</v>
      </c>
      <c r="G350" s="17">
        <f>IFERROR(VLOOKUP(A350,'4-1-24 thru 12-31-24 new calc.'!$A$9:$P$696,16,FALSE),0)</f>
        <v>147134.25971832161</v>
      </c>
      <c r="H350" s="17">
        <f t="shared" si="16"/>
        <v>8144.6397183216177</v>
      </c>
      <c r="I350" s="19">
        <f t="shared" si="18"/>
        <v>14202.879136636308</v>
      </c>
    </row>
    <row r="351" spans="1:9" x14ac:dyDescent="0.25">
      <c r="A351" s="10" t="s">
        <v>663</v>
      </c>
      <c r="B351" s="22" t="s">
        <v>664</v>
      </c>
      <c r="C351" s="16">
        <f>VLOOKUP(A351,'1-1-24 thru 3-31-24 paid'!$A$9:$P$698,16,FALSE)</f>
        <v>15659.160523749448</v>
      </c>
      <c r="D351" s="17">
        <f>IFERROR(VLOOKUP(A351,'1-1-24 thru 3-31-24 new calc'!$A$10:$P$698,16,FALSE),0)</f>
        <v>17281.612321191446</v>
      </c>
      <c r="E351" s="17">
        <f t="shared" si="17"/>
        <v>1622.4517974419978</v>
      </c>
      <c r="F351" s="16">
        <f>IFERROR(VLOOKUP(A351,'4-1-24 thru 12-31-24 paid'!$A$9:$P$696,16,FALSE),0)</f>
        <v>50260.29</v>
      </c>
      <c r="G351" s="17">
        <f>IFERROR(VLOOKUP(A351,'4-1-24 thru 12-31-24 new calc.'!$A$9:$P$696,16,FALSE),0)</f>
        <v>51736.621062078892</v>
      </c>
      <c r="H351" s="17">
        <f t="shared" si="16"/>
        <v>1476.3310620788907</v>
      </c>
      <c r="I351" s="19">
        <f t="shared" si="18"/>
        <v>3098.7828595208885</v>
      </c>
    </row>
    <row r="352" spans="1:9" x14ac:dyDescent="0.25">
      <c r="A352" s="10" t="s">
        <v>665</v>
      </c>
      <c r="B352" s="22" t="s">
        <v>666</v>
      </c>
      <c r="C352" s="16">
        <f>VLOOKUP(A352,'1-1-24 thru 3-31-24 paid'!$A$9:$P$698,16,FALSE)</f>
        <v>14618.707194357663</v>
      </c>
      <c r="D352" s="17">
        <f>IFERROR(VLOOKUP(A352,'1-1-24 thru 3-31-24 new calc'!$A$10:$P$698,16,FALSE),0)</f>
        <v>12822.937274866679</v>
      </c>
      <c r="E352" s="17">
        <f t="shared" si="17"/>
        <v>-1795.7699194909837</v>
      </c>
      <c r="F352" s="16">
        <f>IFERROR(VLOOKUP(A352,'4-1-24 thru 12-31-24 paid'!$A$9:$P$696,16,FALSE),0)</f>
        <v>36510.699999999997</v>
      </c>
      <c r="G352" s="17">
        <f>IFERROR(VLOOKUP(A352,'4-1-24 thru 12-31-24 new calc.'!$A$9:$P$696,16,FALSE),0)</f>
        <v>38568.737248414815</v>
      </c>
      <c r="H352" s="17">
        <f t="shared" si="16"/>
        <v>2058.0372484148174</v>
      </c>
      <c r="I352" s="19">
        <f t="shared" si="18"/>
        <v>262.2673289238337</v>
      </c>
    </row>
    <row r="353" spans="1:9" x14ac:dyDescent="0.25">
      <c r="A353" s="10" t="s">
        <v>667</v>
      </c>
      <c r="B353" s="22" t="s">
        <v>668</v>
      </c>
      <c r="C353" s="16">
        <f>VLOOKUP(A353,'1-1-24 thru 3-31-24 paid'!$A$9:$P$698,16,FALSE)</f>
        <v>22842.230946728676</v>
      </c>
      <c r="D353" s="17">
        <f>IFERROR(VLOOKUP(A353,'1-1-24 thru 3-31-24 new calc'!$A$10:$P$698,16,FALSE),0)</f>
        <v>27697.7121707886</v>
      </c>
      <c r="E353" s="17">
        <f t="shared" si="17"/>
        <v>4855.481224059924</v>
      </c>
      <c r="F353" s="16">
        <f>IFERROR(VLOOKUP(A353,'4-1-24 thru 12-31-24 paid'!$A$9:$P$696,16,FALSE),0)</f>
        <v>76733.37</v>
      </c>
      <c r="G353" s="17">
        <f>IFERROR(VLOOKUP(A353,'4-1-24 thru 12-31-24 new calc.'!$A$9:$P$696,16,FALSE),0)</f>
        <v>82975.604725500496</v>
      </c>
      <c r="H353" s="17">
        <f t="shared" si="16"/>
        <v>6242.2347255005006</v>
      </c>
      <c r="I353" s="19">
        <f t="shared" si="18"/>
        <v>11097.715949560425</v>
      </c>
    </row>
    <row r="354" spans="1:9" x14ac:dyDescent="0.25">
      <c r="A354" s="10" t="s">
        <v>669</v>
      </c>
      <c r="B354" s="22" t="s">
        <v>670</v>
      </c>
      <c r="C354" s="16">
        <f>VLOOKUP(A354,'1-1-24 thru 3-31-24 paid'!$A$9:$P$698,16,FALSE)</f>
        <v>31212.655573555436</v>
      </c>
      <c r="D354" s="17">
        <f>IFERROR(VLOOKUP(A354,'1-1-24 thru 3-31-24 new calc'!$A$10:$P$698,16,FALSE),0)</f>
        <v>26359.868163716827</v>
      </c>
      <c r="E354" s="17">
        <f t="shared" si="17"/>
        <v>-4852.7874098386092</v>
      </c>
      <c r="F354" s="16">
        <f>IFERROR(VLOOKUP(A354,'4-1-24 thru 12-31-24 paid'!$A$9:$P$696,16,FALSE),0)</f>
        <v>77223.25</v>
      </c>
      <c r="G354" s="17">
        <f>IFERROR(VLOOKUP(A354,'4-1-24 thru 12-31-24 new calc.'!$A$9:$P$696,16,FALSE),0)</f>
        <v>78875.242474905521</v>
      </c>
      <c r="H354" s="17">
        <f t="shared" si="16"/>
        <v>1651.9924749055208</v>
      </c>
      <c r="I354" s="19">
        <f t="shared" si="18"/>
        <v>-3200.7949349330884</v>
      </c>
    </row>
    <row r="355" spans="1:9" x14ac:dyDescent="0.25">
      <c r="A355" s="10" t="s">
        <v>671</v>
      </c>
      <c r="B355" s="22" t="s">
        <v>672</v>
      </c>
      <c r="C355" s="16">
        <f>VLOOKUP(A355,'1-1-24 thru 3-31-24 paid'!$A$9:$P$698,16,FALSE)</f>
        <v>40744.711143706241</v>
      </c>
      <c r="D355" s="17">
        <f>IFERROR(VLOOKUP(A355,'1-1-24 thru 3-31-24 new calc'!$A$10:$P$698,16,FALSE),0)</f>
        <v>40479.745963685797</v>
      </c>
      <c r="E355" s="17">
        <f t="shared" si="17"/>
        <v>-264.96518002044468</v>
      </c>
      <c r="F355" s="16">
        <f>IFERROR(VLOOKUP(A355,'4-1-24 thru 12-31-24 paid'!$A$9:$P$696,16,FALSE),0)</f>
        <v>125623.69</v>
      </c>
      <c r="G355" s="17">
        <f>IFERROR(VLOOKUP(A355,'4-1-24 thru 12-31-24 new calc.'!$A$9:$P$696,16,FALSE),0)</f>
        <v>121696.49290694745</v>
      </c>
      <c r="H355" s="17">
        <f t="shared" si="16"/>
        <v>-3927.1970930525567</v>
      </c>
      <c r="I355" s="19">
        <f t="shared" si="18"/>
        <v>-4192.1622730730014</v>
      </c>
    </row>
    <row r="356" spans="1:9" x14ac:dyDescent="0.25">
      <c r="A356" s="10" t="s">
        <v>673</v>
      </c>
      <c r="B356" s="22" t="s">
        <v>674</v>
      </c>
      <c r="C356" s="16">
        <f>VLOOKUP(A356,'1-1-24 thru 3-31-24 paid'!$A$9:$P$698,16,FALSE)</f>
        <v>27595.220580605444</v>
      </c>
      <c r="D356" s="17">
        <f>IFERROR(VLOOKUP(A356,'1-1-24 thru 3-31-24 new calc'!$A$10:$P$698,16,FALSE),0)</f>
        <v>29600.402283304054</v>
      </c>
      <c r="E356" s="17">
        <f t="shared" si="17"/>
        <v>2005.18170269861</v>
      </c>
      <c r="F356" s="16">
        <f>IFERROR(VLOOKUP(A356,'4-1-24 thru 12-31-24 paid'!$A$9:$P$696,16,FALSE),0)</f>
        <v>77207.929999999993</v>
      </c>
      <c r="G356" s="17">
        <f>IFERROR(VLOOKUP(A356,'4-1-24 thru 12-31-24 new calc.'!$A$9:$P$696,16,FALSE),0)</f>
        <v>88342.35413423799</v>
      </c>
      <c r="H356" s="17">
        <f t="shared" si="16"/>
        <v>11134.424134237997</v>
      </c>
      <c r="I356" s="19">
        <f t="shared" si="18"/>
        <v>13139.605836936607</v>
      </c>
    </row>
    <row r="357" spans="1:9" x14ac:dyDescent="0.25">
      <c r="A357" s="10" t="s">
        <v>675</v>
      </c>
      <c r="B357" s="22" t="s">
        <v>676</v>
      </c>
      <c r="C357" s="16">
        <f>VLOOKUP(A357,'1-1-24 thru 3-31-24 paid'!$A$9:$P$698,16,FALSE)</f>
        <v>22534.973719780803</v>
      </c>
      <c r="D357" s="17">
        <f>IFERROR(VLOOKUP(A357,'1-1-24 thru 3-31-24 new calc'!$A$10:$P$698,16,FALSE),0)</f>
        <v>24789.909515393734</v>
      </c>
      <c r="E357" s="17">
        <f t="shared" si="17"/>
        <v>2254.9357956129315</v>
      </c>
      <c r="F357" s="16">
        <f>IFERROR(VLOOKUP(A357,'4-1-24 thru 12-31-24 paid'!$A$9:$P$696,16,FALSE),0)</f>
        <v>64775.94</v>
      </c>
      <c r="G357" s="17">
        <f>IFERROR(VLOOKUP(A357,'4-1-24 thru 12-31-24 new calc.'!$A$9:$P$696,16,FALSE),0)</f>
        <v>74909.158149366514</v>
      </c>
      <c r="H357" s="17">
        <f t="shared" si="16"/>
        <v>10133.218149366512</v>
      </c>
      <c r="I357" s="19">
        <f t="shared" si="18"/>
        <v>12388.153944979444</v>
      </c>
    </row>
    <row r="358" spans="1:9" x14ac:dyDescent="0.25">
      <c r="A358" s="10" t="s">
        <v>677</v>
      </c>
      <c r="B358" s="22" t="s">
        <v>678</v>
      </c>
      <c r="C358" s="16">
        <f>VLOOKUP(A358,'1-1-24 thru 3-31-24 paid'!$A$9:$P$698,16,FALSE)</f>
        <v>33918.875417943083</v>
      </c>
      <c r="D358" s="17">
        <f>IFERROR(VLOOKUP(A358,'1-1-24 thru 3-31-24 new calc'!$A$10:$P$698,16,FALSE),0)</f>
        <v>37988.890260034728</v>
      </c>
      <c r="E358" s="17">
        <f t="shared" si="17"/>
        <v>4070.0148420916448</v>
      </c>
      <c r="F358" s="16">
        <f>IFERROR(VLOOKUP(A358,'4-1-24 thru 12-31-24 paid'!$A$9:$P$696,16,FALSE),0)</f>
        <v>112125.45</v>
      </c>
      <c r="G358" s="17">
        <f>IFERROR(VLOOKUP(A358,'4-1-24 thru 12-31-24 new calc.'!$A$9:$P$696,16,FALSE),0)</f>
        <v>115005.18229829171</v>
      </c>
      <c r="H358" s="17">
        <f t="shared" si="16"/>
        <v>2879.7322982917103</v>
      </c>
      <c r="I358" s="19">
        <f t="shared" si="18"/>
        <v>6949.7471403833551</v>
      </c>
    </row>
    <row r="359" spans="1:9" x14ac:dyDescent="0.25">
      <c r="A359" s="10" t="s">
        <v>679</v>
      </c>
      <c r="B359" s="22" t="s">
        <v>1290</v>
      </c>
      <c r="C359" s="16">
        <f>VLOOKUP(A359,'1-1-24 thru 3-31-24 paid'!$A$9:$P$698,16,FALSE)</f>
        <v>46421.740296714066</v>
      </c>
      <c r="D359" s="17">
        <f>IFERROR(VLOOKUP(A359,'1-1-24 thru 3-31-24 new calc'!$A$10:$P$698,16,FALSE),0)</f>
        <v>49668.493856053872</v>
      </c>
      <c r="E359" s="17">
        <f t="shared" si="17"/>
        <v>3246.7535593398061</v>
      </c>
      <c r="F359" s="16">
        <f>IFERROR(VLOOKUP(A359,'4-1-24 thru 12-31-24 paid'!$A$9:$P$696,16,FALSE),0)</f>
        <v>151563.57</v>
      </c>
      <c r="G359" s="17">
        <f>IFERROR(VLOOKUP(A359,'4-1-24 thru 12-31-24 new calc.'!$A$9:$P$696,16,FALSE),0)</f>
        <v>149748.26341806137</v>
      </c>
      <c r="H359" s="17">
        <f t="shared" si="16"/>
        <v>-1815.3065819386393</v>
      </c>
      <c r="I359" s="19">
        <f t="shared" si="18"/>
        <v>1431.4469774011668</v>
      </c>
    </row>
    <row r="360" spans="1:9" x14ac:dyDescent="0.25">
      <c r="A360" s="10" t="s">
        <v>680</v>
      </c>
      <c r="B360" s="22" t="s">
        <v>681</v>
      </c>
      <c r="C360" s="16">
        <f>VLOOKUP(A360,'1-1-24 thru 3-31-24 paid'!$A$9:$P$698,16,FALSE)</f>
        <v>30433.728326546374</v>
      </c>
      <c r="D360" s="17">
        <f>IFERROR(VLOOKUP(A360,'1-1-24 thru 3-31-24 new calc'!$A$10:$P$698,16,FALSE),0)</f>
        <v>30353.92697827904</v>
      </c>
      <c r="E360" s="17">
        <f t="shared" si="17"/>
        <v>-79.801348267334106</v>
      </c>
      <c r="F360" s="16">
        <f>IFERROR(VLOOKUP(A360,'4-1-24 thru 12-31-24 paid'!$A$9:$P$696,16,FALSE),0)</f>
        <v>90921.78</v>
      </c>
      <c r="G360" s="17">
        <f>IFERROR(VLOOKUP(A360,'4-1-24 thru 12-31-24 new calc.'!$A$9:$P$696,16,FALSE),0)</f>
        <v>91058.159565408918</v>
      </c>
      <c r="H360" s="17">
        <f t="shared" si="16"/>
        <v>136.37956540891901</v>
      </c>
      <c r="I360" s="19">
        <f t="shared" si="18"/>
        <v>56.578217141584901</v>
      </c>
    </row>
    <row r="361" spans="1:9" x14ac:dyDescent="0.25">
      <c r="A361" s="10" t="s">
        <v>682</v>
      </c>
      <c r="B361" s="22" t="s">
        <v>683</v>
      </c>
      <c r="C361" s="16">
        <f>VLOOKUP(A361,'1-1-24 thru 3-31-24 paid'!$A$9:$P$698,16,FALSE)</f>
        <v>76091.757037824369</v>
      </c>
      <c r="D361" s="17">
        <f>IFERROR(VLOOKUP(A361,'1-1-24 thru 3-31-24 new calc'!$A$10:$P$698,16,FALSE),0)</f>
        <v>71982.532042357008</v>
      </c>
      <c r="E361" s="17">
        <f t="shared" si="17"/>
        <v>-4109.2249954673607</v>
      </c>
      <c r="F361" s="16">
        <f>IFERROR(VLOOKUP(A361,'4-1-24 thru 12-31-24 paid'!$A$9:$P$696,16,FALSE),0)</f>
        <v>231255</v>
      </c>
      <c r="G361" s="17">
        <f>IFERROR(VLOOKUP(A361,'4-1-24 thru 12-31-24 new calc.'!$A$9:$P$696,16,FALSE),0)</f>
        <v>215193.09879247696</v>
      </c>
      <c r="H361" s="17">
        <f t="shared" si="16"/>
        <v>-16061.901207523042</v>
      </c>
      <c r="I361" s="19">
        <f t="shared" si="18"/>
        <v>-20171.126202990403</v>
      </c>
    </row>
    <row r="362" spans="1:9" x14ac:dyDescent="0.25">
      <c r="A362" s="10" t="s">
        <v>684</v>
      </c>
      <c r="B362" s="22" t="s">
        <v>685</v>
      </c>
      <c r="C362" s="16">
        <f>VLOOKUP(A362,'1-1-24 thru 3-31-24 paid'!$A$9:$P$698,16,FALSE)</f>
        <v>36697.580922516187</v>
      </c>
      <c r="D362" s="17">
        <f>IFERROR(VLOOKUP(A362,'1-1-24 thru 3-31-24 new calc'!$A$10:$P$698,16,FALSE),0)</f>
        <v>32717.56553755061</v>
      </c>
      <c r="E362" s="17">
        <f t="shared" si="17"/>
        <v>-3980.0153849655762</v>
      </c>
      <c r="F362" s="16">
        <f>IFERROR(VLOOKUP(A362,'4-1-24 thru 12-31-24 paid'!$A$9:$P$696,16,FALSE),0)</f>
        <v>98276.91</v>
      </c>
      <c r="G362" s="17">
        <f>IFERROR(VLOOKUP(A362,'4-1-24 thru 12-31-24 new calc.'!$A$9:$P$696,16,FALSE),0)</f>
        <v>98094.106542561829</v>
      </c>
      <c r="H362" s="17">
        <f t="shared" si="16"/>
        <v>-182.80345743817452</v>
      </c>
      <c r="I362" s="19">
        <f t="shared" si="18"/>
        <v>-4162.8188424037508</v>
      </c>
    </row>
    <row r="363" spans="1:9" x14ac:dyDescent="0.25">
      <c r="A363" s="10" t="s">
        <v>686</v>
      </c>
      <c r="B363" s="22" t="s">
        <v>687</v>
      </c>
      <c r="C363" s="16">
        <f>VLOOKUP(A363,'1-1-24 thru 3-31-24 paid'!$A$9:$P$698,16,FALSE)</f>
        <v>82176.44899271545</v>
      </c>
      <c r="D363" s="17">
        <f>IFERROR(VLOOKUP(A363,'1-1-24 thru 3-31-24 new calc'!$A$10:$P$698,16,FALSE),0)</f>
        <v>91335.824189262436</v>
      </c>
      <c r="E363" s="17">
        <f t="shared" si="17"/>
        <v>9159.3751965469855</v>
      </c>
      <c r="F363" s="16">
        <f>IFERROR(VLOOKUP(A363,'4-1-24 thru 12-31-24 paid'!$A$9:$P$696,16,FALSE),0)</f>
        <v>257927.19</v>
      </c>
      <c r="G363" s="17">
        <f>IFERROR(VLOOKUP(A363,'4-1-24 thru 12-31-24 new calc.'!$A$9:$P$696,16,FALSE),0)</f>
        <v>272704.87133496936</v>
      </c>
      <c r="H363" s="17">
        <f t="shared" si="16"/>
        <v>14777.681334969355</v>
      </c>
      <c r="I363" s="19">
        <f t="shared" si="18"/>
        <v>23937.05653151634</v>
      </c>
    </row>
    <row r="364" spans="1:9" x14ac:dyDescent="0.25">
      <c r="A364" s="10" t="s">
        <v>688</v>
      </c>
      <c r="B364" s="22" t="s">
        <v>689</v>
      </c>
      <c r="C364" s="16">
        <f>VLOOKUP(A364,'1-1-24 thru 3-31-24 paid'!$A$9:$P$698,16,FALSE)</f>
        <v>119980.40110148104</v>
      </c>
      <c r="D364" s="17">
        <f>IFERROR(VLOOKUP(A364,'1-1-24 thru 3-31-24 new calc'!$A$10:$P$698,16,FALSE),0)</f>
        <v>125967.68827468871</v>
      </c>
      <c r="E364" s="17">
        <f t="shared" si="17"/>
        <v>5987.2871732076746</v>
      </c>
      <c r="F364" s="16">
        <f>IFERROR(VLOOKUP(A364,'4-1-24 thru 12-31-24 paid'!$A$9:$P$696,16,FALSE),0)</f>
        <v>359951.15</v>
      </c>
      <c r="G364" s="17">
        <f>IFERROR(VLOOKUP(A364,'4-1-24 thru 12-31-24 new calc.'!$A$9:$P$696,16,FALSE),0)</f>
        <v>377981.12683286524</v>
      </c>
      <c r="H364" s="17">
        <f t="shared" si="16"/>
        <v>18029.976832865214</v>
      </c>
      <c r="I364" s="19">
        <f t="shared" si="18"/>
        <v>24017.264006072888</v>
      </c>
    </row>
    <row r="365" spans="1:9" x14ac:dyDescent="0.25">
      <c r="A365" s="10" t="s">
        <v>690</v>
      </c>
      <c r="B365" s="22" t="s">
        <v>691</v>
      </c>
      <c r="C365" s="16">
        <f>VLOOKUP(A365,'1-1-24 thru 3-31-24 paid'!$A$9:$P$698,16,FALSE)</f>
        <v>14678.918538474016</v>
      </c>
      <c r="D365" s="17">
        <f>IFERROR(VLOOKUP(A365,'1-1-24 thru 3-31-24 new calc'!$A$10:$P$698,16,FALSE),0)</f>
        <v>15061.165146125046</v>
      </c>
      <c r="E365" s="17">
        <f t="shared" si="17"/>
        <v>382.24660765102999</v>
      </c>
      <c r="F365" s="16">
        <f>IFERROR(VLOOKUP(A365,'4-1-24 thru 12-31-24 paid'!$A$9:$P$696,16,FALSE),0)</f>
        <v>47114.41</v>
      </c>
      <c r="G365" s="17">
        <f>IFERROR(VLOOKUP(A365,'4-1-24 thru 12-31-24 new calc.'!$A$9:$P$696,16,FALSE),0)</f>
        <v>45067.179363624899</v>
      </c>
      <c r="H365" s="17">
        <f t="shared" si="16"/>
        <v>-2047.230636375105</v>
      </c>
      <c r="I365" s="19">
        <f t="shared" si="18"/>
        <v>-1664.984028724075</v>
      </c>
    </row>
    <row r="366" spans="1:9" x14ac:dyDescent="0.25">
      <c r="A366" s="10" t="s">
        <v>692</v>
      </c>
      <c r="B366" s="22" t="s">
        <v>693</v>
      </c>
      <c r="C366" s="16">
        <f>VLOOKUP(A366,'1-1-24 thru 3-31-24 paid'!$A$9:$P$698,16,FALSE)</f>
        <v>54768.212263733607</v>
      </c>
      <c r="D366" s="17">
        <f>IFERROR(VLOOKUP(A366,'1-1-24 thru 3-31-24 new calc'!$A$10:$P$698,16,FALSE),0)</f>
        <v>52271.154470076865</v>
      </c>
      <c r="E366" s="17">
        <f t="shared" si="17"/>
        <v>-2497.0577936567424</v>
      </c>
      <c r="F366" s="16">
        <f>IFERROR(VLOOKUP(A366,'4-1-24 thru 12-31-24 paid'!$A$9:$P$696,16,FALSE),0)</f>
        <v>145405.10999999999</v>
      </c>
      <c r="G366" s="17">
        <f>IFERROR(VLOOKUP(A366,'4-1-24 thru 12-31-24 new calc.'!$A$9:$P$696,16,FALSE),0)</f>
        <v>156738.2219670905</v>
      </c>
      <c r="H366" s="17">
        <f t="shared" si="16"/>
        <v>11333.111967090517</v>
      </c>
      <c r="I366" s="19">
        <f t="shared" si="18"/>
        <v>8836.0541734337748</v>
      </c>
    </row>
    <row r="367" spans="1:9" x14ac:dyDescent="0.25">
      <c r="A367" s="10" t="s">
        <v>694</v>
      </c>
      <c r="B367" s="22" t="s">
        <v>695</v>
      </c>
      <c r="C367" s="16">
        <f>VLOOKUP(A367,'1-1-24 thru 3-31-24 paid'!$A$9:$P$698,16,FALSE)</f>
        <v>74956.997163740409</v>
      </c>
      <c r="D367" s="17">
        <f>IFERROR(VLOOKUP(A367,'1-1-24 thru 3-31-24 new calc'!$A$10:$P$698,16,FALSE),0)</f>
        <v>73126.225764801959</v>
      </c>
      <c r="E367" s="17">
        <f t="shared" si="17"/>
        <v>-1830.7713989384501</v>
      </c>
      <c r="F367" s="16">
        <f>IFERROR(VLOOKUP(A367,'4-1-24 thru 12-31-24 paid'!$A$9:$P$696,16,FALSE),0)</f>
        <v>229162.89</v>
      </c>
      <c r="G367" s="17">
        <f>IFERROR(VLOOKUP(A367,'4-1-24 thru 12-31-24 new calc.'!$A$9:$P$696,16,FALSE),0)</f>
        <v>219640.18585428855</v>
      </c>
      <c r="H367" s="17">
        <f t="shared" si="16"/>
        <v>-9522.7041457114683</v>
      </c>
      <c r="I367" s="19">
        <f t="shared" si="18"/>
        <v>-11353.475544649918</v>
      </c>
    </row>
    <row r="368" spans="1:9" x14ac:dyDescent="0.25">
      <c r="A368" s="10" t="s">
        <v>696</v>
      </c>
      <c r="B368" s="22" t="s">
        <v>697</v>
      </c>
      <c r="C368" s="16">
        <f>VLOOKUP(A368,'1-1-24 thru 3-31-24 paid'!$A$9:$P$698,16,FALSE)</f>
        <v>98130.162079031375</v>
      </c>
      <c r="D368" s="17">
        <f>IFERROR(VLOOKUP(A368,'1-1-24 thru 3-31-24 new calc'!$A$10:$P$698,16,FALSE),0)</f>
        <v>90071.92156851558</v>
      </c>
      <c r="E368" s="17">
        <f t="shared" si="17"/>
        <v>-8058.2405105157959</v>
      </c>
      <c r="F368" s="16">
        <f>IFERROR(VLOOKUP(A368,'4-1-24 thru 12-31-24 paid'!$A$9:$P$696,16,FALSE),0)</f>
        <v>281518.87</v>
      </c>
      <c r="G368" s="17">
        <f>IFERROR(VLOOKUP(A368,'4-1-24 thru 12-31-24 new calc.'!$A$9:$P$696,16,FALSE),0)</f>
        <v>269793.00690237142</v>
      </c>
      <c r="H368" s="17">
        <f t="shared" si="16"/>
        <v>-11725.863097628579</v>
      </c>
      <c r="I368" s="19">
        <f t="shared" si="18"/>
        <v>-19784.103608144374</v>
      </c>
    </row>
    <row r="369" spans="1:9" x14ac:dyDescent="0.25">
      <c r="A369" s="10" t="s">
        <v>698</v>
      </c>
      <c r="B369" s="22" t="s">
        <v>699</v>
      </c>
      <c r="C369" s="16">
        <f>VLOOKUP(A369,'1-1-24 thru 3-31-24 paid'!$A$9:$P$698,16,FALSE)</f>
        <v>70187.28082896753</v>
      </c>
      <c r="D369" s="17">
        <f>IFERROR(VLOOKUP(A369,'1-1-24 thru 3-31-24 new calc'!$A$10:$P$698,16,FALSE),0)</f>
        <v>68211.211245660044</v>
      </c>
      <c r="E369" s="17">
        <f t="shared" si="17"/>
        <v>-1976.069583307486</v>
      </c>
      <c r="F369" s="16">
        <f>IFERROR(VLOOKUP(A369,'4-1-24 thru 12-31-24 paid'!$A$9:$P$696,16,FALSE),0)</f>
        <v>208288.44</v>
      </c>
      <c r="G369" s="17">
        <f>IFERROR(VLOOKUP(A369,'4-1-24 thru 12-31-24 new calc.'!$A$9:$P$696,16,FALSE),0)</f>
        <v>203855.52536989111</v>
      </c>
      <c r="H369" s="17">
        <f t="shared" si="16"/>
        <v>-4432.9146301088913</v>
      </c>
      <c r="I369" s="19">
        <f t="shared" si="18"/>
        <v>-6408.9842134163773</v>
      </c>
    </row>
    <row r="370" spans="1:9" x14ac:dyDescent="0.25">
      <c r="A370" s="10" t="s">
        <v>700</v>
      </c>
      <c r="B370" s="22" t="s">
        <v>701</v>
      </c>
      <c r="C370" s="16">
        <f>VLOOKUP(A370,'1-1-24 thru 3-31-24 paid'!$A$9:$P$698,16,FALSE)</f>
        <v>12690.065617902661</v>
      </c>
      <c r="D370" s="17">
        <f>IFERROR(VLOOKUP(A370,'1-1-24 thru 3-31-24 new calc'!$A$10:$P$698,16,FALSE),0)</f>
        <v>15830.709065156399</v>
      </c>
      <c r="E370" s="17">
        <f t="shared" si="17"/>
        <v>3140.6434472537385</v>
      </c>
      <c r="F370" s="16">
        <f>IFERROR(VLOOKUP(A370,'4-1-24 thru 12-31-24 paid'!$A$9:$P$696,16,FALSE),0)</f>
        <v>44952.38</v>
      </c>
      <c r="G370" s="17">
        <f>IFERROR(VLOOKUP(A370,'4-1-24 thru 12-31-24 new calc.'!$A$9:$P$696,16,FALSE),0)</f>
        <v>47860.81528066544</v>
      </c>
      <c r="H370" s="17">
        <f t="shared" si="16"/>
        <v>2908.4352806654424</v>
      </c>
      <c r="I370" s="19">
        <f t="shared" si="18"/>
        <v>6049.0787279191809</v>
      </c>
    </row>
    <row r="371" spans="1:9" x14ac:dyDescent="0.25">
      <c r="A371" s="10" t="s">
        <v>702</v>
      </c>
      <c r="B371" s="22" t="s">
        <v>703</v>
      </c>
      <c r="C371" s="16">
        <f>VLOOKUP(A371,'1-1-24 thru 3-31-24 paid'!$A$9:$P$698,16,FALSE)</f>
        <v>62160.468883514091</v>
      </c>
      <c r="D371" s="17">
        <f>IFERROR(VLOOKUP(A371,'1-1-24 thru 3-31-24 new calc'!$A$10:$P$698,16,FALSE),0)</f>
        <v>59500.736160926164</v>
      </c>
      <c r="E371" s="17">
        <f t="shared" si="17"/>
        <v>-2659.7327225879271</v>
      </c>
      <c r="F371" s="16">
        <f>IFERROR(VLOOKUP(A371,'4-1-24 thru 12-31-24 paid'!$A$9:$P$696,16,FALSE),0)</f>
        <v>175893.28</v>
      </c>
      <c r="G371" s="17">
        <f>IFERROR(VLOOKUP(A371,'4-1-24 thru 12-31-24 new calc.'!$A$9:$P$696,16,FALSE),0)</f>
        <v>178272.01541635429</v>
      </c>
      <c r="H371" s="17">
        <f t="shared" si="16"/>
        <v>2378.7354163542914</v>
      </c>
      <c r="I371" s="19">
        <f t="shared" si="18"/>
        <v>-280.99730623363575</v>
      </c>
    </row>
    <row r="372" spans="1:9" x14ac:dyDescent="0.25">
      <c r="A372" s="10" t="s">
        <v>704</v>
      </c>
      <c r="B372" s="22" t="s">
        <v>705</v>
      </c>
      <c r="C372" s="16">
        <f>VLOOKUP(A372,'1-1-24 thru 3-31-24 paid'!$A$9:$P$698,16,FALSE)</f>
        <v>163104.39192148775</v>
      </c>
      <c r="D372" s="17">
        <f>IFERROR(VLOOKUP(A372,'1-1-24 thru 3-31-24 new calc'!$A$10:$P$698,16,FALSE),0)</f>
        <v>188706.67437479334</v>
      </c>
      <c r="E372" s="17">
        <f t="shared" si="17"/>
        <v>25602.282453305583</v>
      </c>
      <c r="F372" s="16">
        <f>IFERROR(VLOOKUP(A372,'4-1-24 thru 12-31-24 paid'!$A$9:$P$696,16,FALSE),0)</f>
        <v>529444.54</v>
      </c>
      <c r="G372" s="17">
        <f>IFERROR(VLOOKUP(A372,'4-1-24 thru 12-31-24 new calc.'!$A$9:$P$696,16,FALSE),0)</f>
        <v>567272.85206292418</v>
      </c>
      <c r="H372" s="17">
        <f t="shared" si="16"/>
        <v>37828.312062924146</v>
      </c>
      <c r="I372" s="19">
        <f t="shared" si="18"/>
        <v>63430.594516229728</v>
      </c>
    </row>
    <row r="373" spans="1:9" x14ac:dyDescent="0.25">
      <c r="A373" s="10" t="s">
        <v>706</v>
      </c>
      <c r="B373" s="22" t="s">
        <v>707</v>
      </c>
      <c r="C373" s="16">
        <f>VLOOKUP(A373,'1-1-24 thru 3-31-24 paid'!$A$9:$P$698,16,FALSE)</f>
        <v>51814.138565439513</v>
      </c>
      <c r="D373" s="17">
        <f>IFERROR(VLOOKUP(A373,'1-1-24 thru 3-31-24 new calc'!$A$10:$P$698,16,FALSE),0)</f>
        <v>47070.201465459693</v>
      </c>
      <c r="E373" s="17">
        <f t="shared" si="17"/>
        <v>-4743.9370999798193</v>
      </c>
      <c r="F373" s="16">
        <f>IFERROR(VLOOKUP(A373,'4-1-24 thru 12-31-24 paid'!$A$9:$P$696,16,FALSE),0)</f>
        <v>149917.95000000001</v>
      </c>
      <c r="G373" s="17">
        <f>IFERROR(VLOOKUP(A373,'4-1-24 thru 12-31-24 new calc.'!$A$9:$P$696,16,FALSE),0)</f>
        <v>141003.13067569252</v>
      </c>
      <c r="H373" s="17">
        <f t="shared" si="16"/>
        <v>-8914.8193243074929</v>
      </c>
      <c r="I373" s="19">
        <f t="shared" si="18"/>
        <v>-13658.756424287312</v>
      </c>
    </row>
    <row r="374" spans="1:9" x14ac:dyDescent="0.25">
      <c r="A374" s="10" t="s">
        <v>708</v>
      </c>
      <c r="B374" s="22" t="s">
        <v>709</v>
      </c>
      <c r="C374" s="16">
        <f>VLOOKUP(A374,'1-1-24 thru 3-31-24 paid'!$A$9:$P$698,16,FALSE)</f>
        <v>1534.7384068405108</v>
      </c>
      <c r="D374" s="17">
        <f>IFERROR(VLOOKUP(A374,'1-1-24 thru 3-31-24 new calc'!$A$10:$P$698,16,FALSE),0)</f>
        <v>859.84564568281758</v>
      </c>
      <c r="E374" s="17">
        <f t="shared" si="17"/>
        <v>-674.89276115769326</v>
      </c>
      <c r="F374" s="16">
        <f>IFERROR(VLOOKUP(A374,'4-1-24 thru 12-31-24 paid'!$A$9:$P$696,16,FALSE),0)</f>
        <v>5085.3999999999996</v>
      </c>
      <c r="G374" s="17">
        <f>IFERROR(VLOOKUP(A374,'4-1-24 thru 12-31-24 new calc.'!$A$9:$P$696,16,FALSE),0)</f>
        <v>2590.7576499992156</v>
      </c>
      <c r="H374" s="17">
        <f t="shared" si="16"/>
        <v>-2494.6423500007841</v>
      </c>
      <c r="I374" s="19">
        <f t="shared" si="18"/>
        <v>-3169.5351111584773</v>
      </c>
    </row>
    <row r="375" spans="1:9" x14ac:dyDescent="0.25">
      <c r="A375" s="10" t="s">
        <v>710</v>
      </c>
      <c r="B375" s="22" t="s">
        <v>711</v>
      </c>
      <c r="C375" s="16">
        <f>VLOOKUP(A375,'1-1-24 thru 3-31-24 paid'!$A$9:$P$698,16,FALSE)</f>
        <v>4911.5205127018635</v>
      </c>
      <c r="D375" s="17">
        <f>IFERROR(VLOOKUP(A375,'1-1-24 thru 3-31-24 new calc'!$A$10:$P$698,16,FALSE),0)</f>
        <v>0</v>
      </c>
      <c r="E375" s="17">
        <f t="shared" si="17"/>
        <v>-4911.5205127018635</v>
      </c>
      <c r="F375" s="16">
        <f>IFERROR(VLOOKUP(A375,'4-1-24 thru 12-31-24 paid'!$A$9:$P$696,16,FALSE),0)</f>
        <v>0</v>
      </c>
      <c r="G375" s="17">
        <f>IFERROR(VLOOKUP(A375,'4-1-24 thru 12-31-24 new calc.'!$A$9:$P$696,16,FALSE),0)</f>
        <v>0</v>
      </c>
      <c r="H375" s="17">
        <f t="shared" si="16"/>
        <v>0</v>
      </c>
      <c r="I375" s="19">
        <f t="shared" si="18"/>
        <v>-4911.5205127018635</v>
      </c>
    </row>
    <row r="376" spans="1:9" x14ac:dyDescent="0.25">
      <c r="A376" s="10" t="s">
        <v>712</v>
      </c>
      <c r="B376" s="22" t="s">
        <v>713</v>
      </c>
      <c r="C376" s="16">
        <f>VLOOKUP(A376,'1-1-24 thru 3-31-24 paid'!$A$9:$P$698,16,FALSE)</f>
        <v>649.7719467230387</v>
      </c>
      <c r="D376" s="17">
        <f>IFERROR(VLOOKUP(A376,'1-1-24 thru 3-31-24 new calc'!$A$10:$P$698,16,FALSE),0)</f>
        <v>1312.1406966562845</v>
      </c>
      <c r="E376" s="17">
        <f t="shared" si="17"/>
        <v>662.36874993324579</v>
      </c>
      <c r="F376" s="16">
        <f>IFERROR(VLOOKUP(A376,'4-1-24 thru 12-31-24 paid'!$A$9:$P$696,16,FALSE),0)</f>
        <v>2395.7600000000002</v>
      </c>
      <c r="G376" s="17">
        <f>IFERROR(VLOOKUP(A376,'4-1-24 thru 12-31-24 new calc.'!$A$9:$P$696,16,FALSE),0)</f>
        <v>4023.076735113269</v>
      </c>
      <c r="H376" s="17">
        <f t="shared" si="16"/>
        <v>1627.3167351132688</v>
      </c>
      <c r="I376" s="19">
        <f t="shared" si="18"/>
        <v>2289.6854850465147</v>
      </c>
    </row>
    <row r="377" spans="1:9" x14ac:dyDescent="0.25">
      <c r="A377" s="10" t="s">
        <v>714</v>
      </c>
      <c r="B377" s="22" t="s">
        <v>715</v>
      </c>
      <c r="C377" s="16">
        <f>VLOOKUP(A377,'1-1-24 thru 3-31-24 paid'!$A$9:$P$698,16,FALSE)</f>
        <v>60327.055772151041</v>
      </c>
      <c r="D377" s="17">
        <f>IFERROR(VLOOKUP(A377,'1-1-24 thru 3-31-24 new calc'!$A$10:$P$698,16,FALSE),0)</f>
        <v>71470.818594188735</v>
      </c>
      <c r="E377" s="17">
        <f t="shared" si="17"/>
        <v>11143.762822037694</v>
      </c>
      <c r="F377" s="16">
        <f>IFERROR(VLOOKUP(A377,'4-1-24 thru 12-31-24 paid'!$A$9:$P$696,16,FALSE),0)</f>
        <v>195769.12</v>
      </c>
      <c r="G377" s="17">
        <f>IFERROR(VLOOKUP(A377,'4-1-24 thru 12-31-24 new calc.'!$A$9:$P$696,16,FALSE),0)</f>
        <v>214105.26388830095</v>
      </c>
      <c r="H377" s="17">
        <f t="shared" si="16"/>
        <v>18336.143888300954</v>
      </c>
      <c r="I377" s="19">
        <f t="shared" si="18"/>
        <v>29479.906710338648</v>
      </c>
    </row>
    <row r="378" spans="1:9" x14ac:dyDescent="0.25">
      <c r="A378" s="10" t="s">
        <v>716</v>
      </c>
      <c r="B378" s="22" t="s">
        <v>717</v>
      </c>
      <c r="C378" s="16">
        <f>VLOOKUP(A378,'1-1-24 thru 3-31-24 paid'!$A$9:$P$698,16,FALSE)</f>
        <v>12180.976722992546</v>
      </c>
      <c r="D378" s="17">
        <f>IFERROR(VLOOKUP(A378,'1-1-24 thru 3-31-24 new calc'!$A$10:$P$698,16,FALSE),0)</f>
        <v>9884.395112239532</v>
      </c>
      <c r="E378" s="17">
        <f t="shared" si="17"/>
        <v>-2296.5816107530136</v>
      </c>
      <c r="F378" s="16">
        <f>IFERROR(VLOOKUP(A378,'4-1-24 thru 12-31-24 paid'!$A$9:$P$696,16,FALSE),0)</f>
        <v>30823.89</v>
      </c>
      <c r="G378" s="17">
        <f>IFERROR(VLOOKUP(A378,'4-1-24 thru 12-31-24 new calc.'!$A$9:$P$696,16,FALSE),0)</f>
        <v>30174.514159395585</v>
      </c>
      <c r="H378" s="17">
        <f t="shared" si="16"/>
        <v>-649.37584060441441</v>
      </c>
      <c r="I378" s="19">
        <f t="shared" si="18"/>
        <v>-2945.957451357428</v>
      </c>
    </row>
    <row r="379" spans="1:9" x14ac:dyDescent="0.25">
      <c r="A379" s="10" t="s">
        <v>718</v>
      </c>
      <c r="B379" s="22" t="s">
        <v>719</v>
      </c>
      <c r="C379" s="16">
        <f>VLOOKUP(A379,'1-1-24 thru 3-31-24 paid'!$A$9:$P$698,16,FALSE)</f>
        <v>84461.915341229076</v>
      </c>
      <c r="D379" s="17">
        <f>IFERROR(VLOOKUP(A379,'1-1-24 thru 3-31-24 new calc'!$A$10:$P$698,16,FALSE),0)</f>
        <v>83595.141175286029</v>
      </c>
      <c r="E379" s="17">
        <f t="shared" si="17"/>
        <v>-866.77416594304668</v>
      </c>
      <c r="F379" s="16">
        <f>IFERROR(VLOOKUP(A379,'4-1-24 thru 12-31-24 paid'!$A$9:$P$696,16,FALSE),0)</f>
        <v>253650.9</v>
      </c>
      <c r="G379" s="17">
        <f>IFERROR(VLOOKUP(A379,'4-1-24 thru 12-31-24 new calc.'!$A$9:$P$696,16,FALSE),0)</f>
        <v>250702.04050158872</v>
      </c>
      <c r="H379" s="17">
        <f t="shared" si="16"/>
        <v>-2948.8594984112715</v>
      </c>
      <c r="I379" s="19">
        <f t="shared" si="18"/>
        <v>-3815.6336643543182</v>
      </c>
    </row>
    <row r="380" spans="1:9" x14ac:dyDescent="0.25">
      <c r="A380" s="10" t="s">
        <v>720</v>
      </c>
      <c r="B380" s="22" t="s">
        <v>721</v>
      </c>
      <c r="C380" s="16">
        <f>VLOOKUP(A380,'1-1-24 thru 3-31-24 paid'!$A$9:$P$698,16,FALSE)</f>
        <v>7997.0199081749552</v>
      </c>
      <c r="D380" s="17">
        <f>IFERROR(VLOOKUP(A380,'1-1-24 thru 3-31-24 new calc'!$A$10:$P$698,16,FALSE),0)</f>
        <v>7053.4450019032129</v>
      </c>
      <c r="E380" s="17">
        <f t="shared" si="17"/>
        <v>-943.57490627174229</v>
      </c>
      <c r="F380" s="16">
        <f>IFERROR(VLOOKUP(A380,'4-1-24 thru 12-31-24 paid'!$A$9:$P$696,16,FALSE),0)</f>
        <v>19230.490000000002</v>
      </c>
      <c r="G380" s="17">
        <f>IFERROR(VLOOKUP(A380,'4-1-24 thru 12-31-24 new calc.'!$A$9:$P$696,16,FALSE),0)</f>
        <v>21078.092115708128</v>
      </c>
      <c r="H380" s="17">
        <f t="shared" si="16"/>
        <v>1847.6021157081268</v>
      </c>
      <c r="I380" s="19">
        <f t="shared" si="18"/>
        <v>904.02720943638451</v>
      </c>
    </row>
    <row r="381" spans="1:9" x14ac:dyDescent="0.25">
      <c r="A381" s="10" t="s">
        <v>722</v>
      </c>
      <c r="B381" s="22" t="s">
        <v>723</v>
      </c>
      <c r="C381" s="16">
        <f>VLOOKUP(A381,'1-1-24 thru 3-31-24 paid'!$A$9:$P$698,16,FALSE)</f>
        <v>40785.491706396147</v>
      </c>
      <c r="D381" s="17">
        <f>IFERROR(VLOOKUP(A381,'1-1-24 thru 3-31-24 new calc'!$A$10:$P$698,16,FALSE),0)</f>
        <v>39402.211016150803</v>
      </c>
      <c r="E381" s="17">
        <f t="shared" si="17"/>
        <v>-1383.2806902453449</v>
      </c>
      <c r="F381" s="16">
        <f>IFERROR(VLOOKUP(A381,'4-1-24 thru 12-31-24 paid'!$A$9:$P$696,16,FALSE),0)</f>
        <v>100241.54</v>
      </c>
      <c r="G381" s="17">
        <f>IFERROR(VLOOKUP(A381,'4-1-24 thru 12-31-24 new calc.'!$A$9:$P$696,16,FALSE),0)</f>
        <v>118143.20641075583</v>
      </c>
      <c r="H381" s="17">
        <f t="shared" si="16"/>
        <v>17901.666410755832</v>
      </c>
      <c r="I381" s="19">
        <f t="shared" si="18"/>
        <v>16518.385720510487</v>
      </c>
    </row>
    <row r="382" spans="1:9" x14ac:dyDescent="0.25">
      <c r="A382" s="10" t="s">
        <v>724</v>
      </c>
      <c r="B382" s="22" t="s">
        <v>725</v>
      </c>
      <c r="C382" s="16">
        <f>VLOOKUP(A382,'1-1-24 thru 3-31-24 paid'!$A$9:$P$698,16,FALSE)</f>
        <v>49354.097008161734</v>
      </c>
      <c r="D382" s="17">
        <f>IFERROR(VLOOKUP(A382,'1-1-24 thru 3-31-24 new calc'!$A$10:$P$698,16,FALSE),0)</f>
        <v>51058.319008971004</v>
      </c>
      <c r="E382" s="17">
        <f t="shared" si="17"/>
        <v>1704.22200080927</v>
      </c>
      <c r="F382" s="16">
        <f>IFERROR(VLOOKUP(A382,'4-1-24 thru 12-31-24 paid'!$A$9:$P$696,16,FALSE),0)</f>
        <v>157838.82</v>
      </c>
      <c r="G382" s="17">
        <f>IFERROR(VLOOKUP(A382,'4-1-24 thru 12-31-24 new calc.'!$A$9:$P$696,16,FALSE),0)</f>
        <v>152923.04935107351</v>
      </c>
      <c r="H382" s="17">
        <f t="shared" si="16"/>
        <v>-4915.7706489264965</v>
      </c>
      <c r="I382" s="19">
        <f t="shared" si="18"/>
        <v>-3211.5486481172265</v>
      </c>
    </row>
    <row r="383" spans="1:9" x14ac:dyDescent="0.25">
      <c r="A383" s="10" t="s">
        <v>726</v>
      </c>
      <c r="B383" s="22" t="s">
        <v>1256</v>
      </c>
      <c r="C383" s="16">
        <f>VLOOKUP(A383,'1-1-24 thru 3-31-24 paid'!$A$9:$P$698,16,FALSE)</f>
        <v>186902.37954684047</v>
      </c>
      <c r="D383" s="17">
        <f>IFERROR(VLOOKUP(A383,'1-1-24 thru 3-31-24 new calc'!$A$10:$P$698,16,FALSE),0)</f>
        <v>200505.98902948198</v>
      </c>
      <c r="E383" s="17">
        <f t="shared" si="17"/>
        <v>13603.609482641506</v>
      </c>
      <c r="F383" s="16">
        <f>IFERROR(VLOOKUP(A383,'4-1-24 thru 12-31-24 paid'!$A$9:$P$696,16,FALSE),0)</f>
        <v>616420.53</v>
      </c>
      <c r="G383" s="17">
        <f>IFERROR(VLOOKUP(A383,'4-1-24 thru 12-31-24 new calc.'!$A$9:$P$696,16,FALSE),0)</f>
        <v>599481.86937680037</v>
      </c>
      <c r="H383" s="17">
        <f t="shared" si="16"/>
        <v>-16938.660623199656</v>
      </c>
      <c r="I383" s="19">
        <f t="shared" si="18"/>
        <v>-3335.0511405581492</v>
      </c>
    </row>
    <row r="384" spans="1:9" x14ac:dyDescent="0.25">
      <c r="A384" s="10" t="s">
        <v>727</v>
      </c>
      <c r="B384" s="22" t="s">
        <v>728</v>
      </c>
      <c r="C384" s="16">
        <f>VLOOKUP(A384,'1-1-24 thru 3-31-24 paid'!$A$9:$P$698,16,FALSE)</f>
        <v>20168.870587824524</v>
      </c>
      <c r="D384" s="17">
        <f>IFERROR(VLOOKUP(A384,'1-1-24 thru 3-31-24 new calc'!$A$10:$P$698,16,FALSE),0)</f>
        <v>22491.508657689526</v>
      </c>
      <c r="E384" s="17">
        <f t="shared" si="17"/>
        <v>2322.6380698650028</v>
      </c>
      <c r="F384" s="16">
        <f>IFERROR(VLOOKUP(A384,'4-1-24 thru 12-31-24 paid'!$A$9:$P$696,16,FALSE),0)</f>
        <v>67653.39</v>
      </c>
      <c r="G384" s="17">
        <f>IFERROR(VLOOKUP(A384,'4-1-24 thru 12-31-24 new calc.'!$A$9:$P$696,16,FALSE),0)</f>
        <v>67603.633202669633</v>
      </c>
      <c r="H384" s="17">
        <f t="shared" si="16"/>
        <v>-49.75679733036668</v>
      </c>
      <c r="I384" s="19">
        <f t="shared" si="18"/>
        <v>2272.8812725346361</v>
      </c>
    </row>
    <row r="385" spans="1:9" x14ac:dyDescent="0.25">
      <c r="A385" s="10" t="s">
        <v>729</v>
      </c>
      <c r="B385" s="22" t="s">
        <v>730</v>
      </c>
      <c r="C385" s="16">
        <f>VLOOKUP(A385,'1-1-24 thru 3-31-24 paid'!$A$9:$P$698,16,FALSE)</f>
        <v>9249.1272550912436</v>
      </c>
      <c r="D385" s="17">
        <f>IFERROR(VLOOKUP(A385,'1-1-24 thru 3-31-24 new calc'!$A$10:$P$698,16,FALSE),0)</f>
        <v>14186.952810294822</v>
      </c>
      <c r="E385" s="17">
        <f t="shared" si="17"/>
        <v>4937.8255552035789</v>
      </c>
      <c r="F385" s="16">
        <f>IFERROR(VLOOKUP(A385,'4-1-24 thru 12-31-24 paid'!$A$9:$P$696,16,FALSE),0)</f>
        <v>31713.55</v>
      </c>
      <c r="G385" s="17">
        <f>IFERROR(VLOOKUP(A385,'4-1-24 thru 12-31-24 new calc.'!$A$9:$P$696,16,FALSE),0)</f>
        <v>42399.676369256194</v>
      </c>
      <c r="H385" s="17">
        <f t="shared" si="16"/>
        <v>10686.126369256195</v>
      </c>
      <c r="I385" s="19">
        <f t="shared" si="18"/>
        <v>15623.951924459774</v>
      </c>
    </row>
    <row r="386" spans="1:9" x14ac:dyDescent="0.25">
      <c r="A386" s="10" t="s">
        <v>731</v>
      </c>
      <c r="B386" s="22" t="s">
        <v>732</v>
      </c>
      <c r="C386" s="16">
        <f>VLOOKUP(A386,'1-1-24 thru 3-31-24 paid'!$A$9:$P$698,16,FALSE)</f>
        <v>48079.941060846533</v>
      </c>
      <c r="D386" s="17">
        <f>IFERROR(VLOOKUP(A386,'1-1-24 thru 3-31-24 new calc'!$A$10:$P$698,16,FALSE),0)</f>
        <v>46019.584275255263</v>
      </c>
      <c r="E386" s="17">
        <f t="shared" si="17"/>
        <v>-2060.3567855912697</v>
      </c>
      <c r="F386" s="16">
        <f>IFERROR(VLOOKUP(A386,'4-1-24 thru 12-31-24 paid'!$A$9:$P$696,16,FALSE),0)</f>
        <v>141426.16</v>
      </c>
      <c r="G386" s="17">
        <f>IFERROR(VLOOKUP(A386,'4-1-24 thru 12-31-24 new calc.'!$A$9:$P$696,16,FALSE),0)</f>
        <v>138271.35489677577</v>
      </c>
      <c r="H386" s="17">
        <f t="shared" si="16"/>
        <v>-3154.8051032242365</v>
      </c>
      <c r="I386" s="19">
        <f t="shared" si="18"/>
        <v>-5215.1618888155062</v>
      </c>
    </row>
    <row r="387" spans="1:9" x14ac:dyDescent="0.25">
      <c r="A387" s="10" t="s">
        <v>733</v>
      </c>
      <c r="B387" s="22" t="s">
        <v>734</v>
      </c>
      <c r="C387" s="16">
        <f>VLOOKUP(A387,'1-1-24 thru 3-31-24 paid'!$A$9:$P$698,16,FALSE)</f>
        <v>26240.971325075836</v>
      </c>
      <c r="D387" s="17">
        <f>IFERROR(VLOOKUP(A387,'1-1-24 thru 3-31-24 new calc'!$A$10:$P$698,16,FALSE),0)</f>
        <v>21383.038266890977</v>
      </c>
      <c r="E387" s="17">
        <f t="shared" si="17"/>
        <v>-4857.933058184859</v>
      </c>
      <c r="F387" s="16">
        <f>IFERROR(VLOOKUP(A387,'4-1-24 thru 12-31-24 paid'!$A$9:$P$696,16,FALSE),0)</f>
        <v>65169.08</v>
      </c>
      <c r="G387" s="17">
        <f>IFERROR(VLOOKUP(A387,'4-1-24 thru 12-31-24 new calc.'!$A$9:$P$696,16,FALSE),0)</f>
        <v>63876.5812248574</v>
      </c>
      <c r="H387" s="17">
        <f t="shared" si="16"/>
        <v>-1292.4987751426015</v>
      </c>
      <c r="I387" s="19">
        <f t="shared" si="18"/>
        <v>-6150.4318333274605</v>
      </c>
    </row>
    <row r="388" spans="1:9" x14ac:dyDescent="0.25">
      <c r="A388" s="10" t="s">
        <v>735</v>
      </c>
      <c r="B388" s="22" t="s">
        <v>736</v>
      </c>
      <c r="C388" s="16">
        <f>VLOOKUP(A388,'1-1-24 thru 3-31-24 paid'!$A$9:$P$698,16,FALSE)</f>
        <v>64419.444892428386</v>
      </c>
      <c r="D388" s="17">
        <f>IFERROR(VLOOKUP(A388,'1-1-24 thru 3-31-24 new calc'!$A$10:$P$698,16,FALSE),0)</f>
        <v>69528.37740233088</v>
      </c>
      <c r="E388" s="17">
        <f t="shared" si="17"/>
        <v>5108.9325099024936</v>
      </c>
      <c r="F388" s="16">
        <f>IFERROR(VLOOKUP(A388,'4-1-24 thru 12-31-24 paid'!$A$9:$P$696,16,FALSE),0)</f>
        <v>209307.29</v>
      </c>
      <c r="G388" s="17">
        <f>IFERROR(VLOOKUP(A388,'4-1-24 thru 12-31-24 new calc.'!$A$9:$P$696,16,FALSE),0)</f>
        <v>208415.11389576297</v>
      </c>
      <c r="H388" s="17">
        <f t="shared" si="16"/>
        <v>-892.17610423703445</v>
      </c>
      <c r="I388" s="19">
        <f t="shared" si="18"/>
        <v>4216.7564056654592</v>
      </c>
    </row>
    <row r="389" spans="1:9" x14ac:dyDescent="0.25">
      <c r="A389" s="10" t="s">
        <v>737</v>
      </c>
      <c r="B389" s="22" t="s">
        <v>738</v>
      </c>
      <c r="C389" s="16">
        <f>VLOOKUP(A389,'1-1-24 thru 3-31-24 paid'!$A$9:$P$698,16,FALSE)</f>
        <v>68306.383699804253</v>
      </c>
      <c r="D389" s="17">
        <f>IFERROR(VLOOKUP(A389,'1-1-24 thru 3-31-24 new calc'!$A$10:$P$698,16,FALSE),0)</f>
        <v>70540.597156595424</v>
      </c>
      <c r="E389" s="17">
        <f t="shared" si="17"/>
        <v>2234.2134567911708</v>
      </c>
      <c r="F389" s="16">
        <f>IFERROR(VLOOKUP(A389,'4-1-24 thru 12-31-24 paid'!$A$9:$P$696,16,FALSE),0)</f>
        <v>211835.94</v>
      </c>
      <c r="G389" s="17">
        <f>IFERROR(VLOOKUP(A389,'4-1-24 thru 12-31-24 new calc.'!$A$9:$P$696,16,FALSE),0)</f>
        <v>213095.11675469021</v>
      </c>
      <c r="H389" s="17">
        <f t="shared" si="16"/>
        <v>1259.176754690212</v>
      </c>
      <c r="I389" s="19">
        <f t="shared" si="18"/>
        <v>3493.3902114813827</v>
      </c>
    </row>
    <row r="390" spans="1:9" x14ac:dyDescent="0.25">
      <c r="A390" s="10" t="s">
        <v>739</v>
      </c>
      <c r="B390" s="22" t="s">
        <v>740</v>
      </c>
      <c r="C390" s="16">
        <f>VLOOKUP(A390,'1-1-24 thru 3-31-24 paid'!$A$9:$P$698,16,FALSE)</f>
        <v>28308.353606231263</v>
      </c>
      <c r="D390" s="17">
        <f>IFERROR(VLOOKUP(A390,'1-1-24 thru 3-31-24 new calc'!$A$10:$P$698,16,FALSE),0)</f>
        <v>33082.42630951415</v>
      </c>
      <c r="E390" s="17">
        <f t="shared" si="17"/>
        <v>4774.0727032828872</v>
      </c>
      <c r="F390" s="16">
        <f>IFERROR(VLOOKUP(A390,'4-1-24 thru 12-31-24 paid'!$A$9:$P$696,16,FALSE),0)</f>
        <v>84078.81</v>
      </c>
      <c r="G390" s="17">
        <f>IFERROR(VLOOKUP(A390,'4-1-24 thru 12-31-24 new calc.'!$A$9:$P$696,16,FALSE),0)</f>
        <v>98851.773505278892</v>
      </c>
      <c r="H390" s="17">
        <f t="shared" si="16"/>
        <v>14772.963505278894</v>
      </c>
      <c r="I390" s="19">
        <f t="shared" si="18"/>
        <v>19547.036208561782</v>
      </c>
    </row>
    <row r="391" spans="1:9" x14ac:dyDescent="0.25">
      <c r="A391" s="10" t="s">
        <v>741</v>
      </c>
      <c r="B391" s="22" t="s">
        <v>742</v>
      </c>
      <c r="C391" s="16">
        <f>VLOOKUP(A391,'1-1-24 thru 3-31-24 paid'!$A$9:$P$698,16,FALSE)</f>
        <v>43398.124979412074</v>
      </c>
      <c r="D391" s="17">
        <f>IFERROR(VLOOKUP(A391,'1-1-24 thru 3-31-24 new calc'!$A$10:$P$698,16,FALSE),0)</f>
        <v>43607.235220775998</v>
      </c>
      <c r="E391" s="17">
        <f t="shared" si="17"/>
        <v>209.11024136392371</v>
      </c>
      <c r="F391" s="16">
        <f>IFERROR(VLOOKUP(A391,'4-1-24 thru 12-31-24 paid'!$A$9:$P$696,16,FALSE),0)</f>
        <v>138071.82</v>
      </c>
      <c r="G391" s="17">
        <f>IFERROR(VLOOKUP(A391,'4-1-24 thru 12-31-24 new calc.'!$A$9:$P$696,16,FALSE),0)</f>
        <v>131646.11414883251</v>
      </c>
      <c r="H391" s="17">
        <f t="shared" si="16"/>
        <v>-6425.7058511674986</v>
      </c>
      <c r="I391" s="19">
        <f t="shared" si="18"/>
        <v>-6216.5956098035749</v>
      </c>
    </row>
    <row r="392" spans="1:9" x14ac:dyDescent="0.25">
      <c r="A392" s="10" t="s">
        <v>743</v>
      </c>
      <c r="B392" s="22" t="s">
        <v>744</v>
      </c>
      <c r="C392" s="16">
        <f>VLOOKUP(A392,'1-1-24 thru 3-31-24 paid'!$A$9:$P$698,16,FALSE)</f>
        <v>28715.80477488567</v>
      </c>
      <c r="D392" s="17">
        <f>IFERROR(VLOOKUP(A392,'1-1-24 thru 3-31-24 new calc'!$A$10:$P$698,16,FALSE),0)</f>
        <v>25605.210630011337</v>
      </c>
      <c r="E392" s="17">
        <f t="shared" si="17"/>
        <v>-3110.5941448743324</v>
      </c>
      <c r="F392" s="16">
        <f>IFERROR(VLOOKUP(A392,'4-1-24 thru 12-31-24 paid'!$A$9:$P$696,16,FALSE),0)</f>
        <v>82950.62</v>
      </c>
      <c r="G392" s="17">
        <f>IFERROR(VLOOKUP(A392,'4-1-24 thru 12-31-24 new calc.'!$A$9:$P$696,16,FALSE),0)</f>
        <v>76941.00566251525</v>
      </c>
      <c r="H392" s="17">
        <f t="shared" si="16"/>
        <v>-6009.6143374847452</v>
      </c>
      <c r="I392" s="19">
        <f t="shared" si="18"/>
        <v>-9120.2084823590776</v>
      </c>
    </row>
    <row r="393" spans="1:9" x14ac:dyDescent="0.25">
      <c r="A393" s="10" t="s">
        <v>745</v>
      </c>
      <c r="B393" s="22" t="s">
        <v>746</v>
      </c>
      <c r="C393" s="16">
        <f>VLOOKUP(A393,'1-1-24 thru 3-31-24 paid'!$A$9:$P$698,16,FALSE)</f>
        <v>15997.091090512817</v>
      </c>
      <c r="D393" s="17">
        <f>IFERROR(VLOOKUP(A393,'1-1-24 thru 3-31-24 new calc'!$A$10:$P$698,16,FALSE),0)</f>
        <v>10850.064929946615</v>
      </c>
      <c r="E393" s="17">
        <f t="shared" si="17"/>
        <v>-5147.0261605662017</v>
      </c>
      <c r="F393" s="16">
        <f>IFERROR(VLOOKUP(A393,'4-1-24 thru 12-31-24 paid'!$A$9:$P$696,16,FALSE),0)</f>
        <v>41904.47</v>
      </c>
      <c r="G393" s="17">
        <f>IFERROR(VLOOKUP(A393,'4-1-24 thru 12-31-24 new calc.'!$A$9:$P$696,16,FALSE),0)</f>
        <v>32595.299650045617</v>
      </c>
      <c r="H393" s="17">
        <f t="shared" ref="H393:H454" si="19">G393-F393</f>
        <v>-9309.1703499543837</v>
      </c>
      <c r="I393" s="19">
        <f t="shared" si="18"/>
        <v>-14456.196510520585</v>
      </c>
    </row>
    <row r="394" spans="1:9" x14ac:dyDescent="0.25">
      <c r="A394" s="10" t="s">
        <v>747</v>
      </c>
      <c r="B394" s="22" t="s">
        <v>748</v>
      </c>
      <c r="C394" s="16">
        <f>VLOOKUP(A394,'1-1-24 thru 3-31-24 paid'!$A$9:$P$698,16,FALSE)</f>
        <v>90337.226051336605</v>
      </c>
      <c r="D394" s="17">
        <f>IFERROR(VLOOKUP(A394,'1-1-24 thru 3-31-24 new calc'!$A$10:$P$698,16,FALSE),0)</f>
        <v>81322.797645405328</v>
      </c>
      <c r="E394" s="17">
        <f t="shared" ref="E394:E455" si="20">D394-C394</f>
        <v>-9014.4284059312777</v>
      </c>
      <c r="F394" s="16">
        <f>IFERROR(VLOOKUP(A394,'4-1-24 thru 12-31-24 paid'!$A$9:$P$696,16,FALSE),0)</f>
        <v>249446.98</v>
      </c>
      <c r="G394" s="17">
        <f>IFERROR(VLOOKUP(A394,'4-1-24 thru 12-31-24 new calc.'!$A$9:$P$696,16,FALSE),0)</f>
        <v>245664.35166458559</v>
      </c>
      <c r="H394" s="17">
        <f t="shared" si="19"/>
        <v>-3782.6283354144252</v>
      </c>
      <c r="I394" s="19">
        <f t="shared" ref="I394:I455" si="21">H394+E394</f>
        <v>-12797.056741345703</v>
      </c>
    </row>
    <row r="395" spans="1:9" x14ac:dyDescent="0.25">
      <c r="A395" s="10" t="s">
        <v>749</v>
      </c>
      <c r="B395" s="22" t="s">
        <v>750</v>
      </c>
      <c r="C395" s="16">
        <f>VLOOKUP(A395,'1-1-24 thru 3-31-24 paid'!$A$9:$P$698,16,FALSE)</f>
        <v>92186.009300081525</v>
      </c>
      <c r="D395" s="17">
        <f>IFERROR(VLOOKUP(A395,'1-1-24 thru 3-31-24 new calc'!$A$10:$P$698,16,FALSE),0)</f>
        <v>96787.865080253949</v>
      </c>
      <c r="E395" s="17">
        <f t="shared" si="20"/>
        <v>4601.8557801724237</v>
      </c>
      <c r="F395" s="16">
        <f>IFERROR(VLOOKUP(A395,'4-1-24 thru 12-31-24 paid'!$A$9:$P$696,16,FALSE),0)</f>
        <v>276908.28999999998</v>
      </c>
      <c r="G395" s="17">
        <f>IFERROR(VLOOKUP(A395,'4-1-24 thru 12-31-24 new calc.'!$A$9:$P$696,16,FALSE),0)</f>
        <v>292753.8850687939</v>
      </c>
      <c r="H395" s="17">
        <f t="shared" si="19"/>
        <v>15845.595068793918</v>
      </c>
      <c r="I395" s="19">
        <f t="shared" si="21"/>
        <v>20447.450848966342</v>
      </c>
    </row>
    <row r="396" spans="1:9" x14ac:dyDescent="0.25">
      <c r="A396" s="10" t="s">
        <v>751</v>
      </c>
      <c r="B396" s="22" t="s">
        <v>752</v>
      </c>
      <c r="C396" s="16">
        <f>VLOOKUP(A396,'1-1-24 thru 3-31-24 paid'!$A$9:$P$698,16,FALSE)</f>
        <v>93223.597767999032</v>
      </c>
      <c r="D396" s="17">
        <f>IFERROR(VLOOKUP(A396,'1-1-24 thru 3-31-24 new calc'!$A$10:$P$698,16,FALSE),0)</f>
        <v>82853.886777993903</v>
      </c>
      <c r="E396" s="17">
        <f t="shared" si="20"/>
        <v>-10369.710990005129</v>
      </c>
      <c r="F396" s="16">
        <f>IFERROR(VLOOKUP(A396,'4-1-24 thru 12-31-24 paid'!$A$9:$P$696,16,FALSE),0)</f>
        <v>258645.44</v>
      </c>
      <c r="G396" s="17">
        <f>IFERROR(VLOOKUP(A396,'4-1-24 thru 12-31-24 new calc.'!$A$9:$P$696,16,FALSE),0)</f>
        <v>249883.8661650178</v>
      </c>
      <c r="H396" s="17">
        <f t="shared" si="19"/>
        <v>-8761.5738349822059</v>
      </c>
      <c r="I396" s="19">
        <f t="shared" si="21"/>
        <v>-19131.284824987335</v>
      </c>
    </row>
    <row r="397" spans="1:9" x14ac:dyDescent="0.25">
      <c r="A397" s="10" t="s">
        <v>753</v>
      </c>
      <c r="B397" s="22" t="s">
        <v>754</v>
      </c>
      <c r="C397" s="16">
        <f>VLOOKUP(A397,'1-1-24 thru 3-31-24 paid'!$A$9:$P$698,16,FALSE)</f>
        <v>112095.15195693845</v>
      </c>
      <c r="D397" s="17">
        <f>IFERROR(VLOOKUP(A397,'1-1-24 thru 3-31-24 new calc'!$A$10:$P$698,16,FALSE),0)</f>
        <v>101523.09142161747</v>
      </c>
      <c r="E397" s="17">
        <f t="shared" si="20"/>
        <v>-10572.060535320983</v>
      </c>
      <c r="F397" s="16">
        <f>IFERROR(VLOOKUP(A397,'4-1-24 thru 12-31-24 paid'!$A$9:$P$696,16,FALSE),0)</f>
        <v>325635.93</v>
      </c>
      <c r="G397" s="17">
        <f>IFERROR(VLOOKUP(A397,'4-1-24 thru 12-31-24 new calc.'!$A$9:$P$696,16,FALSE),0)</f>
        <v>305897.48467360064</v>
      </c>
      <c r="H397" s="17">
        <f t="shared" si="19"/>
        <v>-19738.445326399349</v>
      </c>
      <c r="I397" s="19">
        <f t="shared" si="21"/>
        <v>-30310.505861720332</v>
      </c>
    </row>
    <row r="398" spans="1:9" x14ac:dyDescent="0.25">
      <c r="A398" s="10" t="s">
        <v>755</v>
      </c>
      <c r="B398" s="22" t="s">
        <v>756</v>
      </c>
      <c r="C398" s="16">
        <f>VLOOKUP(A398,'1-1-24 thru 3-31-24 paid'!$A$9:$P$698,16,FALSE)</f>
        <v>100467.50780982041</v>
      </c>
      <c r="D398" s="17">
        <f>IFERROR(VLOOKUP(A398,'1-1-24 thru 3-31-24 new calc'!$A$10:$P$698,16,FALSE),0)</f>
        <v>147606.29282031013</v>
      </c>
      <c r="E398" s="17">
        <f t="shared" si="20"/>
        <v>47138.785010489722</v>
      </c>
      <c r="F398" s="16">
        <f>IFERROR(VLOOKUP(A398,'4-1-24 thru 12-31-24 paid'!$A$9:$P$696,16,FALSE),0)</f>
        <v>421679.49</v>
      </c>
      <c r="G398" s="17">
        <f>IFERROR(VLOOKUP(A398,'4-1-24 thru 12-31-24 new calc.'!$A$9:$P$696,16,FALSE),0)</f>
        <v>449985.92876390764</v>
      </c>
      <c r="H398" s="17">
        <f t="shared" si="19"/>
        <v>28306.438763907645</v>
      </c>
      <c r="I398" s="19">
        <f t="shared" si="21"/>
        <v>75445.223774397367</v>
      </c>
    </row>
    <row r="399" spans="1:9" x14ac:dyDescent="0.25">
      <c r="A399" s="10" t="s">
        <v>757</v>
      </c>
      <c r="B399" s="22" t="s">
        <v>758</v>
      </c>
      <c r="C399" s="16">
        <f>VLOOKUP(A399,'1-1-24 thru 3-31-24 paid'!$A$9:$P$698,16,FALSE)</f>
        <v>114876.46554864509</v>
      </c>
      <c r="D399" s="17">
        <f>IFERROR(VLOOKUP(A399,'1-1-24 thru 3-31-24 new calc'!$A$10:$P$698,16,FALSE),0)</f>
        <v>90470.63496866569</v>
      </c>
      <c r="E399" s="17">
        <f t="shared" si="20"/>
        <v>-24405.830579979403</v>
      </c>
      <c r="F399" s="16">
        <f>IFERROR(VLOOKUP(A399,'4-1-24 thru 12-31-24 paid'!$A$9:$P$696,16,FALSE),0)</f>
        <v>240476.33</v>
      </c>
      <c r="G399" s="17">
        <f>IFERROR(VLOOKUP(A399,'4-1-24 thru 12-31-24 new calc.'!$A$9:$P$696,16,FALSE),0)</f>
        <v>269837.70331495214</v>
      </c>
      <c r="H399" s="17">
        <f t="shared" si="19"/>
        <v>29361.373314952158</v>
      </c>
      <c r="I399" s="19">
        <f t="shared" si="21"/>
        <v>4955.5427349727543</v>
      </c>
    </row>
    <row r="400" spans="1:9" x14ac:dyDescent="0.25">
      <c r="A400" s="10" t="s">
        <v>759</v>
      </c>
      <c r="B400" s="22" t="s">
        <v>760</v>
      </c>
      <c r="C400" s="16">
        <f>VLOOKUP(A400,'1-1-24 thru 3-31-24 paid'!$A$9:$P$698,16,FALSE)</f>
        <v>60251.332013909589</v>
      </c>
      <c r="D400" s="17">
        <f>IFERROR(VLOOKUP(A400,'1-1-24 thru 3-31-24 new calc'!$A$10:$P$698,16,FALSE),0)</f>
        <v>73157.974276816472</v>
      </c>
      <c r="E400" s="17">
        <f t="shared" si="20"/>
        <v>12906.642262906884</v>
      </c>
      <c r="F400" s="16">
        <f>IFERROR(VLOOKUP(A400,'4-1-24 thru 12-31-24 paid'!$A$9:$P$696,16,FALSE),0)</f>
        <v>214211.06</v>
      </c>
      <c r="G400" s="17">
        <f>IFERROR(VLOOKUP(A400,'4-1-24 thru 12-31-24 new calc.'!$A$9:$P$696,16,FALSE),0)</f>
        <v>219389.85727447915</v>
      </c>
      <c r="H400" s="17">
        <f t="shared" si="19"/>
        <v>5178.7972744791477</v>
      </c>
      <c r="I400" s="19">
        <f t="shared" si="21"/>
        <v>18085.439537386032</v>
      </c>
    </row>
    <row r="401" spans="1:9" x14ac:dyDescent="0.25">
      <c r="A401" s="10" t="s">
        <v>761</v>
      </c>
      <c r="B401" s="22" t="s">
        <v>762</v>
      </c>
      <c r="C401" s="16">
        <f>VLOOKUP(A401,'1-1-24 thru 3-31-24 paid'!$A$9:$P$698,16,FALSE)</f>
        <v>27563.79578748361</v>
      </c>
      <c r="D401" s="17">
        <f>IFERROR(VLOOKUP(A401,'1-1-24 thru 3-31-24 new calc'!$A$10:$P$698,16,FALSE),0)</f>
        <v>31693.594586650313</v>
      </c>
      <c r="E401" s="17">
        <f t="shared" si="20"/>
        <v>4129.7987991667032</v>
      </c>
      <c r="F401" s="16">
        <f>IFERROR(VLOOKUP(A401,'4-1-24 thru 12-31-24 paid'!$A$9:$P$696,16,FALSE),0)</f>
        <v>96766.38</v>
      </c>
      <c r="G401" s="17">
        <f>IFERROR(VLOOKUP(A401,'4-1-24 thru 12-31-24 new calc.'!$A$9:$P$696,16,FALSE),0)</f>
        <v>94827.836184250598</v>
      </c>
      <c r="H401" s="17">
        <f t="shared" si="19"/>
        <v>-1938.5438157494063</v>
      </c>
      <c r="I401" s="19">
        <f t="shared" si="21"/>
        <v>2191.2549834172969</v>
      </c>
    </row>
    <row r="402" spans="1:9" x14ac:dyDescent="0.25">
      <c r="A402" s="10" t="s">
        <v>763</v>
      </c>
      <c r="B402" s="22" t="s">
        <v>764</v>
      </c>
      <c r="C402" s="16">
        <f>VLOOKUP(A402,'1-1-24 thru 3-31-24 paid'!$A$9:$P$698,16,FALSE)</f>
        <v>57273.166897147647</v>
      </c>
      <c r="D402" s="17">
        <f>IFERROR(VLOOKUP(A402,'1-1-24 thru 3-31-24 new calc'!$A$10:$P$698,16,FALSE),0)</f>
        <v>81332.632980630689</v>
      </c>
      <c r="E402" s="17">
        <f t="shared" si="20"/>
        <v>24059.466083483043</v>
      </c>
      <c r="F402" s="16">
        <f>IFERROR(VLOOKUP(A402,'4-1-24 thru 12-31-24 paid'!$A$9:$P$696,16,FALSE),0)</f>
        <v>218809.94</v>
      </c>
      <c r="G402" s="17">
        <f>IFERROR(VLOOKUP(A402,'4-1-24 thru 12-31-24 new calc.'!$A$9:$P$696,16,FALSE),0)</f>
        <v>243159.96001232785</v>
      </c>
      <c r="H402" s="17">
        <f t="shared" si="19"/>
        <v>24350.020012327848</v>
      </c>
      <c r="I402" s="19">
        <f t="shared" si="21"/>
        <v>48409.486095810891</v>
      </c>
    </row>
    <row r="403" spans="1:9" x14ac:dyDescent="0.25">
      <c r="A403" s="10" t="s">
        <v>765</v>
      </c>
      <c r="B403" s="22" t="s">
        <v>766</v>
      </c>
      <c r="C403" s="16">
        <f>VLOOKUP(A403,'1-1-24 thru 3-31-24 paid'!$A$9:$P$698,16,FALSE)</f>
        <v>59994.658098467968</v>
      </c>
      <c r="D403" s="17">
        <f>IFERROR(VLOOKUP(A403,'1-1-24 thru 3-31-24 new calc'!$A$10:$P$698,16,FALSE),0)</f>
        <v>64208.954012614566</v>
      </c>
      <c r="E403" s="17">
        <f t="shared" si="20"/>
        <v>4214.2959141465981</v>
      </c>
      <c r="F403" s="16">
        <f>IFERROR(VLOOKUP(A403,'4-1-24 thru 12-31-24 paid'!$A$9:$P$696,16,FALSE),0)</f>
        <v>193822.23</v>
      </c>
      <c r="G403" s="17">
        <f>IFERROR(VLOOKUP(A403,'4-1-24 thru 12-31-24 new calc.'!$A$9:$P$696,16,FALSE),0)</f>
        <v>192997.27367410791</v>
      </c>
      <c r="H403" s="17">
        <f t="shared" si="19"/>
        <v>-824.95632589209708</v>
      </c>
      <c r="I403" s="19">
        <f t="shared" si="21"/>
        <v>3389.339588254501</v>
      </c>
    </row>
    <row r="404" spans="1:9" x14ac:dyDescent="0.25">
      <c r="A404" s="10" t="s">
        <v>767</v>
      </c>
      <c r="B404" s="22" t="s">
        <v>768</v>
      </c>
      <c r="C404" s="16">
        <f>VLOOKUP(A404,'1-1-24 thru 3-31-24 paid'!$A$9:$P$698,16,FALSE)</f>
        <v>24377.277300020494</v>
      </c>
      <c r="D404" s="17">
        <f>IFERROR(VLOOKUP(A404,'1-1-24 thru 3-31-24 new calc'!$A$10:$P$698,16,FALSE),0)</f>
        <v>25827.894327296111</v>
      </c>
      <c r="E404" s="17">
        <f t="shared" si="20"/>
        <v>1450.6170272756171</v>
      </c>
      <c r="F404" s="16">
        <f>IFERROR(VLOOKUP(A404,'4-1-24 thru 12-31-24 paid'!$A$9:$P$696,16,FALSE),0)</f>
        <v>81191.89</v>
      </c>
      <c r="G404" s="17">
        <f>IFERROR(VLOOKUP(A404,'4-1-24 thru 12-31-24 new calc.'!$A$9:$P$696,16,FALSE),0)</f>
        <v>77609.848514244033</v>
      </c>
      <c r="H404" s="17">
        <f t="shared" si="19"/>
        <v>-3582.0414857559663</v>
      </c>
      <c r="I404" s="19">
        <f t="shared" si="21"/>
        <v>-2131.4244584803491</v>
      </c>
    </row>
    <row r="405" spans="1:9" x14ac:dyDescent="0.25">
      <c r="A405" s="10" t="s">
        <v>769</v>
      </c>
      <c r="B405" s="22" t="s">
        <v>770</v>
      </c>
      <c r="C405" s="16">
        <f>VLOOKUP(A405,'1-1-24 thru 3-31-24 paid'!$A$9:$P$698,16,FALSE)</f>
        <v>21819.295292856892</v>
      </c>
      <c r="D405" s="17">
        <f>IFERROR(VLOOKUP(A405,'1-1-24 thru 3-31-24 new calc'!$A$10:$P$698,16,FALSE),0)</f>
        <v>21636.170601674799</v>
      </c>
      <c r="E405" s="17">
        <f t="shared" si="20"/>
        <v>-183.12469118209265</v>
      </c>
      <c r="F405" s="16">
        <f>IFERROR(VLOOKUP(A405,'4-1-24 thru 12-31-24 paid'!$A$9:$P$696,16,FALSE),0)</f>
        <v>65508.05</v>
      </c>
      <c r="G405" s="17">
        <f>IFERROR(VLOOKUP(A405,'4-1-24 thru 12-31-24 new calc.'!$A$9:$P$696,16,FALSE),0)</f>
        <v>64797.566908915294</v>
      </c>
      <c r="H405" s="17">
        <f t="shared" si="19"/>
        <v>-710.48309108470858</v>
      </c>
      <c r="I405" s="19">
        <f t="shared" si="21"/>
        <v>-893.60778226680122</v>
      </c>
    </row>
    <row r="406" spans="1:9" x14ac:dyDescent="0.25">
      <c r="A406" s="10" t="s">
        <v>771</v>
      </c>
      <c r="B406" s="22" t="s">
        <v>772</v>
      </c>
      <c r="C406" s="16">
        <f>VLOOKUP(A406,'1-1-24 thru 3-31-24 paid'!$A$9:$P$698,16,FALSE)</f>
        <v>24973.974173276583</v>
      </c>
      <c r="D406" s="17">
        <f>IFERROR(VLOOKUP(A406,'1-1-24 thru 3-31-24 new calc'!$A$10:$P$698,16,FALSE),0)</f>
        <v>22499.373004602912</v>
      </c>
      <c r="E406" s="17">
        <f t="shared" si="20"/>
        <v>-2474.6011686736711</v>
      </c>
      <c r="F406" s="16">
        <f>IFERROR(VLOOKUP(A406,'4-1-24 thru 12-31-24 paid'!$A$9:$P$696,16,FALSE),0)</f>
        <v>69333.11</v>
      </c>
      <c r="G406" s="17">
        <f>IFERROR(VLOOKUP(A406,'4-1-24 thru 12-31-24 new calc.'!$A$9:$P$696,16,FALSE),0)</f>
        <v>67538.747247499748</v>
      </c>
      <c r="H406" s="17">
        <f t="shared" si="19"/>
        <v>-1794.3627525002521</v>
      </c>
      <c r="I406" s="19">
        <f t="shared" si="21"/>
        <v>-4268.9639211739232</v>
      </c>
    </row>
    <row r="407" spans="1:9" x14ac:dyDescent="0.25">
      <c r="A407" s="10" t="s">
        <v>773</v>
      </c>
      <c r="B407" s="22" t="s">
        <v>774</v>
      </c>
      <c r="C407" s="16">
        <f>VLOOKUP(A407,'1-1-24 thru 3-31-24 paid'!$A$9:$P$698,16,FALSE)</f>
        <v>31898.054274711034</v>
      </c>
      <c r="D407" s="17">
        <f>IFERROR(VLOOKUP(A407,'1-1-24 thru 3-31-24 new calc'!$A$10:$P$698,16,FALSE),0)</f>
        <v>30866.650916557897</v>
      </c>
      <c r="E407" s="17">
        <f t="shared" si="20"/>
        <v>-1031.4033581531367</v>
      </c>
      <c r="F407" s="16">
        <f>IFERROR(VLOOKUP(A407,'4-1-24 thru 12-31-24 paid'!$A$9:$P$696,16,FALSE),0)</f>
        <v>91821.39</v>
      </c>
      <c r="G407" s="17">
        <f>IFERROR(VLOOKUP(A407,'4-1-24 thru 12-31-24 new calc.'!$A$9:$P$696,16,FALSE),0)</f>
        <v>92680.401020158912</v>
      </c>
      <c r="H407" s="17">
        <f t="shared" si="19"/>
        <v>859.01102015891229</v>
      </c>
      <c r="I407" s="19">
        <f t="shared" si="21"/>
        <v>-172.39233799422436</v>
      </c>
    </row>
    <row r="408" spans="1:9" x14ac:dyDescent="0.25">
      <c r="A408" s="10" t="s">
        <v>1266</v>
      </c>
      <c r="B408" s="22" t="s">
        <v>1257</v>
      </c>
      <c r="C408" s="16">
        <f>VLOOKUP(A408,'1-1-24 thru 3-31-24 paid'!$A$9:$P$698,16,FALSE)</f>
        <v>33203.011949012085</v>
      </c>
      <c r="D408" s="17">
        <f>IFERROR(VLOOKUP(A408,'1-1-24 thru 3-31-24 new calc'!$A$10:$P$698,16,FALSE),0)</f>
        <v>32507.347522286575</v>
      </c>
      <c r="E408" s="17">
        <f t="shared" si="20"/>
        <v>-695.66442672551057</v>
      </c>
      <c r="F408" s="16">
        <f>IFERROR(VLOOKUP(A408,'4-1-24 thru 12-31-24 paid'!$A$9:$P$696,16,FALSE),0)</f>
        <v>101697.12</v>
      </c>
      <c r="G408" s="17">
        <f>IFERROR(VLOOKUP(A408,'4-1-24 thru 12-31-24 new calc.'!$A$9:$P$696,16,FALSE),0)</f>
        <v>98254.968287326366</v>
      </c>
      <c r="H408" s="17">
        <f t="shared" si="19"/>
        <v>-3442.1517126736289</v>
      </c>
      <c r="I408" s="19">
        <f t="shared" si="21"/>
        <v>-4137.8161393991395</v>
      </c>
    </row>
    <row r="409" spans="1:9" x14ac:dyDescent="0.25">
      <c r="A409" s="10" t="s">
        <v>775</v>
      </c>
      <c r="B409" s="22" t="s">
        <v>776</v>
      </c>
      <c r="C409" s="16">
        <f>VLOOKUP(A409,'1-1-24 thru 3-31-24 paid'!$A$9:$P$698,16,FALSE)</f>
        <v>77109.464455431487</v>
      </c>
      <c r="D409" s="17">
        <f>IFERROR(VLOOKUP(A409,'1-1-24 thru 3-31-24 new calc'!$A$10:$P$698,16,FALSE),0)</f>
        <v>85022.144097359676</v>
      </c>
      <c r="E409" s="17">
        <f t="shared" si="20"/>
        <v>7912.6796419281891</v>
      </c>
      <c r="F409" s="16">
        <f>IFERROR(VLOOKUP(A409,'4-1-24 thru 12-31-24 paid'!$A$9:$P$696,16,FALSE),0)</f>
        <v>257483.41</v>
      </c>
      <c r="G409" s="17">
        <f>IFERROR(VLOOKUP(A409,'4-1-24 thru 12-31-24 new calc.'!$A$9:$P$696,16,FALSE),0)</f>
        <v>256881.63667195532</v>
      </c>
      <c r="H409" s="17">
        <f t="shared" si="19"/>
        <v>-601.7733280446846</v>
      </c>
      <c r="I409" s="19">
        <f t="shared" si="21"/>
        <v>7310.9063138835045</v>
      </c>
    </row>
    <row r="410" spans="1:9" x14ac:dyDescent="0.25">
      <c r="A410" s="10" t="s">
        <v>777</v>
      </c>
      <c r="B410" s="22" t="s">
        <v>778</v>
      </c>
      <c r="C410" s="16">
        <f>VLOOKUP(A410,'1-1-24 thru 3-31-24 paid'!$A$9:$P$698,16,FALSE)</f>
        <v>18621.932384300977</v>
      </c>
      <c r="D410" s="17">
        <f>IFERROR(VLOOKUP(A410,'1-1-24 thru 3-31-24 new calc'!$A$10:$P$698,16,FALSE),0)</f>
        <v>13118.654737965042</v>
      </c>
      <c r="E410" s="17">
        <f t="shared" si="20"/>
        <v>-5503.2776463359351</v>
      </c>
      <c r="F410" s="16">
        <f>IFERROR(VLOOKUP(A410,'4-1-24 thru 12-31-24 paid'!$A$9:$P$696,16,FALSE),0)</f>
        <v>43017.13</v>
      </c>
      <c r="G410" s="17">
        <f>IFERROR(VLOOKUP(A410,'4-1-24 thru 12-31-24 new calc.'!$A$9:$P$696,16,FALSE),0)</f>
        <v>39491.572295483216</v>
      </c>
      <c r="H410" s="17">
        <f t="shared" si="19"/>
        <v>-3525.5577045167811</v>
      </c>
      <c r="I410" s="19">
        <f t="shared" si="21"/>
        <v>-9028.8353508527161</v>
      </c>
    </row>
    <row r="411" spans="1:9" x14ac:dyDescent="0.25">
      <c r="A411" s="10" t="s">
        <v>779</v>
      </c>
      <c r="B411" s="22" t="s">
        <v>780</v>
      </c>
      <c r="C411" s="16">
        <f>VLOOKUP(A411,'1-1-24 thru 3-31-24 paid'!$A$9:$P$698,16,FALSE)</f>
        <v>12806.787191857169</v>
      </c>
      <c r="D411" s="17">
        <f>IFERROR(VLOOKUP(A411,'1-1-24 thru 3-31-24 new calc'!$A$10:$P$698,16,FALSE),0)</f>
        <v>11720.826338712739</v>
      </c>
      <c r="E411" s="17">
        <f t="shared" si="20"/>
        <v>-1085.9608531444301</v>
      </c>
      <c r="F411" s="16">
        <f>IFERROR(VLOOKUP(A411,'4-1-24 thru 12-31-24 paid'!$A$9:$P$696,16,FALSE),0)</f>
        <v>37387.06</v>
      </c>
      <c r="G411" s="17">
        <f>IFERROR(VLOOKUP(A411,'4-1-24 thru 12-31-24 new calc.'!$A$9:$P$696,16,FALSE),0)</f>
        <v>35037.49129968042</v>
      </c>
      <c r="H411" s="17">
        <f t="shared" si="19"/>
        <v>-2349.5687003195781</v>
      </c>
      <c r="I411" s="19">
        <f t="shared" si="21"/>
        <v>-3435.5295534640081</v>
      </c>
    </row>
    <row r="412" spans="1:9" x14ac:dyDescent="0.25">
      <c r="A412" s="10" t="s">
        <v>781</v>
      </c>
      <c r="B412" s="22" t="s">
        <v>782</v>
      </c>
      <c r="C412" s="16">
        <f>VLOOKUP(A412,'1-1-24 thru 3-31-24 paid'!$A$9:$P$698,16,FALSE)</f>
        <v>31378.886941238721</v>
      </c>
      <c r="D412" s="17">
        <f>IFERROR(VLOOKUP(A412,'1-1-24 thru 3-31-24 new calc'!$A$10:$P$698,16,FALSE),0)</f>
        <v>29183.648296934785</v>
      </c>
      <c r="E412" s="17">
        <f t="shared" si="20"/>
        <v>-2195.2386443039359</v>
      </c>
      <c r="F412" s="16">
        <f>IFERROR(VLOOKUP(A412,'4-1-24 thru 12-31-24 paid'!$A$9:$P$696,16,FALSE),0)</f>
        <v>90342.64</v>
      </c>
      <c r="G412" s="17">
        <f>IFERROR(VLOOKUP(A412,'4-1-24 thru 12-31-24 new calc.'!$A$9:$P$696,16,FALSE),0)</f>
        <v>87310.340111173151</v>
      </c>
      <c r="H412" s="17">
        <f t="shared" si="19"/>
        <v>-3032.2998888268485</v>
      </c>
      <c r="I412" s="19">
        <f t="shared" si="21"/>
        <v>-5227.5385331307843</v>
      </c>
    </row>
    <row r="413" spans="1:9" x14ac:dyDescent="0.25">
      <c r="A413" s="10" t="s">
        <v>783</v>
      </c>
      <c r="B413" s="22" t="s">
        <v>784</v>
      </c>
      <c r="C413" s="16">
        <f>VLOOKUP(A413,'1-1-24 thru 3-31-24 paid'!$A$9:$P$698,16,FALSE)</f>
        <v>23614.186359183033</v>
      </c>
      <c r="D413" s="17">
        <f>IFERROR(VLOOKUP(A413,'1-1-24 thru 3-31-24 new calc'!$A$10:$P$698,16,FALSE),0)</f>
        <v>23568.735972499664</v>
      </c>
      <c r="E413" s="17">
        <f t="shared" si="20"/>
        <v>-45.450386683369288</v>
      </c>
      <c r="F413" s="16">
        <f>IFERROR(VLOOKUP(A413,'4-1-24 thru 12-31-24 paid'!$A$9:$P$696,16,FALSE),0)</f>
        <v>75542.67</v>
      </c>
      <c r="G413" s="17">
        <f>IFERROR(VLOOKUP(A413,'4-1-24 thru 12-31-24 new calc.'!$A$9:$P$696,16,FALSE),0)</f>
        <v>70948.5537126251</v>
      </c>
      <c r="H413" s="17">
        <f t="shared" si="19"/>
        <v>-4594.1162873748981</v>
      </c>
      <c r="I413" s="19">
        <f t="shared" si="21"/>
        <v>-4639.5666740582674</v>
      </c>
    </row>
    <row r="414" spans="1:9" x14ac:dyDescent="0.25">
      <c r="A414" s="10" t="s">
        <v>785</v>
      </c>
      <c r="B414" s="22" t="s">
        <v>786</v>
      </c>
      <c r="C414" s="16">
        <f>VLOOKUP(A414,'1-1-24 thru 3-31-24 paid'!$A$9:$P$698,16,FALSE)</f>
        <v>15729.892579669649</v>
      </c>
      <c r="D414" s="17">
        <f>IFERROR(VLOOKUP(A414,'1-1-24 thru 3-31-24 new calc'!$A$10:$P$698,16,FALSE),0)</f>
        <v>17344.263981186887</v>
      </c>
      <c r="E414" s="17">
        <f t="shared" si="20"/>
        <v>1614.3714015172372</v>
      </c>
      <c r="F414" s="16">
        <f>IFERROR(VLOOKUP(A414,'4-1-24 thru 12-31-24 paid'!$A$9:$P$696,16,FALSE),0)</f>
        <v>50962.09</v>
      </c>
      <c r="G414" s="17">
        <f>IFERROR(VLOOKUP(A414,'4-1-24 thru 12-31-24 new calc.'!$A$9:$P$696,16,FALSE),0)</f>
        <v>52036.201830096572</v>
      </c>
      <c r="H414" s="17">
        <f t="shared" si="19"/>
        <v>1074.1118300965754</v>
      </c>
      <c r="I414" s="19">
        <f t="shared" si="21"/>
        <v>2688.4832316138127</v>
      </c>
    </row>
    <row r="415" spans="1:9" x14ac:dyDescent="0.25">
      <c r="A415" s="10" t="s">
        <v>1308</v>
      </c>
      <c r="B415" s="22" t="s">
        <v>787</v>
      </c>
      <c r="C415" s="16">
        <f>VLOOKUP(A415,'1-1-24 thru 3-31-24 paid'!$A$9:$P$698,16,FALSE)</f>
        <v>35461.303485257675</v>
      </c>
      <c r="D415" s="17">
        <f>IFERROR(VLOOKUP(A415,'1-1-24 thru 3-31-24 new calc'!$A$10:$P$698,16,FALSE),0)</f>
        <v>35769.262222346624</v>
      </c>
      <c r="E415" s="17">
        <f t="shared" si="20"/>
        <v>307.95873708894942</v>
      </c>
      <c r="F415" s="16">
        <f>IFERROR(VLOOKUP(A415,'4-1-24 thru 12-31-24 paid'!$A$9:$P$696,16,FALSE),0)</f>
        <v>109517.92</v>
      </c>
      <c r="G415" s="17">
        <f>IFERROR(VLOOKUP(A415,'4-1-24 thru 12-31-24 new calc.'!$A$9:$P$696,16,FALSE),0)</f>
        <v>107084.51877408692</v>
      </c>
      <c r="H415" s="17">
        <f t="shared" si="19"/>
        <v>-2433.4012259130832</v>
      </c>
      <c r="I415" s="19">
        <f t="shared" si="21"/>
        <v>-2125.4424888241338</v>
      </c>
    </row>
    <row r="416" spans="1:9" x14ac:dyDescent="0.25">
      <c r="A416" s="10" t="s">
        <v>788</v>
      </c>
      <c r="B416" s="22" t="s">
        <v>789</v>
      </c>
      <c r="C416" s="16">
        <f>VLOOKUP(A416,'1-1-24 thru 3-31-24 paid'!$A$9:$P$698,16,FALSE)</f>
        <v>166623.41709750527</v>
      </c>
      <c r="D416" s="17">
        <f>IFERROR(VLOOKUP(A416,'1-1-24 thru 3-31-24 new calc'!$A$10:$P$698,16,FALSE),0)</f>
        <v>174449.1732623071</v>
      </c>
      <c r="E416" s="17">
        <f t="shared" si="20"/>
        <v>7825.7561648018309</v>
      </c>
      <c r="F416" s="16">
        <f>IFERROR(VLOOKUP(A416,'4-1-24 thru 12-31-24 paid'!$A$9:$P$696,16,FALSE),0)</f>
        <v>532043.48</v>
      </c>
      <c r="G416" s="17">
        <f>IFERROR(VLOOKUP(A416,'4-1-24 thru 12-31-24 new calc.'!$A$9:$P$696,16,FALSE),0)</f>
        <v>520194.77768728294</v>
      </c>
      <c r="H416" s="17">
        <f t="shared" si="19"/>
        <v>-11848.70231271704</v>
      </c>
      <c r="I416" s="19">
        <f t="shared" si="21"/>
        <v>-4022.9461479152087</v>
      </c>
    </row>
    <row r="417" spans="1:9" x14ac:dyDescent="0.25">
      <c r="A417" s="10" t="s">
        <v>790</v>
      </c>
      <c r="B417" s="22" t="s">
        <v>791</v>
      </c>
      <c r="C417" s="16">
        <f>VLOOKUP(A417,'1-1-24 thru 3-31-24 paid'!$A$9:$P$698,16,FALSE)</f>
        <v>27700.469001847487</v>
      </c>
      <c r="D417" s="17">
        <f>IFERROR(VLOOKUP(A417,'1-1-24 thru 3-31-24 new calc'!$A$10:$P$698,16,FALSE),0)</f>
        <v>29629.086011193278</v>
      </c>
      <c r="E417" s="17">
        <f t="shared" si="20"/>
        <v>1928.6170093457913</v>
      </c>
      <c r="F417" s="16">
        <f>IFERROR(VLOOKUP(A417,'4-1-24 thru 12-31-24 paid'!$A$9:$P$696,16,FALSE),0)</f>
        <v>84677.55</v>
      </c>
      <c r="G417" s="17">
        <f>IFERROR(VLOOKUP(A417,'4-1-24 thru 12-31-24 new calc.'!$A$9:$P$696,16,FALSE),0)</f>
        <v>88653.927408208197</v>
      </c>
      <c r="H417" s="17">
        <f t="shared" si="19"/>
        <v>3976.3774082081945</v>
      </c>
      <c r="I417" s="19">
        <f t="shared" si="21"/>
        <v>5904.9944175539858</v>
      </c>
    </row>
    <row r="418" spans="1:9" x14ac:dyDescent="0.25">
      <c r="A418" s="10" t="s">
        <v>792</v>
      </c>
      <c r="B418" s="22" t="s">
        <v>793</v>
      </c>
      <c r="C418" s="16">
        <f>VLOOKUP(A418,'1-1-24 thru 3-31-24 paid'!$A$9:$P$698,16,FALSE)</f>
        <v>31999.0147015314</v>
      </c>
      <c r="D418" s="17">
        <f>IFERROR(VLOOKUP(A418,'1-1-24 thru 3-31-24 new calc'!$A$10:$P$698,16,FALSE),0)</f>
        <v>33981.947325230351</v>
      </c>
      <c r="E418" s="17">
        <f t="shared" si="20"/>
        <v>1982.9326236989509</v>
      </c>
      <c r="F418" s="16">
        <f>IFERROR(VLOOKUP(A418,'4-1-24 thru 12-31-24 paid'!$A$9:$P$696,16,FALSE),0)</f>
        <v>108522.16</v>
      </c>
      <c r="G418" s="17">
        <f>IFERROR(VLOOKUP(A418,'4-1-24 thru 12-31-24 new calc.'!$A$9:$P$696,16,FALSE),0)</f>
        <v>101794.23117356113</v>
      </c>
      <c r="H418" s="17">
        <f t="shared" si="19"/>
        <v>-6727.9288264388742</v>
      </c>
      <c r="I418" s="19">
        <f t="shared" si="21"/>
        <v>-4744.9962027399233</v>
      </c>
    </row>
    <row r="419" spans="1:9" x14ac:dyDescent="0.25">
      <c r="A419" s="10" t="s">
        <v>794</v>
      </c>
      <c r="B419" s="22" t="s">
        <v>795</v>
      </c>
      <c r="C419" s="16">
        <f>VLOOKUP(A419,'1-1-24 thru 3-31-24 paid'!$A$9:$P$698,16,FALSE)</f>
        <v>60715.73084256905</v>
      </c>
      <c r="D419" s="17">
        <f>IFERROR(VLOOKUP(A419,'1-1-24 thru 3-31-24 new calc'!$A$10:$P$698,16,FALSE),0)</f>
        <v>62817.467838197757</v>
      </c>
      <c r="E419" s="17">
        <f t="shared" si="20"/>
        <v>2101.7369956287075</v>
      </c>
      <c r="F419" s="16">
        <f>IFERROR(VLOOKUP(A419,'4-1-24 thru 12-31-24 paid'!$A$9:$P$696,16,FALSE),0)</f>
        <v>219045.25</v>
      </c>
      <c r="G419" s="17">
        <f>IFERROR(VLOOKUP(A419,'4-1-24 thru 12-31-24 new calc.'!$A$9:$P$696,16,FALSE),0)</f>
        <v>188772.99159843268</v>
      </c>
      <c r="H419" s="17">
        <f t="shared" si="19"/>
        <v>-30272.25840156732</v>
      </c>
      <c r="I419" s="19">
        <f t="shared" si="21"/>
        <v>-28170.521405938613</v>
      </c>
    </row>
    <row r="420" spans="1:9" x14ac:dyDescent="0.25">
      <c r="A420" s="10" t="s">
        <v>1309</v>
      </c>
      <c r="B420" s="22" t="s">
        <v>796</v>
      </c>
      <c r="C420" s="16">
        <f>VLOOKUP(A420,'1-1-24 thru 3-31-24 paid'!$A$9:$P$698,16,FALSE)</f>
        <v>37028.596263872205</v>
      </c>
      <c r="D420" s="17">
        <f>IFERROR(VLOOKUP(A420,'1-1-24 thru 3-31-24 new calc'!$A$10:$P$698,16,FALSE),0)</f>
        <v>36199.68632229467</v>
      </c>
      <c r="E420" s="17">
        <f t="shared" si="20"/>
        <v>-828.90994157753448</v>
      </c>
      <c r="F420" s="16">
        <f>IFERROR(VLOOKUP(A420,'4-1-24 thru 12-31-24 paid'!$A$9:$P$696,16,FALSE),0)</f>
        <v>113397.81</v>
      </c>
      <c r="G420" s="17">
        <f>IFERROR(VLOOKUP(A420,'4-1-24 thru 12-31-24 new calc.'!$A$9:$P$696,16,FALSE),0)</f>
        <v>109930.3281226898</v>
      </c>
      <c r="H420" s="17">
        <f t="shared" si="19"/>
        <v>-3467.4818773102015</v>
      </c>
      <c r="I420" s="19">
        <f t="shared" si="21"/>
        <v>-4296.391818887736</v>
      </c>
    </row>
    <row r="421" spans="1:9" x14ac:dyDescent="0.25">
      <c r="A421" s="10" t="s">
        <v>797</v>
      </c>
      <c r="B421" s="22" t="s">
        <v>798</v>
      </c>
      <c r="C421" s="16">
        <f>VLOOKUP(A421,'1-1-24 thru 3-31-24 paid'!$A$9:$P$698,16,FALSE)</f>
        <v>36678.858874821613</v>
      </c>
      <c r="D421" s="17">
        <f>IFERROR(VLOOKUP(A421,'1-1-24 thru 3-31-24 new calc'!$A$10:$P$698,16,FALSE),0)</f>
        <v>50102.567704878136</v>
      </c>
      <c r="E421" s="17">
        <f t="shared" si="20"/>
        <v>13423.708830056523</v>
      </c>
      <c r="F421" s="16">
        <f>IFERROR(VLOOKUP(A421,'4-1-24 thru 12-31-24 paid'!$A$9:$P$696,16,FALSE),0)</f>
        <v>147343.6</v>
      </c>
      <c r="G421" s="17">
        <f>IFERROR(VLOOKUP(A421,'4-1-24 thru 12-31-24 new calc.'!$A$9:$P$696,16,FALSE),0)</f>
        <v>151055.86157793974</v>
      </c>
      <c r="H421" s="17">
        <f t="shared" si="19"/>
        <v>3712.2615779397311</v>
      </c>
      <c r="I421" s="19">
        <f t="shared" si="21"/>
        <v>17135.970407996254</v>
      </c>
    </row>
    <row r="422" spans="1:9" x14ac:dyDescent="0.25">
      <c r="A422" s="10" t="s">
        <v>799</v>
      </c>
      <c r="B422" s="22" t="s">
        <v>800</v>
      </c>
      <c r="C422" s="16">
        <f>VLOOKUP(A422,'1-1-24 thru 3-31-24 paid'!$A$9:$P$698,16,FALSE)</f>
        <v>63239.026748347518</v>
      </c>
      <c r="D422" s="17">
        <f>IFERROR(VLOOKUP(A422,'1-1-24 thru 3-31-24 new calc'!$A$10:$P$698,16,FALSE),0)</f>
        <v>66300.026455307991</v>
      </c>
      <c r="E422" s="17">
        <f t="shared" si="20"/>
        <v>3060.9997069604724</v>
      </c>
      <c r="F422" s="16">
        <f>IFERROR(VLOOKUP(A422,'4-1-24 thru 12-31-24 paid'!$A$9:$P$696,16,FALSE),0)</f>
        <v>204035.67</v>
      </c>
      <c r="G422" s="17">
        <f>IFERROR(VLOOKUP(A422,'4-1-24 thru 12-31-24 new calc.'!$A$9:$P$696,16,FALSE),0)</f>
        <v>198093.67811326298</v>
      </c>
      <c r="H422" s="17">
        <f t="shared" si="19"/>
        <v>-5941.9918867370288</v>
      </c>
      <c r="I422" s="19">
        <f t="shared" si="21"/>
        <v>-2880.9921797765564</v>
      </c>
    </row>
    <row r="423" spans="1:9" x14ac:dyDescent="0.25">
      <c r="A423" s="10" t="s">
        <v>801</v>
      </c>
      <c r="B423" s="22" t="s">
        <v>802</v>
      </c>
      <c r="C423" s="16">
        <f>VLOOKUP(A423,'1-1-24 thru 3-31-24 paid'!$A$9:$P$698,16,FALSE)</f>
        <v>39740.798356436382</v>
      </c>
      <c r="D423" s="17">
        <f>IFERROR(VLOOKUP(A423,'1-1-24 thru 3-31-24 new calc'!$A$10:$P$698,16,FALSE),0)</f>
        <v>44706.478709288393</v>
      </c>
      <c r="E423" s="17">
        <f t="shared" si="20"/>
        <v>4965.6803528520104</v>
      </c>
      <c r="F423" s="16">
        <f>IFERROR(VLOOKUP(A423,'4-1-24 thru 12-31-24 paid'!$A$9:$P$696,16,FALSE),0)</f>
        <v>135622.39000000001</v>
      </c>
      <c r="G423" s="17">
        <f>IFERROR(VLOOKUP(A423,'4-1-24 thru 12-31-24 new calc.'!$A$9:$P$696,16,FALSE),0)</f>
        <v>134887.20270742965</v>
      </c>
      <c r="H423" s="17">
        <f t="shared" si="19"/>
        <v>-735.18729257036466</v>
      </c>
      <c r="I423" s="19">
        <f t="shared" si="21"/>
        <v>4230.4930602816457</v>
      </c>
    </row>
    <row r="424" spans="1:9" x14ac:dyDescent="0.25">
      <c r="A424" s="10" t="s">
        <v>803</v>
      </c>
      <c r="B424" s="22" t="s">
        <v>804</v>
      </c>
      <c r="C424" s="16">
        <f>VLOOKUP(A424,'1-1-24 thru 3-31-24 paid'!$A$9:$P$698,16,FALSE)</f>
        <v>27334.195665080941</v>
      </c>
      <c r="D424" s="17">
        <f>IFERROR(VLOOKUP(A424,'1-1-24 thru 3-31-24 new calc'!$A$10:$P$698,16,FALSE),0)</f>
        <v>23817.865347320363</v>
      </c>
      <c r="E424" s="17">
        <f t="shared" si="20"/>
        <v>-3516.3303177605776</v>
      </c>
      <c r="F424" s="16">
        <f>IFERROR(VLOOKUP(A424,'4-1-24 thru 12-31-24 paid'!$A$9:$P$696,16,FALSE),0)</f>
        <v>76423.75</v>
      </c>
      <c r="G424" s="17">
        <f>IFERROR(VLOOKUP(A424,'4-1-24 thru 12-31-24 new calc.'!$A$9:$P$696,16,FALSE),0)</f>
        <v>71473.484598472656</v>
      </c>
      <c r="H424" s="17">
        <f t="shared" si="19"/>
        <v>-4950.2654015273438</v>
      </c>
      <c r="I424" s="19">
        <f t="shared" si="21"/>
        <v>-8466.5957192879214</v>
      </c>
    </row>
    <row r="425" spans="1:9" x14ac:dyDescent="0.25">
      <c r="A425" s="10" t="s">
        <v>805</v>
      </c>
      <c r="B425" s="22" t="s">
        <v>806</v>
      </c>
      <c r="C425" s="16">
        <f>VLOOKUP(A425,'1-1-24 thru 3-31-24 paid'!$A$9:$P$698,16,FALSE)</f>
        <v>51433.683060976655</v>
      </c>
      <c r="D425" s="17">
        <f>IFERROR(VLOOKUP(A425,'1-1-24 thru 3-31-24 new calc'!$A$10:$P$698,16,FALSE),0)</f>
        <v>41105.404722848296</v>
      </c>
      <c r="E425" s="17">
        <f t="shared" si="20"/>
        <v>-10328.278338128359</v>
      </c>
      <c r="F425" s="16">
        <f>IFERROR(VLOOKUP(A425,'4-1-24 thru 12-31-24 paid'!$A$9:$P$696,16,FALSE),0)</f>
        <v>146072.45000000001</v>
      </c>
      <c r="G425" s="17">
        <f>IFERROR(VLOOKUP(A425,'4-1-24 thru 12-31-24 new calc.'!$A$9:$P$696,16,FALSE),0)</f>
        <v>123612.5236668858</v>
      </c>
      <c r="H425" s="17">
        <f t="shared" si="19"/>
        <v>-22459.926333114214</v>
      </c>
      <c r="I425" s="19">
        <f t="shared" si="21"/>
        <v>-32788.204671242573</v>
      </c>
    </row>
    <row r="426" spans="1:9" x14ac:dyDescent="0.25">
      <c r="A426" s="10" t="s">
        <v>807</v>
      </c>
      <c r="B426" s="22" t="s">
        <v>808</v>
      </c>
      <c r="C426" s="16">
        <f>VLOOKUP(A426,'1-1-24 thru 3-31-24 paid'!$A$9:$P$698,16,FALSE)</f>
        <v>39244.726641297428</v>
      </c>
      <c r="D426" s="17">
        <f>IFERROR(VLOOKUP(A426,'1-1-24 thru 3-31-24 new calc'!$A$10:$P$698,16,FALSE),0)</f>
        <v>31567.378001900288</v>
      </c>
      <c r="E426" s="17">
        <f t="shared" si="20"/>
        <v>-7677.3486393971398</v>
      </c>
      <c r="F426" s="16">
        <f>IFERROR(VLOOKUP(A426,'4-1-24 thru 12-31-24 paid'!$A$9:$P$696,16,FALSE),0)</f>
        <v>110747.17</v>
      </c>
      <c r="G426" s="17">
        <f>IFERROR(VLOOKUP(A426,'4-1-24 thru 12-31-24 new calc.'!$A$9:$P$696,16,FALSE),0)</f>
        <v>95164.492115002213</v>
      </c>
      <c r="H426" s="17">
        <f t="shared" si="19"/>
        <v>-15582.677884997785</v>
      </c>
      <c r="I426" s="19">
        <f t="shared" si="21"/>
        <v>-23260.026524394925</v>
      </c>
    </row>
    <row r="427" spans="1:9" x14ac:dyDescent="0.25">
      <c r="A427" s="10" t="s">
        <v>809</v>
      </c>
      <c r="B427" s="22" t="s">
        <v>810</v>
      </c>
      <c r="C427" s="16">
        <f>VLOOKUP(A427,'1-1-24 thru 3-31-24 paid'!$A$9:$P$698,16,FALSE)</f>
        <v>82560.076025801158</v>
      </c>
      <c r="D427" s="17">
        <f>IFERROR(VLOOKUP(A427,'1-1-24 thru 3-31-24 new calc'!$A$10:$P$698,16,FALSE),0)</f>
        <v>81969.737213411994</v>
      </c>
      <c r="E427" s="17">
        <f t="shared" si="20"/>
        <v>-590.33881238916365</v>
      </c>
      <c r="F427" s="16">
        <f>IFERROR(VLOOKUP(A427,'4-1-24 thru 12-31-24 paid'!$A$9:$P$696,16,FALSE),0)</f>
        <v>259357.6</v>
      </c>
      <c r="G427" s="17">
        <f>IFERROR(VLOOKUP(A427,'4-1-24 thru 12-31-24 new calc.'!$A$9:$P$696,16,FALSE),0)</f>
        <v>245615.49756366879</v>
      </c>
      <c r="H427" s="17">
        <f t="shared" si="19"/>
        <v>-13742.102436331217</v>
      </c>
      <c r="I427" s="19">
        <f t="shared" si="21"/>
        <v>-14332.441248720381</v>
      </c>
    </row>
    <row r="428" spans="1:9" x14ac:dyDescent="0.25">
      <c r="A428" s="10" t="s">
        <v>811</v>
      </c>
      <c r="B428" s="22" t="s">
        <v>812</v>
      </c>
      <c r="C428" s="16">
        <f>VLOOKUP(A428,'1-1-24 thru 3-31-24 paid'!$A$9:$P$698,16,FALSE)</f>
        <v>40156.422807699433</v>
      </c>
      <c r="D428" s="17">
        <f>IFERROR(VLOOKUP(A428,'1-1-24 thru 3-31-24 new calc'!$A$10:$P$698,16,FALSE),0)</f>
        <v>32924.205948459385</v>
      </c>
      <c r="E428" s="17">
        <f t="shared" si="20"/>
        <v>-7232.2168592400485</v>
      </c>
      <c r="F428" s="16">
        <f>IFERROR(VLOOKUP(A428,'4-1-24 thru 12-31-24 paid'!$A$9:$P$696,16,FALSE),0)</f>
        <v>100820.56</v>
      </c>
      <c r="G428" s="17">
        <f>IFERROR(VLOOKUP(A428,'4-1-24 thru 12-31-24 new calc.'!$A$9:$P$696,16,FALSE),0)</f>
        <v>98793.422016598153</v>
      </c>
      <c r="H428" s="17">
        <f t="shared" si="19"/>
        <v>-2027.1379834018444</v>
      </c>
      <c r="I428" s="19">
        <f t="shared" si="21"/>
        <v>-9259.3548426418929</v>
      </c>
    </row>
    <row r="429" spans="1:9" x14ac:dyDescent="0.25">
      <c r="A429" s="10" t="s">
        <v>813</v>
      </c>
      <c r="B429" s="22" t="s">
        <v>814</v>
      </c>
      <c r="C429" s="16">
        <f>VLOOKUP(A429,'1-1-24 thru 3-31-24 paid'!$A$9:$P$698,16,FALSE)</f>
        <v>55583.880857709337</v>
      </c>
      <c r="D429" s="17">
        <f>IFERROR(VLOOKUP(A429,'1-1-24 thru 3-31-24 new calc'!$A$10:$P$698,16,FALSE),0)</f>
        <v>55319.933418256434</v>
      </c>
      <c r="E429" s="17">
        <f t="shared" si="20"/>
        <v>-263.94743945290247</v>
      </c>
      <c r="F429" s="16">
        <f>IFERROR(VLOOKUP(A429,'4-1-24 thru 12-31-24 paid'!$A$9:$P$696,16,FALSE),0)</f>
        <v>167340.09</v>
      </c>
      <c r="G429" s="17">
        <f>IFERROR(VLOOKUP(A429,'4-1-24 thru 12-31-24 new calc.'!$A$9:$P$696,16,FALSE),0)</f>
        <v>165867.81205788717</v>
      </c>
      <c r="H429" s="17">
        <f t="shared" si="19"/>
        <v>-1472.2779421128216</v>
      </c>
      <c r="I429" s="19">
        <f t="shared" si="21"/>
        <v>-1736.2253815657241</v>
      </c>
    </row>
    <row r="430" spans="1:9" x14ac:dyDescent="0.25">
      <c r="A430" s="10" t="s">
        <v>815</v>
      </c>
      <c r="B430" s="22" t="s">
        <v>816</v>
      </c>
      <c r="C430" s="16">
        <f>VLOOKUP(A430,'1-1-24 thru 3-31-24 paid'!$A$9:$P$698,16,FALSE)</f>
        <v>16814.947429284999</v>
      </c>
      <c r="D430" s="17">
        <f>IFERROR(VLOOKUP(A430,'1-1-24 thru 3-31-24 new calc'!$A$10:$P$698,16,FALSE),0)</f>
        <v>16424.856879968047</v>
      </c>
      <c r="E430" s="17">
        <f t="shared" si="20"/>
        <v>-390.09054931695209</v>
      </c>
      <c r="F430" s="16">
        <f>IFERROR(VLOOKUP(A430,'4-1-24 thru 12-31-24 paid'!$A$9:$P$696,16,FALSE),0)</f>
        <v>55806.63</v>
      </c>
      <c r="G430" s="17">
        <f>IFERROR(VLOOKUP(A430,'4-1-24 thru 12-31-24 new calc.'!$A$9:$P$696,16,FALSE),0)</f>
        <v>49346.130746831419</v>
      </c>
      <c r="H430" s="17">
        <f t="shared" si="19"/>
        <v>-6460.4992531685784</v>
      </c>
      <c r="I430" s="19">
        <f t="shared" si="21"/>
        <v>-6850.5898024855305</v>
      </c>
    </row>
    <row r="431" spans="1:9" x14ac:dyDescent="0.25">
      <c r="A431" s="10" t="s">
        <v>817</v>
      </c>
      <c r="B431" s="22" t="s">
        <v>818</v>
      </c>
      <c r="C431" s="16">
        <f>VLOOKUP(A431,'1-1-24 thru 3-31-24 paid'!$A$9:$P$698,16,FALSE)</f>
        <v>54923.06953328997</v>
      </c>
      <c r="D431" s="17">
        <f>IFERROR(VLOOKUP(A431,'1-1-24 thru 3-31-24 new calc'!$A$10:$P$698,16,FALSE),0)</f>
        <v>48940.384402666081</v>
      </c>
      <c r="E431" s="17">
        <f t="shared" si="20"/>
        <v>-5982.6851306238896</v>
      </c>
      <c r="F431" s="16">
        <f>IFERROR(VLOOKUP(A431,'4-1-24 thru 12-31-24 paid'!$A$9:$P$696,16,FALSE),0)</f>
        <v>147299.06</v>
      </c>
      <c r="G431" s="17">
        <f>IFERROR(VLOOKUP(A431,'4-1-24 thru 12-31-24 new calc.'!$A$9:$P$696,16,FALSE),0)</f>
        <v>147569.42596143606</v>
      </c>
      <c r="H431" s="17">
        <f t="shared" si="19"/>
        <v>270.36596143606585</v>
      </c>
      <c r="I431" s="19">
        <f t="shared" si="21"/>
        <v>-5712.3191691878237</v>
      </c>
    </row>
    <row r="432" spans="1:9" x14ac:dyDescent="0.25">
      <c r="A432" s="10" t="s">
        <v>819</v>
      </c>
      <c r="B432" s="22" t="s">
        <v>820</v>
      </c>
      <c r="C432" s="16">
        <f>VLOOKUP(A432,'1-1-24 thru 3-31-24 paid'!$A$9:$P$698,16,FALSE)</f>
        <v>65017.311368237468</v>
      </c>
      <c r="D432" s="17">
        <f>IFERROR(VLOOKUP(A432,'1-1-24 thru 3-31-24 new calc'!$A$10:$P$698,16,FALSE),0)</f>
        <v>62754.898974649579</v>
      </c>
      <c r="E432" s="17">
        <f t="shared" si="20"/>
        <v>-2262.4123935878888</v>
      </c>
      <c r="F432" s="16">
        <f>IFERROR(VLOOKUP(A432,'4-1-24 thru 12-31-24 paid'!$A$9:$P$696,16,FALSE),0)</f>
        <v>187119.61</v>
      </c>
      <c r="G432" s="17">
        <f>IFERROR(VLOOKUP(A432,'4-1-24 thru 12-31-24 new calc.'!$A$9:$P$696,16,FALSE),0)</f>
        <v>189617.99148665249</v>
      </c>
      <c r="H432" s="17">
        <f t="shared" si="19"/>
        <v>2498.3814866525063</v>
      </c>
      <c r="I432" s="19">
        <f t="shared" si="21"/>
        <v>235.96909306461748</v>
      </c>
    </row>
    <row r="433" spans="1:9" x14ac:dyDescent="0.25">
      <c r="A433" s="10" t="s">
        <v>821</v>
      </c>
      <c r="B433" s="22" t="s">
        <v>822</v>
      </c>
      <c r="C433" s="16">
        <f>VLOOKUP(A433,'1-1-24 thru 3-31-24 paid'!$A$9:$P$698,16,FALSE)</f>
        <v>194672.83329049897</v>
      </c>
      <c r="D433" s="17">
        <f>IFERROR(VLOOKUP(A433,'1-1-24 thru 3-31-24 new calc'!$A$10:$P$698,16,FALSE),0)</f>
        <v>194286.59745533354</v>
      </c>
      <c r="E433" s="17">
        <f t="shared" si="20"/>
        <v>-386.23583516542567</v>
      </c>
      <c r="F433" s="16">
        <f>IFERROR(VLOOKUP(A433,'4-1-24 thru 12-31-24 paid'!$A$9:$P$696,16,FALSE),0)</f>
        <v>589256.19999999995</v>
      </c>
      <c r="G433" s="17">
        <f>IFERROR(VLOOKUP(A433,'4-1-24 thru 12-31-24 new calc.'!$A$9:$P$696,16,FALSE),0)</f>
        <v>591611.94897369598</v>
      </c>
      <c r="H433" s="17">
        <f t="shared" si="19"/>
        <v>2355.748973696027</v>
      </c>
      <c r="I433" s="19">
        <f t="shared" si="21"/>
        <v>1969.5131385306013</v>
      </c>
    </row>
    <row r="434" spans="1:9" x14ac:dyDescent="0.25">
      <c r="A434" s="10" t="s">
        <v>823</v>
      </c>
      <c r="B434" s="22" t="s">
        <v>824</v>
      </c>
      <c r="C434" s="16">
        <f>VLOOKUP(A434,'1-1-24 thru 3-31-24 paid'!$A$9:$P$698,16,FALSE)</f>
        <v>15283.041490145182</v>
      </c>
      <c r="D434" s="17">
        <f>IFERROR(VLOOKUP(A434,'1-1-24 thru 3-31-24 new calc'!$A$10:$P$698,16,FALSE),0)</f>
        <v>12201.194223234916</v>
      </c>
      <c r="E434" s="17">
        <f t="shared" si="20"/>
        <v>-3081.8472669102666</v>
      </c>
      <c r="F434" s="16">
        <f>IFERROR(VLOOKUP(A434,'4-1-24 thru 12-31-24 paid'!$A$9:$P$696,16,FALSE),0)</f>
        <v>39523.699999999997</v>
      </c>
      <c r="G434" s="17">
        <f>IFERROR(VLOOKUP(A434,'4-1-24 thru 12-31-24 new calc.'!$A$9:$P$696,16,FALSE),0)</f>
        <v>36556.084312220082</v>
      </c>
      <c r="H434" s="17">
        <f t="shared" si="19"/>
        <v>-2967.6156877799149</v>
      </c>
      <c r="I434" s="19">
        <f t="shared" si="21"/>
        <v>-6049.4629546901815</v>
      </c>
    </row>
    <row r="435" spans="1:9" x14ac:dyDescent="0.25">
      <c r="A435" s="10" t="s">
        <v>825</v>
      </c>
      <c r="B435" s="22" t="s">
        <v>826</v>
      </c>
      <c r="C435" s="16">
        <f>VLOOKUP(A435,'1-1-24 thru 3-31-24 paid'!$A$9:$P$698,16,FALSE)</f>
        <v>24134.789664319786</v>
      </c>
      <c r="D435" s="17">
        <f>IFERROR(VLOOKUP(A435,'1-1-24 thru 3-31-24 new calc'!$A$10:$P$698,16,FALSE),0)</f>
        <v>31717.801322635914</v>
      </c>
      <c r="E435" s="17">
        <f t="shared" si="20"/>
        <v>7583.0116583161289</v>
      </c>
      <c r="F435" s="16">
        <f>IFERROR(VLOOKUP(A435,'4-1-24 thru 12-31-24 paid'!$A$9:$P$696,16,FALSE),0)</f>
        <v>87431.679999999993</v>
      </c>
      <c r="G435" s="17">
        <f>IFERROR(VLOOKUP(A435,'4-1-24 thru 12-31-24 new calc.'!$A$9:$P$696,16,FALSE),0)</f>
        <v>95467.927585501879</v>
      </c>
      <c r="H435" s="17">
        <f t="shared" si="19"/>
        <v>8036.2475855018856</v>
      </c>
      <c r="I435" s="19">
        <f t="shared" si="21"/>
        <v>15619.259243818015</v>
      </c>
    </row>
    <row r="436" spans="1:9" x14ac:dyDescent="0.25">
      <c r="A436" s="10" t="s">
        <v>827</v>
      </c>
      <c r="B436" s="22" t="s">
        <v>828</v>
      </c>
      <c r="C436" s="16">
        <f>VLOOKUP(A436,'1-1-24 thru 3-31-24 paid'!$A$9:$P$698,16,FALSE)</f>
        <v>18495.645737708153</v>
      </c>
      <c r="D436" s="17">
        <f>IFERROR(VLOOKUP(A436,'1-1-24 thru 3-31-24 new calc'!$A$10:$P$698,16,FALSE),0)</f>
        <v>21171.685418312616</v>
      </c>
      <c r="E436" s="17">
        <f t="shared" si="20"/>
        <v>2676.0396806044628</v>
      </c>
      <c r="F436" s="16">
        <f>IFERROR(VLOOKUP(A436,'4-1-24 thru 12-31-24 paid'!$A$9:$P$696,16,FALSE),0)</f>
        <v>61756.56</v>
      </c>
      <c r="G436" s="17">
        <f>IFERROR(VLOOKUP(A436,'4-1-24 thru 12-31-24 new calc.'!$A$9:$P$696,16,FALSE),0)</f>
        <v>63291.05379966498</v>
      </c>
      <c r="H436" s="17">
        <f t="shared" si="19"/>
        <v>1534.4937996649824</v>
      </c>
      <c r="I436" s="19">
        <f t="shared" si="21"/>
        <v>4210.5334802694451</v>
      </c>
    </row>
    <row r="437" spans="1:9" x14ac:dyDescent="0.25">
      <c r="A437" s="10" t="s">
        <v>829</v>
      </c>
      <c r="B437" s="22" t="s">
        <v>830</v>
      </c>
      <c r="C437" s="16">
        <f>VLOOKUP(A437,'1-1-24 thru 3-31-24 paid'!$A$9:$P$698,16,FALSE)</f>
        <v>112682.92313480242</v>
      </c>
      <c r="D437" s="17">
        <f>IFERROR(VLOOKUP(A437,'1-1-24 thru 3-31-24 new calc'!$A$10:$P$698,16,FALSE),0)</f>
        <v>138840.43192003612</v>
      </c>
      <c r="E437" s="17">
        <f t="shared" si="20"/>
        <v>26157.508785233702</v>
      </c>
      <c r="F437" s="16">
        <f>IFERROR(VLOOKUP(A437,'4-1-24 thru 12-31-24 paid'!$A$9:$P$696,16,FALSE),0)</f>
        <v>414948.94</v>
      </c>
      <c r="G437" s="17">
        <f>IFERROR(VLOOKUP(A437,'4-1-24 thru 12-31-24 new calc.'!$A$9:$P$696,16,FALSE),0)</f>
        <v>414160.07597584871</v>
      </c>
      <c r="H437" s="17">
        <f t="shared" si="19"/>
        <v>-788.86402415129123</v>
      </c>
      <c r="I437" s="19">
        <f t="shared" si="21"/>
        <v>25368.644761082411</v>
      </c>
    </row>
    <row r="438" spans="1:9" x14ac:dyDescent="0.25">
      <c r="A438" s="10" t="s">
        <v>831</v>
      </c>
      <c r="B438" s="22" t="s">
        <v>832</v>
      </c>
      <c r="C438" s="16">
        <f>VLOOKUP(A438,'1-1-24 thru 3-31-24 paid'!$A$9:$P$698,16,FALSE)</f>
        <v>18033.535079112226</v>
      </c>
      <c r="D438" s="17">
        <f>IFERROR(VLOOKUP(A438,'1-1-24 thru 3-31-24 new calc'!$A$10:$P$698,16,FALSE),0)</f>
        <v>16770.702520548457</v>
      </c>
      <c r="E438" s="17">
        <f t="shared" si="20"/>
        <v>-1262.8325585637685</v>
      </c>
      <c r="F438" s="16">
        <f>IFERROR(VLOOKUP(A438,'4-1-24 thru 12-31-24 paid'!$A$9:$P$696,16,FALSE),0)</f>
        <v>48347.58</v>
      </c>
      <c r="G438" s="17">
        <f>IFERROR(VLOOKUP(A438,'4-1-24 thru 12-31-24 new calc.'!$A$9:$P$696,16,FALSE),0)</f>
        <v>50153.725332666298</v>
      </c>
      <c r="H438" s="17">
        <f t="shared" si="19"/>
        <v>1806.1453326662959</v>
      </c>
      <c r="I438" s="19">
        <f t="shared" si="21"/>
        <v>543.31277410252733</v>
      </c>
    </row>
    <row r="439" spans="1:9" x14ac:dyDescent="0.25">
      <c r="A439" s="10" t="s">
        <v>833</v>
      </c>
      <c r="B439" s="22" t="s">
        <v>834</v>
      </c>
      <c r="C439" s="16">
        <f>VLOOKUP(A439,'1-1-24 thru 3-31-24 paid'!$A$9:$P$698,16,FALSE)</f>
        <v>102582.03230649089</v>
      </c>
      <c r="D439" s="17">
        <f>IFERROR(VLOOKUP(A439,'1-1-24 thru 3-31-24 new calc'!$A$10:$P$698,16,FALSE),0)</f>
        <v>107242.03941296491</v>
      </c>
      <c r="E439" s="17">
        <f t="shared" si="20"/>
        <v>4660.0071064740187</v>
      </c>
      <c r="F439" s="16">
        <f>IFERROR(VLOOKUP(A439,'4-1-24 thru 12-31-24 paid'!$A$9:$P$696,16,FALSE),0)</f>
        <v>339333.94</v>
      </c>
      <c r="G439" s="17">
        <f>IFERROR(VLOOKUP(A439,'4-1-24 thru 12-31-24 new calc.'!$A$9:$P$696,16,FALSE),0)</f>
        <v>321467.95613475022</v>
      </c>
      <c r="H439" s="17">
        <f t="shared" si="19"/>
        <v>-17865.983865249786</v>
      </c>
      <c r="I439" s="19">
        <f t="shared" si="21"/>
        <v>-13205.976758775767</v>
      </c>
    </row>
    <row r="440" spans="1:9" x14ac:dyDescent="0.25">
      <c r="A440" s="10" t="s">
        <v>835</v>
      </c>
      <c r="B440" s="22" t="s">
        <v>836</v>
      </c>
      <c r="C440" s="16">
        <f>VLOOKUP(A440,'1-1-24 thru 3-31-24 paid'!$A$9:$P$698,16,FALSE)</f>
        <v>118346.97398970526</v>
      </c>
      <c r="D440" s="17">
        <f>IFERROR(VLOOKUP(A440,'1-1-24 thru 3-31-24 new calc'!$A$10:$P$698,16,FALSE),0)</f>
        <v>116167.84789900082</v>
      </c>
      <c r="E440" s="17">
        <f t="shared" si="20"/>
        <v>-2179.1260907044489</v>
      </c>
      <c r="F440" s="16">
        <f>IFERROR(VLOOKUP(A440,'4-1-24 thru 12-31-24 paid'!$A$9:$P$696,16,FALSE),0)</f>
        <v>334735.71999999997</v>
      </c>
      <c r="G440" s="17">
        <f>IFERROR(VLOOKUP(A440,'4-1-24 thru 12-31-24 new calc.'!$A$9:$P$696,16,FALSE),0)</f>
        <v>348330.32732181187</v>
      </c>
      <c r="H440" s="17">
        <f t="shared" si="19"/>
        <v>13594.607321811898</v>
      </c>
      <c r="I440" s="19">
        <f t="shared" si="21"/>
        <v>11415.481231107449</v>
      </c>
    </row>
    <row r="441" spans="1:9" x14ac:dyDescent="0.25">
      <c r="A441" s="10" t="s">
        <v>837</v>
      </c>
      <c r="B441" s="22" t="s">
        <v>838</v>
      </c>
      <c r="C441" s="16">
        <f>VLOOKUP(A441,'1-1-24 thru 3-31-24 paid'!$A$9:$P$698,16,FALSE)</f>
        <v>183198.42535357643</v>
      </c>
      <c r="D441" s="17">
        <f>IFERROR(VLOOKUP(A441,'1-1-24 thru 3-31-24 new calc'!$A$10:$P$698,16,FALSE),0)</f>
        <v>163785.24276657996</v>
      </c>
      <c r="E441" s="17">
        <f t="shared" si="20"/>
        <v>-19413.182586996467</v>
      </c>
      <c r="F441" s="16">
        <f>IFERROR(VLOOKUP(A441,'4-1-24 thru 12-31-24 paid'!$A$9:$P$696,16,FALSE),0)</f>
        <v>515534.28</v>
      </c>
      <c r="G441" s="17">
        <f>IFERROR(VLOOKUP(A441,'4-1-24 thru 12-31-24 new calc.'!$A$9:$P$696,16,FALSE),0)</f>
        <v>489689.45021014044</v>
      </c>
      <c r="H441" s="17">
        <f t="shared" si="19"/>
        <v>-25844.829789859592</v>
      </c>
      <c r="I441" s="19">
        <f t="shared" si="21"/>
        <v>-45258.012376856059</v>
      </c>
    </row>
    <row r="442" spans="1:9" x14ac:dyDescent="0.25">
      <c r="A442" s="10" t="s">
        <v>839</v>
      </c>
      <c r="B442" s="22" t="s">
        <v>840</v>
      </c>
      <c r="C442" s="16">
        <f>VLOOKUP(A442,'1-1-24 thru 3-31-24 paid'!$A$9:$P$698,16,FALSE)</f>
        <v>34661.585832119177</v>
      </c>
      <c r="D442" s="17">
        <f>IFERROR(VLOOKUP(A442,'1-1-24 thru 3-31-24 new calc'!$A$10:$P$698,16,FALSE),0)</f>
        <v>38685.887303892909</v>
      </c>
      <c r="E442" s="17">
        <f t="shared" si="20"/>
        <v>4024.3014717737315</v>
      </c>
      <c r="F442" s="16">
        <f>IFERROR(VLOOKUP(A442,'4-1-24 thru 12-31-24 paid'!$A$9:$P$696,16,FALSE),0)</f>
        <v>111455.38</v>
      </c>
      <c r="G442" s="17">
        <f>IFERROR(VLOOKUP(A442,'4-1-24 thru 12-31-24 new calc.'!$A$9:$P$696,16,FALSE),0)</f>
        <v>115982.9520023201</v>
      </c>
      <c r="H442" s="17">
        <f t="shared" si="19"/>
        <v>4527.5720023200993</v>
      </c>
      <c r="I442" s="19">
        <f t="shared" si="21"/>
        <v>8551.8734740938307</v>
      </c>
    </row>
    <row r="443" spans="1:9" x14ac:dyDescent="0.25">
      <c r="A443" s="10" t="s">
        <v>841</v>
      </c>
      <c r="B443" s="22" t="s">
        <v>842</v>
      </c>
      <c r="C443" s="16">
        <f>VLOOKUP(A443,'1-1-24 thru 3-31-24 paid'!$A$9:$P$698,16,FALSE)</f>
        <v>21686.321045370132</v>
      </c>
      <c r="D443" s="17">
        <f>IFERROR(VLOOKUP(A443,'1-1-24 thru 3-31-24 new calc'!$A$10:$P$698,16,FALSE),0)</f>
        <v>18871.800378060936</v>
      </c>
      <c r="E443" s="17">
        <f t="shared" si="20"/>
        <v>-2814.5206673091961</v>
      </c>
      <c r="F443" s="16">
        <f>IFERROR(VLOOKUP(A443,'4-1-24 thru 12-31-24 paid'!$A$9:$P$696,16,FALSE),0)</f>
        <v>66804.2</v>
      </c>
      <c r="G443" s="17">
        <f>IFERROR(VLOOKUP(A443,'4-1-24 thru 12-31-24 new calc.'!$A$9:$P$696,16,FALSE),0)</f>
        <v>56528.740306337997</v>
      </c>
      <c r="H443" s="17">
        <f t="shared" si="19"/>
        <v>-10275.459693662</v>
      </c>
      <c r="I443" s="19">
        <f t="shared" si="21"/>
        <v>-13089.980360971196</v>
      </c>
    </row>
    <row r="444" spans="1:9" x14ac:dyDescent="0.25">
      <c r="A444" s="10" t="s">
        <v>843</v>
      </c>
      <c r="B444" s="22" t="s">
        <v>844</v>
      </c>
      <c r="C444" s="16">
        <f>VLOOKUP(A444,'1-1-24 thru 3-31-24 paid'!$A$9:$P$698,16,FALSE)</f>
        <v>16038.050755589838</v>
      </c>
      <c r="D444" s="17">
        <f>IFERROR(VLOOKUP(A444,'1-1-24 thru 3-31-24 new calc'!$A$10:$P$698,16,FALSE),0)</f>
        <v>16386.398588002863</v>
      </c>
      <c r="E444" s="17">
        <f t="shared" si="20"/>
        <v>348.34783241302466</v>
      </c>
      <c r="F444" s="16">
        <f>IFERROR(VLOOKUP(A444,'4-1-24 thru 12-31-24 paid'!$A$9:$P$696,16,FALSE),0)</f>
        <v>51155.41</v>
      </c>
      <c r="G444" s="17">
        <f>IFERROR(VLOOKUP(A444,'4-1-24 thru 12-31-24 new calc.'!$A$9:$P$696,16,FALSE),0)</f>
        <v>49404.263615873337</v>
      </c>
      <c r="H444" s="17">
        <f t="shared" si="19"/>
        <v>-1751.1463841266668</v>
      </c>
      <c r="I444" s="19">
        <f t="shared" si="21"/>
        <v>-1402.7985517136422</v>
      </c>
    </row>
    <row r="445" spans="1:9" x14ac:dyDescent="0.25">
      <c r="A445" s="10" t="s">
        <v>845</v>
      </c>
      <c r="B445" s="22" t="s">
        <v>846</v>
      </c>
      <c r="C445" s="16">
        <f>VLOOKUP(A445,'1-1-24 thru 3-31-24 paid'!$A$9:$P$698,16,FALSE)</f>
        <v>27364.663356976947</v>
      </c>
      <c r="D445" s="17">
        <f>IFERROR(VLOOKUP(A445,'1-1-24 thru 3-31-24 new calc'!$A$10:$P$698,16,FALSE),0)</f>
        <v>25900.584303248463</v>
      </c>
      <c r="E445" s="17">
        <f t="shared" si="20"/>
        <v>-1464.0790537284847</v>
      </c>
      <c r="F445" s="16">
        <f>IFERROR(VLOOKUP(A445,'4-1-24 thru 12-31-24 paid'!$A$9:$P$696,16,FALSE),0)</f>
        <v>83245.600000000006</v>
      </c>
      <c r="G445" s="17">
        <f>IFERROR(VLOOKUP(A445,'4-1-24 thru 12-31-24 new calc.'!$A$9:$P$696,16,FALSE),0)</f>
        <v>78096.176678414005</v>
      </c>
      <c r="H445" s="17">
        <f t="shared" si="19"/>
        <v>-5149.4233215860004</v>
      </c>
      <c r="I445" s="19">
        <f t="shared" si="21"/>
        <v>-6613.5023753144851</v>
      </c>
    </row>
    <row r="446" spans="1:9" x14ac:dyDescent="0.25">
      <c r="A446" s="10" t="s">
        <v>847</v>
      </c>
      <c r="B446" s="22" t="s">
        <v>848</v>
      </c>
      <c r="C446" s="16">
        <f>VLOOKUP(A446,'1-1-24 thru 3-31-24 paid'!$A$9:$P$698,16,FALSE)</f>
        <v>91740.701415206815</v>
      </c>
      <c r="D446" s="17">
        <f>IFERROR(VLOOKUP(A446,'1-1-24 thru 3-31-24 new calc'!$A$10:$P$698,16,FALSE),0)</f>
        <v>81779.579958267175</v>
      </c>
      <c r="E446" s="17">
        <f t="shared" si="20"/>
        <v>-9961.1214569396398</v>
      </c>
      <c r="F446" s="16">
        <f>IFERROR(VLOOKUP(A446,'4-1-24 thru 12-31-24 paid'!$A$9:$P$696,16,FALSE),0)</f>
        <v>257279.96</v>
      </c>
      <c r="G446" s="17">
        <f>IFERROR(VLOOKUP(A446,'4-1-24 thru 12-31-24 new calc.'!$A$9:$P$696,16,FALSE),0)</f>
        <v>249430.87541187133</v>
      </c>
      <c r="H446" s="17">
        <f t="shared" si="19"/>
        <v>-7849.0845881286659</v>
      </c>
      <c r="I446" s="19">
        <f t="shared" si="21"/>
        <v>-17810.206045068306</v>
      </c>
    </row>
    <row r="447" spans="1:9" x14ac:dyDescent="0.25">
      <c r="A447" s="10" t="s">
        <v>849</v>
      </c>
      <c r="B447" s="22" t="s">
        <v>850</v>
      </c>
      <c r="C447" s="16">
        <f>VLOOKUP(A447,'1-1-24 thru 3-31-24 paid'!$A$9:$P$698,16,FALSE)</f>
        <v>61470.165244178337</v>
      </c>
      <c r="D447" s="17">
        <f>IFERROR(VLOOKUP(A447,'1-1-24 thru 3-31-24 new calc'!$A$10:$P$698,16,FALSE),0)</f>
        <v>69203.503792045012</v>
      </c>
      <c r="E447" s="17">
        <f t="shared" si="20"/>
        <v>7733.3385478666751</v>
      </c>
      <c r="F447" s="16">
        <f>IFERROR(VLOOKUP(A447,'4-1-24 thru 12-31-24 paid'!$A$9:$P$696,16,FALSE),0)</f>
        <v>210293.77</v>
      </c>
      <c r="G447" s="17">
        <f>IFERROR(VLOOKUP(A447,'4-1-24 thru 12-31-24 new calc.'!$A$9:$P$696,16,FALSE),0)</f>
        <v>207874.73085765087</v>
      </c>
      <c r="H447" s="17">
        <f t="shared" si="19"/>
        <v>-2419.0391423491237</v>
      </c>
      <c r="I447" s="19">
        <f t="shared" si="21"/>
        <v>5314.2994055175513</v>
      </c>
    </row>
    <row r="448" spans="1:9" x14ac:dyDescent="0.25">
      <c r="A448" s="10" t="s">
        <v>851</v>
      </c>
      <c r="B448" s="22" t="s">
        <v>852</v>
      </c>
      <c r="C448" s="16">
        <f>VLOOKUP(A448,'1-1-24 thru 3-31-24 paid'!$A$9:$P$698,16,FALSE)</f>
        <v>93486.975092861627</v>
      </c>
      <c r="D448" s="17">
        <f>IFERROR(VLOOKUP(A448,'1-1-24 thru 3-31-24 new calc'!$A$10:$P$698,16,FALSE),0)</f>
        <v>95943.063392018317</v>
      </c>
      <c r="E448" s="17">
        <f t="shared" si="20"/>
        <v>2456.0882991566905</v>
      </c>
      <c r="F448" s="16">
        <f>IFERROR(VLOOKUP(A448,'4-1-24 thru 12-31-24 paid'!$A$9:$P$696,16,FALSE),0)</f>
        <v>282350</v>
      </c>
      <c r="G448" s="17">
        <f>IFERROR(VLOOKUP(A448,'4-1-24 thru 12-31-24 new calc.'!$A$9:$P$696,16,FALSE),0)</f>
        <v>287045.74739084934</v>
      </c>
      <c r="H448" s="17">
        <f t="shared" si="19"/>
        <v>4695.7473908493412</v>
      </c>
      <c r="I448" s="19">
        <f t="shared" si="21"/>
        <v>7151.8356900060317</v>
      </c>
    </row>
    <row r="449" spans="1:9" x14ac:dyDescent="0.25">
      <c r="A449" s="10" t="s">
        <v>853</v>
      </c>
      <c r="B449" s="22" t="s">
        <v>854</v>
      </c>
      <c r="C449" s="16">
        <f>VLOOKUP(A449,'1-1-24 thru 3-31-24 paid'!$A$9:$P$698,16,FALSE)</f>
        <v>58686.349153505587</v>
      </c>
      <c r="D449" s="17">
        <f>IFERROR(VLOOKUP(A449,'1-1-24 thru 3-31-24 new calc'!$A$10:$P$698,16,FALSE),0)</f>
        <v>65134.706988332902</v>
      </c>
      <c r="E449" s="17">
        <f t="shared" si="20"/>
        <v>6448.3578348273149</v>
      </c>
      <c r="F449" s="16">
        <f>IFERROR(VLOOKUP(A449,'4-1-24 thru 12-31-24 paid'!$A$9:$P$696,16,FALSE),0)</f>
        <v>188534.39</v>
      </c>
      <c r="G449" s="17">
        <f>IFERROR(VLOOKUP(A449,'4-1-24 thru 12-31-24 new calc.'!$A$9:$P$696,16,FALSE),0)</f>
        <v>194756.58193829533</v>
      </c>
      <c r="H449" s="17">
        <f t="shared" si="19"/>
        <v>6222.1919382953201</v>
      </c>
      <c r="I449" s="19">
        <f t="shared" si="21"/>
        <v>12670.549773122635</v>
      </c>
    </row>
    <row r="450" spans="1:9" x14ac:dyDescent="0.25">
      <c r="A450" s="10" t="s">
        <v>855</v>
      </c>
      <c r="B450" s="22" t="s">
        <v>856</v>
      </c>
      <c r="C450" s="16">
        <f>VLOOKUP(A450,'1-1-24 thru 3-31-24 paid'!$A$9:$P$698,16,FALSE)</f>
        <v>85738.123564315785</v>
      </c>
      <c r="D450" s="17">
        <f>IFERROR(VLOOKUP(A450,'1-1-24 thru 3-31-24 new calc'!$A$10:$P$698,16,FALSE),0)</f>
        <v>96304.694550845219</v>
      </c>
      <c r="E450" s="17">
        <f t="shared" si="20"/>
        <v>10566.570986529434</v>
      </c>
      <c r="F450" s="16">
        <f>IFERROR(VLOOKUP(A450,'4-1-24 thru 12-31-24 paid'!$A$9:$P$696,16,FALSE),0)</f>
        <v>285046.65999999997</v>
      </c>
      <c r="G450" s="17">
        <f>IFERROR(VLOOKUP(A450,'4-1-24 thru 12-31-24 new calc.'!$A$9:$P$696,16,FALSE),0)</f>
        <v>288553.66934011754</v>
      </c>
      <c r="H450" s="17">
        <f t="shared" si="19"/>
        <v>3507.0093401175691</v>
      </c>
      <c r="I450" s="19">
        <f t="shared" si="21"/>
        <v>14073.580326647003</v>
      </c>
    </row>
    <row r="451" spans="1:9" x14ac:dyDescent="0.25">
      <c r="A451" s="10" t="s">
        <v>857</v>
      </c>
      <c r="B451" s="22" t="s">
        <v>858</v>
      </c>
      <c r="C451" s="16">
        <f>VLOOKUP(A451,'1-1-24 thru 3-31-24 paid'!$A$9:$P$698,16,FALSE)</f>
        <v>43490.422927384279</v>
      </c>
      <c r="D451" s="17">
        <f>IFERROR(VLOOKUP(A451,'1-1-24 thru 3-31-24 new calc'!$A$10:$P$698,16,FALSE),0)</f>
        <v>48901.795062300516</v>
      </c>
      <c r="E451" s="17">
        <f t="shared" si="20"/>
        <v>5411.372134916237</v>
      </c>
      <c r="F451" s="16">
        <f>IFERROR(VLOOKUP(A451,'4-1-24 thru 12-31-24 paid'!$A$9:$P$696,16,FALSE),0)</f>
        <v>135430.63</v>
      </c>
      <c r="G451" s="17">
        <f>IFERROR(VLOOKUP(A451,'4-1-24 thru 12-31-24 new calc.'!$A$9:$P$696,16,FALSE),0)</f>
        <v>147295.97674453852</v>
      </c>
      <c r="H451" s="17">
        <f t="shared" si="19"/>
        <v>11865.346744538518</v>
      </c>
      <c r="I451" s="19">
        <f t="shared" si="21"/>
        <v>17276.718879454755</v>
      </c>
    </row>
    <row r="452" spans="1:9" x14ac:dyDescent="0.25">
      <c r="A452" s="10" t="s">
        <v>859</v>
      </c>
      <c r="B452" s="22" t="s">
        <v>860</v>
      </c>
      <c r="C452" s="16">
        <f>VLOOKUP(A452,'1-1-24 thru 3-31-24 paid'!$A$9:$P$698,16,FALSE)</f>
        <v>24343.327345997895</v>
      </c>
      <c r="D452" s="17">
        <f>IFERROR(VLOOKUP(A452,'1-1-24 thru 3-31-24 new calc'!$A$10:$P$698,16,FALSE),0)</f>
        <v>23889.039651763753</v>
      </c>
      <c r="E452" s="17">
        <f t="shared" si="20"/>
        <v>-454.28769423414269</v>
      </c>
      <c r="F452" s="16">
        <f>IFERROR(VLOOKUP(A452,'4-1-24 thru 12-31-24 paid'!$A$9:$P$696,16,FALSE),0)</f>
        <v>74576.86</v>
      </c>
      <c r="G452" s="17">
        <f>IFERROR(VLOOKUP(A452,'4-1-24 thru 12-31-24 new calc.'!$A$9:$P$696,16,FALSE),0)</f>
        <v>71611.913644434811</v>
      </c>
      <c r="H452" s="17">
        <f t="shared" si="19"/>
        <v>-2964.9463555651892</v>
      </c>
      <c r="I452" s="19">
        <f t="shared" si="21"/>
        <v>-3419.2340497993318</v>
      </c>
    </row>
    <row r="453" spans="1:9" x14ac:dyDescent="0.25">
      <c r="A453" s="10" t="s">
        <v>861</v>
      </c>
      <c r="B453" s="22" t="s">
        <v>862</v>
      </c>
      <c r="C453" s="16">
        <f>VLOOKUP(A453,'1-1-24 thru 3-31-24 paid'!$A$9:$P$698,16,FALSE)</f>
        <v>56984.43785783607</v>
      </c>
      <c r="D453" s="17">
        <f>IFERROR(VLOOKUP(A453,'1-1-24 thru 3-31-24 new calc'!$A$10:$P$698,16,FALSE),0)</f>
        <v>54012.811391542149</v>
      </c>
      <c r="E453" s="17">
        <f t="shared" si="20"/>
        <v>-2971.6264662939211</v>
      </c>
      <c r="F453" s="16">
        <f>IFERROR(VLOOKUP(A453,'4-1-24 thru 12-31-24 paid'!$A$9:$P$696,16,FALSE),0)</f>
        <v>154864.29</v>
      </c>
      <c r="G453" s="17">
        <f>IFERROR(VLOOKUP(A453,'4-1-24 thru 12-31-24 new calc.'!$A$9:$P$696,16,FALSE),0)</f>
        <v>161976.2407820232</v>
      </c>
      <c r="H453" s="17">
        <f t="shared" si="19"/>
        <v>7111.9507820231956</v>
      </c>
      <c r="I453" s="19">
        <f t="shared" si="21"/>
        <v>4140.3243157292745</v>
      </c>
    </row>
    <row r="454" spans="1:9" x14ac:dyDescent="0.25">
      <c r="A454" s="10" t="s">
        <v>863</v>
      </c>
      <c r="B454" s="22" t="s">
        <v>864</v>
      </c>
      <c r="C454" s="16">
        <f>VLOOKUP(A454,'1-1-24 thru 3-31-24 paid'!$A$9:$P$698,16,FALSE)</f>
        <v>36731.663878336978</v>
      </c>
      <c r="D454" s="17">
        <f>IFERROR(VLOOKUP(A454,'1-1-24 thru 3-31-24 new calc'!$A$10:$P$698,16,FALSE),0)</f>
        <v>35323.92644405242</v>
      </c>
      <c r="E454" s="17">
        <f t="shared" si="20"/>
        <v>-1407.7374342845578</v>
      </c>
      <c r="F454" s="16">
        <f>IFERROR(VLOOKUP(A454,'4-1-24 thru 12-31-24 paid'!$A$9:$P$696,16,FALSE),0)</f>
        <v>112735.03999999999</v>
      </c>
      <c r="G454" s="17">
        <f>IFERROR(VLOOKUP(A454,'4-1-24 thru 12-31-24 new calc.'!$A$9:$P$696,16,FALSE),0)</f>
        <v>106117.01749935623</v>
      </c>
      <c r="H454" s="17">
        <f t="shared" si="19"/>
        <v>-6618.0225006437686</v>
      </c>
      <c r="I454" s="19">
        <f t="shared" si="21"/>
        <v>-8025.7599349283264</v>
      </c>
    </row>
    <row r="455" spans="1:9" x14ac:dyDescent="0.25">
      <c r="A455" s="10" t="s">
        <v>865</v>
      </c>
      <c r="B455" s="22" t="s">
        <v>866</v>
      </c>
      <c r="C455" s="16">
        <f>VLOOKUP(A455,'1-1-24 thru 3-31-24 paid'!$A$9:$P$698,16,FALSE)</f>
        <v>24362.734003429337</v>
      </c>
      <c r="D455" s="17">
        <f>IFERROR(VLOOKUP(A455,'1-1-24 thru 3-31-24 new calc'!$A$10:$P$698,16,FALSE),0)</f>
        <v>24004.665548154215</v>
      </c>
      <c r="E455" s="17">
        <f t="shared" si="20"/>
        <v>-358.06845527512269</v>
      </c>
      <c r="F455" s="16">
        <f>IFERROR(VLOOKUP(A455,'4-1-24 thru 12-31-24 paid'!$A$9:$P$696,16,FALSE),0)</f>
        <v>67830.59</v>
      </c>
      <c r="G455" s="17">
        <f>IFERROR(VLOOKUP(A455,'4-1-24 thru 12-31-24 new calc.'!$A$9:$P$696,16,FALSE),0)</f>
        <v>71854.831384748861</v>
      </c>
      <c r="H455" s="17">
        <f t="shared" ref="H455:H518" si="22">G455-F455</f>
        <v>4024.2413847488642</v>
      </c>
      <c r="I455" s="19">
        <f t="shared" si="21"/>
        <v>3666.1729294737415</v>
      </c>
    </row>
    <row r="456" spans="1:9" x14ac:dyDescent="0.25">
      <c r="A456" s="10" t="s">
        <v>867</v>
      </c>
      <c r="B456" s="22" t="s">
        <v>868</v>
      </c>
      <c r="C456" s="16">
        <f>VLOOKUP(A456,'1-1-24 thru 3-31-24 paid'!$A$9:$P$698,16,FALSE)</f>
        <v>32233.39461889015</v>
      </c>
      <c r="D456" s="17">
        <f>IFERROR(VLOOKUP(A456,'1-1-24 thru 3-31-24 new calc'!$A$10:$P$698,16,FALSE),0)</f>
        <v>25514.782353382561</v>
      </c>
      <c r="E456" s="17">
        <f t="shared" ref="E456:E519" si="23">D456-C456</f>
        <v>-6718.6122655075887</v>
      </c>
      <c r="F456" s="16">
        <f>IFERROR(VLOOKUP(A456,'4-1-24 thru 12-31-24 paid'!$A$9:$P$696,16,FALSE),0)</f>
        <v>83009.77</v>
      </c>
      <c r="G456" s="17">
        <f>IFERROR(VLOOKUP(A456,'4-1-24 thru 12-31-24 new calc.'!$A$9:$P$696,16,FALSE),0)</f>
        <v>76792.707537514187</v>
      </c>
      <c r="H456" s="17">
        <f t="shared" si="22"/>
        <v>-6217.0624624858174</v>
      </c>
      <c r="I456" s="19">
        <f t="shared" ref="I456:I519" si="24">H456+E456</f>
        <v>-12935.674727993406</v>
      </c>
    </row>
    <row r="457" spans="1:9" x14ac:dyDescent="0.25">
      <c r="A457" s="10" t="s">
        <v>869</v>
      </c>
      <c r="B457" s="22" t="s">
        <v>870</v>
      </c>
      <c r="C457" s="16">
        <f>VLOOKUP(A457,'1-1-24 thru 3-31-24 paid'!$A$9:$P$698,16,FALSE)</f>
        <v>111279.37325154616</v>
      </c>
      <c r="D457" s="17">
        <f>IFERROR(VLOOKUP(A457,'1-1-24 thru 3-31-24 new calc'!$A$10:$P$698,16,FALSE),0)</f>
        <v>102301.04187485605</v>
      </c>
      <c r="E457" s="17">
        <f t="shared" si="23"/>
        <v>-8978.3313766901119</v>
      </c>
      <c r="F457" s="16">
        <f>IFERROR(VLOOKUP(A457,'4-1-24 thru 12-31-24 paid'!$A$9:$P$696,16,FALSE),0)</f>
        <v>312067.02</v>
      </c>
      <c r="G457" s="17">
        <f>IFERROR(VLOOKUP(A457,'4-1-24 thru 12-31-24 new calc.'!$A$9:$P$696,16,FALSE),0)</f>
        <v>308525.64421597315</v>
      </c>
      <c r="H457" s="17">
        <f t="shared" si="22"/>
        <v>-3541.3757840268663</v>
      </c>
      <c r="I457" s="19">
        <f t="shared" si="24"/>
        <v>-12519.707160716978</v>
      </c>
    </row>
    <row r="458" spans="1:9" x14ac:dyDescent="0.25">
      <c r="A458" s="10" t="s">
        <v>871</v>
      </c>
      <c r="B458" s="22" t="s">
        <v>872</v>
      </c>
      <c r="C458" s="16">
        <f>VLOOKUP(A458,'1-1-24 thru 3-31-24 paid'!$A$9:$P$698,16,FALSE)</f>
        <v>32257.195681319703</v>
      </c>
      <c r="D458" s="17">
        <f>IFERROR(VLOOKUP(A458,'1-1-24 thru 3-31-24 new calc'!$A$10:$P$698,16,FALSE),0)</f>
        <v>42418.918244862092</v>
      </c>
      <c r="E458" s="17">
        <f t="shared" si="23"/>
        <v>10161.722563542389</v>
      </c>
      <c r="F458" s="16">
        <f>IFERROR(VLOOKUP(A458,'4-1-24 thru 12-31-24 paid'!$A$9:$P$696,16,FALSE),0)</f>
        <v>132534.14000000001</v>
      </c>
      <c r="G458" s="17">
        <f>IFERROR(VLOOKUP(A458,'4-1-24 thru 12-31-24 new calc.'!$A$9:$P$696,16,FALSE),0)</f>
        <v>127349.83422285081</v>
      </c>
      <c r="H458" s="17">
        <f t="shared" si="22"/>
        <v>-5184.3057771492022</v>
      </c>
      <c r="I458" s="19">
        <f t="shared" si="24"/>
        <v>4977.4167863931871</v>
      </c>
    </row>
    <row r="459" spans="1:9" x14ac:dyDescent="0.25">
      <c r="A459" s="10" t="s">
        <v>873</v>
      </c>
      <c r="B459" s="22" t="s">
        <v>874</v>
      </c>
      <c r="C459" s="16">
        <f>VLOOKUP(A459,'1-1-24 thru 3-31-24 paid'!$A$9:$P$698,16,FALSE)</f>
        <v>83851.24108009784</v>
      </c>
      <c r="D459" s="17">
        <f>IFERROR(VLOOKUP(A459,'1-1-24 thru 3-31-24 new calc'!$A$10:$P$698,16,FALSE),0)</f>
        <v>77929.686097001191</v>
      </c>
      <c r="E459" s="17">
        <f t="shared" si="23"/>
        <v>-5921.5549830966484</v>
      </c>
      <c r="F459" s="16">
        <f>IFERROR(VLOOKUP(A459,'4-1-24 thru 12-31-24 paid'!$A$9:$P$696,16,FALSE),0)</f>
        <v>235802.31</v>
      </c>
      <c r="G459" s="17">
        <f>IFERROR(VLOOKUP(A459,'4-1-24 thru 12-31-24 new calc.'!$A$9:$P$696,16,FALSE),0)</f>
        <v>237129.97608443309</v>
      </c>
      <c r="H459" s="17">
        <f t="shared" si="22"/>
        <v>1327.6660844330909</v>
      </c>
      <c r="I459" s="19">
        <f t="shared" si="24"/>
        <v>-4593.8888986635575</v>
      </c>
    </row>
    <row r="460" spans="1:9" x14ac:dyDescent="0.25">
      <c r="A460" s="10" t="s">
        <v>875</v>
      </c>
      <c r="B460" s="22" t="s">
        <v>876</v>
      </c>
      <c r="C460" s="16">
        <f>VLOOKUP(A460,'1-1-24 thru 3-31-24 paid'!$A$9:$P$698,16,FALSE)</f>
        <v>90058.948504411383</v>
      </c>
      <c r="D460" s="17">
        <f>IFERROR(VLOOKUP(A460,'1-1-24 thru 3-31-24 new calc'!$A$10:$P$698,16,FALSE),0)</f>
        <v>95121.352661095079</v>
      </c>
      <c r="E460" s="17">
        <f t="shared" si="23"/>
        <v>5062.4041566836968</v>
      </c>
      <c r="F460" s="16">
        <f>IFERROR(VLOOKUP(A460,'4-1-24 thru 12-31-24 paid'!$A$9:$P$696,16,FALSE),0)</f>
        <v>324560.74</v>
      </c>
      <c r="G460" s="17">
        <f>IFERROR(VLOOKUP(A460,'4-1-24 thru 12-31-24 new calc.'!$A$9:$P$696,16,FALSE),0)</f>
        <v>287875.00287617242</v>
      </c>
      <c r="H460" s="17">
        <f t="shared" si="22"/>
        <v>-36685.737123827566</v>
      </c>
      <c r="I460" s="19">
        <f t="shared" si="24"/>
        <v>-31623.33296714387</v>
      </c>
    </row>
    <row r="461" spans="1:9" x14ac:dyDescent="0.25">
      <c r="A461" s="10" t="s">
        <v>877</v>
      </c>
      <c r="B461" s="22" t="s">
        <v>878</v>
      </c>
      <c r="C461" s="16">
        <f>VLOOKUP(A461,'1-1-24 thru 3-31-24 paid'!$A$9:$P$698,16,FALSE)</f>
        <v>11976.981616986368</v>
      </c>
      <c r="D461" s="17">
        <f>IFERROR(VLOOKUP(A461,'1-1-24 thru 3-31-24 new calc'!$A$10:$P$698,16,FALSE),0)</f>
        <v>11683.736246368133</v>
      </c>
      <c r="E461" s="17">
        <f t="shared" si="23"/>
        <v>-293.24537061823503</v>
      </c>
      <c r="F461" s="16">
        <f>IFERROR(VLOOKUP(A461,'4-1-24 thru 12-31-24 paid'!$A$9:$P$696,16,FALSE),0)</f>
        <v>33710.53</v>
      </c>
      <c r="G461" s="17">
        <f>IFERROR(VLOOKUP(A461,'4-1-24 thru 12-31-24 new calc.'!$A$9:$P$696,16,FALSE),0)</f>
        <v>35255.69769559789</v>
      </c>
      <c r="H461" s="17">
        <f t="shared" si="22"/>
        <v>1545.167695597891</v>
      </c>
      <c r="I461" s="19">
        <f t="shared" si="24"/>
        <v>1251.922324979656</v>
      </c>
    </row>
    <row r="462" spans="1:9" x14ac:dyDescent="0.25">
      <c r="A462" s="10" t="s">
        <v>879</v>
      </c>
      <c r="B462" s="22" t="s">
        <v>880</v>
      </c>
      <c r="C462" s="16">
        <f>VLOOKUP(A462,'1-1-24 thru 3-31-24 paid'!$A$9:$P$698,16,FALSE)</f>
        <v>116585.9881931837</v>
      </c>
      <c r="D462" s="17">
        <f>IFERROR(VLOOKUP(A462,'1-1-24 thru 3-31-24 new calc'!$A$10:$P$698,16,FALSE),0)</f>
        <v>118311.14240780157</v>
      </c>
      <c r="E462" s="17">
        <f t="shared" si="23"/>
        <v>1725.154214617869</v>
      </c>
      <c r="F462" s="16">
        <f>IFERROR(VLOOKUP(A462,'4-1-24 thru 12-31-24 paid'!$A$9:$P$696,16,FALSE),0)</f>
        <v>353435.86</v>
      </c>
      <c r="G462" s="17">
        <f>IFERROR(VLOOKUP(A462,'4-1-24 thru 12-31-24 new calc.'!$A$9:$P$696,16,FALSE),0)</f>
        <v>357566.44011578948</v>
      </c>
      <c r="H462" s="17">
        <f t="shared" si="22"/>
        <v>4130.5801157894894</v>
      </c>
      <c r="I462" s="19">
        <f t="shared" si="24"/>
        <v>5855.7343304073584</v>
      </c>
    </row>
    <row r="463" spans="1:9" x14ac:dyDescent="0.25">
      <c r="A463" s="10" t="s">
        <v>881</v>
      </c>
      <c r="B463" s="22" t="s">
        <v>882</v>
      </c>
      <c r="C463" s="16">
        <f>VLOOKUP(A463,'1-1-24 thru 3-31-24 paid'!$A$9:$P$698,16,FALSE)</f>
        <v>47247.28926577032</v>
      </c>
      <c r="D463" s="17">
        <f>IFERROR(VLOOKUP(A463,'1-1-24 thru 3-31-24 new calc'!$A$10:$P$698,16,FALSE),0)</f>
        <v>48801.885001036921</v>
      </c>
      <c r="E463" s="17">
        <f t="shared" si="23"/>
        <v>1554.595735266601</v>
      </c>
      <c r="F463" s="16">
        <f>IFERROR(VLOOKUP(A463,'4-1-24 thru 12-31-24 paid'!$A$9:$P$696,16,FALSE),0)</f>
        <v>156211.14000000001</v>
      </c>
      <c r="G463" s="17">
        <f>IFERROR(VLOOKUP(A463,'4-1-24 thru 12-31-24 new calc.'!$A$9:$P$696,16,FALSE),0)</f>
        <v>146051.94221307186</v>
      </c>
      <c r="H463" s="17">
        <f t="shared" si="22"/>
        <v>-10159.197786928155</v>
      </c>
      <c r="I463" s="19">
        <f t="shared" si="24"/>
        <v>-8604.6020516615536</v>
      </c>
    </row>
    <row r="464" spans="1:9" x14ac:dyDescent="0.25">
      <c r="A464" s="10" t="s">
        <v>883</v>
      </c>
      <c r="B464" s="22" t="s">
        <v>884</v>
      </c>
      <c r="C464" s="16">
        <f>VLOOKUP(A464,'1-1-24 thru 3-31-24 paid'!$A$9:$P$698,16,FALSE)</f>
        <v>25117.333115269634</v>
      </c>
      <c r="D464" s="17">
        <f>IFERROR(VLOOKUP(A464,'1-1-24 thru 3-31-24 new calc'!$A$10:$P$698,16,FALSE),0)</f>
        <v>20957.12880131129</v>
      </c>
      <c r="E464" s="17">
        <f t="shared" si="23"/>
        <v>-4160.2043139583438</v>
      </c>
      <c r="F464" s="16">
        <f>IFERROR(VLOOKUP(A464,'4-1-24 thru 12-31-24 paid'!$A$9:$P$696,16,FALSE),0)</f>
        <v>75143.05</v>
      </c>
      <c r="G464" s="17">
        <f>IFERROR(VLOOKUP(A464,'4-1-24 thru 12-31-24 new calc.'!$A$9:$P$696,16,FALSE),0)</f>
        <v>62989.837362703154</v>
      </c>
      <c r="H464" s="17">
        <f t="shared" si="22"/>
        <v>-12153.212637296849</v>
      </c>
      <c r="I464" s="19">
        <f t="shared" si="24"/>
        <v>-16313.416951255193</v>
      </c>
    </row>
    <row r="465" spans="1:9" x14ac:dyDescent="0.25">
      <c r="A465" s="10" t="s">
        <v>885</v>
      </c>
      <c r="B465" s="22" t="s">
        <v>886</v>
      </c>
      <c r="C465" s="16">
        <f>VLOOKUP(A465,'1-1-24 thru 3-31-24 paid'!$A$9:$P$698,16,FALSE)</f>
        <v>48358.044668285082</v>
      </c>
      <c r="D465" s="17">
        <f>IFERROR(VLOOKUP(A465,'1-1-24 thru 3-31-24 new calc'!$A$10:$P$698,16,FALSE),0)</f>
        <v>49730.595817237736</v>
      </c>
      <c r="E465" s="17">
        <f t="shared" si="23"/>
        <v>1372.5511489526543</v>
      </c>
      <c r="F465" s="16">
        <f>IFERROR(VLOOKUP(A465,'4-1-24 thru 12-31-24 paid'!$A$9:$P$696,16,FALSE),0)</f>
        <v>127182.25</v>
      </c>
      <c r="G465" s="17">
        <f>IFERROR(VLOOKUP(A465,'4-1-24 thru 12-31-24 new calc.'!$A$9:$P$696,16,FALSE),0)</f>
        <v>148606.5850606685</v>
      </c>
      <c r="H465" s="17">
        <f t="shared" si="22"/>
        <v>21424.335060668498</v>
      </c>
      <c r="I465" s="19">
        <f t="shared" si="24"/>
        <v>22796.886209621152</v>
      </c>
    </row>
    <row r="466" spans="1:9" x14ac:dyDescent="0.25">
      <c r="A466" s="10" t="s">
        <v>887</v>
      </c>
      <c r="B466" s="22" t="s">
        <v>888</v>
      </c>
      <c r="C466" s="16">
        <f>VLOOKUP(A466,'1-1-24 thru 3-31-24 paid'!$A$9:$P$698,16,FALSE)</f>
        <v>55529.875045791392</v>
      </c>
      <c r="D466" s="17">
        <f>IFERROR(VLOOKUP(A466,'1-1-24 thru 3-31-24 new calc'!$A$10:$P$698,16,FALSE),0)</f>
        <v>56667.583648117485</v>
      </c>
      <c r="E466" s="17">
        <f t="shared" si="23"/>
        <v>1137.7086023260927</v>
      </c>
      <c r="F466" s="16">
        <f>IFERROR(VLOOKUP(A466,'4-1-24 thru 12-31-24 paid'!$A$9:$P$696,16,FALSE),0)</f>
        <v>170702.7</v>
      </c>
      <c r="G466" s="17">
        <f>IFERROR(VLOOKUP(A466,'4-1-24 thru 12-31-24 new calc.'!$A$9:$P$696,16,FALSE),0)</f>
        <v>169727.86409044595</v>
      </c>
      <c r="H466" s="17">
        <f t="shared" si="22"/>
        <v>-974.83590955406544</v>
      </c>
      <c r="I466" s="19">
        <f t="shared" si="24"/>
        <v>162.87269277202722</v>
      </c>
    </row>
    <row r="467" spans="1:9" x14ac:dyDescent="0.25">
      <c r="A467" s="10" t="s">
        <v>889</v>
      </c>
      <c r="B467" s="22" t="s">
        <v>890</v>
      </c>
      <c r="C467" s="16">
        <f>VLOOKUP(A467,'1-1-24 thru 3-31-24 paid'!$A$9:$P$698,16,FALSE)</f>
        <v>76035.260194975868</v>
      </c>
      <c r="D467" s="17">
        <f>IFERROR(VLOOKUP(A467,'1-1-24 thru 3-31-24 new calc'!$A$10:$P$698,16,FALSE),0)</f>
        <v>80457.595226605074</v>
      </c>
      <c r="E467" s="17">
        <f t="shared" si="23"/>
        <v>4422.3350316292053</v>
      </c>
      <c r="F467" s="16">
        <f>IFERROR(VLOOKUP(A467,'4-1-24 thru 12-31-24 paid'!$A$9:$P$696,16,FALSE),0)</f>
        <v>232691.57</v>
      </c>
      <c r="G467" s="17">
        <f>IFERROR(VLOOKUP(A467,'4-1-24 thru 12-31-24 new calc.'!$A$9:$P$696,16,FALSE),0)</f>
        <v>240244.86250975064</v>
      </c>
      <c r="H467" s="17">
        <f t="shared" si="22"/>
        <v>7553.2925097506377</v>
      </c>
      <c r="I467" s="19">
        <f t="shared" si="24"/>
        <v>11975.627541379843</v>
      </c>
    </row>
    <row r="468" spans="1:9" x14ac:dyDescent="0.25">
      <c r="A468" s="10" t="s">
        <v>891</v>
      </c>
      <c r="B468" s="22" t="s">
        <v>892</v>
      </c>
      <c r="C468" s="16">
        <f>VLOOKUP(A468,'1-1-24 thru 3-31-24 paid'!$A$9:$P$698,16,FALSE)</f>
        <v>67060.724267270984</v>
      </c>
      <c r="D468" s="17">
        <f>IFERROR(VLOOKUP(A468,'1-1-24 thru 3-31-24 new calc'!$A$10:$P$698,16,FALSE),0)</f>
        <v>73977.87023353453</v>
      </c>
      <c r="E468" s="17">
        <f t="shared" si="23"/>
        <v>6917.1459662635461</v>
      </c>
      <c r="F468" s="16">
        <f>IFERROR(VLOOKUP(A468,'4-1-24 thru 12-31-24 paid'!$A$9:$P$696,16,FALSE),0)</f>
        <v>198058.01</v>
      </c>
      <c r="G468" s="17">
        <f>IFERROR(VLOOKUP(A468,'4-1-24 thru 12-31-24 new calc.'!$A$9:$P$696,16,FALSE),0)</f>
        <v>221597.6399207651</v>
      </c>
      <c r="H468" s="17">
        <f t="shared" si="22"/>
        <v>23539.629920765088</v>
      </c>
      <c r="I468" s="19">
        <f t="shared" si="24"/>
        <v>30456.775887028634</v>
      </c>
    </row>
    <row r="469" spans="1:9" x14ac:dyDescent="0.25">
      <c r="A469" s="10" t="s">
        <v>893</v>
      </c>
      <c r="B469" s="22" t="s">
        <v>894</v>
      </c>
      <c r="C469" s="16">
        <f>VLOOKUP(A469,'1-1-24 thru 3-31-24 paid'!$A$9:$P$698,16,FALSE)</f>
        <v>1815.0402219445648</v>
      </c>
      <c r="D469" s="17">
        <f>IFERROR(VLOOKUP(A469,'1-1-24 thru 3-31-24 new calc'!$A$10:$P$698,16,FALSE),0)</f>
        <v>3004.2715078857177</v>
      </c>
      <c r="E469" s="17">
        <f t="shared" si="23"/>
        <v>1189.2312859411529</v>
      </c>
      <c r="F469" s="16">
        <f>IFERROR(VLOOKUP(A469,'4-1-24 thru 12-31-24 paid'!$A$9:$P$696,16,FALSE),0)</f>
        <v>5957.46</v>
      </c>
      <c r="G469" s="17">
        <f>IFERROR(VLOOKUP(A469,'4-1-24 thru 12-31-24 new calc.'!$A$9:$P$696,16,FALSE),0)</f>
        <v>9068.4464340194572</v>
      </c>
      <c r="H469" s="17">
        <f t="shared" si="22"/>
        <v>3110.9864340194572</v>
      </c>
      <c r="I469" s="19">
        <f t="shared" si="24"/>
        <v>4300.2177199606103</v>
      </c>
    </row>
    <row r="470" spans="1:9" x14ac:dyDescent="0.25">
      <c r="A470" s="10" t="s">
        <v>895</v>
      </c>
      <c r="B470" s="22" t="s">
        <v>896</v>
      </c>
      <c r="C470" s="16">
        <f>VLOOKUP(A470,'1-1-24 thru 3-31-24 paid'!$A$9:$P$698,16,FALSE)</f>
        <v>28930.026535817258</v>
      </c>
      <c r="D470" s="17">
        <f>IFERROR(VLOOKUP(A470,'1-1-24 thru 3-31-24 new calc'!$A$10:$P$698,16,FALSE),0)</f>
        <v>31814.701302296282</v>
      </c>
      <c r="E470" s="17">
        <f t="shared" si="23"/>
        <v>2884.6747664790237</v>
      </c>
      <c r="F470" s="16">
        <f>IFERROR(VLOOKUP(A470,'4-1-24 thru 12-31-24 paid'!$A$9:$P$696,16,FALSE),0)</f>
        <v>92205.16</v>
      </c>
      <c r="G470" s="17">
        <f>IFERROR(VLOOKUP(A470,'4-1-24 thru 12-31-24 new calc.'!$A$9:$P$696,16,FALSE),0)</f>
        <v>95447.113000398225</v>
      </c>
      <c r="H470" s="17">
        <f t="shared" si="22"/>
        <v>3241.9530003982218</v>
      </c>
      <c r="I470" s="19">
        <f t="shared" si="24"/>
        <v>6126.6277668772454</v>
      </c>
    </row>
    <row r="471" spans="1:9" x14ac:dyDescent="0.25">
      <c r="A471" s="10" t="s">
        <v>897</v>
      </c>
      <c r="B471" s="22" t="s">
        <v>898</v>
      </c>
      <c r="C471" s="16">
        <f>VLOOKUP(A471,'1-1-24 thru 3-31-24 paid'!$A$9:$P$698,16,FALSE)</f>
        <v>17528.542283209026</v>
      </c>
      <c r="D471" s="17">
        <f>IFERROR(VLOOKUP(A471,'1-1-24 thru 3-31-24 new calc'!$A$10:$P$698,16,FALSE),0)</f>
        <v>12381.690096325739</v>
      </c>
      <c r="E471" s="17">
        <f t="shared" si="23"/>
        <v>-5146.8521868832868</v>
      </c>
      <c r="F471" s="16">
        <f>IFERROR(VLOOKUP(A471,'4-1-24 thru 12-31-24 paid'!$A$9:$P$696,16,FALSE),0)</f>
        <v>41245.97</v>
      </c>
      <c r="G471" s="17">
        <f>IFERROR(VLOOKUP(A471,'4-1-24 thru 12-31-24 new calc.'!$A$9:$P$696,16,FALSE),0)</f>
        <v>37173.121761056405</v>
      </c>
      <c r="H471" s="17">
        <f t="shared" si="22"/>
        <v>-4072.8482389435958</v>
      </c>
      <c r="I471" s="19">
        <f t="shared" si="24"/>
        <v>-9219.7004258268826</v>
      </c>
    </row>
    <row r="472" spans="1:9" x14ac:dyDescent="0.25">
      <c r="A472" s="10" t="s">
        <v>1273</v>
      </c>
      <c r="B472" s="22" t="s">
        <v>899</v>
      </c>
      <c r="C472" s="16">
        <f>VLOOKUP(A472,'1-1-24 thru 3-31-24 paid'!$A$9:$P$698,16,FALSE)</f>
        <v>21500.089058257327</v>
      </c>
      <c r="D472" s="17">
        <f>IFERROR(VLOOKUP(A472,'1-1-24 thru 3-31-24 new calc'!$A$10:$P$698,16,FALSE),0)</f>
        <v>23157.94880482931</v>
      </c>
      <c r="E472" s="17">
        <f t="shared" si="23"/>
        <v>1657.8597465719831</v>
      </c>
      <c r="F472" s="16">
        <f>IFERROR(VLOOKUP(A472,'4-1-24 thru 12-31-24 paid'!$A$9:$P$696,16,FALSE),0)</f>
        <v>69427.56</v>
      </c>
      <c r="G472" s="17">
        <f>IFERROR(VLOOKUP(A472,'4-1-24 thru 12-31-24 new calc.'!$A$9:$P$696,16,FALSE),0)</f>
        <v>70051.963125953043</v>
      </c>
      <c r="H472" s="17">
        <f t="shared" si="22"/>
        <v>624.40312595304567</v>
      </c>
      <c r="I472" s="19">
        <f t="shared" si="24"/>
        <v>2282.2628725250288</v>
      </c>
    </row>
    <row r="473" spans="1:9" x14ac:dyDescent="0.25">
      <c r="A473" s="10" t="s">
        <v>900</v>
      </c>
      <c r="B473" s="22" t="s">
        <v>901</v>
      </c>
      <c r="C473" s="16">
        <f>VLOOKUP(A473,'1-1-24 thru 3-31-24 paid'!$A$9:$P$698,16,FALSE)</f>
        <v>7849.7732107681641</v>
      </c>
      <c r="D473" s="17">
        <f>IFERROR(VLOOKUP(A473,'1-1-24 thru 3-31-24 new calc'!$A$10:$P$698,16,FALSE),0)</f>
        <v>8353.0681149216398</v>
      </c>
      <c r="E473" s="17">
        <f t="shared" si="23"/>
        <v>503.29490415347573</v>
      </c>
      <c r="F473" s="16">
        <f>IFERROR(VLOOKUP(A473,'4-1-24 thru 12-31-24 paid'!$A$9:$P$696,16,FALSE),0)</f>
        <v>21831</v>
      </c>
      <c r="G473" s="17">
        <f>IFERROR(VLOOKUP(A473,'4-1-24 thru 12-31-24 new calc.'!$A$9:$P$696,16,FALSE),0)</f>
        <v>25244.413212190335</v>
      </c>
      <c r="H473" s="17">
        <f t="shared" si="22"/>
        <v>3413.4132121903349</v>
      </c>
      <c r="I473" s="19">
        <f t="shared" si="24"/>
        <v>3916.7081163438106</v>
      </c>
    </row>
    <row r="474" spans="1:9" x14ac:dyDescent="0.25">
      <c r="A474" s="10" t="s">
        <v>902</v>
      </c>
      <c r="B474" s="22" t="s">
        <v>903</v>
      </c>
      <c r="C474" s="16">
        <f>VLOOKUP(A474,'1-1-24 thru 3-31-24 paid'!$A$9:$P$698,16,FALSE)</f>
        <v>37596.901525173118</v>
      </c>
      <c r="D474" s="17">
        <f>IFERROR(VLOOKUP(A474,'1-1-24 thru 3-31-24 new calc'!$A$10:$P$698,16,FALSE),0)</f>
        <v>34800.738919084703</v>
      </c>
      <c r="E474" s="17">
        <f t="shared" si="23"/>
        <v>-2796.1626060884155</v>
      </c>
      <c r="F474" s="16">
        <f>IFERROR(VLOOKUP(A474,'4-1-24 thru 12-31-24 paid'!$A$9:$P$696,16,FALSE),0)</f>
        <v>107159.6</v>
      </c>
      <c r="G474" s="17">
        <f>IFERROR(VLOOKUP(A474,'4-1-24 thru 12-31-24 new calc.'!$A$9:$P$696,16,FALSE),0)</f>
        <v>104165.30854480928</v>
      </c>
      <c r="H474" s="17">
        <f t="shared" si="22"/>
        <v>-2994.2914551907306</v>
      </c>
      <c r="I474" s="19">
        <f t="shared" si="24"/>
        <v>-5790.4540612791461</v>
      </c>
    </row>
    <row r="475" spans="1:9" x14ac:dyDescent="0.25">
      <c r="A475" s="10" t="s">
        <v>904</v>
      </c>
      <c r="B475" s="22" t="s">
        <v>905</v>
      </c>
      <c r="C475" s="16">
        <f>VLOOKUP(A475,'1-1-24 thru 3-31-24 paid'!$A$9:$P$698,16,FALSE)</f>
        <v>66960.032631099442</v>
      </c>
      <c r="D475" s="17">
        <f>IFERROR(VLOOKUP(A475,'1-1-24 thru 3-31-24 new calc'!$A$10:$P$698,16,FALSE),0)</f>
        <v>101433.82051285633</v>
      </c>
      <c r="E475" s="17">
        <f t="shared" si="23"/>
        <v>34473.787881756885</v>
      </c>
      <c r="F475" s="16">
        <f>IFERROR(VLOOKUP(A475,'4-1-24 thru 12-31-24 paid'!$A$9:$P$696,16,FALSE),0)</f>
        <v>298210.83</v>
      </c>
      <c r="G475" s="17">
        <f>IFERROR(VLOOKUP(A475,'4-1-24 thru 12-31-24 new calc.'!$A$9:$P$696,16,FALSE),0)</f>
        <v>303463.97036706493</v>
      </c>
      <c r="H475" s="17">
        <f t="shared" si="22"/>
        <v>5253.1403670649161</v>
      </c>
      <c r="I475" s="19">
        <f t="shared" si="24"/>
        <v>39726.928248821801</v>
      </c>
    </row>
    <row r="476" spans="1:9" x14ac:dyDescent="0.25">
      <c r="A476" s="10" t="s">
        <v>906</v>
      </c>
      <c r="B476" s="22" t="s">
        <v>907</v>
      </c>
      <c r="C476" s="16">
        <f>VLOOKUP(A476,'1-1-24 thru 3-31-24 paid'!$A$9:$P$698,16,FALSE)</f>
        <v>27203.4896213967</v>
      </c>
      <c r="D476" s="17">
        <f>IFERROR(VLOOKUP(A476,'1-1-24 thru 3-31-24 new calc'!$A$10:$P$698,16,FALSE),0)</f>
        <v>22429.99942740209</v>
      </c>
      <c r="E476" s="17">
        <f t="shared" si="23"/>
        <v>-4773.4901939946103</v>
      </c>
      <c r="F476" s="16">
        <f>IFERROR(VLOOKUP(A476,'4-1-24 thru 12-31-24 paid'!$A$9:$P$696,16,FALSE),0)</f>
        <v>74229.55</v>
      </c>
      <c r="G476" s="17">
        <f>IFERROR(VLOOKUP(A476,'4-1-24 thru 12-31-24 new calc.'!$A$9:$P$696,16,FALSE),0)</f>
        <v>66998.139148615621</v>
      </c>
      <c r="H476" s="17">
        <f t="shared" si="22"/>
        <v>-7231.4108513843821</v>
      </c>
      <c r="I476" s="19">
        <f t="shared" si="24"/>
        <v>-12004.901045378992</v>
      </c>
    </row>
    <row r="477" spans="1:9" x14ac:dyDescent="0.25">
      <c r="A477" s="10" t="s">
        <v>908</v>
      </c>
      <c r="B477" s="22" t="s">
        <v>909</v>
      </c>
      <c r="C477" s="16">
        <f>VLOOKUP(A477,'1-1-24 thru 3-31-24 paid'!$A$9:$P$698,16,FALSE)</f>
        <v>41479.713119071253</v>
      </c>
      <c r="D477" s="17">
        <f>IFERROR(VLOOKUP(A477,'1-1-24 thru 3-31-24 new calc'!$A$10:$P$698,16,FALSE),0)</f>
        <v>44440.02760474274</v>
      </c>
      <c r="E477" s="17">
        <f t="shared" si="23"/>
        <v>2960.3144856714862</v>
      </c>
      <c r="F477" s="16">
        <f>IFERROR(VLOOKUP(A477,'4-1-24 thru 12-31-24 paid'!$A$9:$P$696,16,FALSE),0)</f>
        <v>136089.26999999999</v>
      </c>
      <c r="G477" s="17">
        <f>IFERROR(VLOOKUP(A477,'4-1-24 thru 12-31-24 new calc.'!$A$9:$P$696,16,FALSE),0)</f>
        <v>133158.16840079424</v>
      </c>
      <c r="H477" s="17">
        <f t="shared" si="22"/>
        <v>-2931.101599205751</v>
      </c>
      <c r="I477" s="19">
        <f t="shared" si="24"/>
        <v>29.21288646573521</v>
      </c>
    </row>
    <row r="478" spans="1:9" x14ac:dyDescent="0.25">
      <c r="A478" s="10" t="s">
        <v>910</v>
      </c>
      <c r="B478" s="22" t="s">
        <v>911</v>
      </c>
      <c r="C478" s="16">
        <f>VLOOKUP(A478,'1-1-24 thru 3-31-24 paid'!$A$9:$P$698,16,FALSE)</f>
        <v>112663.89049067225</v>
      </c>
      <c r="D478" s="17">
        <f>IFERROR(VLOOKUP(A478,'1-1-24 thru 3-31-24 new calc'!$A$10:$P$698,16,FALSE),0)</f>
        <v>122050.24592284978</v>
      </c>
      <c r="E478" s="17">
        <f t="shared" si="23"/>
        <v>9386.35543217753</v>
      </c>
      <c r="F478" s="16">
        <f>IFERROR(VLOOKUP(A478,'4-1-24 thru 12-31-24 paid'!$A$9:$P$696,16,FALSE),0)</f>
        <v>362859.83</v>
      </c>
      <c r="G478" s="17">
        <f>IFERROR(VLOOKUP(A478,'4-1-24 thru 12-31-24 new calc.'!$A$9:$P$696,16,FALSE),0)</f>
        <v>365646.03190812637</v>
      </c>
      <c r="H478" s="17">
        <f t="shared" si="22"/>
        <v>2786.201908126357</v>
      </c>
      <c r="I478" s="19">
        <f t="shared" si="24"/>
        <v>12172.557340303887</v>
      </c>
    </row>
    <row r="479" spans="1:9" x14ac:dyDescent="0.25">
      <c r="A479" s="10" t="s">
        <v>912</v>
      </c>
      <c r="B479" s="22" t="s">
        <v>913</v>
      </c>
      <c r="C479" s="16">
        <f>VLOOKUP(A479,'1-1-24 thru 3-31-24 paid'!$A$9:$P$698,16,FALSE)</f>
        <v>37884.03504548972</v>
      </c>
      <c r="D479" s="17">
        <f>IFERROR(VLOOKUP(A479,'1-1-24 thru 3-31-24 new calc'!$A$10:$P$698,16,FALSE),0)</f>
        <v>36350.827396137705</v>
      </c>
      <c r="E479" s="17">
        <f t="shared" si="23"/>
        <v>-1533.2076493520144</v>
      </c>
      <c r="F479" s="16">
        <f>IFERROR(VLOOKUP(A479,'4-1-24 thru 12-31-24 paid'!$A$9:$P$696,16,FALSE),0)</f>
        <v>105182.33</v>
      </c>
      <c r="G479" s="17">
        <f>IFERROR(VLOOKUP(A479,'4-1-24 thru 12-31-24 new calc.'!$A$9:$P$696,16,FALSE),0)</f>
        <v>109456.20527446158</v>
      </c>
      <c r="H479" s="17">
        <f t="shared" si="22"/>
        <v>4273.8752744615776</v>
      </c>
      <c r="I479" s="19">
        <f t="shared" si="24"/>
        <v>2740.6676251095632</v>
      </c>
    </row>
    <row r="480" spans="1:9" x14ac:dyDescent="0.25">
      <c r="A480" s="10" t="s">
        <v>914</v>
      </c>
      <c r="B480" s="22" t="s">
        <v>915</v>
      </c>
      <c r="C480" s="16">
        <f>VLOOKUP(A480,'1-1-24 thru 3-31-24 paid'!$A$9:$P$698,16,FALSE)</f>
        <v>40716.014052526516</v>
      </c>
      <c r="D480" s="17">
        <f>IFERROR(VLOOKUP(A480,'1-1-24 thru 3-31-24 new calc'!$A$10:$P$698,16,FALSE),0)</f>
        <v>41134.804930706334</v>
      </c>
      <c r="E480" s="17">
        <f t="shared" si="23"/>
        <v>418.79087817981781</v>
      </c>
      <c r="F480" s="16">
        <f>IFERROR(VLOOKUP(A480,'4-1-24 thru 12-31-24 paid'!$A$9:$P$696,16,FALSE),0)</f>
        <v>105579.02</v>
      </c>
      <c r="G480" s="17">
        <f>IFERROR(VLOOKUP(A480,'4-1-24 thru 12-31-24 new calc.'!$A$9:$P$696,16,FALSE),0)</f>
        <v>122901.46360737701</v>
      </c>
      <c r="H480" s="17">
        <f t="shared" si="22"/>
        <v>17322.443607377005</v>
      </c>
      <c r="I480" s="19">
        <f t="shared" si="24"/>
        <v>17741.234485556823</v>
      </c>
    </row>
    <row r="481" spans="1:9" x14ac:dyDescent="0.25">
      <c r="A481" s="10" t="s">
        <v>916</v>
      </c>
      <c r="B481" s="22" t="s">
        <v>917</v>
      </c>
      <c r="C481" s="16">
        <f>VLOOKUP(A481,'1-1-24 thru 3-31-24 paid'!$A$9:$P$698,16,FALSE)</f>
        <v>61905.605181485058</v>
      </c>
      <c r="D481" s="17">
        <f>IFERROR(VLOOKUP(A481,'1-1-24 thru 3-31-24 new calc'!$A$10:$P$698,16,FALSE),0)</f>
        <v>66043.995947804302</v>
      </c>
      <c r="E481" s="17">
        <f t="shared" si="23"/>
        <v>4138.390766319244</v>
      </c>
      <c r="F481" s="16">
        <f>IFERROR(VLOOKUP(A481,'4-1-24 thru 12-31-24 paid'!$A$9:$P$696,16,FALSE),0)</f>
        <v>204189.94</v>
      </c>
      <c r="G481" s="17">
        <f>IFERROR(VLOOKUP(A481,'4-1-24 thru 12-31-24 new calc.'!$A$9:$P$696,16,FALSE),0)</f>
        <v>198168.99567310515</v>
      </c>
      <c r="H481" s="17">
        <f t="shared" si="22"/>
        <v>-6020.9443268948526</v>
      </c>
      <c r="I481" s="19">
        <f t="shared" si="24"/>
        <v>-1882.5535605756086</v>
      </c>
    </row>
    <row r="482" spans="1:9" x14ac:dyDescent="0.25">
      <c r="A482" s="10" t="s">
        <v>918</v>
      </c>
      <c r="B482" s="22" t="s">
        <v>919</v>
      </c>
      <c r="C482" s="16">
        <f>VLOOKUP(A482,'1-1-24 thru 3-31-24 paid'!$A$9:$P$698,16,FALSE)</f>
        <v>18063.267400365225</v>
      </c>
      <c r="D482" s="17">
        <f>IFERROR(VLOOKUP(A482,'1-1-24 thru 3-31-24 new calc'!$A$10:$P$698,16,FALSE),0)</f>
        <v>16200.176519409433</v>
      </c>
      <c r="E482" s="17">
        <f t="shared" si="23"/>
        <v>-1863.0908809557914</v>
      </c>
      <c r="F482" s="16">
        <f>IFERROR(VLOOKUP(A482,'4-1-24 thru 12-31-24 paid'!$A$9:$P$696,16,FALSE),0)</f>
        <v>51203.08</v>
      </c>
      <c r="G482" s="17">
        <f>IFERROR(VLOOKUP(A482,'4-1-24 thru 12-31-24 new calc.'!$A$9:$P$696,16,FALSE),0)</f>
        <v>48493.911990145156</v>
      </c>
      <c r="H482" s="17">
        <f t="shared" si="22"/>
        <v>-2709.1680098548459</v>
      </c>
      <c r="I482" s="19">
        <f t="shared" si="24"/>
        <v>-4572.2588908106372</v>
      </c>
    </row>
    <row r="483" spans="1:9" x14ac:dyDescent="0.25">
      <c r="A483" s="10" t="s">
        <v>920</v>
      </c>
      <c r="B483" s="22" t="s">
        <v>921</v>
      </c>
      <c r="C483" s="16">
        <f>VLOOKUP(A483,'1-1-24 thru 3-31-24 paid'!$A$9:$P$698,16,FALSE)</f>
        <v>34069.259514002508</v>
      </c>
      <c r="D483" s="17">
        <f>IFERROR(VLOOKUP(A483,'1-1-24 thru 3-31-24 new calc'!$A$10:$P$698,16,FALSE),0)</f>
        <v>31581.292006397794</v>
      </c>
      <c r="E483" s="17">
        <f t="shared" si="23"/>
        <v>-2487.9675076047133</v>
      </c>
      <c r="F483" s="16">
        <f>IFERROR(VLOOKUP(A483,'4-1-24 thru 12-31-24 paid'!$A$9:$P$696,16,FALSE),0)</f>
        <v>94515.99</v>
      </c>
      <c r="G483" s="17">
        <f>IFERROR(VLOOKUP(A483,'4-1-24 thru 12-31-24 new calc.'!$A$9:$P$696,16,FALSE),0)</f>
        <v>94513.600954112117</v>
      </c>
      <c r="H483" s="17">
        <f t="shared" si="22"/>
        <v>-2.389045887888642</v>
      </c>
      <c r="I483" s="19">
        <f t="shared" si="24"/>
        <v>-2490.356553492602</v>
      </c>
    </row>
    <row r="484" spans="1:9" x14ac:dyDescent="0.25">
      <c r="A484" s="10" t="s">
        <v>922</v>
      </c>
      <c r="B484" s="22" t="s">
        <v>923</v>
      </c>
      <c r="C484" s="16">
        <f>VLOOKUP(A484,'1-1-24 thru 3-31-24 paid'!$A$9:$P$698,16,FALSE)</f>
        <v>27215.575742891182</v>
      </c>
      <c r="D484" s="17">
        <f>IFERROR(VLOOKUP(A484,'1-1-24 thru 3-31-24 new calc'!$A$10:$P$698,16,FALSE),0)</f>
        <v>26980.490174369144</v>
      </c>
      <c r="E484" s="17">
        <f t="shared" si="23"/>
        <v>-235.08556852203765</v>
      </c>
      <c r="F484" s="16">
        <f>IFERROR(VLOOKUP(A484,'4-1-24 thru 12-31-24 paid'!$A$9:$P$696,16,FALSE),0)</f>
        <v>82300.31</v>
      </c>
      <c r="G484" s="17">
        <f>IFERROR(VLOOKUP(A484,'4-1-24 thru 12-31-24 new calc.'!$A$9:$P$696,16,FALSE),0)</f>
        <v>80895.145980045869</v>
      </c>
      <c r="H484" s="17">
        <f t="shared" si="22"/>
        <v>-1405.1640199541289</v>
      </c>
      <c r="I484" s="19">
        <f t="shared" si="24"/>
        <v>-1640.2495884761665</v>
      </c>
    </row>
    <row r="485" spans="1:9" x14ac:dyDescent="0.25">
      <c r="A485" s="10" t="s">
        <v>924</v>
      </c>
      <c r="B485" s="22" t="s">
        <v>925</v>
      </c>
      <c r="C485" s="16">
        <f>VLOOKUP(A485,'1-1-24 thru 3-31-24 paid'!$A$9:$P$698,16,FALSE)</f>
        <v>29529.082077857114</v>
      </c>
      <c r="D485" s="17">
        <f>IFERROR(VLOOKUP(A485,'1-1-24 thru 3-31-24 new calc'!$A$10:$P$698,16,FALSE),0)</f>
        <v>31349.720825578901</v>
      </c>
      <c r="E485" s="17">
        <f t="shared" si="23"/>
        <v>1820.6387477217868</v>
      </c>
      <c r="F485" s="16">
        <f>IFERROR(VLOOKUP(A485,'4-1-24 thru 12-31-24 paid'!$A$9:$P$696,16,FALSE),0)</f>
        <v>98158.86</v>
      </c>
      <c r="G485" s="17">
        <f>IFERROR(VLOOKUP(A485,'4-1-24 thru 12-31-24 new calc.'!$A$9:$P$696,16,FALSE),0)</f>
        <v>94081.964325697802</v>
      </c>
      <c r="H485" s="17">
        <f t="shared" si="22"/>
        <v>-4076.895674302199</v>
      </c>
      <c r="I485" s="19">
        <f t="shared" si="24"/>
        <v>-2256.2569265804123</v>
      </c>
    </row>
    <row r="486" spans="1:9" x14ac:dyDescent="0.25">
      <c r="A486" s="10" t="s">
        <v>926</v>
      </c>
      <c r="B486" s="22" t="s">
        <v>927</v>
      </c>
      <c r="C486" s="16">
        <f>VLOOKUP(A486,'1-1-24 thru 3-31-24 paid'!$A$9:$P$698,16,FALSE)</f>
        <v>44612.67108335744</v>
      </c>
      <c r="D486" s="17">
        <f>IFERROR(VLOOKUP(A486,'1-1-24 thru 3-31-24 new calc'!$A$10:$P$698,16,FALSE),0)</f>
        <v>41799.171686752357</v>
      </c>
      <c r="E486" s="17">
        <f t="shared" si="23"/>
        <v>-2813.4993966050824</v>
      </c>
      <c r="F486" s="16">
        <f>IFERROR(VLOOKUP(A486,'4-1-24 thru 12-31-24 paid'!$A$9:$P$696,16,FALSE),0)</f>
        <v>133557.87</v>
      </c>
      <c r="G486" s="17">
        <f>IFERROR(VLOOKUP(A486,'4-1-24 thru 12-31-24 new calc.'!$A$9:$P$696,16,FALSE),0)</f>
        <v>125809.99961596497</v>
      </c>
      <c r="H486" s="17">
        <f t="shared" si="22"/>
        <v>-7747.8703840350208</v>
      </c>
      <c r="I486" s="19">
        <f t="shared" si="24"/>
        <v>-10561.369780640103</v>
      </c>
    </row>
    <row r="487" spans="1:9" x14ac:dyDescent="0.25">
      <c r="A487" s="10" t="s">
        <v>928</v>
      </c>
      <c r="B487" s="22" t="s">
        <v>929</v>
      </c>
      <c r="C487" s="16">
        <f>VLOOKUP(A487,'1-1-24 thru 3-31-24 paid'!$A$9:$P$698,16,FALSE)</f>
        <v>45318.285006981409</v>
      </c>
      <c r="D487" s="17">
        <f>IFERROR(VLOOKUP(A487,'1-1-24 thru 3-31-24 new calc'!$A$10:$P$698,16,FALSE),0)</f>
        <v>46719.642877954255</v>
      </c>
      <c r="E487" s="17">
        <f t="shared" si="23"/>
        <v>1401.3578709728463</v>
      </c>
      <c r="F487" s="16">
        <f>IFERROR(VLOOKUP(A487,'4-1-24 thru 12-31-24 paid'!$A$9:$P$696,16,FALSE),0)</f>
        <v>137314.22</v>
      </c>
      <c r="G487" s="17">
        <f>IFERROR(VLOOKUP(A487,'4-1-24 thru 12-31-24 new calc.'!$A$9:$P$696,16,FALSE),0)</f>
        <v>139792.69650504025</v>
      </c>
      <c r="H487" s="17">
        <f t="shared" si="22"/>
        <v>2478.4765050402493</v>
      </c>
      <c r="I487" s="19">
        <f t="shared" si="24"/>
        <v>3879.8343760130956</v>
      </c>
    </row>
    <row r="488" spans="1:9" x14ac:dyDescent="0.25">
      <c r="A488" s="10" t="s">
        <v>1292</v>
      </c>
      <c r="B488" s="22" t="s">
        <v>1291</v>
      </c>
      <c r="C488" s="16">
        <f>VLOOKUP(A488,'1-1-24 thru 3-31-24 paid'!$A$9:$P$698,16,FALSE)</f>
        <v>55600.08756772081</v>
      </c>
      <c r="D488" s="17">
        <f>IFERROR(VLOOKUP(A488,'1-1-24 thru 3-31-24 new calc'!$A$10:$P$698,16,FALSE),0)</f>
        <v>51583.911238135377</v>
      </c>
      <c r="E488" s="17">
        <f t="shared" si="23"/>
        <v>-4016.1763295854325</v>
      </c>
      <c r="F488" s="16">
        <f>IFERROR(VLOOKUP(A488,'4-1-24 thru 12-31-24 paid'!$A$9:$P$696,16,FALSE),0)</f>
        <v>143588.14000000001</v>
      </c>
      <c r="G488" s="17">
        <f>IFERROR(VLOOKUP(A488,'4-1-24 thru 12-31-24 new calc.'!$A$9:$P$696,16,FALSE),0)</f>
        <v>154654.9528668104</v>
      </c>
      <c r="H488" s="17">
        <f t="shared" si="22"/>
        <v>11066.812866810389</v>
      </c>
      <c r="I488" s="19">
        <f t="shared" si="24"/>
        <v>7050.6365372249566</v>
      </c>
    </row>
    <row r="489" spans="1:9" x14ac:dyDescent="0.25">
      <c r="A489" s="10" t="s">
        <v>930</v>
      </c>
      <c r="B489" s="22" t="s">
        <v>931</v>
      </c>
      <c r="C489" s="16">
        <f>VLOOKUP(A489,'1-1-24 thru 3-31-24 paid'!$A$9:$P$698,16,FALSE)</f>
        <v>16426.091520283277</v>
      </c>
      <c r="D489" s="17">
        <f>IFERROR(VLOOKUP(A489,'1-1-24 thru 3-31-24 new calc'!$A$10:$P$698,16,FALSE),0)</f>
        <v>10111.308770100653</v>
      </c>
      <c r="E489" s="17">
        <f t="shared" si="23"/>
        <v>-6314.7827501826232</v>
      </c>
      <c r="F489" s="16">
        <f>IFERROR(VLOOKUP(A489,'4-1-24 thru 12-31-24 paid'!$A$9:$P$696,16,FALSE),0)</f>
        <v>39665.050000000003</v>
      </c>
      <c r="G489" s="17">
        <f>IFERROR(VLOOKUP(A489,'4-1-24 thru 12-31-24 new calc.'!$A$9:$P$696,16,FALSE),0)</f>
        <v>30456.234170219876</v>
      </c>
      <c r="H489" s="17">
        <f t="shared" si="22"/>
        <v>-9208.8158297801274</v>
      </c>
      <c r="I489" s="19">
        <f t="shared" si="24"/>
        <v>-15523.598579962751</v>
      </c>
    </row>
    <row r="490" spans="1:9" x14ac:dyDescent="0.25">
      <c r="A490" s="10" t="s">
        <v>932</v>
      </c>
      <c r="B490" s="22" t="s">
        <v>933</v>
      </c>
      <c r="C490" s="16">
        <f>VLOOKUP(A490,'1-1-24 thru 3-31-24 paid'!$A$9:$P$698,16,FALSE)</f>
        <v>42164.866970815492</v>
      </c>
      <c r="D490" s="17">
        <f>IFERROR(VLOOKUP(A490,'1-1-24 thru 3-31-24 new calc'!$A$10:$P$698,16,FALSE),0)</f>
        <v>50132.981967634849</v>
      </c>
      <c r="E490" s="17">
        <f t="shared" si="23"/>
        <v>7968.1149968193567</v>
      </c>
      <c r="F490" s="16">
        <f>IFERROR(VLOOKUP(A490,'4-1-24 thru 12-31-24 paid'!$A$9:$P$696,16,FALSE),0)</f>
        <v>144785.37</v>
      </c>
      <c r="G490" s="17">
        <f>IFERROR(VLOOKUP(A490,'4-1-24 thru 12-31-24 new calc.'!$A$9:$P$696,16,FALSE),0)</f>
        <v>153378.61175822667</v>
      </c>
      <c r="H490" s="17">
        <f t="shared" si="22"/>
        <v>8593.2417582266789</v>
      </c>
      <c r="I490" s="19">
        <f t="shared" si="24"/>
        <v>16561.356755046036</v>
      </c>
    </row>
    <row r="491" spans="1:9" x14ac:dyDescent="0.25">
      <c r="A491" s="10" t="s">
        <v>934</v>
      </c>
      <c r="B491" s="22" t="s">
        <v>935</v>
      </c>
      <c r="C491" s="16">
        <f>VLOOKUP(A491,'1-1-24 thru 3-31-24 paid'!$A$9:$P$698,16,FALSE)</f>
        <v>82568.910022598604</v>
      </c>
      <c r="D491" s="17">
        <f>IFERROR(VLOOKUP(A491,'1-1-24 thru 3-31-24 new calc'!$A$10:$P$698,16,FALSE),0)</f>
        <v>71322.398811675419</v>
      </c>
      <c r="E491" s="17">
        <f t="shared" si="23"/>
        <v>-11246.511210923185</v>
      </c>
      <c r="F491" s="16">
        <f>IFERROR(VLOOKUP(A491,'4-1-24 thru 12-31-24 paid'!$A$9:$P$696,16,FALSE),0)</f>
        <v>209901.19</v>
      </c>
      <c r="G491" s="17">
        <f>IFERROR(VLOOKUP(A491,'4-1-24 thru 12-31-24 new calc.'!$A$9:$P$696,16,FALSE),0)</f>
        <v>213680.44829365512</v>
      </c>
      <c r="H491" s="17">
        <f t="shared" si="22"/>
        <v>3779.2582936551189</v>
      </c>
      <c r="I491" s="19">
        <f t="shared" si="24"/>
        <v>-7467.2529172680661</v>
      </c>
    </row>
    <row r="492" spans="1:9" x14ac:dyDescent="0.25">
      <c r="A492" s="10" t="s">
        <v>936</v>
      </c>
      <c r="B492" s="22" t="s">
        <v>937</v>
      </c>
      <c r="C492" s="16">
        <f>VLOOKUP(A492,'1-1-24 thru 3-31-24 paid'!$A$9:$P$698,16,FALSE)</f>
        <v>168816.98061984358</v>
      </c>
      <c r="D492" s="17">
        <f>IFERROR(VLOOKUP(A492,'1-1-24 thru 3-31-24 new calc'!$A$10:$P$698,16,FALSE),0)</f>
        <v>169241.61402634581</v>
      </c>
      <c r="E492" s="17">
        <f t="shared" si="23"/>
        <v>424.63340650222381</v>
      </c>
      <c r="F492" s="16">
        <f>IFERROR(VLOOKUP(A492,'4-1-24 thru 12-31-24 paid'!$A$9:$P$696,16,FALSE),0)</f>
        <v>521084.11</v>
      </c>
      <c r="G492" s="17">
        <f>IFERROR(VLOOKUP(A492,'4-1-24 thru 12-31-24 new calc.'!$A$9:$P$696,16,FALSE),0)</f>
        <v>506760.88656521204</v>
      </c>
      <c r="H492" s="17">
        <f t="shared" si="22"/>
        <v>-14323.223434787942</v>
      </c>
      <c r="I492" s="19">
        <f t="shared" si="24"/>
        <v>-13898.590028285718</v>
      </c>
    </row>
    <row r="493" spans="1:9" x14ac:dyDescent="0.25">
      <c r="A493" s="10" t="s">
        <v>938</v>
      </c>
      <c r="B493" s="22" t="s">
        <v>939</v>
      </c>
      <c r="C493" s="16">
        <f>VLOOKUP(A493,'1-1-24 thru 3-31-24 paid'!$A$9:$P$698,16,FALSE)</f>
        <v>75370.930925020642</v>
      </c>
      <c r="D493" s="17">
        <f>IFERROR(VLOOKUP(A493,'1-1-24 thru 3-31-24 new calc'!$A$10:$P$698,16,FALSE),0)</f>
        <v>80684.505531867864</v>
      </c>
      <c r="E493" s="17">
        <f t="shared" si="23"/>
        <v>5313.5746068472217</v>
      </c>
      <c r="F493" s="16">
        <f>IFERROR(VLOOKUP(A493,'4-1-24 thru 12-31-24 paid'!$A$9:$P$696,16,FALSE),0)</f>
        <v>233475.79</v>
      </c>
      <c r="G493" s="17">
        <f>IFERROR(VLOOKUP(A493,'4-1-24 thru 12-31-24 new calc.'!$A$9:$P$696,16,FALSE),0)</f>
        <v>241252.82104733528</v>
      </c>
      <c r="H493" s="17">
        <f t="shared" si="22"/>
        <v>7777.0310473352729</v>
      </c>
      <c r="I493" s="19">
        <f t="shared" si="24"/>
        <v>13090.605654182495</v>
      </c>
    </row>
    <row r="494" spans="1:9" x14ac:dyDescent="0.25">
      <c r="A494" s="10" t="s">
        <v>940</v>
      </c>
      <c r="B494" s="22" t="s">
        <v>941</v>
      </c>
      <c r="C494" s="16">
        <f>VLOOKUP(A494,'1-1-24 thru 3-31-24 paid'!$A$9:$P$698,16,FALSE)</f>
        <v>139932.68975184055</v>
      </c>
      <c r="D494" s="17">
        <f>IFERROR(VLOOKUP(A494,'1-1-24 thru 3-31-24 new calc'!$A$10:$P$698,16,FALSE),0)</f>
        <v>140374.44625832091</v>
      </c>
      <c r="E494" s="17">
        <f t="shared" si="23"/>
        <v>441.7565064803639</v>
      </c>
      <c r="F494" s="16">
        <f>IFERROR(VLOOKUP(A494,'4-1-24 thru 12-31-24 paid'!$A$9:$P$696,16,FALSE),0)</f>
        <v>445515.31</v>
      </c>
      <c r="G494" s="17">
        <f>IFERROR(VLOOKUP(A494,'4-1-24 thru 12-31-24 new calc.'!$A$9:$P$696,16,FALSE),0)</f>
        <v>427703.57194648794</v>
      </c>
      <c r="H494" s="17">
        <f t="shared" si="22"/>
        <v>-17811.738053512061</v>
      </c>
      <c r="I494" s="19">
        <f t="shared" si="24"/>
        <v>-17369.981547031697</v>
      </c>
    </row>
    <row r="495" spans="1:9" x14ac:dyDescent="0.25">
      <c r="A495" s="10" t="s">
        <v>942</v>
      </c>
      <c r="B495" s="22" t="s">
        <v>943</v>
      </c>
      <c r="C495" s="16">
        <f>VLOOKUP(A495,'1-1-24 thru 3-31-24 paid'!$A$9:$P$698,16,FALSE)</f>
        <v>1474.8728856751961</v>
      </c>
      <c r="D495" s="17">
        <f>IFERROR(VLOOKUP(A495,'1-1-24 thru 3-31-24 new calc'!$A$10:$P$698,16,FALSE),0)</f>
        <v>1362.239294884745</v>
      </c>
      <c r="E495" s="17">
        <f t="shared" si="23"/>
        <v>-112.63359079045108</v>
      </c>
      <c r="F495" s="16">
        <f>IFERROR(VLOOKUP(A495,'4-1-24 thru 12-31-24 paid'!$A$9:$P$696,16,FALSE),0)</f>
        <v>4258.3</v>
      </c>
      <c r="G495" s="17">
        <f>IFERROR(VLOOKUP(A495,'4-1-24 thru 12-31-24 new calc.'!$A$9:$P$696,16,FALSE),0)</f>
        <v>4085.3162686125866</v>
      </c>
      <c r="H495" s="17">
        <f t="shared" si="22"/>
        <v>-172.98373138741363</v>
      </c>
      <c r="I495" s="19">
        <f t="shared" si="24"/>
        <v>-285.61732217786471</v>
      </c>
    </row>
    <row r="496" spans="1:9" x14ac:dyDescent="0.25">
      <c r="A496" s="10" t="s">
        <v>944</v>
      </c>
      <c r="B496" s="22" t="s">
        <v>945</v>
      </c>
      <c r="C496" s="16">
        <f>VLOOKUP(A496,'1-1-24 thru 3-31-24 paid'!$A$9:$P$698,16,FALSE)</f>
        <v>24658.526210375185</v>
      </c>
      <c r="D496" s="17">
        <f>IFERROR(VLOOKUP(A496,'1-1-24 thru 3-31-24 new calc'!$A$10:$P$698,16,FALSE),0)</f>
        <v>24715.638513484049</v>
      </c>
      <c r="E496" s="17">
        <f t="shared" si="23"/>
        <v>57.11230310886458</v>
      </c>
      <c r="F496" s="16">
        <f>IFERROR(VLOOKUP(A496,'4-1-24 thru 12-31-24 paid'!$A$9:$P$696,16,FALSE),0)</f>
        <v>82165.649999999994</v>
      </c>
      <c r="G496" s="17">
        <f>IFERROR(VLOOKUP(A496,'4-1-24 thru 12-31-24 new calc.'!$A$9:$P$696,16,FALSE),0)</f>
        <v>74034.933703120405</v>
      </c>
      <c r="H496" s="17">
        <f t="shared" si="22"/>
        <v>-8130.7162968795892</v>
      </c>
      <c r="I496" s="19">
        <f t="shared" si="24"/>
        <v>-8073.6039937707246</v>
      </c>
    </row>
    <row r="497" spans="1:9" x14ac:dyDescent="0.25">
      <c r="A497" s="10" t="s">
        <v>946</v>
      </c>
      <c r="B497" s="22" t="s">
        <v>947</v>
      </c>
      <c r="C497" s="16">
        <f>VLOOKUP(A497,'1-1-24 thru 3-31-24 paid'!$A$9:$P$698,16,FALSE)</f>
        <v>11383.408298499417</v>
      </c>
      <c r="D497" s="17">
        <f>IFERROR(VLOOKUP(A497,'1-1-24 thru 3-31-24 new calc'!$A$10:$P$698,16,FALSE),0)</f>
        <v>9606.0675766573768</v>
      </c>
      <c r="E497" s="17">
        <f t="shared" si="23"/>
        <v>-1777.3407218420398</v>
      </c>
      <c r="F497" s="16">
        <f>IFERROR(VLOOKUP(A497,'4-1-24 thru 12-31-24 paid'!$A$9:$P$696,16,FALSE),0)</f>
        <v>31520.01</v>
      </c>
      <c r="G497" s="17">
        <f>IFERROR(VLOOKUP(A497,'4-1-24 thru 12-31-24 new calc.'!$A$9:$P$696,16,FALSE),0)</f>
        <v>28927.040189093645</v>
      </c>
      <c r="H497" s="17">
        <f t="shared" si="22"/>
        <v>-2592.9698109063538</v>
      </c>
      <c r="I497" s="19">
        <f t="shared" si="24"/>
        <v>-4370.3105327483936</v>
      </c>
    </row>
    <row r="498" spans="1:9" x14ac:dyDescent="0.25">
      <c r="A498" s="10" t="s">
        <v>948</v>
      </c>
      <c r="B498" s="22" t="s">
        <v>1258</v>
      </c>
      <c r="C498" s="16">
        <f>VLOOKUP(A498,'1-1-24 thru 3-31-24 paid'!$A$9:$P$698,16,FALSE)</f>
        <v>6544.7450377468867</v>
      </c>
      <c r="D498" s="17">
        <f>IFERROR(VLOOKUP(A498,'1-1-24 thru 3-31-24 new calc'!$A$10:$P$698,16,FALSE),0)</f>
        <v>4336.1933834236161</v>
      </c>
      <c r="E498" s="17">
        <f t="shared" si="23"/>
        <v>-2208.5516543232707</v>
      </c>
      <c r="F498" s="16">
        <f>IFERROR(VLOOKUP(A498,'4-1-24 thru 12-31-24 paid'!$A$9:$P$696,16,FALSE),0)</f>
        <v>17765.98</v>
      </c>
      <c r="G498" s="17">
        <f>IFERROR(VLOOKUP(A498,'4-1-24 thru 12-31-24 new calc.'!$A$9:$P$696,16,FALSE),0)</f>
        <v>13017.758806470334</v>
      </c>
      <c r="H498" s="17">
        <f t="shared" si="22"/>
        <v>-4748.2211935296655</v>
      </c>
      <c r="I498" s="19">
        <f t="shared" si="24"/>
        <v>-6956.7728478529361</v>
      </c>
    </row>
    <row r="499" spans="1:9" x14ac:dyDescent="0.25">
      <c r="A499" s="10" t="s">
        <v>949</v>
      </c>
      <c r="B499" s="22" t="s">
        <v>950</v>
      </c>
      <c r="C499" s="16">
        <f>VLOOKUP(A499,'1-1-24 thru 3-31-24 paid'!$A$9:$P$698,16,FALSE)</f>
        <v>13488.525122461064</v>
      </c>
      <c r="D499" s="17">
        <f>IFERROR(VLOOKUP(A499,'1-1-24 thru 3-31-24 new calc'!$A$10:$P$698,16,FALSE),0)</f>
        <v>14108.130974442434</v>
      </c>
      <c r="E499" s="17">
        <f t="shared" si="23"/>
        <v>619.60585198137051</v>
      </c>
      <c r="F499" s="16">
        <f>IFERROR(VLOOKUP(A499,'4-1-24 thru 12-31-24 paid'!$A$9:$P$696,16,FALSE),0)</f>
        <v>41298.82</v>
      </c>
      <c r="G499" s="17">
        <f>IFERROR(VLOOKUP(A499,'4-1-24 thru 12-31-24 new calc.'!$A$9:$P$696,16,FALSE),0)</f>
        <v>42227.833502749207</v>
      </c>
      <c r="H499" s="17">
        <f t="shared" si="22"/>
        <v>929.01350274920696</v>
      </c>
      <c r="I499" s="19">
        <f t="shared" si="24"/>
        <v>1548.6193547305775</v>
      </c>
    </row>
    <row r="500" spans="1:9" x14ac:dyDescent="0.25">
      <c r="A500" s="10" t="s">
        <v>951</v>
      </c>
      <c r="B500" s="22" t="s">
        <v>952</v>
      </c>
      <c r="C500" s="16">
        <f>VLOOKUP(A500,'1-1-24 thru 3-31-24 paid'!$A$9:$P$698,16,FALSE)</f>
        <v>63814.570259003958</v>
      </c>
      <c r="D500" s="17">
        <f>IFERROR(VLOOKUP(A500,'1-1-24 thru 3-31-24 new calc'!$A$10:$P$698,16,FALSE),0)</f>
        <v>55886.119841585249</v>
      </c>
      <c r="E500" s="17">
        <f t="shared" si="23"/>
        <v>-7928.4504174187095</v>
      </c>
      <c r="F500" s="16">
        <f>IFERROR(VLOOKUP(A500,'4-1-24 thru 12-31-24 paid'!$A$9:$P$696,16,FALSE),0)</f>
        <v>176168.06</v>
      </c>
      <c r="G500" s="17">
        <f>IFERROR(VLOOKUP(A500,'4-1-24 thru 12-31-24 new calc.'!$A$9:$P$696,16,FALSE),0)</f>
        <v>167202.91941361138</v>
      </c>
      <c r="H500" s="17">
        <f t="shared" si="22"/>
        <v>-8965.1405863886175</v>
      </c>
      <c r="I500" s="19">
        <f t="shared" si="24"/>
        <v>-16893.591003807327</v>
      </c>
    </row>
    <row r="501" spans="1:9" x14ac:dyDescent="0.25">
      <c r="A501" s="10" t="s">
        <v>953</v>
      </c>
      <c r="B501" s="22" t="s">
        <v>954</v>
      </c>
      <c r="C501" s="16">
        <f>VLOOKUP(A501,'1-1-24 thru 3-31-24 paid'!$A$9:$P$698,16,FALSE)</f>
        <v>159637.50299346511</v>
      </c>
      <c r="D501" s="17">
        <f>IFERROR(VLOOKUP(A501,'1-1-24 thru 3-31-24 new calc'!$A$10:$P$698,16,FALSE),0)</f>
        <v>175569.67829283274</v>
      </c>
      <c r="E501" s="17">
        <f t="shared" si="23"/>
        <v>15932.175299367635</v>
      </c>
      <c r="F501" s="16">
        <f>IFERROR(VLOOKUP(A501,'4-1-24 thru 12-31-24 paid'!$A$9:$P$696,16,FALSE),0)</f>
        <v>525172.84</v>
      </c>
      <c r="G501" s="17">
        <f>IFERROR(VLOOKUP(A501,'4-1-24 thru 12-31-24 new calc.'!$A$9:$P$696,16,FALSE),0)</f>
        <v>524609.64506412728</v>
      </c>
      <c r="H501" s="17">
        <f t="shared" si="22"/>
        <v>-563.19493587268516</v>
      </c>
      <c r="I501" s="19">
        <f t="shared" si="24"/>
        <v>15368.980363494949</v>
      </c>
    </row>
    <row r="502" spans="1:9" x14ac:dyDescent="0.25">
      <c r="A502" s="10" t="s">
        <v>955</v>
      </c>
      <c r="B502" s="22" t="s">
        <v>956</v>
      </c>
      <c r="C502" s="16">
        <f>VLOOKUP(A502,'1-1-24 thru 3-31-24 paid'!$A$9:$P$698,16,FALSE)</f>
        <v>69226.965903212636</v>
      </c>
      <c r="D502" s="17">
        <f>IFERROR(VLOOKUP(A502,'1-1-24 thru 3-31-24 new calc'!$A$10:$P$698,16,FALSE),0)</f>
        <v>85798.205425098553</v>
      </c>
      <c r="E502" s="17">
        <f t="shared" si="23"/>
        <v>16571.239521885916</v>
      </c>
      <c r="F502" s="16">
        <f>IFERROR(VLOOKUP(A502,'4-1-24 thru 12-31-24 paid'!$A$9:$P$696,16,FALSE),0)</f>
        <v>219919</v>
      </c>
      <c r="G502" s="17">
        <f>IFERROR(VLOOKUP(A502,'4-1-24 thru 12-31-24 new calc.'!$A$9:$P$696,16,FALSE),0)</f>
        <v>257262.96287186455</v>
      </c>
      <c r="H502" s="17">
        <f t="shared" si="22"/>
        <v>37343.962871864554</v>
      </c>
      <c r="I502" s="19">
        <f t="shared" si="24"/>
        <v>53915.202393750471</v>
      </c>
    </row>
    <row r="503" spans="1:9" x14ac:dyDescent="0.25">
      <c r="A503" s="10" t="s">
        <v>957</v>
      </c>
      <c r="B503" s="22" t="s">
        <v>958</v>
      </c>
      <c r="C503" s="16">
        <f>VLOOKUP(A503,'1-1-24 thru 3-31-24 paid'!$A$9:$P$698,16,FALSE)</f>
        <v>24775.486694121068</v>
      </c>
      <c r="D503" s="17">
        <f>IFERROR(VLOOKUP(A503,'1-1-24 thru 3-31-24 new calc'!$A$10:$P$698,16,FALSE),0)</f>
        <v>23166.988470864653</v>
      </c>
      <c r="E503" s="17">
        <f t="shared" si="23"/>
        <v>-1608.4982232564143</v>
      </c>
      <c r="F503" s="16">
        <f>IFERROR(VLOOKUP(A503,'4-1-24 thru 12-31-24 paid'!$A$9:$P$696,16,FALSE),0)</f>
        <v>71850.92</v>
      </c>
      <c r="G503" s="17">
        <f>IFERROR(VLOOKUP(A503,'4-1-24 thru 12-31-24 new calc.'!$A$9:$P$696,16,FALSE),0)</f>
        <v>70146.04572757204</v>
      </c>
      <c r="H503" s="17">
        <f t="shared" si="22"/>
        <v>-1704.8742724279582</v>
      </c>
      <c r="I503" s="19">
        <f t="shared" si="24"/>
        <v>-3313.3724956843726</v>
      </c>
    </row>
    <row r="504" spans="1:9" x14ac:dyDescent="0.25">
      <c r="A504" s="10" t="s">
        <v>959</v>
      </c>
      <c r="B504" s="22" t="s">
        <v>960</v>
      </c>
      <c r="C504" s="16">
        <f>VLOOKUP(A504,'1-1-24 thru 3-31-24 paid'!$A$9:$P$698,16,FALSE)</f>
        <v>23843.525183995924</v>
      </c>
      <c r="D504" s="17">
        <f>IFERROR(VLOOKUP(A504,'1-1-24 thru 3-31-24 new calc'!$A$10:$P$698,16,FALSE),0)</f>
        <v>28089.677809019653</v>
      </c>
      <c r="E504" s="17">
        <f t="shared" si="23"/>
        <v>4246.1526250237293</v>
      </c>
      <c r="F504" s="16">
        <f>IFERROR(VLOOKUP(A504,'4-1-24 thru 12-31-24 paid'!$A$9:$P$696,16,FALSE),0)</f>
        <v>85289.25</v>
      </c>
      <c r="G504" s="17">
        <f>IFERROR(VLOOKUP(A504,'4-1-24 thru 12-31-24 new calc.'!$A$9:$P$696,16,FALSE),0)</f>
        <v>84053.594547016153</v>
      </c>
      <c r="H504" s="17">
        <f t="shared" si="22"/>
        <v>-1235.6554529838468</v>
      </c>
      <c r="I504" s="19">
        <f t="shared" si="24"/>
        <v>3010.4971720398826</v>
      </c>
    </row>
    <row r="505" spans="1:9" x14ac:dyDescent="0.25">
      <c r="A505" s="10" t="s">
        <v>961</v>
      </c>
      <c r="B505" s="22" t="s">
        <v>962</v>
      </c>
      <c r="C505" s="16">
        <f>VLOOKUP(A505,'1-1-24 thru 3-31-24 paid'!$A$9:$P$698,16,FALSE)</f>
        <v>32563.242093889799</v>
      </c>
      <c r="D505" s="17">
        <f>IFERROR(VLOOKUP(A505,'1-1-24 thru 3-31-24 new calc'!$A$10:$P$698,16,FALSE),0)</f>
        <v>32919.492916658441</v>
      </c>
      <c r="E505" s="17">
        <f t="shared" si="23"/>
        <v>356.25082276864123</v>
      </c>
      <c r="F505" s="16">
        <f>IFERROR(VLOOKUP(A505,'4-1-24 thru 12-31-24 paid'!$A$9:$P$696,16,FALSE),0)</f>
        <v>90045.83</v>
      </c>
      <c r="G505" s="17">
        <f>IFERROR(VLOOKUP(A505,'4-1-24 thru 12-31-24 new calc.'!$A$9:$P$696,16,FALSE),0)</f>
        <v>98471.347169567525</v>
      </c>
      <c r="H505" s="17">
        <f t="shared" si="22"/>
        <v>8425.5171695675235</v>
      </c>
      <c r="I505" s="19">
        <f t="shared" si="24"/>
        <v>8781.7679923361648</v>
      </c>
    </row>
    <row r="506" spans="1:9" x14ac:dyDescent="0.25">
      <c r="A506" s="10" t="s">
        <v>963</v>
      </c>
      <c r="B506" s="22" t="s">
        <v>964</v>
      </c>
      <c r="C506" s="16">
        <f>VLOOKUP(A506,'1-1-24 thru 3-31-24 paid'!$A$9:$P$698,16,FALSE)</f>
        <v>44833.683885949387</v>
      </c>
      <c r="D506" s="17">
        <f>IFERROR(VLOOKUP(A506,'1-1-24 thru 3-31-24 new calc'!$A$10:$P$698,16,FALSE),0)</f>
        <v>43618.840685479445</v>
      </c>
      <c r="E506" s="17">
        <f t="shared" si="23"/>
        <v>-1214.8432004699425</v>
      </c>
      <c r="F506" s="16">
        <f>IFERROR(VLOOKUP(A506,'4-1-24 thru 12-31-24 paid'!$A$9:$P$696,16,FALSE),0)</f>
        <v>130693.79</v>
      </c>
      <c r="G506" s="17">
        <f>IFERROR(VLOOKUP(A506,'4-1-24 thru 12-31-24 new calc.'!$A$9:$P$696,16,FALSE),0)</f>
        <v>131331.09259525596</v>
      </c>
      <c r="H506" s="17">
        <f t="shared" si="22"/>
        <v>637.30259525596921</v>
      </c>
      <c r="I506" s="19">
        <f t="shared" si="24"/>
        <v>-577.54060521397332</v>
      </c>
    </row>
    <row r="507" spans="1:9" x14ac:dyDescent="0.25">
      <c r="A507" s="10" t="s">
        <v>965</v>
      </c>
      <c r="B507" s="22" t="s">
        <v>966</v>
      </c>
      <c r="C507" s="16">
        <f>VLOOKUP(A507,'1-1-24 thru 3-31-24 paid'!$A$9:$P$698,16,FALSE)</f>
        <v>110559.29566792815</v>
      </c>
      <c r="D507" s="17">
        <f>IFERROR(VLOOKUP(A507,'1-1-24 thru 3-31-24 new calc'!$A$10:$P$698,16,FALSE),0)</f>
        <v>108770.10802421371</v>
      </c>
      <c r="E507" s="17">
        <f t="shared" si="23"/>
        <v>-1789.1876437144383</v>
      </c>
      <c r="F507" s="16">
        <f>IFERROR(VLOOKUP(A507,'4-1-24 thru 12-31-24 paid'!$A$9:$P$696,16,FALSE),0)</f>
        <v>331139.82</v>
      </c>
      <c r="G507" s="17">
        <f>IFERROR(VLOOKUP(A507,'4-1-24 thru 12-31-24 new calc.'!$A$9:$P$696,16,FALSE),0)</f>
        <v>328150.13725801522</v>
      </c>
      <c r="H507" s="17">
        <f t="shared" si="22"/>
        <v>-2989.6827419847832</v>
      </c>
      <c r="I507" s="19">
        <f t="shared" si="24"/>
        <v>-4778.8703856992215</v>
      </c>
    </row>
    <row r="508" spans="1:9" x14ac:dyDescent="0.25">
      <c r="A508" s="10" t="s">
        <v>967</v>
      </c>
      <c r="B508" s="22" t="s">
        <v>968</v>
      </c>
      <c r="C508" s="16">
        <f>VLOOKUP(A508,'1-1-24 thru 3-31-24 paid'!$A$9:$P$698,16,FALSE)</f>
        <v>21792.064099888426</v>
      </c>
      <c r="D508" s="17">
        <f>IFERROR(VLOOKUP(A508,'1-1-24 thru 3-31-24 new calc'!$A$10:$P$698,16,FALSE),0)</f>
        <v>20402.816177865876</v>
      </c>
      <c r="E508" s="17">
        <f t="shared" si="23"/>
        <v>-1389.2479220225505</v>
      </c>
      <c r="F508" s="16">
        <f>IFERROR(VLOOKUP(A508,'4-1-24 thru 12-31-24 paid'!$A$9:$P$696,16,FALSE),0)</f>
        <v>63288.2</v>
      </c>
      <c r="G508" s="17">
        <f>IFERROR(VLOOKUP(A508,'4-1-24 thru 12-31-24 new calc.'!$A$9:$P$696,16,FALSE),0)</f>
        <v>61447.751516613418</v>
      </c>
      <c r="H508" s="17">
        <f t="shared" si="22"/>
        <v>-1840.448483386579</v>
      </c>
      <c r="I508" s="19">
        <f t="shared" si="24"/>
        <v>-3229.6964054091295</v>
      </c>
    </row>
    <row r="509" spans="1:9" x14ac:dyDescent="0.25">
      <c r="A509" s="10" t="s">
        <v>969</v>
      </c>
      <c r="B509" s="22" t="s">
        <v>970</v>
      </c>
      <c r="C509" s="16">
        <f>VLOOKUP(A509,'1-1-24 thru 3-31-24 paid'!$A$9:$P$698,16,FALSE)</f>
        <v>34872.473501598004</v>
      </c>
      <c r="D509" s="17">
        <f>IFERROR(VLOOKUP(A509,'1-1-24 thru 3-31-24 new calc'!$A$10:$P$698,16,FALSE),0)</f>
        <v>29040.387314485888</v>
      </c>
      <c r="E509" s="17">
        <f t="shared" si="23"/>
        <v>-5832.086187112116</v>
      </c>
      <c r="F509" s="16">
        <f>IFERROR(VLOOKUP(A509,'4-1-24 thru 12-31-24 paid'!$A$9:$P$696,16,FALSE),0)</f>
        <v>99944.27</v>
      </c>
      <c r="G509" s="17">
        <f>IFERROR(VLOOKUP(A509,'4-1-24 thru 12-31-24 new calc.'!$A$9:$P$696,16,FALSE),0)</f>
        <v>86932.530896291093</v>
      </c>
      <c r="H509" s="17">
        <f t="shared" si="22"/>
        <v>-13011.739103708911</v>
      </c>
      <c r="I509" s="19">
        <f t="shared" si="24"/>
        <v>-18843.825290821027</v>
      </c>
    </row>
    <row r="510" spans="1:9" x14ac:dyDescent="0.25">
      <c r="A510" s="10" t="s">
        <v>971</v>
      </c>
      <c r="B510" s="22" t="s">
        <v>972</v>
      </c>
      <c r="C510" s="16">
        <f>VLOOKUP(A510,'1-1-24 thru 3-31-24 paid'!$A$9:$P$698,16,FALSE)</f>
        <v>67790.326808247715</v>
      </c>
      <c r="D510" s="17">
        <f>IFERROR(VLOOKUP(A510,'1-1-24 thru 3-31-24 new calc'!$A$10:$P$698,16,FALSE),0)</f>
        <v>54682.496387043866</v>
      </c>
      <c r="E510" s="17">
        <f t="shared" si="23"/>
        <v>-13107.830421203849</v>
      </c>
      <c r="F510" s="16">
        <f>IFERROR(VLOOKUP(A510,'4-1-24 thru 12-31-24 paid'!$A$9:$P$696,16,FALSE),0)</f>
        <v>169075.7</v>
      </c>
      <c r="G510" s="17">
        <f>IFERROR(VLOOKUP(A510,'4-1-24 thru 12-31-24 new calc.'!$A$9:$P$696,16,FALSE),0)</f>
        <v>163652.48002459359</v>
      </c>
      <c r="H510" s="17">
        <f t="shared" si="22"/>
        <v>-5423.2199754064204</v>
      </c>
      <c r="I510" s="19">
        <f t="shared" si="24"/>
        <v>-18531.05039661027</v>
      </c>
    </row>
    <row r="511" spans="1:9" x14ac:dyDescent="0.25">
      <c r="A511" s="10" t="s">
        <v>973</v>
      </c>
      <c r="B511" s="22" t="s">
        <v>974</v>
      </c>
      <c r="C511" s="16">
        <f>VLOOKUP(A511,'1-1-24 thru 3-31-24 paid'!$A$9:$P$698,16,FALSE)</f>
        <v>14907.27924494422</v>
      </c>
      <c r="D511" s="17">
        <f>IFERROR(VLOOKUP(A511,'1-1-24 thru 3-31-24 new calc'!$A$10:$P$698,16,FALSE),0)</f>
        <v>15158.822049123895</v>
      </c>
      <c r="E511" s="17">
        <f t="shared" si="23"/>
        <v>251.54280417967493</v>
      </c>
      <c r="F511" s="16">
        <f>IFERROR(VLOOKUP(A511,'4-1-24 thru 12-31-24 paid'!$A$9:$P$696,16,FALSE),0)</f>
        <v>48874.06</v>
      </c>
      <c r="G511" s="17">
        <f>IFERROR(VLOOKUP(A511,'4-1-24 thru 12-31-24 new calc.'!$A$9:$P$696,16,FALSE),0)</f>
        <v>45252.284397106378</v>
      </c>
      <c r="H511" s="17">
        <f t="shared" si="22"/>
        <v>-3621.7756028936201</v>
      </c>
      <c r="I511" s="19">
        <f t="shared" si="24"/>
        <v>-3370.2327987139452</v>
      </c>
    </row>
    <row r="512" spans="1:9" x14ac:dyDescent="0.25">
      <c r="A512" s="10" t="s">
        <v>975</v>
      </c>
      <c r="B512" s="22" t="s">
        <v>976</v>
      </c>
      <c r="C512" s="16">
        <f>VLOOKUP(A512,'1-1-24 thru 3-31-24 paid'!$A$9:$P$698,16,FALSE)</f>
        <v>22340.29079566992</v>
      </c>
      <c r="D512" s="17">
        <f>IFERROR(VLOOKUP(A512,'1-1-24 thru 3-31-24 new calc'!$A$10:$P$698,16,FALSE),0)</f>
        <v>19807.896671307928</v>
      </c>
      <c r="E512" s="17">
        <f t="shared" si="23"/>
        <v>-2532.394124361992</v>
      </c>
      <c r="F512" s="16">
        <f>IFERROR(VLOOKUP(A512,'4-1-24 thru 12-31-24 paid'!$A$9:$P$696,16,FALSE),0)</f>
        <v>57227.66</v>
      </c>
      <c r="G512" s="17">
        <f>IFERROR(VLOOKUP(A512,'4-1-24 thru 12-31-24 new calc.'!$A$9:$P$696,16,FALSE),0)</f>
        <v>59520.405201192822</v>
      </c>
      <c r="H512" s="17">
        <f t="shared" si="22"/>
        <v>2292.7452011928181</v>
      </c>
      <c r="I512" s="19">
        <f t="shared" si="24"/>
        <v>-239.64892316917394</v>
      </c>
    </row>
    <row r="513" spans="1:9" x14ac:dyDescent="0.25">
      <c r="A513" s="10" t="s">
        <v>1265</v>
      </c>
      <c r="B513" s="22" t="s">
        <v>1259</v>
      </c>
      <c r="C513" s="16">
        <f>VLOOKUP(A513,'1-1-24 thru 3-31-24 paid'!$A$9:$P$698,16,FALSE)</f>
        <v>20310.46738163742</v>
      </c>
      <c r="D513" s="17">
        <f>IFERROR(VLOOKUP(A513,'1-1-24 thru 3-31-24 new calc'!$A$10:$P$698,16,FALSE),0)</f>
        <v>23367.458785277289</v>
      </c>
      <c r="E513" s="17">
        <f t="shared" si="23"/>
        <v>3056.9914036398695</v>
      </c>
      <c r="F513" s="16">
        <f>IFERROR(VLOOKUP(A513,'4-1-24 thru 12-31-24 paid'!$A$9:$P$696,16,FALSE),0)</f>
        <v>65983.63</v>
      </c>
      <c r="G513" s="17">
        <f>IFERROR(VLOOKUP(A513,'4-1-24 thru 12-31-24 new calc.'!$A$9:$P$696,16,FALSE),0)</f>
        <v>69951.723811362928</v>
      </c>
      <c r="H513" s="17">
        <f t="shared" si="22"/>
        <v>3968.0938113629236</v>
      </c>
      <c r="I513" s="19">
        <f t="shared" si="24"/>
        <v>7025.0852150027931</v>
      </c>
    </row>
    <row r="514" spans="1:9" x14ac:dyDescent="0.25">
      <c r="A514" s="10" t="s">
        <v>977</v>
      </c>
      <c r="B514" s="22" t="s">
        <v>978</v>
      </c>
      <c r="C514" s="16">
        <f>VLOOKUP(A514,'1-1-24 thru 3-31-24 paid'!$A$9:$P$698,16,FALSE)</f>
        <v>54846.950607562256</v>
      </c>
      <c r="D514" s="17">
        <f>IFERROR(VLOOKUP(A514,'1-1-24 thru 3-31-24 new calc'!$A$10:$P$698,16,FALSE),0)</f>
        <v>69249.898363254761</v>
      </c>
      <c r="E514" s="17">
        <f t="shared" si="23"/>
        <v>14402.947755692505</v>
      </c>
      <c r="F514" s="16">
        <f>IFERROR(VLOOKUP(A514,'4-1-24 thru 12-31-24 paid'!$A$9:$P$696,16,FALSE),0)</f>
        <v>182738.93</v>
      </c>
      <c r="G514" s="17">
        <f>IFERROR(VLOOKUP(A514,'4-1-24 thru 12-31-24 new calc.'!$A$9:$P$696,16,FALSE),0)</f>
        <v>207533.60238081639</v>
      </c>
      <c r="H514" s="17">
        <f t="shared" si="22"/>
        <v>24794.672380816395</v>
      </c>
      <c r="I514" s="19">
        <f t="shared" si="24"/>
        <v>39197.6201365089</v>
      </c>
    </row>
    <row r="515" spans="1:9" x14ac:dyDescent="0.25">
      <c r="A515" s="10" t="s">
        <v>979</v>
      </c>
      <c r="B515" s="22" t="s">
        <v>980</v>
      </c>
      <c r="C515" s="16">
        <f>VLOOKUP(A515,'1-1-24 thru 3-31-24 paid'!$A$9:$P$698,16,FALSE)</f>
        <v>38824.21886293307</v>
      </c>
      <c r="D515" s="17">
        <f>IFERROR(VLOOKUP(A515,'1-1-24 thru 3-31-24 new calc'!$A$10:$P$698,16,FALSE),0)</f>
        <v>36408.899024878447</v>
      </c>
      <c r="E515" s="17">
        <f t="shared" si="23"/>
        <v>-2415.3198380546237</v>
      </c>
      <c r="F515" s="16">
        <f>IFERROR(VLOOKUP(A515,'4-1-24 thru 12-31-24 paid'!$A$9:$P$696,16,FALSE),0)</f>
        <v>109072.91</v>
      </c>
      <c r="G515" s="17">
        <f>IFERROR(VLOOKUP(A515,'4-1-24 thru 12-31-24 new calc.'!$A$9:$P$696,16,FALSE),0)</f>
        <v>109246.36464761151</v>
      </c>
      <c r="H515" s="17">
        <f t="shared" si="22"/>
        <v>173.45464761150652</v>
      </c>
      <c r="I515" s="19">
        <f t="shared" si="24"/>
        <v>-2241.8651904431172</v>
      </c>
    </row>
    <row r="516" spans="1:9" x14ac:dyDescent="0.25">
      <c r="A516" s="10" t="s">
        <v>981</v>
      </c>
      <c r="B516" s="22" t="s">
        <v>982</v>
      </c>
      <c r="C516" s="16">
        <f>VLOOKUP(A516,'1-1-24 thru 3-31-24 paid'!$A$9:$P$698,16,FALSE)</f>
        <v>33429.261349026034</v>
      </c>
      <c r="D516" s="17">
        <f>IFERROR(VLOOKUP(A516,'1-1-24 thru 3-31-24 new calc'!$A$10:$P$698,16,FALSE),0)</f>
        <v>29944.772144051785</v>
      </c>
      <c r="E516" s="17">
        <f t="shared" si="23"/>
        <v>-3484.4892049742484</v>
      </c>
      <c r="F516" s="16">
        <f>IFERROR(VLOOKUP(A516,'4-1-24 thru 12-31-24 paid'!$A$9:$P$696,16,FALSE),0)</f>
        <v>98406.59</v>
      </c>
      <c r="G516" s="17">
        <f>IFERROR(VLOOKUP(A516,'4-1-24 thru 12-31-24 new calc.'!$A$9:$P$696,16,FALSE),0)</f>
        <v>89548.199944706459</v>
      </c>
      <c r="H516" s="17">
        <f t="shared" si="22"/>
        <v>-8858.3900552935374</v>
      </c>
      <c r="I516" s="19">
        <f t="shared" si="24"/>
        <v>-12342.879260267786</v>
      </c>
    </row>
    <row r="517" spans="1:9" x14ac:dyDescent="0.25">
      <c r="A517" s="10" t="s">
        <v>983</v>
      </c>
      <c r="B517" s="22" t="s">
        <v>984</v>
      </c>
      <c r="C517" s="16">
        <f>VLOOKUP(A517,'1-1-24 thru 3-31-24 paid'!$A$9:$P$698,16,FALSE)</f>
        <v>29133.409815276031</v>
      </c>
      <c r="D517" s="17">
        <f>IFERROR(VLOOKUP(A517,'1-1-24 thru 3-31-24 new calc'!$A$10:$P$698,16,FALSE),0)</f>
        <v>32438.166019263255</v>
      </c>
      <c r="E517" s="17">
        <f t="shared" si="23"/>
        <v>3304.7562039872246</v>
      </c>
      <c r="F517" s="16">
        <f>IFERROR(VLOOKUP(A517,'4-1-24 thru 12-31-24 paid'!$A$9:$P$696,16,FALSE),0)</f>
        <v>85058.95</v>
      </c>
      <c r="G517" s="17">
        <f>IFERROR(VLOOKUP(A517,'4-1-24 thru 12-31-24 new calc.'!$A$9:$P$696,16,FALSE),0)</f>
        <v>97044.881685273736</v>
      </c>
      <c r="H517" s="17">
        <f t="shared" si="22"/>
        <v>11985.931685273739</v>
      </c>
      <c r="I517" s="19">
        <f t="shared" si="24"/>
        <v>15290.687889260964</v>
      </c>
    </row>
    <row r="518" spans="1:9" x14ac:dyDescent="0.25">
      <c r="A518" s="10" t="s">
        <v>985</v>
      </c>
      <c r="B518" s="22" t="s">
        <v>986</v>
      </c>
      <c r="C518" s="16">
        <f>VLOOKUP(A518,'1-1-24 thru 3-31-24 paid'!$A$9:$P$698,16,FALSE)</f>
        <v>46923.913737769923</v>
      </c>
      <c r="D518" s="17">
        <f>IFERROR(VLOOKUP(A518,'1-1-24 thru 3-31-24 new calc'!$A$10:$P$698,16,FALSE),0)</f>
        <v>52309.490668049839</v>
      </c>
      <c r="E518" s="17">
        <f t="shared" si="23"/>
        <v>5385.5769302799163</v>
      </c>
      <c r="F518" s="16">
        <f>IFERROR(VLOOKUP(A518,'4-1-24 thru 12-31-24 paid'!$A$9:$P$696,16,FALSE),0)</f>
        <v>159349.84</v>
      </c>
      <c r="G518" s="17">
        <f>IFERROR(VLOOKUP(A518,'4-1-24 thru 12-31-24 new calc.'!$A$9:$P$696,16,FALSE),0)</f>
        <v>156777.01451275259</v>
      </c>
      <c r="H518" s="17">
        <f t="shared" si="22"/>
        <v>-2572.8254872474063</v>
      </c>
      <c r="I518" s="19">
        <f t="shared" si="24"/>
        <v>2812.75144303251</v>
      </c>
    </row>
    <row r="519" spans="1:9" x14ac:dyDescent="0.25">
      <c r="A519" s="10" t="s">
        <v>987</v>
      </c>
      <c r="B519" s="22" t="s">
        <v>988</v>
      </c>
      <c r="C519" s="16">
        <f>VLOOKUP(A519,'1-1-24 thru 3-31-24 paid'!$A$9:$P$698,16,FALSE)</f>
        <v>49835.927113715166</v>
      </c>
      <c r="D519" s="17">
        <f>IFERROR(VLOOKUP(A519,'1-1-24 thru 3-31-24 new calc'!$A$10:$P$698,16,FALSE),0)</f>
        <v>43956.384061904391</v>
      </c>
      <c r="E519" s="17">
        <f t="shared" si="23"/>
        <v>-5879.5430518107751</v>
      </c>
      <c r="F519" s="16">
        <f>IFERROR(VLOOKUP(A519,'4-1-24 thru 12-31-24 paid'!$A$9:$P$696,16,FALSE),0)</f>
        <v>131897.17000000001</v>
      </c>
      <c r="G519" s="17">
        <f>IFERROR(VLOOKUP(A519,'4-1-24 thru 12-31-24 new calc.'!$A$9:$P$696,16,FALSE),0)</f>
        <v>132552.28661578055</v>
      </c>
      <c r="H519" s="17">
        <f t="shared" ref="H519:H582" si="25">G519-F519</f>
        <v>655.11661578054191</v>
      </c>
      <c r="I519" s="19">
        <f t="shared" si="24"/>
        <v>-5224.4264360302332</v>
      </c>
    </row>
    <row r="520" spans="1:9" x14ac:dyDescent="0.25">
      <c r="A520" s="10" t="s">
        <v>989</v>
      </c>
      <c r="B520" s="22" t="s">
        <v>990</v>
      </c>
      <c r="C520" s="16">
        <f>VLOOKUP(A520,'1-1-24 thru 3-31-24 paid'!$A$9:$P$698,16,FALSE)</f>
        <v>44667.361596391012</v>
      </c>
      <c r="D520" s="17">
        <f>IFERROR(VLOOKUP(A520,'1-1-24 thru 3-31-24 new calc'!$A$10:$P$698,16,FALSE),0)</f>
        <v>40590.758515028072</v>
      </c>
      <c r="E520" s="17">
        <f t="shared" ref="E520:E583" si="26">D520-C520</f>
        <v>-4076.6030813629404</v>
      </c>
      <c r="F520" s="16">
        <f>IFERROR(VLOOKUP(A520,'4-1-24 thru 12-31-24 paid'!$A$9:$P$696,16,FALSE),0)</f>
        <v>126689.31</v>
      </c>
      <c r="G520" s="17">
        <f>IFERROR(VLOOKUP(A520,'4-1-24 thru 12-31-24 new calc.'!$A$9:$P$696,16,FALSE),0)</f>
        <v>121730.61398917767</v>
      </c>
      <c r="H520" s="17">
        <f t="shared" si="25"/>
        <v>-4958.6960108223284</v>
      </c>
      <c r="I520" s="19">
        <f t="shared" ref="I520:I583" si="27">H520+E520</f>
        <v>-9035.2990921852688</v>
      </c>
    </row>
    <row r="521" spans="1:9" x14ac:dyDescent="0.25">
      <c r="A521" s="10" t="s">
        <v>991</v>
      </c>
      <c r="B521" s="22" t="s">
        <v>992</v>
      </c>
      <c r="C521" s="16">
        <f>VLOOKUP(A521,'1-1-24 thru 3-31-24 paid'!$A$9:$P$698,16,FALSE)</f>
        <v>64734.938407646106</v>
      </c>
      <c r="D521" s="17">
        <f>IFERROR(VLOOKUP(A521,'1-1-24 thru 3-31-24 new calc'!$A$10:$P$698,16,FALSE),0)</f>
        <v>69326.052040095194</v>
      </c>
      <c r="E521" s="17">
        <f t="shared" si="26"/>
        <v>4591.1136324490872</v>
      </c>
      <c r="F521" s="16">
        <f>IFERROR(VLOOKUP(A521,'4-1-24 thru 12-31-24 paid'!$A$9:$P$696,16,FALSE),0)</f>
        <v>206087.8</v>
      </c>
      <c r="G521" s="17">
        <f>IFERROR(VLOOKUP(A521,'4-1-24 thru 12-31-24 new calc.'!$A$9:$P$696,16,FALSE),0)</f>
        <v>207536.82143185867</v>
      </c>
      <c r="H521" s="17">
        <f t="shared" si="25"/>
        <v>1449.0214318586804</v>
      </c>
      <c r="I521" s="19">
        <f t="shared" si="27"/>
        <v>6040.1350643077676</v>
      </c>
    </row>
    <row r="522" spans="1:9" x14ac:dyDescent="0.25">
      <c r="A522" s="10" t="s">
        <v>993</v>
      </c>
      <c r="B522" s="22" t="s">
        <v>994</v>
      </c>
      <c r="C522" s="16">
        <f>VLOOKUP(A522,'1-1-24 thru 3-31-24 paid'!$A$9:$P$698,16,FALSE)</f>
        <v>60023.899715731772</v>
      </c>
      <c r="D522" s="17">
        <f>IFERROR(VLOOKUP(A522,'1-1-24 thru 3-31-24 new calc'!$A$10:$P$698,16,FALSE),0)</f>
        <v>56553.202244713175</v>
      </c>
      <c r="E522" s="17">
        <f t="shared" si="26"/>
        <v>-3470.6974710185968</v>
      </c>
      <c r="F522" s="16">
        <f>IFERROR(VLOOKUP(A522,'4-1-24 thru 12-31-24 paid'!$A$9:$P$696,16,FALSE),0)</f>
        <v>166093.96</v>
      </c>
      <c r="G522" s="17">
        <f>IFERROR(VLOOKUP(A522,'4-1-24 thru 12-31-24 new calc.'!$A$9:$P$696,16,FALSE),0)</f>
        <v>169355.42488620678</v>
      </c>
      <c r="H522" s="17">
        <f t="shared" si="25"/>
        <v>3261.4648862067843</v>
      </c>
      <c r="I522" s="19">
        <f t="shared" si="27"/>
        <v>-209.23258481181256</v>
      </c>
    </row>
    <row r="523" spans="1:9" x14ac:dyDescent="0.25">
      <c r="A523" s="10" t="s">
        <v>995</v>
      </c>
      <c r="B523" s="22" t="s">
        <v>996</v>
      </c>
      <c r="C523" s="16">
        <f>VLOOKUP(A523,'1-1-24 thru 3-31-24 paid'!$A$9:$P$698,16,FALSE)</f>
        <v>42699.399689973696</v>
      </c>
      <c r="D523" s="17">
        <f>IFERROR(VLOOKUP(A523,'1-1-24 thru 3-31-24 new calc'!$A$10:$P$698,16,FALSE),0)</f>
        <v>44937.873942352118</v>
      </c>
      <c r="E523" s="17">
        <f t="shared" si="26"/>
        <v>2238.4742523784225</v>
      </c>
      <c r="F523" s="16">
        <f>IFERROR(VLOOKUP(A523,'4-1-24 thru 12-31-24 paid'!$A$9:$P$696,16,FALSE),0)</f>
        <v>122753.21</v>
      </c>
      <c r="G523" s="17">
        <f>IFERROR(VLOOKUP(A523,'4-1-24 thru 12-31-24 new calc.'!$A$9:$P$696,16,FALSE),0)</f>
        <v>135926.69450725653</v>
      </c>
      <c r="H523" s="17">
        <f t="shared" si="25"/>
        <v>13173.484507256522</v>
      </c>
      <c r="I523" s="19">
        <f t="shared" si="27"/>
        <v>15411.958759634945</v>
      </c>
    </row>
    <row r="524" spans="1:9" x14ac:dyDescent="0.25">
      <c r="A524" s="10" t="s">
        <v>997</v>
      </c>
      <c r="B524" s="22" t="s">
        <v>998</v>
      </c>
      <c r="C524" s="16">
        <f>VLOOKUP(A524,'1-1-24 thru 3-31-24 paid'!$A$9:$P$698,16,FALSE)</f>
        <v>78494.005772863238</v>
      </c>
      <c r="D524" s="17">
        <f>IFERROR(VLOOKUP(A524,'1-1-24 thru 3-31-24 new calc'!$A$10:$P$698,16,FALSE),0)</f>
        <v>64200.052354803978</v>
      </c>
      <c r="E524" s="17">
        <f t="shared" si="26"/>
        <v>-14293.95341805926</v>
      </c>
      <c r="F524" s="16">
        <f>IFERROR(VLOOKUP(A524,'4-1-24 thru 12-31-24 paid'!$A$9:$P$696,16,FALSE),0)</f>
        <v>216454.18</v>
      </c>
      <c r="G524" s="17">
        <f>IFERROR(VLOOKUP(A524,'4-1-24 thru 12-31-24 new calc.'!$A$9:$P$696,16,FALSE),0)</f>
        <v>192737.65887466635</v>
      </c>
      <c r="H524" s="17">
        <f t="shared" si="25"/>
        <v>-23716.521125333646</v>
      </c>
      <c r="I524" s="19">
        <f t="shared" si="27"/>
        <v>-38010.474543392906</v>
      </c>
    </row>
    <row r="525" spans="1:9" x14ac:dyDescent="0.25">
      <c r="A525" s="10" t="s">
        <v>999</v>
      </c>
      <c r="B525" s="22" t="s">
        <v>1000</v>
      </c>
      <c r="C525" s="16">
        <f>VLOOKUP(A525,'1-1-24 thru 3-31-24 paid'!$A$9:$P$698,16,FALSE)</f>
        <v>55816.612439144643</v>
      </c>
      <c r="D525" s="17">
        <f>IFERROR(VLOOKUP(A525,'1-1-24 thru 3-31-24 new calc'!$A$10:$P$698,16,FALSE),0)</f>
        <v>77349.563177059536</v>
      </c>
      <c r="E525" s="17">
        <f t="shared" si="26"/>
        <v>21532.950737914893</v>
      </c>
      <c r="F525" s="16">
        <f>IFERROR(VLOOKUP(A525,'4-1-24 thru 12-31-24 paid'!$A$9:$P$696,16,FALSE),0)</f>
        <v>195704.26</v>
      </c>
      <c r="G525" s="17">
        <f>IFERROR(VLOOKUP(A525,'4-1-24 thru 12-31-24 new calc.'!$A$9:$P$696,16,FALSE),0)</f>
        <v>232123.77239061819</v>
      </c>
      <c r="H525" s="17">
        <f t="shared" si="25"/>
        <v>36419.512390618183</v>
      </c>
      <c r="I525" s="19">
        <f t="shared" si="27"/>
        <v>57952.463128533076</v>
      </c>
    </row>
    <row r="526" spans="1:9" x14ac:dyDescent="0.25">
      <c r="A526" s="10" t="s">
        <v>1001</v>
      </c>
      <c r="B526" s="22" t="s">
        <v>1002</v>
      </c>
      <c r="C526" s="16">
        <f>VLOOKUP(A526,'1-1-24 thru 3-31-24 paid'!$A$9:$P$698,16,FALSE)</f>
        <v>15948.032525145041</v>
      </c>
      <c r="D526" s="17">
        <f>IFERROR(VLOOKUP(A526,'1-1-24 thru 3-31-24 new calc'!$A$10:$P$698,16,FALSE),0)</f>
        <v>25419.344912913373</v>
      </c>
      <c r="E526" s="17">
        <f t="shared" si="26"/>
        <v>9471.312387768332</v>
      </c>
      <c r="F526" s="16">
        <f>IFERROR(VLOOKUP(A526,'4-1-24 thru 12-31-24 paid'!$A$9:$P$696,16,FALSE),0)</f>
        <v>71421.17</v>
      </c>
      <c r="G526" s="17">
        <f>IFERROR(VLOOKUP(A526,'4-1-24 thru 12-31-24 new calc.'!$A$9:$P$696,16,FALSE),0)</f>
        <v>76152.71969958111</v>
      </c>
      <c r="H526" s="17">
        <f t="shared" si="25"/>
        <v>4731.5496995811118</v>
      </c>
      <c r="I526" s="19">
        <f t="shared" si="27"/>
        <v>14202.862087349444</v>
      </c>
    </row>
    <row r="527" spans="1:9" x14ac:dyDescent="0.25">
      <c r="A527" s="10" t="s">
        <v>1003</v>
      </c>
      <c r="B527" s="22" t="s">
        <v>1004</v>
      </c>
      <c r="C527" s="16">
        <f>VLOOKUP(A527,'1-1-24 thru 3-31-24 paid'!$A$9:$P$698,16,FALSE)</f>
        <v>23629.253210430805</v>
      </c>
      <c r="D527" s="17">
        <f>IFERROR(VLOOKUP(A527,'1-1-24 thru 3-31-24 new calc'!$A$10:$P$698,16,FALSE),0)</f>
        <v>26101.856779858001</v>
      </c>
      <c r="E527" s="17">
        <f t="shared" si="26"/>
        <v>2472.6035694271959</v>
      </c>
      <c r="F527" s="16">
        <f>IFERROR(VLOOKUP(A527,'4-1-24 thru 12-31-24 paid'!$A$9:$P$696,16,FALSE),0)</f>
        <v>73915.63</v>
      </c>
      <c r="G527" s="17">
        <f>IFERROR(VLOOKUP(A527,'4-1-24 thru 12-31-24 new calc.'!$A$9:$P$696,16,FALSE),0)</f>
        <v>78239.216439081109</v>
      </c>
      <c r="H527" s="17">
        <f t="shared" si="25"/>
        <v>4323.5864390811039</v>
      </c>
      <c r="I527" s="19">
        <f t="shared" si="27"/>
        <v>6796.1900085082998</v>
      </c>
    </row>
    <row r="528" spans="1:9" x14ac:dyDescent="0.25">
      <c r="A528" s="10" t="s">
        <v>1005</v>
      </c>
      <c r="B528" s="22" t="s">
        <v>1006</v>
      </c>
      <c r="C528" s="16">
        <f>VLOOKUP(A528,'1-1-24 thru 3-31-24 paid'!$A$9:$P$698,16,FALSE)</f>
        <v>29518.340229432444</v>
      </c>
      <c r="D528" s="17">
        <f>IFERROR(VLOOKUP(A528,'1-1-24 thru 3-31-24 new calc'!$A$10:$P$698,16,FALSE),0)</f>
        <v>28625.192074148385</v>
      </c>
      <c r="E528" s="17">
        <f t="shared" si="26"/>
        <v>-893.14815528405961</v>
      </c>
      <c r="F528" s="16">
        <f>IFERROR(VLOOKUP(A528,'4-1-24 thru 12-31-24 paid'!$A$9:$P$696,16,FALSE),0)</f>
        <v>101723.09</v>
      </c>
      <c r="G528" s="17">
        <f>IFERROR(VLOOKUP(A528,'4-1-24 thru 12-31-24 new calc.'!$A$9:$P$696,16,FALSE),0)</f>
        <v>86369.041366324556</v>
      </c>
      <c r="H528" s="17">
        <f t="shared" si="25"/>
        <v>-15354.04863367544</v>
      </c>
      <c r="I528" s="19">
        <f t="shared" si="27"/>
        <v>-16247.1967889595</v>
      </c>
    </row>
    <row r="529" spans="1:9" x14ac:dyDescent="0.25">
      <c r="A529" s="10" t="s">
        <v>1007</v>
      </c>
      <c r="B529" s="22" t="s">
        <v>1008</v>
      </c>
      <c r="C529" s="16">
        <f>VLOOKUP(A529,'1-1-24 thru 3-31-24 paid'!$A$9:$P$698,16,FALSE)</f>
        <v>30675.436135832995</v>
      </c>
      <c r="D529" s="17">
        <f>IFERROR(VLOOKUP(A529,'1-1-24 thru 3-31-24 new calc'!$A$10:$P$698,16,FALSE),0)</f>
        <v>35641.157657921656</v>
      </c>
      <c r="E529" s="17">
        <f t="shared" si="26"/>
        <v>4965.721522088661</v>
      </c>
      <c r="F529" s="16">
        <f>IFERROR(VLOOKUP(A529,'4-1-24 thru 12-31-24 paid'!$A$9:$P$696,16,FALSE),0)</f>
        <v>94222.19</v>
      </c>
      <c r="G529" s="17">
        <f>IFERROR(VLOOKUP(A529,'4-1-24 thru 12-31-24 new calc.'!$A$9:$P$696,16,FALSE),0)</f>
        <v>106632.59320755729</v>
      </c>
      <c r="H529" s="17">
        <f t="shared" si="25"/>
        <v>12410.40320755729</v>
      </c>
      <c r="I529" s="19">
        <f t="shared" si="27"/>
        <v>17376.124729645951</v>
      </c>
    </row>
    <row r="530" spans="1:9" x14ac:dyDescent="0.25">
      <c r="A530" s="10" t="s">
        <v>1009</v>
      </c>
      <c r="B530" s="22" t="s">
        <v>1010</v>
      </c>
      <c r="C530" s="16">
        <f>VLOOKUP(A530,'1-1-24 thru 3-31-24 paid'!$A$9:$P$698,16,FALSE)</f>
        <v>572.39181122647631</v>
      </c>
      <c r="D530" s="17">
        <f>IFERROR(VLOOKUP(A530,'1-1-24 thru 3-31-24 new calc'!$A$10:$P$698,16,FALSE),0)</f>
        <v>276.68934570146251</v>
      </c>
      <c r="E530" s="17">
        <f t="shared" si="26"/>
        <v>-295.70246552501379</v>
      </c>
      <c r="F530" s="16">
        <f>IFERROR(VLOOKUP(A530,'4-1-24 thru 12-31-24 paid'!$A$9:$P$696,16,FALSE),0)</f>
        <v>2574.63</v>
      </c>
      <c r="G530" s="17">
        <f>IFERROR(VLOOKUP(A530,'4-1-24 thru 12-31-24 new calc.'!$A$9:$P$696,16,FALSE),0)</f>
        <v>825.80682682657323</v>
      </c>
      <c r="H530" s="17">
        <f t="shared" si="25"/>
        <v>-1748.8231731734268</v>
      </c>
      <c r="I530" s="19">
        <f t="shared" si="27"/>
        <v>-2044.5256386984406</v>
      </c>
    </row>
    <row r="531" spans="1:9" x14ac:dyDescent="0.25">
      <c r="A531" s="10" t="s">
        <v>1011</v>
      </c>
      <c r="B531" s="22" t="s">
        <v>1012</v>
      </c>
      <c r="C531" s="16">
        <f>VLOOKUP(A531,'1-1-24 thru 3-31-24 paid'!$A$9:$P$698,16,FALSE)</f>
        <v>214466.03017914967</v>
      </c>
      <c r="D531" s="17">
        <f>IFERROR(VLOOKUP(A531,'1-1-24 thru 3-31-24 new calc'!$A$10:$P$698,16,FALSE),0)</f>
        <v>170462.45511031218</v>
      </c>
      <c r="E531" s="17">
        <f t="shared" si="26"/>
        <v>-44003.575068837497</v>
      </c>
      <c r="F531" s="16">
        <f>IFERROR(VLOOKUP(A531,'4-1-24 thru 12-31-24 paid'!$A$9:$P$696,16,FALSE),0)</f>
        <v>535195.81999999995</v>
      </c>
      <c r="G531" s="17">
        <f>IFERROR(VLOOKUP(A531,'4-1-24 thru 12-31-24 new calc.'!$A$9:$P$696,16,FALSE),0)</f>
        <v>510033.84496683558</v>
      </c>
      <c r="H531" s="17">
        <f t="shared" si="25"/>
        <v>-25161.975033164374</v>
      </c>
      <c r="I531" s="19">
        <f t="shared" si="27"/>
        <v>-69165.550102001871</v>
      </c>
    </row>
    <row r="532" spans="1:9" x14ac:dyDescent="0.25">
      <c r="A532" s="10" t="s">
        <v>1329</v>
      </c>
      <c r="B532" t="s">
        <v>1320</v>
      </c>
      <c r="C532" s="16">
        <f>VLOOKUP(A532,'1-1-24 thru 3-31-24 paid'!$A$9:$P$698,16,FALSE)</f>
        <v>111266.19529083103</v>
      </c>
      <c r="D532" s="17">
        <f>IFERROR(VLOOKUP(A532,'1-1-24 thru 3-31-24 new calc'!$A$10:$P$698,16,FALSE),0)</f>
        <v>103544.45388145278</v>
      </c>
      <c r="E532" s="17">
        <f t="shared" si="26"/>
        <v>-7721.7414093782572</v>
      </c>
      <c r="F532" s="16">
        <f>IFERROR(VLOOKUP(A532,'4-1-24 thru 12-31-24 paid'!$A$9:$P$696,16,FALSE),0)</f>
        <v>337960.45</v>
      </c>
      <c r="G532" s="17">
        <f>IFERROR(VLOOKUP(A532,'4-1-24 thru 12-31-24 new calc.'!$A$9:$P$696,16,FALSE),0)</f>
        <v>310444.46057657787</v>
      </c>
      <c r="H532" s="17">
        <f t="shared" si="25"/>
        <v>-27515.989423422143</v>
      </c>
      <c r="I532" s="19">
        <f t="shared" si="27"/>
        <v>-35237.7308328004</v>
      </c>
    </row>
    <row r="533" spans="1:9" x14ac:dyDescent="0.25">
      <c r="A533" s="10" t="s">
        <v>1014</v>
      </c>
      <c r="B533" s="22" t="s">
        <v>1015</v>
      </c>
      <c r="C533" s="16">
        <f>VLOOKUP(A533,'1-1-24 thru 3-31-24 paid'!$A$9:$P$698,16,FALSE)</f>
        <v>102213.98252076686</v>
      </c>
      <c r="D533" s="17">
        <f>IFERROR(VLOOKUP(A533,'1-1-24 thru 3-31-24 new calc'!$A$10:$P$698,16,FALSE),0)</f>
        <v>99619.725909072222</v>
      </c>
      <c r="E533" s="17">
        <f t="shared" si="26"/>
        <v>-2594.25661169464</v>
      </c>
      <c r="F533" s="16">
        <f>IFERROR(VLOOKUP(A533,'4-1-24 thru 12-31-24 paid'!$A$9:$P$696,16,FALSE),0)</f>
        <v>296982.62</v>
      </c>
      <c r="G533" s="17">
        <f>IFERROR(VLOOKUP(A533,'4-1-24 thru 12-31-24 new calc.'!$A$9:$P$696,16,FALSE),0)</f>
        <v>298735.38216666132</v>
      </c>
      <c r="H533" s="17">
        <f t="shared" si="25"/>
        <v>1752.7621666613268</v>
      </c>
      <c r="I533" s="19">
        <f t="shared" si="27"/>
        <v>-841.49444503331324</v>
      </c>
    </row>
    <row r="534" spans="1:9" x14ac:dyDescent="0.25">
      <c r="A534" s="10" t="s">
        <v>1016</v>
      </c>
      <c r="B534" s="22" t="s">
        <v>1017</v>
      </c>
      <c r="C534" s="16">
        <f>VLOOKUP(A534,'1-1-24 thru 3-31-24 paid'!$A$9:$P$698,16,FALSE)</f>
        <v>121368.20701681174</v>
      </c>
      <c r="D534" s="17">
        <f>IFERROR(VLOOKUP(A534,'1-1-24 thru 3-31-24 new calc'!$A$10:$P$698,16,FALSE),0)</f>
        <v>124174.39560988153</v>
      </c>
      <c r="E534" s="17">
        <f t="shared" si="26"/>
        <v>2806.1885930697899</v>
      </c>
      <c r="F534" s="16">
        <f>IFERROR(VLOOKUP(A534,'4-1-24 thru 12-31-24 paid'!$A$9:$P$696,16,FALSE),0)</f>
        <v>383925.54</v>
      </c>
      <c r="G534" s="17">
        <f>IFERROR(VLOOKUP(A534,'4-1-24 thru 12-31-24 new calc.'!$A$9:$P$696,16,FALSE),0)</f>
        <v>373272.06221239601</v>
      </c>
      <c r="H534" s="17">
        <f t="shared" si="25"/>
        <v>-10653.477787603973</v>
      </c>
      <c r="I534" s="19">
        <f t="shared" si="27"/>
        <v>-7847.2891945341835</v>
      </c>
    </row>
    <row r="535" spans="1:9" x14ac:dyDescent="0.25">
      <c r="A535" s="10" t="s">
        <v>1270</v>
      </c>
      <c r="B535" s="22" t="s">
        <v>1260</v>
      </c>
      <c r="C535" s="16">
        <f>VLOOKUP(A535,'1-1-24 thru 3-31-24 paid'!$A$9:$P$698,16,FALSE)</f>
        <v>30874.050357341017</v>
      </c>
      <c r="D535" s="17">
        <f>IFERROR(VLOOKUP(A535,'1-1-24 thru 3-31-24 new calc'!$A$10:$P$698,16,FALSE),0)</f>
        <v>28020.596926384071</v>
      </c>
      <c r="E535" s="17">
        <f t="shared" si="26"/>
        <v>-2853.4534309569462</v>
      </c>
      <c r="F535" s="16">
        <f>IFERROR(VLOOKUP(A535,'4-1-24 thru 12-31-24 paid'!$A$9:$P$696,16,FALSE),0)</f>
        <v>83048.73</v>
      </c>
      <c r="G535" s="17">
        <f>IFERROR(VLOOKUP(A535,'4-1-24 thru 12-31-24 new calc.'!$A$9:$P$696,16,FALSE),0)</f>
        <v>83706.393976019361</v>
      </c>
      <c r="H535" s="17">
        <f t="shared" si="25"/>
        <v>657.66397601936478</v>
      </c>
      <c r="I535" s="19">
        <f t="shared" si="27"/>
        <v>-2195.7894549375815</v>
      </c>
    </row>
    <row r="536" spans="1:9" x14ac:dyDescent="0.25">
      <c r="A536" s="10" t="s">
        <v>1018</v>
      </c>
      <c r="B536" s="22" t="s">
        <v>1019</v>
      </c>
      <c r="C536" s="16">
        <f>VLOOKUP(A536,'1-1-24 thru 3-31-24 paid'!$A$9:$P$698,16,FALSE)</f>
        <v>158291.49413824992</v>
      </c>
      <c r="D536" s="17">
        <f>IFERROR(VLOOKUP(A536,'1-1-24 thru 3-31-24 new calc'!$A$10:$P$698,16,FALSE),0)</f>
        <v>158131.70621778147</v>
      </c>
      <c r="E536" s="17">
        <f t="shared" si="26"/>
        <v>-159.78792046845774</v>
      </c>
      <c r="F536" s="16">
        <f>IFERROR(VLOOKUP(A536,'4-1-24 thru 12-31-24 paid'!$A$9:$P$696,16,FALSE),0)</f>
        <v>475415.77</v>
      </c>
      <c r="G536" s="17">
        <f>IFERROR(VLOOKUP(A536,'4-1-24 thru 12-31-24 new calc.'!$A$9:$P$696,16,FALSE),0)</f>
        <v>475271.67599084828</v>
      </c>
      <c r="H536" s="17">
        <f t="shared" si="25"/>
        <v>-144.09400915174047</v>
      </c>
      <c r="I536" s="19">
        <f t="shared" si="27"/>
        <v>-303.88192962019821</v>
      </c>
    </row>
    <row r="537" spans="1:9" x14ac:dyDescent="0.25">
      <c r="A537" s="10" t="s">
        <v>1020</v>
      </c>
      <c r="B537" s="22" t="s">
        <v>1021</v>
      </c>
      <c r="C537" s="16">
        <f>VLOOKUP(A537,'1-1-24 thru 3-31-24 paid'!$A$9:$P$698,16,FALSE)</f>
        <v>25378.530188394805</v>
      </c>
      <c r="D537" s="17">
        <f>IFERROR(VLOOKUP(A537,'1-1-24 thru 3-31-24 new calc'!$A$10:$P$698,16,FALSE),0)</f>
        <v>26737.414700927911</v>
      </c>
      <c r="E537" s="17">
        <f t="shared" si="26"/>
        <v>1358.8845125331063</v>
      </c>
      <c r="F537" s="16">
        <f>IFERROR(VLOOKUP(A537,'4-1-24 thru 12-31-24 paid'!$A$9:$P$696,16,FALSE),0)</f>
        <v>86079.79</v>
      </c>
      <c r="G537" s="17">
        <f>IFERROR(VLOOKUP(A537,'4-1-24 thru 12-31-24 new calc.'!$A$9:$P$696,16,FALSE),0)</f>
        <v>80191.16422074358</v>
      </c>
      <c r="H537" s="17">
        <f t="shared" si="25"/>
        <v>-5888.6257792564138</v>
      </c>
      <c r="I537" s="19">
        <f t="shared" si="27"/>
        <v>-4529.7412667233075</v>
      </c>
    </row>
    <row r="538" spans="1:9" x14ac:dyDescent="0.25">
      <c r="A538" s="10" t="s">
        <v>1022</v>
      </c>
      <c r="B538" s="22" t="s">
        <v>1023</v>
      </c>
      <c r="C538" s="16">
        <f>VLOOKUP(A538,'1-1-24 thru 3-31-24 paid'!$A$9:$P$698,16,FALSE)</f>
        <v>28118.199002704368</v>
      </c>
      <c r="D538" s="17">
        <f>IFERROR(VLOOKUP(A538,'1-1-24 thru 3-31-24 new calc'!$A$10:$P$698,16,FALSE),0)</f>
        <v>23245.740071904005</v>
      </c>
      <c r="E538" s="17">
        <f t="shared" si="26"/>
        <v>-4872.4589308003633</v>
      </c>
      <c r="F538" s="16">
        <f>IFERROR(VLOOKUP(A538,'4-1-24 thru 12-31-24 paid'!$A$9:$P$696,16,FALSE),0)</f>
        <v>75910.44</v>
      </c>
      <c r="G538" s="17">
        <f>IFERROR(VLOOKUP(A538,'4-1-24 thru 12-31-24 new calc.'!$A$9:$P$696,16,FALSE),0)</f>
        <v>69648.386599718811</v>
      </c>
      <c r="H538" s="17">
        <f t="shared" si="25"/>
        <v>-6262.053400281191</v>
      </c>
      <c r="I538" s="19">
        <f t="shared" si="27"/>
        <v>-11134.512331081554</v>
      </c>
    </row>
    <row r="539" spans="1:9" x14ac:dyDescent="0.25">
      <c r="A539" s="10" t="s">
        <v>1024</v>
      </c>
      <c r="B539" s="22" t="s">
        <v>1025</v>
      </c>
      <c r="C539" s="16">
        <f>VLOOKUP(A539,'1-1-24 thru 3-31-24 paid'!$A$9:$P$698,16,FALSE)</f>
        <v>30869.535103920993</v>
      </c>
      <c r="D539" s="17">
        <f>IFERROR(VLOOKUP(A539,'1-1-24 thru 3-31-24 new calc'!$A$10:$P$698,16,FALSE),0)</f>
        <v>28230.880041468765</v>
      </c>
      <c r="E539" s="17">
        <f t="shared" si="26"/>
        <v>-2638.6550624522279</v>
      </c>
      <c r="F539" s="16">
        <f>IFERROR(VLOOKUP(A539,'4-1-24 thru 12-31-24 paid'!$A$9:$P$696,16,FALSE),0)</f>
        <v>12751.24</v>
      </c>
      <c r="G539" s="17">
        <f>IFERROR(VLOOKUP(A539,'4-1-24 thru 12-31-24 new calc.'!$A$9:$P$696,16,FALSE),0)</f>
        <v>84529.05879280869</v>
      </c>
      <c r="H539" s="17">
        <f t="shared" si="25"/>
        <v>71777.818792808685</v>
      </c>
      <c r="I539" s="19">
        <f t="shared" si="27"/>
        <v>69139.163730356464</v>
      </c>
    </row>
    <row r="540" spans="1:9" x14ac:dyDescent="0.25">
      <c r="A540" s="10" t="s">
        <v>1026</v>
      </c>
      <c r="B540" s="22" t="s">
        <v>1027</v>
      </c>
      <c r="C540" s="16">
        <f>VLOOKUP(A540,'1-1-24 thru 3-31-24 paid'!$A$9:$P$698,16,FALSE)</f>
        <v>26140.146732795492</v>
      </c>
      <c r="D540" s="17">
        <f>IFERROR(VLOOKUP(A540,'1-1-24 thru 3-31-24 new calc'!$A$10:$P$698,16,FALSE),0)</f>
        <v>24037.463126379032</v>
      </c>
      <c r="E540" s="17">
        <f t="shared" si="26"/>
        <v>-2102.68360641646</v>
      </c>
      <c r="F540" s="16">
        <f>IFERROR(VLOOKUP(A540,'4-1-24 thru 12-31-24 paid'!$A$9:$P$696,16,FALSE),0)</f>
        <v>77726.64</v>
      </c>
      <c r="G540" s="17">
        <f>IFERROR(VLOOKUP(A540,'4-1-24 thru 12-31-24 new calc.'!$A$9:$P$696,16,FALSE),0)</f>
        <v>72043.216849483128</v>
      </c>
      <c r="H540" s="17">
        <f t="shared" si="25"/>
        <v>-5683.4231505168718</v>
      </c>
      <c r="I540" s="19">
        <f t="shared" si="27"/>
        <v>-7786.1067569333318</v>
      </c>
    </row>
    <row r="541" spans="1:9" x14ac:dyDescent="0.25">
      <c r="A541" s="10" t="s">
        <v>1028</v>
      </c>
      <c r="B541" s="22" t="s">
        <v>1029</v>
      </c>
      <c r="C541" s="16">
        <f>VLOOKUP(A541,'1-1-24 thru 3-31-24 paid'!$A$9:$P$698,16,FALSE)</f>
        <v>51392.271025304013</v>
      </c>
      <c r="D541" s="17">
        <f>IFERROR(VLOOKUP(A541,'1-1-24 thru 3-31-24 new calc'!$A$10:$P$698,16,FALSE),0)</f>
        <v>56979.657080433186</v>
      </c>
      <c r="E541" s="17">
        <f t="shared" si="26"/>
        <v>5587.3860551291727</v>
      </c>
      <c r="F541" s="16">
        <f>IFERROR(VLOOKUP(A541,'4-1-24 thru 12-31-24 paid'!$A$9:$P$696,16,FALSE),0)</f>
        <v>182545.92000000001</v>
      </c>
      <c r="G541" s="17">
        <f>IFERROR(VLOOKUP(A541,'4-1-24 thru 12-31-24 new calc.'!$A$9:$P$696,16,FALSE),0)</f>
        <v>173044.57483659688</v>
      </c>
      <c r="H541" s="17">
        <f t="shared" si="25"/>
        <v>-9501.3451634031371</v>
      </c>
      <c r="I541" s="19">
        <f t="shared" si="27"/>
        <v>-3913.9591082739644</v>
      </c>
    </row>
    <row r="542" spans="1:9" x14ac:dyDescent="0.25">
      <c r="A542" s="10" t="s">
        <v>1030</v>
      </c>
      <c r="B542" s="22" t="s">
        <v>1031</v>
      </c>
      <c r="C542" s="16">
        <f>VLOOKUP(A542,'1-1-24 thru 3-31-24 paid'!$A$9:$P$698,16,FALSE)</f>
        <v>30669.624583196852</v>
      </c>
      <c r="D542" s="17">
        <f>IFERROR(VLOOKUP(A542,'1-1-24 thru 3-31-24 new calc'!$A$10:$P$698,16,FALSE),0)</f>
        <v>29464.454760694261</v>
      </c>
      <c r="E542" s="17">
        <f t="shared" si="26"/>
        <v>-1205.1698225025903</v>
      </c>
      <c r="F542" s="16">
        <f>IFERROR(VLOOKUP(A542,'4-1-24 thru 12-31-24 paid'!$A$9:$P$696,16,FALSE),0)</f>
        <v>85048.97</v>
      </c>
      <c r="G542" s="17">
        <f>IFERROR(VLOOKUP(A542,'4-1-24 thru 12-31-24 new calc.'!$A$9:$P$696,16,FALSE),0)</f>
        <v>88622.626026761471</v>
      </c>
      <c r="H542" s="17">
        <f t="shared" si="25"/>
        <v>3573.6560267614695</v>
      </c>
      <c r="I542" s="19">
        <f t="shared" si="27"/>
        <v>2368.4862042588793</v>
      </c>
    </row>
    <row r="543" spans="1:9" x14ac:dyDescent="0.25">
      <c r="A543" s="10" t="s">
        <v>1032</v>
      </c>
      <c r="B543" s="22" t="s">
        <v>1033</v>
      </c>
      <c r="C543" s="16">
        <f>VLOOKUP(A543,'1-1-24 thru 3-31-24 paid'!$A$9:$P$698,16,FALSE)</f>
        <v>374415.24474903318</v>
      </c>
      <c r="D543" s="17">
        <f>IFERROR(VLOOKUP(A543,'1-1-24 thru 3-31-24 new calc'!$A$10:$P$698,16,FALSE),0)</f>
        <v>372472.49032308947</v>
      </c>
      <c r="E543" s="17">
        <f t="shared" si="26"/>
        <v>-1942.7544259437127</v>
      </c>
      <c r="F543" s="16">
        <f>IFERROR(VLOOKUP(A543,'4-1-24 thru 12-31-24 paid'!$A$9:$P$696,16,FALSE),0)</f>
        <v>1171154.6200000001</v>
      </c>
      <c r="G543" s="17">
        <f>IFERROR(VLOOKUP(A543,'4-1-24 thru 12-31-24 new calc.'!$A$9:$P$696,16,FALSE),0)</f>
        <v>1120587.7063303869</v>
      </c>
      <c r="H543" s="17">
        <f t="shared" si="25"/>
        <v>-50566.91366961319</v>
      </c>
      <c r="I543" s="19">
        <f t="shared" si="27"/>
        <v>-52509.668095556903</v>
      </c>
    </row>
    <row r="544" spans="1:9" x14ac:dyDescent="0.25">
      <c r="A544" s="10" t="s">
        <v>1034</v>
      </c>
      <c r="B544" s="22" t="s">
        <v>1035</v>
      </c>
      <c r="C544" s="16">
        <f>VLOOKUP(A544,'1-1-24 thru 3-31-24 paid'!$A$9:$P$698,16,FALSE)</f>
        <v>196213.9317053468</v>
      </c>
      <c r="D544" s="17">
        <f>IFERROR(VLOOKUP(A544,'1-1-24 thru 3-31-24 new calc'!$A$10:$P$698,16,FALSE),0)</f>
        <v>207265.59937053145</v>
      </c>
      <c r="E544" s="17">
        <f t="shared" si="26"/>
        <v>11051.66766518465</v>
      </c>
      <c r="F544" s="16">
        <f>IFERROR(VLOOKUP(A544,'4-1-24 thru 12-31-24 paid'!$A$9:$P$696,16,FALSE),0)</f>
        <v>651720.18999999994</v>
      </c>
      <c r="G544" s="17">
        <f>IFERROR(VLOOKUP(A544,'4-1-24 thru 12-31-24 new calc.'!$A$9:$P$696,16,FALSE),0)</f>
        <v>625416.74605155096</v>
      </c>
      <c r="H544" s="17">
        <f t="shared" si="25"/>
        <v>-26303.443948448985</v>
      </c>
      <c r="I544" s="19">
        <f t="shared" si="27"/>
        <v>-15251.776283264335</v>
      </c>
    </row>
    <row r="545" spans="1:9" x14ac:dyDescent="0.25">
      <c r="A545" s="10" t="s">
        <v>1036</v>
      </c>
      <c r="B545" s="22" t="s">
        <v>1037</v>
      </c>
      <c r="C545" s="16">
        <f>VLOOKUP(A545,'1-1-24 thru 3-31-24 paid'!$A$9:$P$698,16,FALSE)</f>
        <v>36414.163822421586</v>
      </c>
      <c r="D545" s="17">
        <f>IFERROR(VLOOKUP(A545,'1-1-24 thru 3-31-24 new calc'!$A$10:$P$698,16,FALSE),0)</f>
        <v>49880.96676953874</v>
      </c>
      <c r="E545" s="17">
        <f t="shared" si="26"/>
        <v>13466.802947117154</v>
      </c>
      <c r="F545" s="16">
        <f>IFERROR(VLOOKUP(A545,'4-1-24 thru 12-31-24 paid'!$A$9:$P$696,16,FALSE),0)</f>
        <v>138239.9</v>
      </c>
      <c r="G545" s="17">
        <f>IFERROR(VLOOKUP(A545,'4-1-24 thru 12-31-24 new calc.'!$A$9:$P$696,16,FALSE),0)</f>
        <v>148894.07847388979</v>
      </c>
      <c r="H545" s="17">
        <f t="shared" si="25"/>
        <v>10654.178473889799</v>
      </c>
      <c r="I545" s="19">
        <f t="shared" si="27"/>
        <v>24120.981421006953</v>
      </c>
    </row>
    <row r="546" spans="1:9" x14ac:dyDescent="0.25">
      <c r="A546" s="10" t="s">
        <v>1038</v>
      </c>
      <c r="B546" s="22" t="s">
        <v>1039</v>
      </c>
      <c r="C546" s="16">
        <f>VLOOKUP(A546,'1-1-24 thru 3-31-24 paid'!$A$9:$P$698,16,FALSE)</f>
        <v>104463.67143125793</v>
      </c>
      <c r="D546" s="17">
        <f>IFERROR(VLOOKUP(A546,'1-1-24 thru 3-31-24 new calc'!$A$10:$P$698,16,FALSE),0)</f>
        <v>85368.997809087334</v>
      </c>
      <c r="E546" s="17">
        <f t="shared" si="26"/>
        <v>-19094.673622170594</v>
      </c>
      <c r="F546" s="16">
        <f>IFERROR(VLOOKUP(A546,'4-1-24 thru 12-31-24 paid'!$A$9:$P$696,16,FALSE),0)</f>
        <v>262990.68</v>
      </c>
      <c r="G546" s="17">
        <f>IFERROR(VLOOKUP(A546,'4-1-24 thru 12-31-24 new calc.'!$A$9:$P$696,16,FALSE),0)</f>
        <v>255444.0342157548</v>
      </c>
      <c r="H546" s="17">
        <f t="shared" si="25"/>
        <v>-7546.6457842451928</v>
      </c>
      <c r="I546" s="19">
        <f t="shared" si="27"/>
        <v>-26641.319406415787</v>
      </c>
    </row>
    <row r="547" spans="1:9" x14ac:dyDescent="0.25">
      <c r="A547" s="10" t="s">
        <v>1040</v>
      </c>
      <c r="B547" s="22" t="s">
        <v>1041</v>
      </c>
      <c r="C547" s="16">
        <f>VLOOKUP(A547,'1-1-24 thru 3-31-24 paid'!$A$9:$P$698,16,FALSE)</f>
        <v>33105.005158140018</v>
      </c>
      <c r="D547" s="17">
        <f>IFERROR(VLOOKUP(A547,'1-1-24 thru 3-31-24 new calc'!$A$10:$P$698,16,FALSE),0)</f>
        <v>35040.745067539632</v>
      </c>
      <c r="E547" s="17">
        <f t="shared" si="26"/>
        <v>1935.7399093996137</v>
      </c>
      <c r="F547" s="16">
        <f>IFERROR(VLOOKUP(A547,'4-1-24 thru 12-31-24 paid'!$A$9:$P$696,16,FALSE),0)</f>
        <v>101994.75</v>
      </c>
      <c r="G547" s="17">
        <f>IFERROR(VLOOKUP(A547,'4-1-24 thru 12-31-24 new calc.'!$A$9:$P$696,16,FALSE),0)</f>
        <v>105396.9385903917</v>
      </c>
      <c r="H547" s="17">
        <f t="shared" si="25"/>
        <v>3402.1885903916991</v>
      </c>
      <c r="I547" s="19">
        <f t="shared" si="27"/>
        <v>5337.9284997913128</v>
      </c>
    </row>
    <row r="548" spans="1:9" x14ac:dyDescent="0.25">
      <c r="A548" s="10" t="s">
        <v>1042</v>
      </c>
      <c r="B548" s="22" t="s">
        <v>1043</v>
      </c>
      <c r="C548" s="16">
        <f>VLOOKUP(A548,'1-1-24 thru 3-31-24 paid'!$A$9:$P$698,16,FALSE)</f>
        <v>32375.186826200417</v>
      </c>
      <c r="D548" s="17">
        <f>IFERROR(VLOOKUP(A548,'1-1-24 thru 3-31-24 new calc'!$A$10:$P$698,16,FALSE),0)</f>
        <v>8967.5717185051817</v>
      </c>
      <c r="E548" s="17">
        <f t="shared" si="26"/>
        <v>-23407.615107695237</v>
      </c>
      <c r="F548" s="16">
        <f>IFERROR(VLOOKUP(A548,'4-1-24 thru 12-31-24 paid'!$A$9:$P$696,16,FALSE),0)</f>
        <v>78158.95</v>
      </c>
      <c r="G548" s="17">
        <f>IFERROR(VLOOKUP(A548,'4-1-24 thru 12-31-24 new calc.'!$A$9:$P$696,16,FALSE),0)</f>
        <v>26869.701575540239</v>
      </c>
      <c r="H548" s="17">
        <f t="shared" si="25"/>
        <v>-51289.248424459758</v>
      </c>
      <c r="I548" s="19">
        <f t="shared" si="27"/>
        <v>-74696.863532154995</v>
      </c>
    </row>
    <row r="549" spans="1:9" x14ac:dyDescent="0.25">
      <c r="A549" s="10" t="s">
        <v>1044</v>
      </c>
      <c r="B549" s="22" t="s">
        <v>1045</v>
      </c>
      <c r="C549" s="16">
        <f>VLOOKUP(A549,'1-1-24 thru 3-31-24 paid'!$A$9:$P$698,16,FALSE)</f>
        <v>63749.640617843012</v>
      </c>
      <c r="D549" s="17">
        <f>IFERROR(VLOOKUP(A549,'1-1-24 thru 3-31-24 new calc'!$A$10:$P$698,16,FALSE),0)</f>
        <v>57856.243055878098</v>
      </c>
      <c r="E549" s="17">
        <f t="shared" si="26"/>
        <v>-5893.3975619649136</v>
      </c>
      <c r="F549" s="16">
        <f>IFERROR(VLOOKUP(A549,'4-1-24 thru 12-31-24 paid'!$A$9:$P$696,16,FALSE),0)</f>
        <v>198157.96</v>
      </c>
      <c r="G549" s="17">
        <f>IFERROR(VLOOKUP(A549,'4-1-24 thru 12-31-24 new calc.'!$A$9:$P$696,16,FALSE),0)</f>
        <v>175178.64755411085</v>
      </c>
      <c r="H549" s="17">
        <f t="shared" si="25"/>
        <v>-22979.31244588914</v>
      </c>
      <c r="I549" s="19">
        <f t="shared" si="27"/>
        <v>-28872.710007854053</v>
      </c>
    </row>
    <row r="550" spans="1:9" x14ac:dyDescent="0.25">
      <c r="A550" s="10" t="s">
        <v>1046</v>
      </c>
      <c r="B550" s="22" t="s">
        <v>1047</v>
      </c>
      <c r="C550" s="16">
        <f>VLOOKUP(A550,'1-1-24 thru 3-31-24 paid'!$A$9:$P$698,16,FALSE)</f>
        <v>80081.209025751727</v>
      </c>
      <c r="D550" s="17">
        <f>IFERROR(VLOOKUP(A550,'1-1-24 thru 3-31-24 new calc'!$A$10:$P$698,16,FALSE),0)</f>
        <v>77289.53778981595</v>
      </c>
      <c r="E550" s="17">
        <f t="shared" si="26"/>
        <v>-2791.6712359357771</v>
      </c>
      <c r="F550" s="16">
        <f>IFERROR(VLOOKUP(A550,'4-1-24 thru 12-31-24 paid'!$A$9:$P$696,16,FALSE),0)</f>
        <v>247294.76</v>
      </c>
      <c r="G550" s="17">
        <f>IFERROR(VLOOKUP(A550,'4-1-24 thru 12-31-24 new calc.'!$A$9:$P$696,16,FALSE),0)</f>
        <v>231385.41417709857</v>
      </c>
      <c r="H550" s="17">
        <f t="shared" si="25"/>
        <v>-15909.345822901436</v>
      </c>
      <c r="I550" s="19">
        <f t="shared" si="27"/>
        <v>-18701.017058837213</v>
      </c>
    </row>
    <row r="551" spans="1:9" x14ac:dyDescent="0.25">
      <c r="A551" s="10" t="s">
        <v>1048</v>
      </c>
      <c r="B551" s="22" t="s">
        <v>1049</v>
      </c>
      <c r="C551" s="16">
        <f>VLOOKUP(A551,'1-1-24 thru 3-31-24 paid'!$A$9:$P$698,16,FALSE)</f>
        <v>17784.976786276056</v>
      </c>
      <c r="D551" s="17">
        <f>IFERROR(VLOOKUP(A551,'1-1-24 thru 3-31-24 new calc'!$A$10:$P$698,16,FALSE),0)</f>
        <v>13612.149105881777</v>
      </c>
      <c r="E551" s="17">
        <f t="shared" si="26"/>
        <v>-4172.827680394279</v>
      </c>
      <c r="F551" s="16">
        <f>IFERROR(VLOOKUP(A551,'4-1-24 thru 12-31-24 paid'!$A$9:$P$696,16,FALSE),0)</f>
        <v>42532.68</v>
      </c>
      <c r="G551" s="17">
        <f>IFERROR(VLOOKUP(A551,'4-1-24 thru 12-31-24 new calc.'!$A$9:$P$696,16,FALSE),0)</f>
        <v>40667.258952126846</v>
      </c>
      <c r="H551" s="17">
        <f t="shared" si="25"/>
        <v>-1865.4210478731547</v>
      </c>
      <c r="I551" s="19">
        <f t="shared" si="27"/>
        <v>-6038.2487282674338</v>
      </c>
    </row>
    <row r="552" spans="1:9" x14ac:dyDescent="0.25">
      <c r="A552" s="10" t="s">
        <v>1050</v>
      </c>
      <c r="B552" s="22" t="s">
        <v>1051</v>
      </c>
      <c r="C552" s="16">
        <f>VLOOKUP(A552,'1-1-24 thru 3-31-24 paid'!$A$9:$P$698,16,FALSE)</f>
        <v>65095.156119084691</v>
      </c>
      <c r="D552" s="17">
        <f>IFERROR(VLOOKUP(A552,'1-1-24 thru 3-31-24 new calc'!$A$10:$P$698,16,FALSE),0)</f>
        <v>78190.367804207592</v>
      </c>
      <c r="E552" s="17">
        <f t="shared" si="26"/>
        <v>13095.2116851229</v>
      </c>
      <c r="F552" s="16">
        <f>IFERROR(VLOOKUP(A552,'4-1-24 thru 12-31-24 paid'!$A$9:$P$696,16,FALSE),0)</f>
        <v>243954.34</v>
      </c>
      <c r="G552" s="17">
        <f>IFERROR(VLOOKUP(A552,'4-1-24 thru 12-31-24 new calc.'!$A$9:$P$696,16,FALSE),0)</f>
        <v>235547.56293482403</v>
      </c>
      <c r="H552" s="17">
        <f t="shared" si="25"/>
        <v>-8406.7770651759638</v>
      </c>
      <c r="I552" s="19">
        <f t="shared" si="27"/>
        <v>4688.4346199469364</v>
      </c>
    </row>
    <row r="553" spans="1:9" x14ac:dyDescent="0.25">
      <c r="A553" s="10" t="s">
        <v>1052</v>
      </c>
      <c r="B553" s="22" t="s">
        <v>1053</v>
      </c>
      <c r="C553" s="16">
        <f>VLOOKUP(A553,'1-1-24 thru 3-31-24 paid'!$A$9:$P$698,16,FALSE)</f>
        <v>219748.33900790176</v>
      </c>
      <c r="D553" s="17">
        <f>IFERROR(VLOOKUP(A553,'1-1-24 thru 3-31-24 new calc'!$A$10:$P$698,16,FALSE),0)</f>
        <v>223053.17441488287</v>
      </c>
      <c r="E553" s="17">
        <f t="shared" si="26"/>
        <v>3304.8354069811176</v>
      </c>
      <c r="F553" s="16">
        <f>IFERROR(VLOOKUP(A553,'4-1-24 thru 12-31-24 paid'!$A$9:$P$696,16,FALSE),0)</f>
        <v>676335.18</v>
      </c>
      <c r="G553" s="17">
        <f>IFERROR(VLOOKUP(A553,'4-1-24 thru 12-31-24 new calc.'!$A$9:$P$696,16,FALSE),0)</f>
        <v>669517.84712569683</v>
      </c>
      <c r="H553" s="17">
        <f t="shared" si="25"/>
        <v>-6817.332874303218</v>
      </c>
      <c r="I553" s="19">
        <f t="shared" si="27"/>
        <v>-3512.4974673221004</v>
      </c>
    </row>
    <row r="554" spans="1:9" x14ac:dyDescent="0.25">
      <c r="A554" s="10" t="s">
        <v>1054</v>
      </c>
      <c r="B554" s="22" t="s">
        <v>1055</v>
      </c>
      <c r="C554" s="16">
        <f>VLOOKUP(A554,'1-1-24 thru 3-31-24 paid'!$A$9:$P$698,16,FALSE)</f>
        <v>26387.187132900883</v>
      </c>
      <c r="D554" s="17">
        <f>IFERROR(VLOOKUP(A554,'1-1-24 thru 3-31-24 new calc'!$A$10:$P$698,16,FALSE),0)</f>
        <v>25416.514471167284</v>
      </c>
      <c r="E554" s="17">
        <f t="shared" si="26"/>
        <v>-970.67266173359894</v>
      </c>
      <c r="F554" s="16">
        <f>IFERROR(VLOOKUP(A554,'4-1-24 thru 12-31-24 paid'!$A$9:$P$696,16,FALSE),0)</f>
        <v>73403.199999999997</v>
      </c>
      <c r="G554" s="17">
        <f>IFERROR(VLOOKUP(A554,'4-1-24 thru 12-31-24 new calc.'!$A$9:$P$696,16,FALSE),0)</f>
        <v>76454.188730001973</v>
      </c>
      <c r="H554" s="17">
        <f t="shared" si="25"/>
        <v>3050.9887300019764</v>
      </c>
      <c r="I554" s="19">
        <f t="shared" si="27"/>
        <v>2080.3160682683774</v>
      </c>
    </row>
    <row r="555" spans="1:9" x14ac:dyDescent="0.25">
      <c r="A555" s="10" t="s">
        <v>1056</v>
      </c>
      <c r="B555" s="22" t="s">
        <v>1057</v>
      </c>
      <c r="C555" s="16">
        <f>VLOOKUP(A555,'1-1-24 thru 3-31-24 paid'!$A$9:$P$698,16,FALSE)</f>
        <v>115983.13901586212</v>
      </c>
      <c r="D555" s="17">
        <f>IFERROR(VLOOKUP(A555,'1-1-24 thru 3-31-24 new calc'!$A$10:$P$698,16,FALSE),0)</f>
        <v>97104.90901543443</v>
      </c>
      <c r="E555" s="17">
        <f t="shared" si="26"/>
        <v>-18878.230000427691</v>
      </c>
      <c r="F555" s="16">
        <f>IFERROR(VLOOKUP(A555,'4-1-24 thru 12-31-24 paid'!$A$9:$P$696,16,FALSE),0)</f>
        <v>291506.53999999998</v>
      </c>
      <c r="G555" s="17">
        <f>IFERROR(VLOOKUP(A555,'4-1-24 thru 12-31-24 new calc.'!$A$9:$P$696,16,FALSE),0)</f>
        <v>292462.10047159338</v>
      </c>
      <c r="H555" s="17">
        <f t="shared" si="25"/>
        <v>955.56047159340233</v>
      </c>
      <c r="I555" s="19">
        <f t="shared" si="27"/>
        <v>-17922.669528834289</v>
      </c>
    </row>
    <row r="556" spans="1:9" x14ac:dyDescent="0.25">
      <c r="A556" s="10" t="s">
        <v>1058</v>
      </c>
      <c r="B556" s="22" t="s">
        <v>1059</v>
      </c>
      <c r="C556" s="16">
        <f>VLOOKUP(A556,'1-1-24 thru 3-31-24 paid'!$A$9:$P$698,16,FALSE)</f>
        <v>82553.4598831045</v>
      </c>
      <c r="D556" s="17">
        <f>IFERROR(VLOOKUP(A556,'1-1-24 thru 3-31-24 new calc'!$A$10:$P$698,16,FALSE),0)</f>
        <v>47644.60239125615</v>
      </c>
      <c r="E556" s="17">
        <f t="shared" si="26"/>
        <v>-34908.85749184835</v>
      </c>
      <c r="F556" s="16">
        <f>IFERROR(VLOOKUP(A556,'4-1-24 thru 12-31-24 paid'!$A$9:$P$696,16,FALSE),0)</f>
        <v>173879.99</v>
      </c>
      <c r="G556" s="17">
        <f>IFERROR(VLOOKUP(A556,'4-1-24 thru 12-31-24 new calc.'!$A$9:$P$696,16,FALSE),0)</f>
        <v>144006.40729186029</v>
      </c>
      <c r="H556" s="17">
        <f t="shared" si="25"/>
        <v>-29873.5827081397</v>
      </c>
      <c r="I556" s="19">
        <f t="shared" si="27"/>
        <v>-64782.44019998805</v>
      </c>
    </row>
    <row r="557" spans="1:9" x14ac:dyDescent="0.25">
      <c r="A557" s="10" t="s">
        <v>1060</v>
      </c>
      <c r="B557" s="22" t="s">
        <v>1061</v>
      </c>
      <c r="C557" s="16">
        <f>VLOOKUP(A557,'1-1-24 thru 3-31-24 paid'!$A$9:$P$698,16,FALSE)</f>
        <v>36550.368400768981</v>
      </c>
      <c r="D557" s="17">
        <f>IFERROR(VLOOKUP(A557,'1-1-24 thru 3-31-24 new calc'!$A$10:$P$698,16,FALSE),0)</f>
        <v>40804.86855744481</v>
      </c>
      <c r="E557" s="17">
        <f t="shared" si="26"/>
        <v>4254.5001566758292</v>
      </c>
      <c r="F557" s="16">
        <f>IFERROR(VLOOKUP(A557,'4-1-24 thru 12-31-24 paid'!$A$9:$P$696,16,FALSE),0)</f>
        <v>121272.46</v>
      </c>
      <c r="G557" s="17">
        <f>IFERROR(VLOOKUP(A557,'4-1-24 thru 12-31-24 new calc.'!$A$9:$P$696,16,FALSE),0)</f>
        <v>122325.99609558182</v>
      </c>
      <c r="H557" s="17">
        <f t="shared" si="25"/>
        <v>1053.5360955818178</v>
      </c>
      <c r="I557" s="19">
        <f t="shared" si="27"/>
        <v>5308.036252257647</v>
      </c>
    </row>
    <row r="558" spans="1:9" x14ac:dyDescent="0.25">
      <c r="A558" s="10" t="s">
        <v>1062</v>
      </c>
      <c r="B558" s="22" t="s">
        <v>1063</v>
      </c>
      <c r="C558" s="16">
        <f>VLOOKUP(A558,'1-1-24 thru 3-31-24 paid'!$A$9:$P$698,16,FALSE)</f>
        <v>17477.682459547999</v>
      </c>
      <c r="D558" s="17">
        <f>IFERROR(VLOOKUP(A558,'1-1-24 thru 3-31-24 new calc'!$A$10:$P$698,16,FALSE),0)</f>
        <v>14754.914837597726</v>
      </c>
      <c r="E558" s="17">
        <f t="shared" si="26"/>
        <v>-2722.7676219502737</v>
      </c>
      <c r="F558" s="16">
        <f>IFERROR(VLOOKUP(A558,'4-1-24 thru 12-31-24 paid'!$A$9:$P$696,16,FALSE),0)</f>
        <v>44922.82</v>
      </c>
      <c r="G558" s="17">
        <f>IFERROR(VLOOKUP(A558,'4-1-24 thru 12-31-24 new calc.'!$A$9:$P$696,16,FALSE),0)</f>
        <v>44187.402534258443</v>
      </c>
      <c r="H558" s="17">
        <f t="shared" si="25"/>
        <v>-735.41746574155695</v>
      </c>
      <c r="I558" s="19">
        <f t="shared" si="27"/>
        <v>-3458.1850876918306</v>
      </c>
    </row>
    <row r="559" spans="1:9" x14ac:dyDescent="0.25">
      <c r="A559" s="10" t="s">
        <v>1064</v>
      </c>
      <c r="B559" s="22" t="s">
        <v>1065</v>
      </c>
      <c r="C559" s="16">
        <f>VLOOKUP(A559,'1-1-24 thru 3-31-24 paid'!$A$9:$P$698,16,FALSE)</f>
        <v>131304.95567023419</v>
      </c>
      <c r="D559" s="17">
        <f>IFERROR(VLOOKUP(A559,'1-1-24 thru 3-31-24 new calc'!$A$10:$P$698,16,FALSE),0)</f>
        <v>116957.00214171303</v>
      </c>
      <c r="E559" s="17">
        <f t="shared" si="26"/>
        <v>-14347.95352852116</v>
      </c>
      <c r="F559" s="16">
        <f>IFERROR(VLOOKUP(A559,'4-1-24 thru 12-31-24 paid'!$A$9:$P$696,16,FALSE),0)</f>
        <v>367191.06</v>
      </c>
      <c r="G559" s="17">
        <f>IFERROR(VLOOKUP(A559,'4-1-24 thru 12-31-24 new calc.'!$A$9:$P$696,16,FALSE),0)</f>
        <v>350258.38380374259</v>
      </c>
      <c r="H559" s="17">
        <f t="shared" si="25"/>
        <v>-16932.676196257409</v>
      </c>
      <c r="I559" s="19">
        <f t="shared" si="27"/>
        <v>-31280.62972477857</v>
      </c>
    </row>
    <row r="560" spans="1:9" x14ac:dyDescent="0.25">
      <c r="A560" s="10" t="s">
        <v>1066</v>
      </c>
      <c r="B560" s="22" t="s">
        <v>1067</v>
      </c>
      <c r="C560" s="16">
        <f>VLOOKUP(A560,'1-1-24 thru 3-31-24 paid'!$A$9:$P$698,16,FALSE)</f>
        <v>31078.158727331291</v>
      </c>
      <c r="D560" s="17">
        <f>IFERROR(VLOOKUP(A560,'1-1-24 thru 3-31-24 new calc'!$A$10:$P$698,16,FALSE),0)</f>
        <v>29938.845089715302</v>
      </c>
      <c r="E560" s="17">
        <f t="shared" si="26"/>
        <v>-1139.3136376159891</v>
      </c>
      <c r="F560" s="16">
        <f>IFERROR(VLOOKUP(A560,'4-1-24 thru 12-31-24 paid'!$A$9:$P$696,16,FALSE),0)</f>
        <v>95746.99</v>
      </c>
      <c r="G560" s="17">
        <f>IFERROR(VLOOKUP(A560,'4-1-24 thru 12-31-24 new calc.'!$A$9:$P$696,16,FALSE),0)</f>
        <v>89778.161913911841</v>
      </c>
      <c r="H560" s="17">
        <f t="shared" si="25"/>
        <v>-5968.8280860881641</v>
      </c>
      <c r="I560" s="19">
        <f t="shared" si="27"/>
        <v>-7108.1417237041533</v>
      </c>
    </row>
    <row r="561" spans="1:9" x14ac:dyDescent="0.25">
      <c r="A561" s="10" t="s">
        <v>1068</v>
      </c>
      <c r="B561" s="22" t="s">
        <v>1069</v>
      </c>
      <c r="C561" s="16">
        <f>VLOOKUP(A561,'1-1-24 thru 3-31-24 paid'!$A$9:$P$698,16,FALSE)</f>
        <v>29895.667198983265</v>
      </c>
      <c r="D561" s="17">
        <f>IFERROR(VLOOKUP(A561,'1-1-24 thru 3-31-24 new calc'!$A$10:$P$698,16,FALSE),0)</f>
        <v>27113.973282581708</v>
      </c>
      <c r="E561" s="17">
        <f t="shared" si="26"/>
        <v>-2781.6939164015566</v>
      </c>
      <c r="F561" s="16">
        <f>IFERROR(VLOOKUP(A561,'4-1-24 thru 12-31-24 paid'!$A$9:$P$696,16,FALSE),0)</f>
        <v>88061.02</v>
      </c>
      <c r="G561" s="17">
        <f>IFERROR(VLOOKUP(A561,'4-1-24 thru 12-31-24 new calc.'!$A$9:$P$696,16,FALSE),0)</f>
        <v>81054.178316683159</v>
      </c>
      <c r="H561" s="17">
        <f t="shared" si="25"/>
        <v>-7006.8416833168449</v>
      </c>
      <c r="I561" s="19">
        <f t="shared" si="27"/>
        <v>-9788.5355997184015</v>
      </c>
    </row>
    <row r="562" spans="1:9" x14ac:dyDescent="0.25">
      <c r="A562" s="10" t="s">
        <v>1070</v>
      </c>
      <c r="B562" s="22" t="s">
        <v>1071</v>
      </c>
      <c r="C562" s="16">
        <f>VLOOKUP(A562,'1-1-24 thru 3-31-24 paid'!$A$9:$P$698,16,FALSE)</f>
        <v>20411.549022394775</v>
      </c>
      <c r="D562" s="17">
        <f>IFERROR(VLOOKUP(A562,'1-1-24 thru 3-31-24 new calc'!$A$10:$P$698,16,FALSE),0)</f>
        <v>22993.510604580722</v>
      </c>
      <c r="E562" s="17">
        <f t="shared" si="26"/>
        <v>2581.9615821859479</v>
      </c>
      <c r="F562" s="16">
        <f>IFERROR(VLOOKUP(A562,'4-1-24 thru 12-31-24 paid'!$A$9:$P$696,16,FALSE),0)</f>
        <v>66568.08</v>
      </c>
      <c r="G562" s="17">
        <f>IFERROR(VLOOKUP(A562,'4-1-24 thru 12-31-24 new calc.'!$A$9:$P$696,16,FALSE),0)</f>
        <v>68775.584254647198</v>
      </c>
      <c r="H562" s="17">
        <f t="shared" si="25"/>
        <v>2207.5042546471959</v>
      </c>
      <c r="I562" s="19">
        <f t="shared" si="27"/>
        <v>4789.4658368331438</v>
      </c>
    </row>
    <row r="563" spans="1:9" x14ac:dyDescent="0.25">
      <c r="A563" s="10" t="s">
        <v>1072</v>
      </c>
      <c r="B563" s="22" t="s">
        <v>1073</v>
      </c>
      <c r="C563" s="16">
        <f>VLOOKUP(A563,'1-1-24 thru 3-31-24 paid'!$A$9:$P$698,16,FALSE)</f>
        <v>127773.95608326716</v>
      </c>
      <c r="D563" s="17">
        <f>IFERROR(VLOOKUP(A563,'1-1-24 thru 3-31-24 new calc'!$A$10:$P$698,16,FALSE),0)</f>
        <v>150952.74345690841</v>
      </c>
      <c r="E563" s="17">
        <f t="shared" si="26"/>
        <v>23178.787373641258</v>
      </c>
      <c r="F563" s="16">
        <f>IFERROR(VLOOKUP(A563,'4-1-24 thru 12-31-24 paid'!$A$9:$P$696,16,FALSE),0)</f>
        <v>384315.88</v>
      </c>
      <c r="G563" s="17">
        <f>IFERROR(VLOOKUP(A563,'4-1-24 thru 12-31-24 new calc.'!$A$9:$P$696,16,FALSE),0)</f>
        <v>452340.62835416052</v>
      </c>
      <c r="H563" s="17">
        <f t="shared" si="25"/>
        <v>68024.748354160518</v>
      </c>
      <c r="I563" s="19">
        <f t="shared" si="27"/>
        <v>91203.535727801776</v>
      </c>
    </row>
    <row r="564" spans="1:9" x14ac:dyDescent="0.25">
      <c r="A564" s="10" t="s">
        <v>1074</v>
      </c>
      <c r="B564" s="22" t="s">
        <v>1075</v>
      </c>
      <c r="C564" s="16">
        <f>VLOOKUP(A564,'1-1-24 thru 3-31-24 paid'!$A$9:$P$698,16,FALSE)</f>
        <v>90805.311465049992</v>
      </c>
      <c r="D564" s="17">
        <f>IFERROR(VLOOKUP(A564,'1-1-24 thru 3-31-24 new calc'!$A$10:$P$698,16,FALSE),0)</f>
        <v>79631.346096059511</v>
      </c>
      <c r="E564" s="17">
        <f t="shared" si="26"/>
        <v>-11173.965368990481</v>
      </c>
      <c r="F564" s="16">
        <f>IFERROR(VLOOKUP(A564,'4-1-24 thru 12-31-24 paid'!$A$9:$P$696,16,FALSE),0)</f>
        <v>257228.91</v>
      </c>
      <c r="G564" s="17">
        <f>IFERROR(VLOOKUP(A564,'4-1-24 thru 12-31-24 new calc.'!$A$9:$P$696,16,FALSE),0)</f>
        <v>238676.63197768084</v>
      </c>
      <c r="H564" s="17">
        <f t="shared" si="25"/>
        <v>-18552.278022319166</v>
      </c>
      <c r="I564" s="19">
        <f t="shared" si="27"/>
        <v>-29726.243391309647</v>
      </c>
    </row>
    <row r="565" spans="1:9" x14ac:dyDescent="0.25">
      <c r="A565" s="10" t="s">
        <v>1076</v>
      </c>
      <c r="B565" s="22" t="s">
        <v>1077</v>
      </c>
      <c r="C565" s="16">
        <f>VLOOKUP(A565,'1-1-24 thru 3-31-24 paid'!$A$9:$P$698,16,FALSE)</f>
        <v>42449.262372010315</v>
      </c>
      <c r="D565" s="17">
        <f>IFERROR(VLOOKUP(A565,'1-1-24 thru 3-31-24 new calc'!$A$10:$P$698,16,FALSE),0)</f>
        <v>41806.960536546481</v>
      </c>
      <c r="E565" s="17">
        <f t="shared" si="26"/>
        <v>-642.30183546383341</v>
      </c>
      <c r="F565" s="16">
        <f>IFERROR(VLOOKUP(A565,'4-1-24 thru 12-31-24 paid'!$A$9:$P$696,16,FALSE),0)</f>
        <v>137118.85999999999</v>
      </c>
      <c r="G565" s="17">
        <f>IFERROR(VLOOKUP(A565,'4-1-24 thru 12-31-24 new calc.'!$A$9:$P$696,16,FALSE),0)</f>
        <v>125193.52759758676</v>
      </c>
      <c r="H565" s="17">
        <f t="shared" si="25"/>
        <v>-11925.332402413231</v>
      </c>
      <c r="I565" s="19">
        <f t="shared" si="27"/>
        <v>-12567.634237877064</v>
      </c>
    </row>
    <row r="566" spans="1:9" x14ac:dyDescent="0.25">
      <c r="A566" s="10" t="s">
        <v>1078</v>
      </c>
      <c r="B566" s="22" t="s">
        <v>1079</v>
      </c>
      <c r="C566" s="16">
        <f>VLOOKUP(A566,'1-1-24 thru 3-31-24 paid'!$A$9:$P$698,16,FALSE)</f>
        <v>42992.463738083585</v>
      </c>
      <c r="D566" s="17">
        <f>IFERROR(VLOOKUP(A566,'1-1-24 thru 3-31-24 new calc'!$A$10:$P$698,16,FALSE),0)</f>
        <v>44126.938122944543</v>
      </c>
      <c r="E566" s="17">
        <f t="shared" si="26"/>
        <v>1134.4743848609578</v>
      </c>
      <c r="F566" s="16">
        <f>IFERROR(VLOOKUP(A566,'4-1-24 thru 12-31-24 paid'!$A$9:$P$696,16,FALSE),0)</f>
        <v>126852.98</v>
      </c>
      <c r="G566" s="17">
        <f>IFERROR(VLOOKUP(A566,'4-1-24 thru 12-31-24 new calc.'!$A$9:$P$696,16,FALSE),0)</f>
        <v>133507.17804614481</v>
      </c>
      <c r="H566" s="17">
        <f t="shared" si="25"/>
        <v>6654.1980461448111</v>
      </c>
      <c r="I566" s="19">
        <f t="shared" si="27"/>
        <v>7788.6724310057689</v>
      </c>
    </row>
    <row r="567" spans="1:9" x14ac:dyDescent="0.25">
      <c r="A567" s="1" t="s">
        <v>1311</v>
      </c>
      <c r="B567" s="1" t="s">
        <v>1310</v>
      </c>
      <c r="C567" s="16">
        <f>VLOOKUP(A567,'1-1-24 thru 3-31-24 paid'!$A$9:$P$698,16,FALSE)</f>
        <v>2549.9158661615147</v>
      </c>
      <c r="D567" s="17">
        <f>IFERROR(VLOOKUP(A567,'1-1-24 thru 3-31-24 new calc'!$A$10:$P$698,16,FALSE),0)</f>
        <v>1174.4715087112829</v>
      </c>
      <c r="E567" s="17">
        <f t="shared" si="26"/>
        <v>-1375.4443574502318</v>
      </c>
      <c r="F567" s="16">
        <f>IFERROR(VLOOKUP(A567,'4-1-24 thru 12-31-24 paid'!$A$9:$P$696,16,FALSE),0)</f>
        <v>3406.11</v>
      </c>
      <c r="G567" s="17">
        <f>IFERROR(VLOOKUP(A567,'4-1-24 thru 12-31-24 new calc.'!$A$9:$P$696,16,FALSE),0)</f>
        <v>3557.5049332546391</v>
      </c>
      <c r="H567" s="17">
        <f t="shared" si="25"/>
        <v>151.394933254639</v>
      </c>
      <c r="I567" s="19">
        <f t="shared" si="27"/>
        <v>-1224.0494241955928</v>
      </c>
    </row>
    <row r="568" spans="1:9" x14ac:dyDescent="0.25">
      <c r="A568" s="10" t="s">
        <v>1081</v>
      </c>
      <c r="B568" s="22" t="s">
        <v>1082</v>
      </c>
      <c r="C568" s="16">
        <f>VLOOKUP(A568,'1-1-24 thru 3-31-24 paid'!$A$9:$P$698,16,FALSE)</f>
        <v>22200.383640984022</v>
      </c>
      <c r="D568" s="17">
        <f>IFERROR(VLOOKUP(A568,'1-1-24 thru 3-31-24 new calc'!$A$10:$P$698,16,FALSE),0)</f>
        <v>23341.318703444456</v>
      </c>
      <c r="E568" s="17">
        <f t="shared" si="26"/>
        <v>1140.935062460434</v>
      </c>
      <c r="F568" s="16">
        <f>IFERROR(VLOOKUP(A568,'4-1-24 thru 12-31-24 paid'!$A$9:$P$696,16,FALSE),0)</f>
        <v>76264.73</v>
      </c>
      <c r="G568" s="17">
        <f>IFERROR(VLOOKUP(A568,'4-1-24 thru 12-31-24 new calc.'!$A$9:$P$696,16,FALSE),0)</f>
        <v>70207.910286081387</v>
      </c>
      <c r="H568" s="17">
        <f t="shared" si="25"/>
        <v>-6056.8197139186086</v>
      </c>
      <c r="I568" s="19">
        <f t="shared" si="27"/>
        <v>-4915.8846514581746</v>
      </c>
    </row>
    <row r="569" spans="1:9" x14ac:dyDescent="0.25">
      <c r="A569" s="10" t="s">
        <v>1083</v>
      </c>
      <c r="B569" s="22" t="s">
        <v>1084</v>
      </c>
      <c r="C569" s="16">
        <f>VLOOKUP(A569,'1-1-24 thru 3-31-24 paid'!$A$9:$P$698,16,FALSE)</f>
        <v>44498.539731987177</v>
      </c>
      <c r="D569" s="17">
        <f>IFERROR(VLOOKUP(A569,'1-1-24 thru 3-31-24 new calc'!$A$10:$P$698,16,FALSE),0)</f>
        <v>38782.794285815602</v>
      </c>
      <c r="E569" s="17">
        <f t="shared" si="26"/>
        <v>-5715.7454461715752</v>
      </c>
      <c r="F569" s="16">
        <f>IFERROR(VLOOKUP(A569,'4-1-24 thru 12-31-24 paid'!$A$9:$P$696,16,FALSE),0)</f>
        <v>123229.78</v>
      </c>
      <c r="G569" s="17">
        <f>IFERROR(VLOOKUP(A569,'4-1-24 thru 12-31-24 new calc.'!$A$9:$P$696,16,FALSE),0)</f>
        <v>117025.51597009281</v>
      </c>
      <c r="H569" s="17">
        <f t="shared" si="25"/>
        <v>-6204.2640299071936</v>
      </c>
      <c r="I569" s="19">
        <f t="shared" si="27"/>
        <v>-11920.009476078769</v>
      </c>
    </row>
    <row r="570" spans="1:9" x14ac:dyDescent="0.25">
      <c r="A570" s="10" t="s">
        <v>1085</v>
      </c>
      <c r="B570" s="22" t="s">
        <v>1086</v>
      </c>
      <c r="C570" s="16">
        <f>VLOOKUP(A570,'1-1-24 thru 3-31-24 paid'!$A$9:$P$698,16,FALSE)</f>
        <v>33294.411049723647</v>
      </c>
      <c r="D570" s="17">
        <f>IFERROR(VLOOKUP(A570,'1-1-24 thru 3-31-24 new calc'!$A$10:$P$698,16,FALSE),0)</f>
        <v>31319.26263954032</v>
      </c>
      <c r="E570" s="17">
        <f t="shared" si="26"/>
        <v>-1975.1484101833266</v>
      </c>
      <c r="F570" s="16">
        <f>IFERROR(VLOOKUP(A570,'4-1-24 thru 12-31-24 paid'!$A$9:$P$696,16,FALSE),0)</f>
        <v>98014.94</v>
      </c>
      <c r="G570" s="17">
        <f>IFERROR(VLOOKUP(A570,'4-1-24 thru 12-31-24 new calc.'!$A$9:$P$696,16,FALSE),0)</f>
        <v>93882.689809536896</v>
      </c>
      <c r="H570" s="17">
        <f t="shared" si="25"/>
        <v>-4132.2501904631063</v>
      </c>
      <c r="I570" s="19">
        <f t="shared" si="27"/>
        <v>-6107.3986006464329</v>
      </c>
    </row>
    <row r="571" spans="1:9" x14ac:dyDescent="0.25">
      <c r="A571" s="10" t="s">
        <v>1087</v>
      </c>
      <c r="B571" s="22" t="s">
        <v>1088</v>
      </c>
      <c r="C571" s="16">
        <f>VLOOKUP(A571,'1-1-24 thru 3-31-24 paid'!$A$9:$P$698,16,FALSE)</f>
        <v>28222.339547751832</v>
      </c>
      <c r="D571" s="17">
        <f>IFERROR(VLOOKUP(A571,'1-1-24 thru 3-31-24 new calc'!$A$10:$P$698,16,FALSE),0)</f>
        <v>36887.461301793395</v>
      </c>
      <c r="E571" s="17">
        <f t="shared" si="26"/>
        <v>8665.1217540415637</v>
      </c>
      <c r="F571" s="16">
        <f>IFERROR(VLOOKUP(A571,'4-1-24 thru 12-31-24 paid'!$A$9:$P$696,16,FALSE),0)</f>
        <v>105565.89</v>
      </c>
      <c r="G571" s="17">
        <f>IFERROR(VLOOKUP(A571,'4-1-24 thru 12-31-24 new calc.'!$A$9:$P$696,16,FALSE),0)</f>
        <v>110468.55464414516</v>
      </c>
      <c r="H571" s="17">
        <f t="shared" si="25"/>
        <v>4902.6646441451594</v>
      </c>
      <c r="I571" s="19">
        <f t="shared" si="27"/>
        <v>13567.786398186723</v>
      </c>
    </row>
    <row r="572" spans="1:9" x14ac:dyDescent="0.25">
      <c r="A572" s="10" t="s">
        <v>1089</v>
      </c>
      <c r="B572" s="22" t="s">
        <v>1090</v>
      </c>
      <c r="C572" s="16">
        <f>VLOOKUP(A572,'1-1-24 thru 3-31-24 paid'!$A$9:$P$698,16,FALSE)</f>
        <v>52093.340043097443</v>
      </c>
      <c r="D572" s="17">
        <f>IFERROR(VLOOKUP(A572,'1-1-24 thru 3-31-24 new calc'!$A$10:$P$698,16,FALSE),0)</f>
        <v>52072.950469694544</v>
      </c>
      <c r="E572" s="17">
        <f t="shared" si="26"/>
        <v>-20.389573402899259</v>
      </c>
      <c r="F572" s="16">
        <f>IFERROR(VLOOKUP(A572,'4-1-24 thru 12-31-24 paid'!$A$9:$P$696,16,FALSE),0)</f>
        <v>161581.07999999999</v>
      </c>
      <c r="G572" s="17">
        <f>IFERROR(VLOOKUP(A572,'4-1-24 thru 12-31-24 new calc.'!$A$9:$P$696,16,FALSE),0)</f>
        <v>155783.83004029156</v>
      </c>
      <c r="H572" s="17">
        <f t="shared" si="25"/>
        <v>-5797.2499597084243</v>
      </c>
      <c r="I572" s="19">
        <f t="shared" si="27"/>
        <v>-5817.6395331113235</v>
      </c>
    </row>
    <row r="573" spans="1:9" x14ac:dyDescent="0.25">
      <c r="A573" s="10" t="s">
        <v>1091</v>
      </c>
      <c r="B573" s="22" t="s">
        <v>1092</v>
      </c>
      <c r="C573" s="16">
        <f>VLOOKUP(A573,'1-1-24 thru 3-31-24 paid'!$A$9:$P$698,16,FALSE)</f>
        <v>20672.088990792538</v>
      </c>
      <c r="D573" s="17">
        <f>IFERROR(VLOOKUP(A573,'1-1-24 thru 3-31-24 new calc'!$A$10:$P$698,16,FALSE),0)</f>
        <v>22739.742591691549</v>
      </c>
      <c r="E573" s="17">
        <f t="shared" si="26"/>
        <v>2067.6536008990115</v>
      </c>
      <c r="F573" s="16">
        <f>IFERROR(VLOOKUP(A573,'4-1-24 thru 12-31-24 paid'!$A$9:$P$696,16,FALSE),0)</f>
        <v>68488.05</v>
      </c>
      <c r="G573" s="17">
        <f>IFERROR(VLOOKUP(A573,'4-1-24 thru 12-31-24 new calc.'!$A$9:$P$696,16,FALSE),0)</f>
        <v>68060.322681837148</v>
      </c>
      <c r="H573" s="17">
        <f t="shared" si="25"/>
        <v>-427.72731816285523</v>
      </c>
      <c r="I573" s="19">
        <f t="shared" si="27"/>
        <v>1639.9262827361563</v>
      </c>
    </row>
    <row r="574" spans="1:9" x14ac:dyDescent="0.25">
      <c r="A574" s="10" t="s">
        <v>1093</v>
      </c>
      <c r="B574" s="22" t="s">
        <v>1094</v>
      </c>
      <c r="C574" s="16">
        <f>VLOOKUP(A574,'1-1-24 thru 3-31-24 paid'!$A$9:$P$698,16,FALSE)</f>
        <v>81936.346342883946</v>
      </c>
      <c r="D574" s="17">
        <f>IFERROR(VLOOKUP(A574,'1-1-24 thru 3-31-24 new calc'!$A$10:$P$698,16,FALSE),0)</f>
        <v>83044.861006181411</v>
      </c>
      <c r="E574" s="17">
        <f t="shared" si="26"/>
        <v>1108.5146632974647</v>
      </c>
      <c r="F574" s="16">
        <f>IFERROR(VLOOKUP(A574,'4-1-24 thru 12-31-24 paid'!$A$9:$P$696,16,FALSE),0)</f>
        <v>251383.97</v>
      </c>
      <c r="G574" s="17">
        <f>IFERROR(VLOOKUP(A574,'4-1-24 thru 12-31-24 new calc.'!$A$9:$P$696,16,FALSE),0)</f>
        <v>249382.53609642407</v>
      </c>
      <c r="H574" s="17">
        <f t="shared" si="25"/>
        <v>-2001.4339035759331</v>
      </c>
      <c r="I574" s="19">
        <f t="shared" si="27"/>
        <v>-892.91924027846835</v>
      </c>
    </row>
    <row r="575" spans="1:9" x14ac:dyDescent="0.25">
      <c r="A575" s="10" t="s">
        <v>1095</v>
      </c>
      <c r="B575" s="22" t="s">
        <v>1096</v>
      </c>
      <c r="C575" s="16">
        <f>VLOOKUP(A575,'1-1-24 thru 3-31-24 paid'!$A$9:$P$698,16,FALSE)</f>
        <v>40309.106039274673</v>
      </c>
      <c r="D575" s="17">
        <f>IFERROR(VLOOKUP(A575,'1-1-24 thru 3-31-24 new calc'!$A$10:$P$698,16,FALSE),0)</f>
        <v>30903.553645337837</v>
      </c>
      <c r="E575" s="17">
        <f t="shared" si="26"/>
        <v>-9405.5523939368359</v>
      </c>
      <c r="F575" s="16">
        <f>IFERROR(VLOOKUP(A575,'4-1-24 thru 12-31-24 paid'!$A$9:$P$696,16,FALSE),0)</f>
        <v>94554.3</v>
      </c>
      <c r="G575" s="17">
        <f>IFERROR(VLOOKUP(A575,'4-1-24 thru 12-31-24 new calc.'!$A$9:$P$696,16,FALSE),0)</f>
        <v>92306.908880085641</v>
      </c>
      <c r="H575" s="17">
        <f t="shared" si="25"/>
        <v>-2247.3911199143622</v>
      </c>
      <c r="I575" s="19">
        <f t="shared" si="27"/>
        <v>-11652.943513851198</v>
      </c>
    </row>
    <row r="576" spans="1:9" x14ac:dyDescent="0.25">
      <c r="A576" s="10" t="s">
        <v>1097</v>
      </c>
      <c r="B576" s="22" t="s">
        <v>1098</v>
      </c>
      <c r="C576" s="16">
        <f>VLOOKUP(A576,'1-1-24 thru 3-31-24 paid'!$A$9:$P$698,16,FALSE)</f>
        <v>49573.352597027057</v>
      </c>
      <c r="D576" s="17">
        <f>IFERROR(VLOOKUP(A576,'1-1-24 thru 3-31-24 new calc'!$A$10:$P$698,16,FALSE),0)</f>
        <v>42541.304210178118</v>
      </c>
      <c r="E576" s="17">
        <f t="shared" si="26"/>
        <v>-7032.0483868489391</v>
      </c>
      <c r="F576" s="16">
        <f>IFERROR(VLOOKUP(A576,'4-1-24 thru 12-31-24 paid'!$A$9:$P$696,16,FALSE),0)</f>
        <v>136842.26999999999</v>
      </c>
      <c r="G576" s="17">
        <f>IFERROR(VLOOKUP(A576,'4-1-24 thru 12-31-24 new calc.'!$A$9:$P$696,16,FALSE),0)</f>
        <v>127319.19198403553</v>
      </c>
      <c r="H576" s="17">
        <f t="shared" si="25"/>
        <v>-9523.0780159644637</v>
      </c>
      <c r="I576" s="19">
        <f t="shared" si="27"/>
        <v>-16555.126402813403</v>
      </c>
    </row>
    <row r="577" spans="1:9" x14ac:dyDescent="0.25">
      <c r="A577" s="10" t="s">
        <v>1099</v>
      </c>
      <c r="B577" s="22" t="s">
        <v>1100</v>
      </c>
      <c r="C577" s="16">
        <f>VLOOKUP(A577,'1-1-24 thru 3-31-24 paid'!$A$9:$P$698,16,FALSE)</f>
        <v>5875.9439192868786</v>
      </c>
      <c r="D577" s="17">
        <f>IFERROR(VLOOKUP(A577,'1-1-24 thru 3-31-24 new calc'!$A$10:$P$698,16,FALSE),0)</f>
        <v>4788.6895478586812</v>
      </c>
      <c r="E577" s="17">
        <f t="shared" si="26"/>
        <v>-1087.2543714281974</v>
      </c>
      <c r="F577" s="16">
        <f>IFERROR(VLOOKUP(A577,'4-1-24 thru 12-31-24 paid'!$A$9:$P$696,16,FALSE),0)</f>
        <v>14328.12</v>
      </c>
      <c r="G577" s="17">
        <f>IFERROR(VLOOKUP(A577,'4-1-24 thru 12-31-24 new calc.'!$A$9:$P$696,16,FALSE),0)</f>
        <v>14365.100021197211</v>
      </c>
      <c r="H577" s="17">
        <f t="shared" si="25"/>
        <v>36.98002119721059</v>
      </c>
      <c r="I577" s="19">
        <f t="shared" si="27"/>
        <v>-1050.2743502309868</v>
      </c>
    </row>
    <row r="578" spans="1:9" x14ac:dyDescent="0.25">
      <c r="A578" s="10" t="s">
        <v>1101</v>
      </c>
      <c r="B578" s="22" t="s">
        <v>1102</v>
      </c>
      <c r="C578" s="16">
        <f>VLOOKUP(A578,'1-1-24 thru 3-31-24 paid'!$A$9:$P$698,16,FALSE)</f>
        <v>15030.338576175791</v>
      </c>
      <c r="D578" s="17">
        <f>IFERROR(VLOOKUP(A578,'1-1-24 thru 3-31-24 new calc'!$A$10:$P$698,16,FALSE),0)</f>
        <v>19412.076903016652</v>
      </c>
      <c r="E578" s="17">
        <f t="shared" si="26"/>
        <v>4381.7383268408612</v>
      </c>
      <c r="F578" s="16">
        <f>IFERROR(VLOOKUP(A578,'4-1-24 thru 12-31-24 paid'!$A$9:$P$696,16,FALSE),0)</f>
        <v>53422.400000000001</v>
      </c>
      <c r="G578" s="17">
        <f>IFERROR(VLOOKUP(A578,'4-1-24 thru 12-31-24 new calc.'!$A$9:$P$696,16,FALSE),0)</f>
        <v>57965.478387721581</v>
      </c>
      <c r="H578" s="17">
        <f t="shared" si="25"/>
        <v>4543.0783877215799</v>
      </c>
      <c r="I578" s="19">
        <f t="shared" si="27"/>
        <v>8924.8167145624411</v>
      </c>
    </row>
    <row r="579" spans="1:9" x14ac:dyDescent="0.25">
      <c r="A579" s="10" t="s">
        <v>1103</v>
      </c>
      <c r="B579" s="22" t="s">
        <v>1104</v>
      </c>
      <c r="C579" s="16">
        <f>VLOOKUP(A579,'1-1-24 thru 3-31-24 paid'!$A$9:$P$698,16,FALSE)</f>
        <v>35750.085889770315</v>
      </c>
      <c r="D579" s="17">
        <f>IFERROR(VLOOKUP(A579,'1-1-24 thru 3-31-24 new calc'!$A$10:$P$698,16,FALSE),0)</f>
        <v>33932.190649593169</v>
      </c>
      <c r="E579" s="17">
        <f t="shared" si="26"/>
        <v>-1817.8952401771458</v>
      </c>
      <c r="F579" s="16">
        <f>IFERROR(VLOOKUP(A579,'4-1-24 thru 12-31-24 paid'!$A$9:$P$696,16,FALSE),0)</f>
        <v>104906.1</v>
      </c>
      <c r="G579" s="17">
        <f>IFERROR(VLOOKUP(A579,'4-1-24 thru 12-31-24 new calc.'!$A$9:$P$696,16,FALSE),0)</f>
        <v>101476.69682025386</v>
      </c>
      <c r="H579" s="17">
        <f t="shared" si="25"/>
        <v>-3429.4031797461503</v>
      </c>
      <c r="I579" s="19">
        <f t="shared" si="27"/>
        <v>-5247.298419923296</v>
      </c>
    </row>
    <row r="580" spans="1:9" x14ac:dyDescent="0.25">
      <c r="A580" s="10" t="s">
        <v>1105</v>
      </c>
      <c r="B580" s="22" t="s">
        <v>1106</v>
      </c>
      <c r="C580" s="16">
        <f>VLOOKUP(A580,'1-1-24 thru 3-31-24 paid'!$A$9:$P$698,16,FALSE)</f>
        <v>37140.281953870683</v>
      </c>
      <c r="D580" s="17">
        <f>IFERROR(VLOOKUP(A580,'1-1-24 thru 3-31-24 new calc'!$A$10:$P$698,16,FALSE),0)</f>
        <v>28235.684866563111</v>
      </c>
      <c r="E580" s="17">
        <f t="shared" si="26"/>
        <v>-8904.5970873075712</v>
      </c>
      <c r="F580" s="16">
        <f>IFERROR(VLOOKUP(A580,'4-1-24 thru 12-31-24 paid'!$A$9:$P$696,16,FALSE),0)</f>
        <v>95371.11</v>
      </c>
      <c r="G580" s="17">
        <f>IFERROR(VLOOKUP(A580,'4-1-24 thru 12-31-24 new calc.'!$A$9:$P$696,16,FALSE),0)</f>
        <v>84610.984450133314</v>
      </c>
      <c r="H580" s="17">
        <f t="shared" si="25"/>
        <v>-10760.125549866687</v>
      </c>
      <c r="I580" s="19">
        <f t="shared" si="27"/>
        <v>-19664.722637174258</v>
      </c>
    </row>
    <row r="581" spans="1:9" x14ac:dyDescent="0.25">
      <c r="A581" s="10" t="s">
        <v>1107</v>
      </c>
      <c r="B581" s="22" t="s">
        <v>1108</v>
      </c>
      <c r="C581" s="16">
        <f>VLOOKUP(A581,'1-1-24 thru 3-31-24 paid'!$A$9:$P$698,16,FALSE)</f>
        <v>75356.095901709647</v>
      </c>
      <c r="D581" s="17">
        <f>IFERROR(VLOOKUP(A581,'1-1-24 thru 3-31-24 new calc'!$A$10:$P$698,16,FALSE),0)</f>
        <v>75090.61179216225</v>
      </c>
      <c r="E581" s="17">
        <f t="shared" si="26"/>
        <v>-265.48410954739666</v>
      </c>
      <c r="F581" s="16">
        <f>IFERROR(VLOOKUP(A581,'4-1-24 thru 12-31-24 paid'!$A$9:$P$696,16,FALSE),0)</f>
        <v>205489.15</v>
      </c>
      <c r="G581" s="17">
        <f>IFERROR(VLOOKUP(A581,'4-1-24 thru 12-31-24 new calc.'!$A$9:$P$696,16,FALSE),0)</f>
        <v>225361.20718790928</v>
      </c>
      <c r="H581" s="17">
        <f t="shared" si="25"/>
        <v>19872.057187909289</v>
      </c>
      <c r="I581" s="19">
        <f t="shared" si="27"/>
        <v>19606.573078361893</v>
      </c>
    </row>
    <row r="582" spans="1:9" x14ac:dyDescent="0.25">
      <c r="A582" s="10" t="s">
        <v>1109</v>
      </c>
      <c r="B582" s="22" t="s">
        <v>1110</v>
      </c>
      <c r="C582" s="16">
        <f>VLOOKUP(A582,'1-1-24 thru 3-31-24 paid'!$A$9:$P$698,16,FALSE)</f>
        <v>86306.609344374723</v>
      </c>
      <c r="D582" s="17">
        <f>IFERROR(VLOOKUP(A582,'1-1-24 thru 3-31-24 new calc'!$A$10:$P$698,16,FALSE),0)</f>
        <v>78131.453400148443</v>
      </c>
      <c r="E582" s="17">
        <f t="shared" si="26"/>
        <v>-8175.1559442262806</v>
      </c>
      <c r="F582" s="16">
        <f>IFERROR(VLOOKUP(A582,'4-1-24 thru 12-31-24 paid'!$A$9:$P$696,16,FALSE),0)</f>
        <v>235007.89</v>
      </c>
      <c r="G582" s="17">
        <f>IFERROR(VLOOKUP(A582,'4-1-24 thru 12-31-24 new calc.'!$A$9:$P$696,16,FALSE),0)</f>
        <v>234536.45657755248</v>
      </c>
      <c r="H582" s="17">
        <f t="shared" si="25"/>
        <v>-471.43342244753148</v>
      </c>
      <c r="I582" s="19">
        <f t="shared" si="27"/>
        <v>-8646.589366673812</v>
      </c>
    </row>
    <row r="583" spans="1:9" x14ac:dyDescent="0.25">
      <c r="A583" s="10" t="s">
        <v>1111</v>
      </c>
      <c r="B583" s="22" t="s">
        <v>1112</v>
      </c>
      <c r="C583" s="16">
        <f>VLOOKUP(A583,'1-1-24 thru 3-31-24 paid'!$A$9:$P$698,16,FALSE)</f>
        <v>99171.875064752938</v>
      </c>
      <c r="D583" s="17">
        <f>IFERROR(VLOOKUP(A583,'1-1-24 thru 3-31-24 new calc'!$A$10:$P$698,16,FALSE),0)</f>
        <v>111623.89548265234</v>
      </c>
      <c r="E583" s="17">
        <f t="shared" si="26"/>
        <v>12452.020417899403</v>
      </c>
      <c r="F583" s="16">
        <f>IFERROR(VLOOKUP(A583,'4-1-24 thru 12-31-24 paid'!$A$9:$P$696,16,FALSE),0)</f>
        <v>338795.97</v>
      </c>
      <c r="G583" s="17">
        <f>IFERROR(VLOOKUP(A583,'4-1-24 thru 12-31-24 new calc.'!$A$9:$P$696,16,FALSE),0)</f>
        <v>333929.81180320348</v>
      </c>
      <c r="H583" s="17">
        <f t="shared" ref="H583:H643" si="28">G583-F583</f>
        <v>-4866.1581967964885</v>
      </c>
      <c r="I583" s="19">
        <f t="shared" si="27"/>
        <v>7585.8622211029142</v>
      </c>
    </row>
    <row r="584" spans="1:9" x14ac:dyDescent="0.25">
      <c r="A584" s="10" t="s">
        <v>1113</v>
      </c>
      <c r="B584" s="22" t="s">
        <v>1114</v>
      </c>
      <c r="C584" s="16">
        <f>VLOOKUP(A584,'1-1-24 thru 3-31-24 paid'!$A$9:$P$698,16,FALSE)</f>
        <v>14397.302742362052</v>
      </c>
      <c r="D584" s="17">
        <f>IFERROR(VLOOKUP(A584,'1-1-24 thru 3-31-24 new calc'!$A$10:$P$698,16,FALSE),0)</f>
        <v>18640.129128547709</v>
      </c>
      <c r="E584" s="17">
        <f t="shared" ref="E584:E644" si="29">D584-C584</f>
        <v>4242.8263861856576</v>
      </c>
      <c r="F584" s="16">
        <f>IFERROR(VLOOKUP(A584,'4-1-24 thru 12-31-24 paid'!$A$9:$P$696,16,FALSE),0)</f>
        <v>47785.16</v>
      </c>
      <c r="G584" s="17">
        <f>IFERROR(VLOOKUP(A584,'4-1-24 thru 12-31-24 new calc.'!$A$9:$P$696,16,FALSE),0)</f>
        <v>56229.58452681519</v>
      </c>
      <c r="H584" s="17">
        <f t="shared" si="28"/>
        <v>8444.4245268151863</v>
      </c>
      <c r="I584" s="19">
        <f t="shared" ref="I584:I644" si="30">H584+E584</f>
        <v>12687.250913000844</v>
      </c>
    </row>
    <row r="585" spans="1:9" x14ac:dyDescent="0.25">
      <c r="A585" s="10" t="s">
        <v>1115</v>
      </c>
      <c r="B585" s="22" t="s">
        <v>1116</v>
      </c>
      <c r="C585" s="16">
        <f>VLOOKUP(A585,'1-1-24 thru 3-31-24 paid'!$A$9:$P$698,16,FALSE)</f>
        <v>54562.342476593338</v>
      </c>
      <c r="D585" s="17">
        <f>IFERROR(VLOOKUP(A585,'1-1-24 thru 3-31-24 new calc'!$A$10:$P$698,16,FALSE),0)</f>
        <v>48458.58529816239</v>
      </c>
      <c r="E585" s="17">
        <f t="shared" si="29"/>
        <v>-6103.7571784309475</v>
      </c>
      <c r="F585" s="16">
        <f>IFERROR(VLOOKUP(A585,'4-1-24 thru 12-31-24 paid'!$A$9:$P$696,16,FALSE),0)</f>
        <v>152803.29</v>
      </c>
      <c r="G585" s="17">
        <f>IFERROR(VLOOKUP(A585,'4-1-24 thru 12-31-24 new calc.'!$A$9:$P$696,16,FALSE),0)</f>
        <v>144873.0272857247</v>
      </c>
      <c r="H585" s="17">
        <f t="shared" si="28"/>
        <v>-7930.2627142753045</v>
      </c>
      <c r="I585" s="19">
        <f t="shared" si="30"/>
        <v>-14034.019892706252</v>
      </c>
    </row>
    <row r="586" spans="1:9" x14ac:dyDescent="0.25">
      <c r="A586" s="10" t="s">
        <v>1117</v>
      </c>
      <c r="B586" s="22" t="s">
        <v>1118</v>
      </c>
      <c r="C586" s="16">
        <f>VLOOKUP(A586,'1-1-24 thru 3-31-24 paid'!$A$9:$P$698,16,FALSE)</f>
        <v>52826.738869340232</v>
      </c>
      <c r="D586" s="17">
        <f>IFERROR(VLOOKUP(A586,'1-1-24 thru 3-31-24 new calc'!$A$10:$P$698,16,FALSE),0)</f>
        <v>61741.996266399481</v>
      </c>
      <c r="E586" s="17">
        <f t="shared" si="29"/>
        <v>8915.2573970592493</v>
      </c>
      <c r="F586" s="16">
        <f>IFERROR(VLOOKUP(A586,'4-1-24 thru 12-31-24 paid'!$A$9:$P$696,16,FALSE),0)</f>
        <v>169361.46</v>
      </c>
      <c r="G586" s="17">
        <f>IFERROR(VLOOKUP(A586,'4-1-24 thru 12-31-24 new calc.'!$A$9:$P$696,16,FALSE),0)</f>
        <v>184111.44700652623</v>
      </c>
      <c r="H586" s="17">
        <f t="shared" si="28"/>
        <v>14749.987006526237</v>
      </c>
      <c r="I586" s="19">
        <f t="shared" si="30"/>
        <v>23665.244403585486</v>
      </c>
    </row>
    <row r="587" spans="1:9" x14ac:dyDescent="0.25">
      <c r="A587" s="10" t="s">
        <v>1119</v>
      </c>
      <c r="B587" s="22" t="s">
        <v>1120</v>
      </c>
      <c r="C587" s="16">
        <f>VLOOKUP(A587,'1-1-24 thru 3-31-24 paid'!$A$9:$P$698,16,FALSE)</f>
        <v>31626.180963117284</v>
      </c>
      <c r="D587" s="17">
        <f>IFERROR(VLOOKUP(A587,'1-1-24 thru 3-31-24 new calc'!$A$10:$P$698,16,FALSE),0)</f>
        <v>32781.64107576161</v>
      </c>
      <c r="E587" s="17">
        <f t="shared" si="29"/>
        <v>1155.4601126443267</v>
      </c>
      <c r="F587" s="16">
        <f>IFERROR(VLOOKUP(A587,'4-1-24 thru 12-31-24 paid'!$A$9:$P$696,16,FALSE),0)</f>
        <v>94308.38</v>
      </c>
      <c r="G587" s="17">
        <f>IFERROR(VLOOKUP(A587,'4-1-24 thru 12-31-24 new calc.'!$A$9:$P$696,16,FALSE),0)</f>
        <v>98512.922158477886</v>
      </c>
      <c r="H587" s="17">
        <f t="shared" si="28"/>
        <v>4204.5421584778815</v>
      </c>
      <c r="I587" s="19">
        <f t="shared" si="30"/>
        <v>5360.0022711222082</v>
      </c>
    </row>
    <row r="588" spans="1:9" x14ac:dyDescent="0.25">
      <c r="A588" s="10" t="s">
        <v>1121</v>
      </c>
      <c r="B588" s="22" t="s">
        <v>1122</v>
      </c>
      <c r="C588" s="16">
        <f>VLOOKUP(A588,'1-1-24 thru 3-31-24 paid'!$A$9:$P$698,16,FALSE)</f>
        <v>34085.447719813274</v>
      </c>
      <c r="D588" s="17">
        <f>IFERROR(VLOOKUP(A588,'1-1-24 thru 3-31-24 new calc'!$A$10:$P$698,16,FALSE),0)</f>
        <v>25611.398720199748</v>
      </c>
      <c r="E588" s="17">
        <f t="shared" si="29"/>
        <v>-8474.0489996135257</v>
      </c>
      <c r="F588" s="16">
        <f>IFERROR(VLOOKUP(A588,'4-1-24 thru 12-31-24 paid'!$A$9:$P$696,16,FALSE),0)</f>
        <v>87355.27</v>
      </c>
      <c r="G588" s="17">
        <f>IFERROR(VLOOKUP(A588,'4-1-24 thru 12-31-24 new calc.'!$A$9:$P$696,16,FALSE),0)</f>
        <v>76731.336799217286</v>
      </c>
      <c r="H588" s="17">
        <f t="shared" si="28"/>
        <v>-10623.933200782718</v>
      </c>
      <c r="I588" s="19">
        <f t="shared" si="30"/>
        <v>-19097.982200396244</v>
      </c>
    </row>
    <row r="589" spans="1:9" x14ac:dyDescent="0.25">
      <c r="A589" s="10" t="s">
        <v>1123</v>
      </c>
      <c r="B589" s="22" t="s">
        <v>1124</v>
      </c>
      <c r="C589" s="16">
        <f>VLOOKUP(A589,'1-1-24 thru 3-31-24 paid'!$A$9:$P$698,16,FALSE)</f>
        <v>35400.484289570362</v>
      </c>
      <c r="D589" s="17">
        <f>IFERROR(VLOOKUP(A589,'1-1-24 thru 3-31-24 new calc'!$A$10:$P$698,16,FALSE),0)</f>
        <v>33424.621861714731</v>
      </c>
      <c r="E589" s="17">
        <f t="shared" si="29"/>
        <v>-1975.8624278556308</v>
      </c>
      <c r="F589" s="16">
        <f>IFERROR(VLOOKUP(A589,'4-1-24 thru 12-31-24 paid'!$A$9:$P$696,16,FALSE),0)</f>
        <v>94971.74</v>
      </c>
      <c r="G589" s="17">
        <f>IFERROR(VLOOKUP(A589,'4-1-24 thru 12-31-24 new calc.'!$A$9:$P$696,16,FALSE),0)</f>
        <v>100035.76202484471</v>
      </c>
      <c r="H589" s="17">
        <f t="shared" si="28"/>
        <v>5064.0220248447004</v>
      </c>
      <c r="I589" s="19">
        <f t="shared" si="30"/>
        <v>3088.1595969890695</v>
      </c>
    </row>
    <row r="590" spans="1:9" x14ac:dyDescent="0.25">
      <c r="A590" s="10" t="s">
        <v>1125</v>
      </c>
      <c r="B590" s="22" t="s">
        <v>1126</v>
      </c>
      <c r="C590" s="16">
        <f>VLOOKUP(A590,'1-1-24 thru 3-31-24 paid'!$A$9:$P$698,16,FALSE)</f>
        <v>56180.280841345157</v>
      </c>
      <c r="D590" s="17">
        <f>IFERROR(VLOOKUP(A590,'1-1-24 thru 3-31-24 new calc'!$A$10:$P$698,16,FALSE),0)</f>
        <v>54535.778748407145</v>
      </c>
      <c r="E590" s="17">
        <f t="shared" si="29"/>
        <v>-1644.5020929380116</v>
      </c>
      <c r="F590" s="16">
        <f>IFERROR(VLOOKUP(A590,'4-1-24 thru 12-31-24 paid'!$A$9:$P$696,16,FALSE),0)</f>
        <v>161765.41</v>
      </c>
      <c r="G590" s="17">
        <f>IFERROR(VLOOKUP(A590,'4-1-24 thru 12-31-24 new calc.'!$A$9:$P$696,16,FALSE),0)</f>
        <v>163451.6595101665</v>
      </c>
      <c r="H590" s="17">
        <f t="shared" si="28"/>
        <v>1686.2495101664972</v>
      </c>
      <c r="I590" s="19">
        <f t="shared" si="30"/>
        <v>41.747417228485574</v>
      </c>
    </row>
    <row r="591" spans="1:9" x14ac:dyDescent="0.25">
      <c r="A591" s="10" t="s">
        <v>1127</v>
      </c>
      <c r="B591" s="22" t="s">
        <v>1128</v>
      </c>
      <c r="C591" s="16">
        <f>VLOOKUP(A591,'1-1-24 thru 3-31-24 paid'!$A$9:$P$698,16,FALSE)</f>
        <v>78606.250700927587</v>
      </c>
      <c r="D591" s="17">
        <f>IFERROR(VLOOKUP(A591,'1-1-24 thru 3-31-24 new calc'!$A$10:$P$698,16,FALSE),0)</f>
        <v>80871.167682039013</v>
      </c>
      <c r="E591" s="17">
        <f t="shared" si="29"/>
        <v>2264.9169811114261</v>
      </c>
      <c r="F591" s="16">
        <f>IFERROR(VLOOKUP(A591,'4-1-24 thru 12-31-24 paid'!$A$9:$P$696,16,FALSE),0)</f>
        <v>230495.88</v>
      </c>
      <c r="G591" s="17">
        <f>IFERROR(VLOOKUP(A591,'4-1-24 thru 12-31-24 new calc.'!$A$9:$P$696,16,FALSE),0)</f>
        <v>241389.9227146701</v>
      </c>
      <c r="H591" s="17">
        <f t="shared" si="28"/>
        <v>10894.042714670097</v>
      </c>
      <c r="I591" s="19">
        <f t="shared" si="30"/>
        <v>13158.959695781523</v>
      </c>
    </row>
    <row r="592" spans="1:9" x14ac:dyDescent="0.25">
      <c r="A592" s="10" t="s">
        <v>1129</v>
      </c>
      <c r="B592" s="22" t="s">
        <v>1130</v>
      </c>
      <c r="C592" s="16">
        <f>VLOOKUP(A592,'1-1-24 thru 3-31-24 paid'!$A$9:$P$698,16,FALSE)</f>
        <v>22083.720595131021</v>
      </c>
      <c r="D592" s="17">
        <f>IFERROR(VLOOKUP(A592,'1-1-24 thru 3-31-24 new calc'!$A$10:$P$698,16,FALSE),0)</f>
        <v>24008.658407884399</v>
      </c>
      <c r="E592" s="17">
        <f t="shared" si="29"/>
        <v>1924.9378127533782</v>
      </c>
      <c r="F592" s="16">
        <f>IFERROR(VLOOKUP(A592,'4-1-24 thru 12-31-24 paid'!$A$9:$P$696,16,FALSE),0)</f>
        <v>64349.95</v>
      </c>
      <c r="G592" s="17">
        <f>IFERROR(VLOOKUP(A592,'4-1-24 thru 12-31-24 new calc.'!$A$9:$P$696,16,FALSE),0)</f>
        <v>71926.898950849994</v>
      </c>
      <c r="H592" s="17">
        <f t="shared" si="28"/>
        <v>7576.9489508499973</v>
      </c>
      <c r="I592" s="19">
        <f t="shared" si="30"/>
        <v>9501.8867636033756</v>
      </c>
    </row>
    <row r="593" spans="1:9" x14ac:dyDescent="0.25">
      <c r="A593" s="10" t="s">
        <v>1330</v>
      </c>
      <c r="B593" t="s">
        <v>1321</v>
      </c>
      <c r="C593" s="16">
        <f>VLOOKUP(A593,'1-1-24 thru 3-31-24 paid'!$A$9:$P$698,16,FALSE)</f>
        <v>26404.42984970516</v>
      </c>
      <c r="D593" s="17">
        <f>IFERROR(VLOOKUP(A593,'1-1-24 thru 3-31-24 new calc'!$A$10:$P$698,16,FALSE),0)</f>
        <v>39158.128490073213</v>
      </c>
      <c r="E593" s="17">
        <f t="shared" si="29"/>
        <v>12753.698640368053</v>
      </c>
      <c r="F593" s="16">
        <f>IFERROR(VLOOKUP(A593,'4-1-24 thru 12-31-24 paid'!$A$9:$P$696,16,FALSE),0)</f>
        <v>92137.67</v>
      </c>
      <c r="G593" s="17">
        <f>IFERROR(VLOOKUP(A593,'4-1-24 thru 12-31-24 new calc.'!$A$9:$P$696,16,FALSE),0)</f>
        <v>118225.54063800049</v>
      </c>
      <c r="H593" s="17">
        <f t="shared" si="28"/>
        <v>26087.870638000488</v>
      </c>
      <c r="I593" s="19">
        <f t="shared" si="30"/>
        <v>38841.569278368537</v>
      </c>
    </row>
    <row r="594" spans="1:9" x14ac:dyDescent="0.25">
      <c r="A594" s="10" t="s">
        <v>1331</v>
      </c>
      <c r="B594" t="s">
        <v>1322</v>
      </c>
      <c r="C594" s="16">
        <f>VLOOKUP(A594,'1-1-24 thru 3-31-24 paid'!$A$9:$P$698,16,FALSE)</f>
        <v>30003.830008992358</v>
      </c>
      <c r="D594" s="17">
        <f>IFERROR(VLOOKUP(A594,'1-1-24 thru 3-31-24 new calc'!$A$10:$P$698,16,FALSE),0)</f>
        <v>39284.423797226962</v>
      </c>
      <c r="E594" s="17">
        <f t="shared" si="29"/>
        <v>9280.5937882346043</v>
      </c>
      <c r="F594" s="16">
        <f>IFERROR(VLOOKUP(A594,'4-1-24 thru 12-31-24 paid'!$A$9:$P$696,16,FALSE),0)</f>
        <v>98027.77</v>
      </c>
      <c r="G594" s="17">
        <f>IFERROR(VLOOKUP(A594,'4-1-24 thru 12-31-24 new calc.'!$A$9:$P$696,16,FALSE),0)</f>
        <v>118503.18669522033</v>
      </c>
      <c r="H594" s="17">
        <f t="shared" si="28"/>
        <v>20475.416695220323</v>
      </c>
      <c r="I594" s="19">
        <f t="shared" si="30"/>
        <v>29756.010483454927</v>
      </c>
    </row>
    <row r="595" spans="1:9" x14ac:dyDescent="0.25">
      <c r="A595" s="10" t="s">
        <v>1332</v>
      </c>
      <c r="B595" t="s">
        <v>1323</v>
      </c>
      <c r="C595" s="16">
        <f>VLOOKUP(A595,'1-1-24 thru 3-31-24 paid'!$A$9:$P$698,16,FALSE)</f>
        <v>16570.206347452957</v>
      </c>
      <c r="D595" s="17">
        <f>IFERROR(VLOOKUP(A595,'1-1-24 thru 3-31-24 new calc'!$A$10:$P$698,16,FALSE),0)</f>
        <v>25926.962249810618</v>
      </c>
      <c r="E595" s="17">
        <f t="shared" si="29"/>
        <v>9356.7559023576614</v>
      </c>
      <c r="F595" s="16">
        <f>IFERROR(VLOOKUP(A595,'4-1-24 thru 12-31-24 paid'!$A$9:$P$696,16,FALSE),0)</f>
        <v>67228.37</v>
      </c>
      <c r="G595" s="17">
        <f>IFERROR(VLOOKUP(A595,'4-1-24 thru 12-31-24 new calc.'!$A$9:$P$696,16,FALSE),0)</f>
        <v>78224.899820711769</v>
      </c>
      <c r="H595" s="17">
        <f t="shared" si="28"/>
        <v>10996.529820711774</v>
      </c>
      <c r="I595" s="19">
        <f t="shared" si="30"/>
        <v>20353.285723069435</v>
      </c>
    </row>
    <row r="596" spans="1:9" x14ac:dyDescent="0.25">
      <c r="A596" s="10" t="s">
        <v>1134</v>
      </c>
      <c r="B596" s="22" t="s">
        <v>1135</v>
      </c>
      <c r="C596" s="16">
        <f>VLOOKUP(A596,'1-1-24 thru 3-31-24 paid'!$A$9:$P$698,16,FALSE)</f>
        <v>62859.098773517704</v>
      </c>
      <c r="D596" s="17">
        <f>IFERROR(VLOOKUP(A596,'1-1-24 thru 3-31-24 new calc'!$A$10:$P$698,16,FALSE),0)</f>
        <v>67941.432920684718</v>
      </c>
      <c r="E596" s="17">
        <f t="shared" si="29"/>
        <v>5082.3341471670137</v>
      </c>
      <c r="F596" s="16">
        <f>IFERROR(VLOOKUP(A596,'4-1-24 thru 12-31-24 paid'!$A$9:$P$696,16,FALSE),0)</f>
        <v>203071.53</v>
      </c>
      <c r="G596" s="17">
        <f>IFERROR(VLOOKUP(A596,'4-1-24 thru 12-31-24 new calc.'!$A$9:$P$696,16,FALSE),0)</f>
        <v>203599.82223275662</v>
      </c>
      <c r="H596" s="17">
        <f t="shared" si="28"/>
        <v>528.29223275661934</v>
      </c>
      <c r="I596" s="19">
        <f t="shared" si="30"/>
        <v>5610.6263799236331</v>
      </c>
    </row>
    <row r="597" spans="1:9" x14ac:dyDescent="0.25">
      <c r="A597" s="10" t="s">
        <v>1136</v>
      </c>
      <c r="B597" s="22" t="s">
        <v>1137</v>
      </c>
      <c r="C597" s="16">
        <f>VLOOKUP(A597,'1-1-24 thru 3-31-24 paid'!$A$9:$P$698,16,FALSE)</f>
        <v>41298.157440458708</v>
      </c>
      <c r="D597" s="17">
        <f>IFERROR(VLOOKUP(A597,'1-1-24 thru 3-31-24 new calc'!$A$10:$P$698,16,FALSE),0)</f>
        <v>46842.027867197365</v>
      </c>
      <c r="E597" s="17">
        <f t="shared" si="29"/>
        <v>5543.8704267386565</v>
      </c>
      <c r="F597" s="16">
        <f>IFERROR(VLOOKUP(A597,'4-1-24 thru 12-31-24 paid'!$A$9:$P$696,16,FALSE),0)</f>
        <v>137287.10999999999</v>
      </c>
      <c r="G597" s="17">
        <f>IFERROR(VLOOKUP(A597,'4-1-24 thru 12-31-24 new calc.'!$A$9:$P$696,16,FALSE),0)</f>
        <v>139826.43351891593</v>
      </c>
      <c r="H597" s="17">
        <f t="shared" si="28"/>
        <v>2539.3235189159459</v>
      </c>
      <c r="I597" s="19">
        <f t="shared" si="30"/>
        <v>8083.1939456546024</v>
      </c>
    </row>
    <row r="598" spans="1:9" x14ac:dyDescent="0.25">
      <c r="A598" s="10" t="s">
        <v>1138</v>
      </c>
      <c r="B598" s="22" t="s">
        <v>1139</v>
      </c>
      <c r="C598" s="16">
        <f>VLOOKUP(A598,'1-1-24 thru 3-31-24 paid'!$A$9:$P$698,16,FALSE)</f>
        <v>2011.1764339965989</v>
      </c>
      <c r="D598" s="17">
        <f>IFERROR(VLOOKUP(A598,'1-1-24 thru 3-31-24 new calc'!$A$10:$P$698,16,FALSE),0)</f>
        <v>1355.1928970869606</v>
      </c>
      <c r="E598" s="17">
        <f t="shared" si="29"/>
        <v>-655.98353690963836</v>
      </c>
      <c r="F598" s="16">
        <f>IFERROR(VLOOKUP(A598,'4-1-24 thru 12-31-24 paid'!$A$9:$P$696,16,FALSE),0)</f>
        <v>5142.1000000000004</v>
      </c>
      <c r="G598" s="17">
        <f>IFERROR(VLOOKUP(A598,'4-1-24 thru 12-31-24 new calc.'!$A$9:$P$696,16,FALSE),0)</f>
        <v>4090.3661170461151</v>
      </c>
      <c r="H598" s="17">
        <f t="shared" si="28"/>
        <v>-1051.7338829538853</v>
      </c>
      <c r="I598" s="19">
        <f t="shared" si="30"/>
        <v>-1707.7174198635237</v>
      </c>
    </row>
    <row r="599" spans="1:9" x14ac:dyDescent="0.25">
      <c r="A599" s="10" t="s">
        <v>1140</v>
      </c>
      <c r="B599" s="22" t="s">
        <v>1141</v>
      </c>
      <c r="C599" s="16">
        <f>VLOOKUP(A599,'1-1-24 thru 3-31-24 paid'!$A$9:$P$698,16,FALSE)</f>
        <v>11414.37409606489</v>
      </c>
      <c r="D599" s="17">
        <f>IFERROR(VLOOKUP(A599,'1-1-24 thru 3-31-24 new calc'!$A$10:$P$698,16,FALSE),0)</f>
        <v>10501.02591824185</v>
      </c>
      <c r="E599" s="17">
        <f t="shared" si="29"/>
        <v>-913.3481778230398</v>
      </c>
      <c r="F599" s="16">
        <f>IFERROR(VLOOKUP(A599,'4-1-24 thru 12-31-24 paid'!$A$9:$P$696,16,FALSE),0)</f>
        <v>33009.160000000003</v>
      </c>
      <c r="G599" s="17">
        <f>IFERROR(VLOOKUP(A599,'4-1-24 thru 12-31-24 new calc.'!$A$9:$P$696,16,FALSE),0)</f>
        <v>31538.174174545045</v>
      </c>
      <c r="H599" s="17">
        <f t="shared" si="28"/>
        <v>-1470.9858254549581</v>
      </c>
      <c r="I599" s="19">
        <f t="shared" si="30"/>
        <v>-2384.3340032779979</v>
      </c>
    </row>
    <row r="600" spans="1:9" x14ac:dyDescent="0.25">
      <c r="A600" s="10" t="s">
        <v>1142</v>
      </c>
      <c r="B600" s="22" t="s">
        <v>1143</v>
      </c>
      <c r="C600" s="16">
        <f>VLOOKUP(A600,'1-1-24 thru 3-31-24 paid'!$A$9:$P$698,16,FALSE)</f>
        <v>190570.41393396008</v>
      </c>
      <c r="D600" s="17">
        <f>IFERROR(VLOOKUP(A600,'1-1-24 thru 3-31-24 new calc'!$A$10:$P$698,16,FALSE),0)</f>
        <v>184533.47939917023</v>
      </c>
      <c r="E600" s="17">
        <f t="shared" si="29"/>
        <v>-6036.9345347898488</v>
      </c>
      <c r="F600" s="16">
        <f>IFERROR(VLOOKUP(A600,'4-1-24 thru 12-31-24 paid'!$A$9:$P$696,16,FALSE),0)</f>
        <v>567988.71</v>
      </c>
      <c r="G600" s="17">
        <f>IFERROR(VLOOKUP(A600,'4-1-24 thru 12-31-24 new calc.'!$A$9:$P$696,16,FALSE),0)</f>
        <v>555652.26004654111</v>
      </c>
      <c r="H600" s="17">
        <f t="shared" si="28"/>
        <v>-12336.449953458854</v>
      </c>
      <c r="I600" s="19">
        <f t="shared" si="30"/>
        <v>-18373.384488248703</v>
      </c>
    </row>
    <row r="601" spans="1:9" x14ac:dyDescent="0.25">
      <c r="A601" s="10" t="s">
        <v>1144</v>
      </c>
      <c r="B601" s="22" t="s">
        <v>1145</v>
      </c>
      <c r="C601" s="16">
        <f>VLOOKUP(A601,'1-1-24 thru 3-31-24 paid'!$A$9:$P$698,16,FALSE)</f>
        <v>43422.545589895009</v>
      </c>
      <c r="D601" s="17">
        <f>IFERROR(VLOOKUP(A601,'1-1-24 thru 3-31-24 new calc'!$A$10:$P$698,16,FALSE),0)</f>
        <v>41355.260550556872</v>
      </c>
      <c r="E601" s="17">
        <f t="shared" si="29"/>
        <v>-2067.2850393381377</v>
      </c>
      <c r="F601" s="16">
        <f>IFERROR(VLOOKUP(A601,'4-1-24 thru 12-31-24 paid'!$A$9:$P$696,16,FALSE),0)</f>
        <v>128000.04</v>
      </c>
      <c r="G601" s="17">
        <f>IFERROR(VLOOKUP(A601,'4-1-24 thru 12-31-24 new calc.'!$A$9:$P$696,16,FALSE),0)</f>
        <v>124566.13823731449</v>
      </c>
      <c r="H601" s="17">
        <f t="shared" si="28"/>
        <v>-3433.9017626855057</v>
      </c>
      <c r="I601" s="19">
        <f t="shared" si="30"/>
        <v>-5501.1868020236434</v>
      </c>
    </row>
    <row r="602" spans="1:9" x14ac:dyDescent="0.25">
      <c r="A602" s="10" t="s">
        <v>1146</v>
      </c>
      <c r="B602" s="22" t="s">
        <v>1147</v>
      </c>
      <c r="C602" s="16">
        <f>VLOOKUP(A602,'1-1-24 thru 3-31-24 paid'!$A$9:$P$698,16,FALSE)</f>
        <v>55727.979876351987</v>
      </c>
      <c r="D602" s="17">
        <f>IFERROR(VLOOKUP(A602,'1-1-24 thru 3-31-24 new calc'!$A$10:$P$698,16,FALSE),0)</f>
        <v>68834.11119834194</v>
      </c>
      <c r="E602" s="17">
        <f t="shared" si="29"/>
        <v>13106.131321989953</v>
      </c>
      <c r="F602" s="16">
        <f>IFERROR(VLOOKUP(A602,'4-1-24 thru 12-31-24 paid'!$A$9:$P$696,16,FALSE),0)</f>
        <v>170843.03</v>
      </c>
      <c r="G602" s="17">
        <f>IFERROR(VLOOKUP(A602,'4-1-24 thru 12-31-24 new calc.'!$A$9:$P$696,16,FALSE),0)</f>
        <v>209117.97590826123</v>
      </c>
      <c r="H602" s="17">
        <f t="shared" si="28"/>
        <v>38274.94590826123</v>
      </c>
      <c r="I602" s="19">
        <f t="shared" si="30"/>
        <v>51381.077230251183</v>
      </c>
    </row>
    <row r="603" spans="1:9" x14ac:dyDescent="0.25">
      <c r="A603" s="10" t="s">
        <v>1148</v>
      </c>
      <c r="B603" s="22" t="s">
        <v>1149</v>
      </c>
      <c r="C603" s="16">
        <f>VLOOKUP(A603,'1-1-24 thru 3-31-24 paid'!$A$9:$P$698,16,FALSE)</f>
        <v>32859.77858090862</v>
      </c>
      <c r="D603" s="17">
        <f>IFERROR(VLOOKUP(A603,'1-1-24 thru 3-31-24 new calc'!$A$10:$P$698,16,FALSE),0)</f>
        <v>33903.004583648471</v>
      </c>
      <c r="E603" s="17">
        <f t="shared" si="29"/>
        <v>1043.2260027398515</v>
      </c>
      <c r="F603" s="16">
        <f>IFERROR(VLOOKUP(A603,'4-1-24 thru 12-31-24 paid'!$A$9:$P$696,16,FALSE),0)</f>
        <v>97393.15</v>
      </c>
      <c r="G603" s="17">
        <f>IFERROR(VLOOKUP(A603,'4-1-24 thru 12-31-24 new calc.'!$A$9:$P$696,16,FALSE),0)</f>
        <v>102319.03210007402</v>
      </c>
      <c r="H603" s="17">
        <f t="shared" si="28"/>
        <v>4925.8821000740281</v>
      </c>
      <c r="I603" s="19">
        <f t="shared" si="30"/>
        <v>5969.1081028138797</v>
      </c>
    </row>
    <row r="604" spans="1:9" x14ac:dyDescent="0.25">
      <c r="A604" s="28" t="s">
        <v>1150</v>
      </c>
      <c r="B604" s="31" t="s">
        <v>3</v>
      </c>
      <c r="C604" s="82">
        <f>VLOOKUP(A604,'1-1-24 thru 3-31-24 paid'!$A$9:$P$698,16,FALSE)</f>
        <v>13717.421171449083</v>
      </c>
      <c r="D604" s="17">
        <f>IFERROR(VLOOKUP(A604,'1-1-24 thru 3-31-24 new calc'!$A$10:$P$698,16,FALSE),0)</f>
        <v>12483.025775760985</v>
      </c>
      <c r="E604" s="83">
        <f t="shared" si="29"/>
        <v>-1234.3953956880978</v>
      </c>
      <c r="F604" s="16">
        <f>IFERROR(VLOOKUP(A604,'4-1-24 thru 12-31-24 paid'!$A$9:$P$696,16,FALSE),0)</f>
        <v>40575.79</v>
      </c>
      <c r="G604" s="17">
        <f>IFERROR(VLOOKUP(A604,'4-1-24 thru 12-31-24 new calc.'!$A$9:$P$696,16,FALSE),0)</f>
        <v>37063.143200465318</v>
      </c>
      <c r="H604" s="83">
        <f t="shared" si="28"/>
        <v>-3512.6467995346829</v>
      </c>
      <c r="I604" s="84">
        <f t="shared" si="30"/>
        <v>-4747.0421952227807</v>
      </c>
    </row>
    <row r="605" spans="1:9" x14ac:dyDescent="0.25">
      <c r="A605" s="10" t="s">
        <v>1151</v>
      </c>
      <c r="B605" s="22" t="s">
        <v>3</v>
      </c>
      <c r="C605" s="16">
        <f>VLOOKUP(A605,'1-1-24 thru 3-31-24 paid'!$A$9:$P$698,16,FALSE)</f>
        <v>9575.8369659231794</v>
      </c>
      <c r="D605" s="17">
        <f>IFERROR(VLOOKUP(A605,'1-1-24 thru 3-31-24 new calc'!$A$10:$P$698,16,FALSE),0)</f>
        <v>6219.6334280454048</v>
      </c>
      <c r="E605" s="17">
        <f t="shared" si="29"/>
        <v>-3356.2035378777746</v>
      </c>
      <c r="F605" s="16">
        <f>IFERROR(VLOOKUP(A605,'4-1-24 thru 12-31-24 paid'!$A$9:$P$696,16,FALSE),0)</f>
        <v>18098.150000000001</v>
      </c>
      <c r="G605" s="17">
        <f>IFERROR(VLOOKUP(A605,'4-1-24 thru 12-31-24 new calc.'!$A$9:$P$696,16,FALSE),0)</f>
        <v>18455.994563759683</v>
      </c>
      <c r="H605" s="17">
        <f t="shared" si="28"/>
        <v>357.84456375968148</v>
      </c>
      <c r="I605" s="19">
        <f t="shared" si="30"/>
        <v>-2998.3589741180931</v>
      </c>
    </row>
    <row r="606" spans="1:9" x14ac:dyDescent="0.25">
      <c r="A606" s="10" t="s">
        <v>1152</v>
      </c>
      <c r="B606" s="22" t="s">
        <v>23</v>
      </c>
      <c r="C606" s="16">
        <f>VLOOKUP(A606,'1-1-24 thru 3-31-24 paid'!$A$9:$P$698,16,FALSE)</f>
        <v>9115.8131699628157</v>
      </c>
      <c r="D606" s="17">
        <f>IFERROR(VLOOKUP(A606,'1-1-24 thru 3-31-24 new calc'!$A$10:$P$698,16,FALSE),0)</f>
        <v>7240.4796299921518</v>
      </c>
      <c r="E606" s="17">
        <f t="shared" si="29"/>
        <v>-1875.3335399706639</v>
      </c>
      <c r="F606" s="16">
        <f>IFERROR(VLOOKUP(A606,'4-1-24 thru 12-31-24 paid'!$A$9:$P$696,16,FALSE),0)</f>
        <v>34505.599999999999</v>
      </c>
      <c r="G606" s="17">
        <f>IFERROR(VLOOKUP(A606,'4-1-24 thru 12-31-24 new calc.'!$A$9:$P$696,16,FALSE),0)</f>
        <v>21442.31849621941</v>
      </c>
      <c r="H606" s="17">
        <f t="shared" si="28"/>
        <v>-13063.281503780589</v>
      </c>
      <c r="I606" s="19">
        <f t="shared" si="30"/>
        <v>-14938.615043751252</v>
      </c>
    </row>
    <row r="607" spans="1:9" x14ac:dyDescent="0.25">
      <c r="A607" s="10" t="s">
        <v>1153</v>
      </c>
      <c r="B607" s="22" t="s">
        <v>25</v>
      </c>
      <c r="C607" s="16">
        <f>VLOOKUP(A607,'1-1-24 thru 3-31-24 paid'!$A$9:$P$698,16,FALSE)</f>
        <v>14558.895221150942</v>
      </c>
      <c r="D607" s="17">
        <f>IFERROR(VLOOKUP(A607,'1-1-24 thru 3-31-24 new calc'!$A$10:$P$698,16,FALSE),0)</f>
        <v>9957.7654959002175</v>
      </c>
      <c r="E607" s="17">
        <f t="shared" si="29"/>
        <v>-4601.1297252507247</v>
      </c>
      <c r="F607" s="16">
        <f>IFERROR(VLOOKUP(A607,'4-1-24 thru 12-31-24 paid'!$A$9:$P$696,16,FALSE),0)</f>
        <v>25071.46</v>
      </c>
      <c r="G607" s="17">
        <f>IFERROR(VLOOKUP(A607,'4-1-24 thru 12-31-24 new calc.'!$A$9:$P$696,16,FALSE),0)</f>
        <v>29375.17369631914</v>
      </c>
      <c r="H607" s="17">
        <f t="shared" si="28"/>
        <v>4303.7136963191406</v>
      </c>
      <c r="I607" s="19">
        <f t="shared" si="30"/>
        <v>-297.41602893158415</v>
      </c>
    </row>
    <row r="608" spans="1:9" x14ac:dyDescent="0.25">
      <c r="A608" s="10" t="s">
        <v>1154</v>
      </c>
      <c r="B608" s="22" t="s">
        <v>87</v>
      </c>
      <c r="C608" s="16">
        <f>VLOOKUP(A608,'1-1-24 thru 3-31-24 paid'!$A$9:$P$698,16,FALSE)</f>
        <v>0</v>
      </c>
      <c r="D608" s="17">
        <f>IFERROR(VLOOKUP(A608,'1-1-24 thru 3-31-24 new calc'!$A$10:$P$698,16,FALSE),0)</f>
        <v>0</v>
      </c>
      <c r="E608" s="17">
        <f t="shared" si="29"/>
        <v>0</v>
      </c>
      <c r="F608" s="16">
        <f>IFERROR(VLOOKUP(A608,'4-1-24 thru 12-31-24 paid'!$A$9:$P$696,16,FALSE),0)</f>
        <v>0</v>
      </c>
      <c r="G608" s="17">
        <f>IFERROR(VLOOKUP(A608,'4-1-24 thru 12-31-24 new calc.'!$A$9:$P$696,16,FALSE),0)</f>
        <v>0</v>
      </c>
      <c r="H608" s="17">
        <f t="shared" si="28"/>
        <v>0</v>
      </c>
      <c r="I608" s="19">
        <f t="shared" si="30"/>
        <v>0</v>
      </c>
    </row>
    <row r="609" spans="1:9" x14ac:dyDescent="0.25">
      <c r="A609" s="10" t="s">
        <v>1155</v>
      </c>
      <c r="B609" s="22" t="s">
        <v>95</v>
      </c>
      <c r="C609" s="16">
        <f>VLOOKUP(A609,'1-1-24 thru 3-31-24 paid'!$A$9:$P$698,16,FALSE)</f>
        <v>5465.4910037623285</v>
      </c>
      <c r="D609" s="17">
        <f>IFERROR(VLOOKUP(A609,'1-1-24 thru 3-31-24 new calc'!$A$10:$P$698,16,FALSE),0)</f>
        <v>6578.5625623734859</v>
      </c>
      <c r="E609" s="17">
        <f t="shared" si="29"/>
        <v>1113.0715586111573</v>
      </c>
      <c r="F609" s="16">
        <f>IFERROR(VLOOKUP(A609,'4-1-24 thru 12-31-24 paid'!$A$9:$P$696,16,FALSE),0)</f>
        <v>14970.85</v>
      </c>
      <c r="G609" s="17">
        <f>IFERROR(VLOOKUP(A609,'4-1-24 thru 12-31-24 new calc.'!$A$9:$P$696,16,FALSE),0)</f>
        <v>19481.117205777718</v>
      </c>
      <c r="H609" s="17">
        <f t="shared" si="28"/>
        <v>4510.2672057777181</v>
      </c>
      <c r="I609" s="19">
        <f t="shared" si="30"/>
        <v>5623.3387643888755</v>
      </c>
    </row>
    <row r="610" spans="1:9" x14ac:dyDescent="0.25">
      <c r="A610" s="10" t="s">
        <v>1156</v>
      </c>
      <c r="B610" s="22" t="s">
        <v>101</v>
      </c>
      <c r="C610" s="16">
        <f>VLOOKUP(A610,'1-1-24 thru 3-31-24 paid'!$A$9:$P$698,16,FALSE)</f>
        <v>19172.234657440073</v>
      </c>
      <c r="D610" s="17">
        <f>IFERROR(VLOOKUP(A610,'1-1-24 thru 3-31-24 new calc'!$A$10:$P$698,16,FALSE),0)</f>
        <v>17251.097353171102</v>
      </c>
      <c r="E610" s="17">
        <f t="shared" si="29"/>
        <v>-1921.1373042689702</v>
      </c>
      <c r="F610" s="16">
        <f>IFERROR(VLOOKUP(A610,'4-1-24 thru 12-31-24 paid'!$A$9:$P$696,16,FALSE),0)</f>
        <v>59829.89</v>
      </c>
      <c r="G610" s="17">
        <f>IFERROR(VLOOKUP(A610,'4-1-24 thru 12-31-24 new calc.'!$A$9:$P$696,16,FALSE),0)</f>
        <v>50951.893130609067</v>
      </c>
      <c r="H610" s="17">
        <f t="shared" si="28"/>
        <v>-8877.9968693909323</v>
      </c>
      <c r="I610" s="19">
        <f t="shared" si="30"/>
        <v>-10799.134173659902</v>
      </c>
    </row>
    <row r="611" spans="1:9" x14ac:dyDescent="0.25">
      <c r="A611" s="10" t="s">
        <v>1157</v>
      </c>
      <c r="B611" s="22" t="s">
        <v>101</v>
      </c>
      <c r="C611" s="16">
        <f>VLOOKUP(A611,'1-1-24 thru 3-31-24 paid'!$A$9:$P$698,16,FALSE)</f>
        <v>20259.626793207251</v>
      </c>
      <c r="D611" s="17">
        <f>IFERROR(VLOOKUP(A611,'1-1-24 thru 3-31-24 new calc'!$A$10:$P$698,16,FALSE),0)</f>
        <v>12016.336789473971</v>
      </c>
      <c r="E611" s="17">
        <f t="shared" si="29"/>
        <v>-8243.2900037332802</v>
      </c>
      <c r="F611" s="16">
        <f>IFERROR(VLOOKUP(A611,'4-1-24 thru 12-31-24 paid'!$A$9:$P$696,16,FALSE),0)</f>
        <v>44434.48</v>
      </c>
      <c r="G611" s="17">
        <f>IFERROR(VLOOKUP(A611,'4-1-24 thru 12-31-24 new calc.'!$A$9:$P$696,16,FALSE),0)</f>
        <v>35615.480325680655</v>
      </c>
      <c r="H611" s="17">
        <f t="shared" si="28"/>
        <v>-8818.9996743193478</v>
      </c>
      <c r="I611" s="19">
        <f t="shared" si="30"/>
        <v>-17062.289678052628</v>
      </c>
    </row>
    <row r="612" spans="1:9" x14ac:dyDescent="0.25">
      <c r="A612" s="10" t="s">
        <v>1158</v>
      </c>
      <c r="B612" s="22" t="s">
        <v>105</v>
      </c>
      <c r="C612" s="16">
        <f>VLOOKUP(A612,'1-1-24 thru 3-31-24 paid'!$A$9:$P$698,16,FALSE)</f>
        <v>78410.69853627721</v>
      </c>
      <c r="D612" s="17">
        <f>IFERROR(VLOOKUP(A612,'1-1-24 thru 3-31-24 new calc'!$A$10:$P$698,16,FALSE),0)</f>
        <v>78345.381893000129</v>
      </c>
      <c r="E612" s="17">
        <f t="shared" si="29"/>
        <v>-65.316643277081312</v>
      </c>
      <c r="F612" s="16">
        <f>IFERROR(VLOOKUP(A612,'4-1-24 thru 12-31-24 paid'!$A$9:$P$696,16,FALSE),0)</f>
        <v>109142.15</v>
      </c>
      <c r="G612" s="17">
        <f>IFERROR(VLOOKUP(A612,'4-1-24 thru 12-31-24 new calc.'!$A$9:$P$696,16,FALSE),0)</f>
        <v>232700.57586921833</v>
      </c>
      <c r="H612" s="17">
        <f t="shared" si="28"/>
        <v>123558.42586921834</v>
      </c>
      <c r="I612" s="19">
        <f t="shared" si="30"/>
        <v>123493.10922594125</v>
      </c>
    </row>
    <row r="613" spans="1:9" x14ac:dyDescent="0.25">
      <c r="A613" s="10" t="s">
        <v>1159</v>
      </c>
      <c r="B613" s="22" t="s">
        <v>119</v>
      </c>
      <c r="C613" s="16">
        <f>VLOOKUP(A613,'1-1-24 thru 3-31-24 paid'!$A$9:$P$698,16,FALSE)</f>
        <v>59289.314975825735</v>
      </c>
      <c r="D613" s="17">
        <f>IFERROR(VLOOKUP(A613,'1-1-24 thru 3-31-24 new calc'!$A$10:$P$698,16,FALSE),0)</f>
        <v>57310.751245941879</v>
      </c>
      <c r="E613" s="17">
        <f t="shared" si="29"/>
        <v>-1978.5637298838556</v>
      </c>
      <c r="F613" s="16">
        <f>IFERROR(VLOOKUP(A613,'4-1-24 thru 12-31-24 paid'!$A$9:$P$696,16,FALSE),0)</f>
        <v>182864.96</v>
      </c>
      <c r="G613" s="17">
        <f>IFERROR(VLOOKUP(A613,'4-1-24 thru 12-31-24 new calc.'!$A$9:$P$696,16,FALSE),0)</f>
        <v>170558.65925919879</v>
      </c>
      <c r="H613" s="17">
        <f t="shared" si="28"/>
        <v>-12306.300740801205</v>
      </c>
      <c r="I613" s="19">
        <f t="shared" si="30"/>
        <v>-14284.864470685061</v>
      </c>
    </row>
    <row r="614" spans="1:9" x14ac:dyDescent="0.25">
      <c r="A614" s="10" t="s">
        <v>1160</v>
      </c>
      <c r="B614" s="22" t="s">
        <v>1161</v>
      </c>
      <c r="C614" s="16">
        <f>VLOOKUP(A614,'1-1-24 thru 3-31-24 paid'!$A$9:$P$698,16,FALSE)</f>
        <v>53915.966758885952</v>
      </c>
      <c r="D614" s="17">
        <f>IFERROR(VLOOKUP(A614,'1-1-24 thru 3-31-24 new calc'!$A$10:$P$698,16,FALSE),0)</f>
        <v>41863.822471422929</v>
      </c>
      <c r="E614" s="17">
        <f t="shared" si="29"/>
        <v>-12052.144287463023</v>
      </c>
      <c r="F614" s="16">
        <f>IFERROR(VLOOKUP(A614,'4-1-24 thru 12-31-24 paid'!$A$9:$P$696,16,FALSE),0)</f>
        <v>128466.19</v>
      </c>
      <c r="G614" s="17">
        <f>IFERROR(VLOOKUP(A614,'4-1-24 thru 12-31-24 new calc.'!$A$9:$P$696,16,FALSE),0)</f>
        <v>124154.29293790122</v>
      </c>
      <c r="H614" s="17">
        <f t="shared" si="28"/>
        <v>-4311.897062098782</v>
      </c>
      <c r="I614" s="19">
        <f t="shared" si="30"/>
        <v>-16364.041349561805</v>
      </c>
    </row>
    <row r="615" spans="1:9" x14ac:dyDescent="0.25">
      <c r="A615" s="10" t="s">
        <v>1162</v>
      </c>
      <c r="B615" s="22" t="s">
        <v>157</v>
      </c>
      <c r="C615" s="16">
        <f>VLOOKUP(A615,'1-1-24 thru 3-31-24 paid'!$A$9:$P$698,16,FALSE)</f>
        <v>16105.000415816878</v>
      </c>
      <c r="D615" s="17">
        <f>IFERROR(VLOOKUP(A615,'1-1-24 thru 3-31-24 new calc'!$A$10:$P$698,16,FALSE),0)</f>
        <v>12968.531877940137</v>
      </c>
      <c r="E615" s="17">
        <f t="shared" si="29"/>
        <v>-3136.4685378767408</v>
      </c>
      <c r="F615" s="16">
        <f>IFERROR(VLOOKUP(A615,'4-1-24 thru 12-31-24 paid'!$A$9:$P$696,16,FALSE),0)</f>
        <v>41481.449999999997</v>
      </c>
      <c r="G615" s="17">
        <f>IFERROR(VLOOKUP(A615,'4-1-24 thru 12-31-24 new calc.'!$A$9:$P$696,16,FALSE),0)</f>
        <v>38340.324056003657</v>
      </c>
      <c r="H615" s="17">
        <f t="shared" si="28"/>
        <v>-3141.1259439963396</v>
      </c>
      <c r="I615" s="19">
        <f t="shared" si="30"/>
        <v>-6277.5944818730804</v>
      </c>
    </row>
    <row r="616" spans="1:9" x14ac:dyDescent="0.25">
      <c r="A616" s="10" t="s">
        <v>1163</v>
      </c>
      <c r="B616" s="22" t="s">
        <v>171</v>
      </c>
      <c r="C616" s="16">
        <f>VLOOKUP(A616,'1-1-24 thru 3-31-24 paid'!$A$9:$P$698,16,FALSE)</f>
        <v>22437.003389037545</v>
      </c>
      <c r="D616" s="17">
        <f>IFERROR(VLOOKUP(A616,'1-1-24 thru 3-31-24 new calc'!$A$10:$P$698,16,FALSE),0)</f>
        <v>26509.77947054357</v>
      </c>
      <c r="E616" s="17">
        <f t="shared" si="29"/>
        <v>4072.7760815060246</v>
      </c>
      <c r="F616" s="16">
        <f>IFERROR(VLOOKUP(A616,'4-1-24 thru 12-31-24 paid'!$A$9:$P$696,16,FALSE),0)</f>
        <v>74213.64</v>
      </c>
      <c r="G616" s="17">
        <f>IFERROR(VLOOKUP(A616,'4-1-24 thru 12-31-24 new calc.'!$A$9:$P$696,16,FALSE),0)</f>
        <v>78486.617334403272</v>
      </c>
      <c r="H616" s="17">
        <f t="shared" si="28"/>
        <v>4272.9773344032728</v>
      </c>
      <c r="I616" s="19">
        <f t="shared" si="30"/>
        <v>8345.7534159092975</v>
      </c>
    </row>
    <row r="617" spans="1:9" x14ac:dyDescent="0.25">
      <c r="A617" s="10" t="s">
        <v>1164</v>
      </c>
      <c r="B617" s="22" t="s">
        <v>173</v>
      </c>
      <c r="C617" s="16">
        <f>VLOOKUP(A617,'1-1-24 thru 3-31-24 paid'!$A$9:$P$698,16,FALSE)</f>
        <v>8498.6644946055858</v>
      </c>
      <c r="D617" s="17">
        <f>IFERROR(VLOOKUP(A617,'1-1-24 thru 3-31-24 new calc'!$A$10:$P$698,16,FALSE),0)</f>
        <v>9976.4010197893676</v>
      </c>
      <c r="E617" s="17">
        <f t="shared" si="29"/>
        <v>1477.7365251837819</v>
      </c>
      <c r="F617" s="16">
        <f>IFERROR(VLOOKUP(A617,'4-1-24 thru 12-31-24 paid'!$A$9:$P$696,16,FALSE),0)</f>
        <v>27309</v>
      </c>
      <c r="G617" s="17">
        <f>IFERROR(VLOOKUP(A617,'4-1-24 thru 12-31-24 new calc.'!$A$9:$P$696,16,FALSE),0)</f>
        <v>29518.442938143795</v>
      </c>
      <c r="H617" s="17">
        <f t="shared" si="28"/>
        <v>2209.4429381437949</v>
      </c>
      <c r="I617" s="19">
        <f t="shared" si="30"/>
        <v>3687.1794633275767</v>
      </c>
    </row>
    <row r="618" spans="1:9" x14ac:dyDescent="0.25">
      <c r="A618" s="10" t="s">
        <v>1165</v>
      </c>
      <c r="B618" s="22" t="s">
        <v>181</v>
      </c>
      <c r="C618" s="16">
        <f>VLOOKUP(A618,'1-1-24 thru 3-31-24 paid'!$A$9:$P$698,16,FALSE)</f>
        <v>21800.556020264368</v>
      </c>
      <c r="D618" s="17">
        <f>IFERROR(VLOOKUP(A618,'1-1-24 thru 3-31-24 new calc'!$A$10:$P$698,16,FALSE),0)</f>
        <v>11898.667802688557</v>
      </c>
      <c r="E618" s="17">
        <f t="shared" si="29"/>
        <v>-9901.8882175758117</v>
      </c>
      <c r="F618" s="16">
        <f>IFERROR(VLOOKUP(A618,'4-1-24 thru 12-31-24 paid'!$A$9:$P$696,16,FALSE),0)</f>
        <v>57776.89</v>
      </c>
      <c r="G618" s="17">
        <f>IFERROR(VLOOKUP(A618,'4-1-24 thru 12-31-24 new calc.'!$A$9:$P$696,16,FALSE),0)</f>
        <v>35342.521140093675</v>
      </c>
      <c r="H618" s="17">
        <f t="shared" si="28"/>
        <v>-22434.368859906324</v>
      </c>
      <c r="I618" s="19">
        <f t="shared" si="30"/>
        <v>-32336.257077482136</v>
      </c>
    </row>
    <row r="619" spans="1:9" x14ac:dyDescent="0.25">
      <c r="A619" s="10" t="s">
        <v>1166</v>
      </c>
      <c r="B619" s="22" t="s">
        <v>189</v>
      </c>
      <c r="C619" s="16">
        <f>VLOOKUP(A619,'1-1-24 thru 3-31-24 paid'!$A$9:$P$698,16,FALSE)</f>
        <v>11112.124699790991</v>
      </c>
      <c r="D619" s="17">
        <f>IFERROR(VLOOKUP(A619,'1-1-24 thru 3-31-24 new calc'!$A$10:$P$698,16,FALSE),0)</f>
        <v>10163.341435621551</v>
      </c>
      <c r="E619" s="17">
        <f t="shared" si="29"/>
        <v>-948.78326416944037</v>
      </c>
      <c r="F619" s="16">
        <f>IFERROR(VLOOKUP(A619,'4-1-24 thru 12-31-24 paid'!$A$9:$P$696,16,FALSE),0)</f>
        <v>35354.519999999997</v>
      </c>
      <c r="G619" s="17">
        <f>IFERROR(VLOOKUP(A619,'4-1-24 thru 12-31-24 new calc.'!$A$9:$P$696,16,FALSE),0)</f>
        <v>30045.080724290958</v>
      </c>
      <c r="H619" s="17">
        <f t="shared" si="28"/>
        <v>-5309.4392757090391</v>
      </c>
      <c r="I619" s="19">
        <f t="shared" si="30"/>
        <v>-6258.2225398784794</v>
      </c>
    </row>
    <row r="620" spans="1:9" x14ac:dyDescent="0.25">
      <c r="A620" s="10" t="s">
        <v>1167</v>
      </c>
      <c r="B620" s="22" t="s">
        <v>191</v>
      </c>
      <c r="C620" s="16">
        <f>VLOOKUP(A620,'1-1-24 thru 3-31-24 paid'!$A$9:$P$698,16,FALSE)</f>
        <v>25264.481900325507</v>
      </c>
      <c r="D620" s="17">
        <f>IFERROR(VLOOKUP(A620,'1-1-24 thru 3-31-24 new calc'!$A$10:$P$698,16,FALSE),0)</f>
        <v>20433.200309675602</v>
      </c>
      <c r="E620" s="17">
        <f t="shared" si="29"/>
        <v>-4831.2815906499054</v>
      </c>
      <c r="F620" s="16">
        <f>IFERROR(VLOOKUP(A620,'4-1-24 thru 12-31-24 paid'!$A$9:$P$696,16,FALSE),0)</f>
        <v>62134.74</v>
      </c>
      <c r="G620" s="17">
        <f>IFERROR(VLOOKUP(A620,'4-1-24 thru 12-31-24 new calc.'!$A$9:$P$696,16,FALSE),0)</f>
        <v>59766.751266229956</v>
      </c>
      <c r="H620" s="17">
        <f t="shared" si="28"/>
        <v>-2367.988733770042</v>
      </c>
      <c r="I620" s="19">
        <f t="shared" si="30"/>
        <v>-7199.2703244199474</v>
      </c>
    </row>
    <row r="621" spans="1:9" x14ac:dyDescent="0.25">
      <c r="A621" s="10" t="s">
        <v>1261</v>
      </c>
      <c r="B621" s="22" t="s">
        <v>225</v>
      </c>
      <c r="C621" s="16">
        <f>VLOOKUP(A621,'1-1-24 thru 3-31-24 paid'!$A$9:$P$698,16,FALSE)</f>
        <v>29825.982754959528</v>
      </c>
      <c r="D621" s="17">
        <f>IFERROR(VLOOKUP(A621,'1-1-24 thru 3-31-24 new calc'!$A$10:$P$698,16,FALSE),0)</f>
        <v>78020.367516022539</v>
      </c>
      <c r="E621" s="17">
        <f t="shared" si="29"/>
        <v>48194.384761063011</v>
      </c>
      <c r="F621" s="16">
        <f>IFERROR(VLOOKUP(A621,'4-1-24 thru 12-31-24 paid'!$A$9:$P$696,16,FALSE),0)</f>
        <v>211783.2</v>
      </c>
      <c r="G621" s="17">
        <f>IFERROR(VLOOKUP(A621,'4-1-24 thru 12-31-24 new calc.'!$A$9:$P$696,16,FALSE),0)</f>
        <v>232191.15068544858</v>
      </c>
      <c r="H621" s="17">
        <f t="shared" si="28"/>
        <v>20407.950685448566</v>
      </c>
      <c r="I621" s="19">
        <f t="shared" si="30"/>
        <v>68602.33544651157</v>
      </c>
    </row>
    <row r="622" spans="1:9" x14ac:dyDescent="0.25">
      <c r="A622" s="10" t="s">
        <v>1262</v>
      </c>
      <c r="B622" s="22" t="s">
        <v>225</v>
      </c>
      <c r="C622" s="16">
        <f>VLOOKUP(A622,'1-1-24 thru 3-31-24 paid'!$A$9:$P$698,16,FALSE)</f>
        <v>18192.810375078447</v>
      </c>
      <c r="D622" s="17">
        <f>IFERROR(VLOOKUP(A622,'1-1-24 thru 3-31-24 new calc'!$A$10:$P$698,16,FALSE),0)</f>
        <v>31663.942170034683</v>
      </c>
      <c r="E622" s="17">
        <f t="shared" si="29"/>
        <v>13471.131794956236</v>
      </c>
      <c r="F622" s="16">
        <f>IFERROR(VLOOKUP(A622,'4-1-24 thru 12-31-24 paid'!$A$9:$P$696,16,FALSE),0)</f>
        <v>73159.86</v>
      </c>
      <c r="G622" s="17">
        <f>IFERROR(VLOOKUP(A622,'4-1-24 thru 12-31-24 new calc.'!$A$9:$P$696,16,FALSE),0)</f>
        <v>92198.335749500751</v>
      </c>
      <c r="H622" s="17">
        <f t="shared" si="28"/>
        <v>19038.475749500751</v>
      </c>
      <c r="I622" s="19">
        <f t="shared" si="30"/>
        <v>32509.607544456987</v>
      </c>
    </row>
    <row r="623" spans="1:9" x14ac:dyDescent="0.25">
      <c r="A623" s="10" t="s">
        <v>1168</v>
      </c>
      <c r="B623" s="22" t="s">
        <v>233</v>
      </c>
      <c r="C623" s="16">
        <f>VLOOKUP(A623,'1-1-24 thru 3-31-24 paid'!$A$9:$P$698,16,FALSE)</f>
        <v>16250.103687130131</v>
      </c>
      <c r="D623" s="17">
        <f>IFERROR(VLOOKUP(A623,'1-1-24 thru 3-31-24 new calc'!$A$10:$P$698,16,FALSE),0)</f>
        <v>13355.432164480362</v>
      </c>
      <c r="E623" s="17">
        <f t="shared" si="29"/>
        <v>-2894.671522649769</v>
      </c>
      <c r="F623" s="16">
        <f>IFERROR(VLOOKUP(A623,'4-1-24 thru 12-31-24 paid'!$A$9:$P$696,16,FALSE),0)</f>
        <v>44677.49</v>
      </c>
      <c r="G623" s="17">
        <f>IFERROR(VLOOKUP(A623,'4-1-24 thru 12-31-24 new calc.'!$A$9:$P$696,16,FALSE),0)</f>
        <v>39283.095799608753</v>
      </c>
      <c r="H623" s="17">
        <f t="shared" si="28"/>
        <v>-5394.3942003912452</v>
      </c>
      <c r="I623" s="19">
        <f t="shared" si="30"/>
        <v>-8289.0657230410143</v>
      </c>
    </row>
    <row r="624" spans="1:9" x14ac:dyDescent="0.25">
      <c r="A624" s="10" t="s">
        <v>1169</v>
      </c>
      <c r="B624" s="22" t="s">
        <v>241</v>
      </c>
      <c r="C624" s="16">
        <f>VLOOKUP(A624,'1-1-24 thru 3-31-24 paid'!$A$9:$P$698,16,FALSE)</f>
        <v>21569.218833153627</v>
      </c>
      <c r="D624" s="17">
        <f>IFERROR(VLOOKUP(A624,'1-1-24 thru 3-31-24 new calc'!$A$10:$P$698,16,FALSE),0)</f>
        <v>19870.947884635494</v>
      </c>
      <c r="E624" s="17">
        <f t="shared" si="29"/>
        <v>-1698.2709485181331</v>
      </c>
      <c r="F624" s="16">
        <f>IFERROR(VLOOKUP(A624,'4-1-24 thru 12-31-24 paid'!$A$9:$P$696,16,FALSE),0)</f>
        <v>61240.22</v>
      </c>
      <c r="G624" s="17">
        <f>IFERROR(VLOOKUP(A624,'4-1-24 thru 12-31-24 new calc.'!$A$9:$P$696,16,FALSE),0)</f>
        <v>58500.02803249014</v>
      </c>
      <c r="H624" s="17">
        <f t="shared" si="28"/>
        <v>-2740.1919675098616</v>
      </c>
      <c r="I624" s="19">
        <f t="shared" si="30"/>
        <v>-4438.4629160279947</v>
      </c>
    </row>
    <row r="625" spans="1:9" x14ac:dyDescent="0.25">
      <c r="A625" s="10" t="s">
        <v>1170</v>
      </c>
      <c r="B625" s="22" t="s">
        <v>268</v>
      </c>
      <c r="C625" s="16">
        <f>VLOOKUP(A625,'1-1-24 thru 3-31-24 paid'!$A$9:$P$698,16,FALSE)</f>
        <v>0</v>
      </c>
      <c r="D625" s="17">
        <f>IFERROR(VLOOKUP(A625,'1-1-24 thru 3-31-24 new calc'!$A$10:$P$698,16,FALSE),0)</f>
        <v>0</v>
      </c>
      <c r="E625" s="17">
        <f t="shared" si="29"/>
        <v>0</v>
      </c>
      <c r="F625" s="16">
        <f>IFERROR(VLOOKUP(A625,'4-1-24 thru 12-31-24 paid'!$A$9:$P$696,16,FALSE),0)</f>
        <v>0</v>
      </c>
      <c r="G625" s="17">
        <f>IFERROR(VLOOKUP(A625,'4-1-24 thru 12-31-24 new calc.'!$A$9:$P$696,16,FALSE),0)</f>
        <v>0</v>
      </c>
      <c r="H625" s="17">
        <f t="shared" si="28"/>
        <v>0</v>
      </c>
      <c r="I625" s="19">
        <f t="shared" si="30"/>
        <v>0</v>
      </c>
    </row>
    <row r="626" spans="1:9" x14ac:dyDescent="0.25">
      <c r="A626" s="10" t="s">
        <v>1171</v>
      </c>
      <c r="B626" s="22" t="s">
        <v>284</v>
      </c>
      <c r="C626" s="16">
        <f>VLOOKUP(A626,'1-1-24 thru 3-31-24 paid'!$A$9:$P$698,16,FALSE)</f>
        <v>7887.5498791868577</v>
      </c>
      <c r="D626" s="17">
        <f>IFERROR(VLOOKUP(A626,'1-1-24 thru 3-31-24 new calc'!$A$10:$P$698,16,FALSE),0)</f>
        <v>8042.8346225175328</v>
      </c>
      <c r="E626" s="17">
        <f t="shared" si="29"/>
        <v>155.28474333067516</v>
      </c>
      <c r="F626" s="16">
        <f>IFERROR(VLOOKUP(A626,'4-1-24 thru 12-31-24 paid'!$A$9:$P$696,16,FALSE),0)</f>
        <v>22375.95</v>
      </c>
      <c r="G626" s="17">
        <f>IFERROR(VLOOKUP(A626,'4-1-24 thru 12-31-24 new calc.'!$A$9:$P$696,16,FALSE),0)</f>
        <v>23858.860164163769</v>
      </c>
      <c r="H626" s="17">
        <f t="shared" si="28"/>
        <v>1482.9101641637681</v>
      </c>
      <c r="I626" s="19">
        <f t="shared" si="30"/>
        <v>1638.1949074944432</v>
      </c>
    </row>
    <row r="627" spans="1:9" x14ac:dyDescent="0.25">
      <c r="A627" s="10" t="s">
        <v>1172</v>
      </c>
      <c r="B627" s="22" t="s">
        <v>1173</v>
      </c>
      <c r="C627" s="16">
        <f>VLOOKUP(A627,'1-1-24 thru 3-31-24 paid'!$A$9:$P$698,16,FALSE)</f>
        <v>489412.76975886233</v>
      </c>
      <c r="D627" s="17">
        <f>IFERROR(VLOOKUP(A627,'1-1-24 thru 3-31-24 new calc'!$A$10:$P$698,16,FALSE),0)</f>
        <v>485521.27714256354</v>
      </c>
      <c r="E627" s="17">
        <f t="shared" si="29"/>
        <v>-3891.4926162987831</v>
      </c>
      <c r="F627" s="16">
        <f>IFERROR(VLOOKUP(A627,'4-1-24 thru 12-31-24 paid'!$A$9:$P$696,16,FALSE),0)</f>
        <v>1437269.67</v>
      </c>
      <c r="G627" s="17">
        <f>IFERROR(VLOOKUP(A627,'4-1-24 thru 12-31-24 new calc.'!$A$9:$P$696,16,FALSE),0)</f>
        <v>1444927.1082816806</v>
      </c>
      <c r="H627" s="17">
        <f t="shared" si="28"/>
        <v>7657.4382816806901</v>
      </c>
      <c r="I627" s="19">
        <f t="shared" si="30"/>
        <v>3765.945665381907</v>
      </c>
    </row>
    <row r="628" spans="1:9" x14ac:dyDescent="0.25">
      <c r="A628" s="10" t="s">
        <v>1174</v>
      </c>
      <c r="B628" s="22" t="s">
        <v>315</v>
      </c>
      <c r="C628" s="16">
        <f>VLOOKUP(A628,'1-1-24 thru 3-31-24 paid'!$A$9:$P$698,16,FALSE)</f>
        <v>25209.176042661915</v>
      </c>
      <c r="D628" s="17">
        <f>IFERROR(VLOOKUP(A628,'1-1-24 thru 3-31-24 new calc'!$A$10:$P$698,16,FALSE),0)</f>
        <v>31248.006599598506</v>
      </c>
      <c r="E628" s="17">
        <f t="shared" si="29"/>
        <v>6038.8305569365912</v>
      </c>
      <c r="F628" s="16">
        <f>IFERROR(VLOOKUP(A628,'4-1-24 thru 12-31-24 paid'!$A$9:$P$696,16,FALSE),0)</f>
        <v>82648.39</v>
      </c>
      <c r="G628" s="17">
        <f>IFERROR(VLOOKUP(A628,'4-1-24 thru 12-31-24 new calc.'!$A$9:$P$696,16,FALSE),0)</f>
        <v>92776.127626306174</v>
      </c>
      <c r="H628" s="17">
        <f t="shared" si="28"/>
        <v>10127.737626306174</v>
      </c>
      <c r="I628" s="19">
        <f t="shared" si="30"/>
        <v>16166.568183242765</v>
      </c>
    </row>
    <row r="629" spans="1:9" x14ac:dyDescent="0.25">
      <c r="A629" s="10" t="s">
        <v>1175</v>
      </c>
      <c r="B629" s="22" t="s">
        <v>319</v>
      </c>
      <c r="C629" s="16">
        <f>VLOOKUP(A629,'1-1-24 thru 3-31-24 paid'!$A$9:$P$698,16,FALSE)</f>
        <v>7084.3638534946531</v>
      </c>
      <c r="D629" s="17">
        <f>IFERROR(VLOOKUP(A629,'1-1-24 thru 3-31-24 new calc'!$A$10:$P$698,16,FALSE),0)</f>
        <v>3532.2354245189404</v>
      </c>
      <c r="E629" s="17">
        <f t="shared" si="29"/>
        <v>-3552.1284289757127</v>
      </c>
      <c r="F629" s="16">
        <f>IFERROR(VLOOKUP(A629,'4-1-24 thru 12-31-24 paid'!$A$9:$P$696,16,FALSE),0)</f>
        <v>20700.669999999998</v>
      </c>
      <c r="G629" s="17">
        <f>IFERROR(VLOOKUP(A629,'4-1-24 thru 12-31-24 new calc.'!$A$9:$P$696,16,FALSE),0)</f>
        <v>10428.682039644431</v>
      </c>
      <c r="H629" s="17">
        <f t="shared" si="28"/>
        <v>-10271.987960355567</v>
      </c>
      <c r="I629" s="19">
        <f t="shared" si="30"/>
        <v>-13824.116389331281</v>
      </c>
    </row>
    <row r="630" spans="1:9" x14ac:dyDescent="0.25">
      <c r="A630" s="10" t="s">
        <v>1176</v>
      </c>
      <c r="B630" s="22" t="s">
        <v>337</v>
      </c>
      <c r="C630" s="16">
        <f>VLOOKUP(A630,'1-1-24 thru 3-31-24 paid'!$A$9:$P$698,16,FALSE)</f>
        <v>17734.817792083373</v>
      </c>
      <c r="D630" s="17">
        <f>IFERROR(VLOOKUP(A630,'1-1-24 thru 3-31-24 new calc'!$A$10:$P$698,16,FALSE),0)</f>
        <v>15484.592840184529</v>
      </c>
      <c r="E630" s="17">
        <f t="shared" si="29"/>
        <v>-2250.2249518988447</v>
      </c>
      <c r="F630" s="16">
        <f>IFERROR(VLOOKUP(A630,'4-1-24 thru 12-31-24 paid'!$A$9:$P$696,16,FALSE),0)</f>
        <v>45924.72</v>
      </c>
      <c r="G630" s="17">
        <f>IFERROR(VLOOKUP(A630,'4-1-24 thru 12-31-24 new calc.'!$A$9:$P$696,16,FALSE),0)</f>
        <v>45449.155739097791</v>
      </c>
      <c r="H630" s="17">
        <f t="shared" si="28"/>
        <v>-475.56426090221066</v>
      </c>
      <c r="I630" s="19">
        <f t="shared" si="30"/>
        <v>-2725.7892128010553</v>
      </c>
    </row>
    <row r="631" spans="1:9" x14ac:dyDescent="0.25">
      <c r="A631" s="10" t="s">
        <v>1177</v>
      </c>
      <c r="B631" s="22" t="s">
        <v>341</v>
      </c>
      <c r="C631" s="16">
        <f>VLOOKUP(A631,'1-1-24 thru 3-31-24 paid'!$A$9:$P$698,16,FALSE)</f>
        <v>12747.11877469645</v>
      </c>
      <c r="D631" s="17">
        <f>IFERROR(VLOOKUP(A631,'1-1-24 thru 3-31-24 new calc'!$A$10:$P$698,16,FALSE),0)</f>
        <v>11287.347682186204</v>
      </c>
      <c r="E631" s="17">
        <f t="shared" si="29"/>
        <v>-1459.7710925102456</v>
      </c>
      <c r="F631" s="16">
        <f>IFERROR(VLOOKUP(A631,'4-1-24 thru 12-31-24 paid'!$A$9:$P$696,16,FALSE),0)</f>
        <v>33295.699999999997</v>
      </c>
      <c r="G631" s="17">
        <f>IFERROR(VLOOKUP(A631,'4-1-24 thru 12-31-24 new calc.'!$A$9:$P$696,16,FALSE),0)</f>
        <v>33235.546017384026</v>
      </c>
      <c r="H631" s="17">
        <f t="shared" si="28"/>
        <v>-60.153982615971472</v>
      </c>
      <c r="I631" s="19">
        <f t="shared" si="30"/>
        <v>-1519.9250751262171</v>
      </c>
    </row>
    <row r="632" spans="1:9" x14ac:dyDescent="0.25">
      <c r="A632" s="10" t="s">
        <v>1178</v>
      </c>
      <c r="B632" s="22" t="s">
        <v>343</v>
      </c>
      <c r="C632" s="16">
        <f>VLOOKUP(A632,'1-1-24 thru 3-31-24 paid'!$A$9:$P$698,16,FALSE)</f>
        <v>10705.115895757002</v>
      </c>
      <c r="D632" s="17">
        <f>IFERROR(VLOOKUP(A632,'1-1-24 thru 3-31-24 new calc'!$A$10:$P$698,16,FALSE),0)</f>
        <v>7794.2175586713847</v>
      </c>
      <c r="E632" s="17">
        <f t="shared" si="29"/>
        <v>-2910.8983370856176</v>
      </c>
      <c r="F632" s="16">
        <f>IFERROR(VLOOKUP(A632,'4-1-24 thru 12-31-24 paid'!$A$9:$P$696,16,FALSE),0)</f>
        <v>25836.77</v>
      </c>
      <c r="G632" s="17">
        <f>IFERROR(VLOOKUP(A632,'4-1-24 thru 12-31-24 new calc.'!$A$9:$P$696,16,FALSE),0)</f>
        <v>22978.771508172103</v>
      </c>
      <c r="H632" s="17">
        <f t="shared" si="28"/>
        <v>-2857.9984918278969</v>
      </c>
      <c r="I632" s="19">
        <f t="shared" si="30"/>
        <v>-5768.8968289135146</v>
      </c>
    </row>
    <row r="633" spans="1:9" x14ac:dyDescent="0.25">
      <c r="A633" s="10" t="s">
        <v>1179</v>
      </c>
      <c r="B633" s="22" t="s">
        <v>393</v>
      </c>
      <c r="C633" s="16">
        <f>VLOOKUP(A633,'1-1-24 thru 3-31-24 paid'!$A$9:$P$698,16,FALSE)</f>
        <v>17666.358965797979</v>
      </c>
      <c r="D633" s="17">
        <f>IFERROR(VLOOKUP(A633,'1-1-24 thru 3-31-24 new calc'!$A$10:$P$698,16,FALSE),0)</f>
        <v>15868.7415771342</v>
      </c>
      <c r="E633" s="17">
        <f t="shared" si="29"/>
        <v>-1797.6173886637789</v>
      </c>
      <c r="F633" s="16">
        <f>IFERROR(VLOOKUP(A633,'4-1-24 thru 12-31-24 paid'!$A$9:$P$696,16,FALSE),0)</f>
        <v>58558.28</v>
      </c>
      <c r="G633" s="17">
        <f>IFERROR(VLOOKUP(A633,'4-1-24 thru 12-31-24 new calc.'!$A$9:$P$696,16,FALSE),0)</f>
        <v>47024.380078861985</v>
      </c>
      <c r="H633" s="17">
        <f t="shared" si="28"/>
        <v>-11533.899921138014</v>
      </c>
      <c r="I633" s="19">
        <f t="shared" si="30"/>
        <v>-13331.517309801793</v>
      </c>
    </row>
    <row r="634" spans="1:9" x14ac:dyDescent="0.25">
      <c r="A634" s="10" t="s">
        <v>1180</v>
      </c>
      <c r="B634" s="22" t="s">
        <v>413</v>
      </c>
      <c r="C634" s="16">
        <f>VLOOKUP(A634,'1-1-24 thru 3-31-24 paid'!$A$9:$P$698,16,FALSE)</f>
        <v>40383.005557462478</v>
      </c>
      <c r="D634" s="17">
        <f>IFERROR(VLOOKUP(A634,'1-1-24 thru 3-31-24 new calc'!$A$10:$P$698,16,FALSE),0)</f>
        <v>38802.760154670817</v>
      </c>
      <c r="E634" s="17">
        <f t="shared" si="29"/>
        <v>-1580.245402791661</v>
      </c>
      <c r="F634" s="16">
        <f>IFERROR(VLOOKUP(A634,'4-1-24 thru 12-31-24 paid'!$A$9:$P$696,16,FALSE),0)</f>
        <v>124027.16</v>
      </c>
      <c r="G634" s="17">
        <f>IFERROR(VLOOKUP(A634,'4-1-24 thru 12-31-24 new calc.'!$A$9:$P$696,16,FALSE),0)</f>
        <v>114271.48645483943</v>
      </c>
      <c r="H634" s="17">
        <f t="shared" si="28"/>
        <v>-9755.6735451605782</v>
      </c>
      <c r="I634" s="19">
        <f t="shared" si="30"/>
        <v>-11335.918947952239</v>
      </c>
    </row>
    <row r="635" spans="1:9" x14ac:dyDescent="0.25">
      <c r="A635" s="10" t="s">
        <v>1181</v>
      </c>
      <c r="B635" s="22" t="s">
        <v>1182</v>
      </c>
      <c r="C635" s="16">
        <f>VLOOKUP(A635,'1-1-24 thru 3-31-24 paid'!$A$9:$P$698,16,FALSE)</f>
        <v>61451.428850017044</v>
      </c>
      <c r="D635" s="17">
        <f>IFERROR(VLOOKUP(A635,'1-1-24 thru 3-31-24 new calc'!$A$10:$P$698,16,FALSE),0)</f>
        <v>37110.483059815699</v>
      </c>
      <c r="E635" s="17">
        <f t="shared" si="29"/>
        <v>-24340.945790201346</v>
      </c>
      <c r="F635" s="16">
        <f>IFERROR(VLOOKUP(A635,'4-1-24 thru 12-31-24 paid'!$A$9:$P$696,16,FALSE),0)</f>
        <v>99208.84</v>
      </c>
      <c r="G635" s="17">
        <f>IFERROR(VLOOKUP(A635,'4-1-24 thru 12-31-24 new calc.'!$A$9:$P$696,16,FALSE),0)</f>
        <v>109750.26523354133</v>
      </c>
      <c r="H635" s="17">
        <f t="shared" si="28"/>
        <v>10541.425233541333</v>
      </c>
      <c r="I635" s="19">
        <f t="shared" si="30"/>
        <v>-13799.520556660013</v>
      </c>
    </row>
    <row r="636" spans="1:9" x14ac:dyDescent="0.25">
      <c r="A636" s="10" t="s">
        <v>1183</v>
      </c>
      <c r="B636" s="22" t="s">
        <v>431</v>
      </c>
      <c r="C636" s="16">
        <f>VLOOKUP(A636,'1-1-24 thru 3-31-24 paid'!$A$9:$P$698,16,FALSE)</f>
        <v>11863.417453634889</v>
      </c>
      <c r="D636" s="17">
        <f>IFERROR(VLOOKUP(A636,'1-1-24 thru 3-31-24 new calc'!$A$10:$P$698,16,FALSE),0)</f>
        <v>33151.754138601114</v>
      </c>
      <c r="E636" s="17">
        <f t="shared" si="29"/>
        <v>21288.336684966227</v>
      </c>
      <c r="F636" s="16">
        <f>IFERROR(VLOOKUP(A636,'4-1-24 thru 12-31-24 paid'!$A$9:$P$696,16,FALSE),0)</f>
        <v>33187.879999999997</v>
      </c>
      <c r="G636" s="17">
        <f>IFERROR(VLOOKUP(A636,'4-1-24 thru 12-31-24 new calc.'!$A$9:$P$696,16,FALSE),0)</f>
        <v>97626.988868733752</v>
      </c>
      <c r="H636" s="17">
        <f t="shared" si="28"/>
        <v>64439.108868733754</v>
      </c>
      <c r="I636" s="19">
        <f t="shared" si="30"/>
        <v>85727.445553699974</v>
      </c>
    </row>
    <row r="637" spans="1:9" x14ac:dyDescent="0.25">
      <c r="A637" s="10" t="s">
        <v>1184</v>
      </c>
      <c r="B637" s="22" t="s">
        <v>431</v>
      </c>
      <c r="C637" s="16">
        <f>VLOOKUP(A637,'1-1-24 thru 3-31-24 paid'!$A$9:$P$698,16,FALSE)</f>
        <v>23640.121572761069</v>
      </c>
      <c r="D637" s="17">
        <f>IFERROR(VLOOKUP(A637,'1-1-24 thru 3-31-24 new calc'!$A$10:$P$698,16,FALSE),0)</f>
        <v>22648.817493941246</v>
      </c>
      <c r="E637" s="17">
        <f t="shared" si="29"/>
        <v>-991.30407881982319</v>
      </c>
      <c r="F637" s="16">
        <f>IFERROR(VLOOKUP(A637,'4-1-24 thru 12-31-24 paid'!$A$9:$P$696,16,FALSE),0)</f>
        <v>71753.2</v>
      </c>
      <c r="G637" s="17">
        <f>IFERROR(VLOOKUP(A637,'4-1-24 thru 12-31-24 new calc.'!$A$9:$P$696,16,FALSE),0)</f>
        <v>67403.617324706371</v>
      </c>
      <c r="H637" s="17">
        <f t="shared" si="28"/>
        <v>-4349.5826752936264</v>
      </c>
      <c r="I637" s="19">
        <f t="shared" si="30"/>
        <v>-5340.8867541134496</v>
      </c>
    </row>
    <row r="638" spans="1:9" x14ac:dyDescent="0.25">
      <c r="A638" s="10" t="s">
        <v>1185</v>
      </c>
      <c r="B638" s="22" t="s">
        <v>1186</v>
      </c>
      <c r="C638" s="16">
        <f>VLOOKUP(A638,'1-1-24 thru 3-31-24 paid'!$A$9:$P$698,16,FALSE)</f>
        <v>40471.351556435759</v>
      </c>
      <c r="D638" s="17">
        <f>IFERROR(VLOOKUP(A638,'1-1-24 thru 3-31-24 new calc'!$A$10:$P$698,16,FALSE),0)</f>
        <v>38328.94957053243</v>
      </c>
      <c r="E638" s="17">
        <f t="shared" si="29"/>
        <v>-2142.4019859033288</v>
      </c>
      <c r="F638" s="16">
        <f>IFERROR(VLOOKUP(A638,'4-1-24 thru 12-31-24 paid'!$A$9:$P$696,16,FALSE),0)</f>
        <v>110243.18</v>
      </c>
      <c r="G638" s="17">
        <f>IFERROR(VLOOKUP(A638,'4-1-24 thru 12-31-24 new calc.'!$A$9:$P$696,16,FALSE),0)</f>
        <v>112796.23860617119</v>
      </c>
      <c r="H638" s="17">
        <f t="shared" si="28"/>
        <v>2553.0586061711947</v>
      </c>
      <c r="I638" s="19">
        <f t="shared" si="30"/>
        <v>410.65662026786595</v>
      </c>
    </row>
    <row r="639" spans="1:9" x14ac:dyDescent="0.25">
      <c r="A639" s="10" t="s">
        <v>1187</v>
      </c>
      <c r="B639" s="22" t="s">
        <v>465</v>
      </c>
      <c r="C639" s="16">
        <f>VLOOKUP(A639,'1-1-24 thru 3-31-24 paid'!$A$9:$P$698,16,FALSE)</f>
        <v>24369.582202509664</v>
      </c>
      <c r="D639" s="17">
        <f>IFERROR(VLOOKUP(A639,'1-1-24 thru 3-31-24 new calc'!$A$10:$P$698,16,FALSE),0)</f>
        <v>23717.960123983474</v>
      </c>
      <c r="E639" s="17">
        <f t="shared" si="29"/>
        <v>-651.62207852619031</v>
      </c>
      <c r="F639" s="16">
        <f>IFERROR(VLOOKUP(A639,'4-1-24 thru 12-31-24 paid'!$A$9:$P$696,16,FALSE),0)</f>
        <v>68053.25</v>
      </c>
      <c r="G639" s="17">
        <f>IFERROR(VLOOKUP(A639,'4-1-24 thru 12-31-24 new calc.'!$A$9:$P$696,16,FALSE),0)</f>
        <v>70381.436309102821</v>
      </c>
      <c r="H639" s="17">
        <f t="shared" si="28"/>
        <v>2328.1863091028208</v>
      </c>
      <c r="I639" s="19">
        <f t="shared" si="30"/>
        <v>1676.5642305766305</v>
      </c>
    </row>
    <row r="640" spans="1:9" x14ac:dyDescent="0.25">
      <c r="A640" s="10" t="s">
        <v>1188</v>
      </c>
      <c r="B640" s="22" t="s">
        <v>1289</v>
      </c>
      <c r="C640" s="16">
        <f>VLOOKUP(A640,'1-1-24 thru 3-31-24 paid'!$A$9:$P$698,16,FALSE)</f>
        <v>8969.3914857713626</v>
      </c>
      <c r="D640" s="17">
        <f>IFERROR(VLOOKUP(A640,'1-1-24 thru 3-31-24 new calc'!$A$10:$P$698,16,FALSE),0)</f>
        <v>7920.0488492416516</v>
      </c>
      <c r="E640" s="17">
        <f t="shared" si="29"/>
        <v>-1049.3426365297109</v>
      </c>
      <c r="F640" s="16">
        <f>IFERROR(VLOOKUP(A640,'4-1-24 thru 12-31-24 paid'!$A$9:$P$696,16,FALSE),0)</f>
        <v>23313.75</v>
      </c>
      <c r="G640" s="17">
        <f>IFERROR(VLOOKUP(A640,'4-1-24 thru 12-31-24 new calc.'!$A$9:$P$696,16,FALSE),0)</f>
        <v>23281.286528106961</v>
      </c>
      <c r="H640" s="17">
        <f t="shared" si="28"/>
        <v>-32.463471893039241</v>
      </c>
      <c r="I640" s="19">
        <f t="shared" si="30"/>
        <v>-1081.8061084227502</v>
      </c>
    </row>
    <row r="641" spans="1:9" x14ac:dyDescent="0.25">
      <c r="A641" s="10" t="s">
        <v>1189</v>
      </c>
      <c r="B641" s="22" t="s">
        <v>524</v>
      </c>
      <c r="C641" s="16">
        <f>VLOOKUP(A641,'1-1-24 thru 3-31-24 paid'!$A$9:$P$698,16,FALSE)</f>
        <v>10287.357476102985</v>
      </c>
      <c r="D641" s="17">
        <f>IFERROR(VLOOKUP(A641,'1-1-24 thru 3-31-24 new calc'!$A$10:$P$698,16,FALSE),0)</f>
        <v>9560.9034939091343</v>
      </c>
      <c r="E641" s="17">
        <f t="shared" si="29"/>
        <v>-726.45398219385061</v>
      </c>
      <c r="F641" s="16">
        <f>IFERROR(VLOOKUP(A641,'4-1-24 thru 12-31-24 paid'!$A$9:$P$696,16,FALSE),0)</f>
        <v>29616.76</v>
      </c>
      <c r="G641" s="17">
        <f>IFERROR(VLOOKUP(A641,'4-1-24 thru 12-31-24 new calc.'!$A$9:$P$696,16,FALSE),0)</f>
        <v>28179.762521644439</v>
      </c>
      <c r="H641" s="17">
        <f t="shared" si="28"/>
        <v>-1436.997478355559</v>
      </c>
      <c r="I641" s="19">
        <f t="shared" si="30"/>
        <v>-2163.4514605494096</v>
      </c>
    </row>
    <row r="642" spans="1:9" x14ac:dyDescent="0.25">
      <c r="A642" s="10" t="s">
        <v>1190</v>
      </c>
      <c r="B642" s="22" t="s">
        <v>569</v>
      </c>
      <c r="C642" s="16">
        <f>VLOOKUP(A642,'1-1-24 thru 3-31-24 paid'!$A$9:$P$698,16,FALSE)</f>
        <v>7855.7876242713437</v>
      </c>
      <c r="D642" s="17">
        <f>IFERROR(VLOOKUP(A642,'1-1-24 thru 3-31-24 new calc'!$A$10:$P$698,16,FALSE),0)</f>
        <v>6148.5330080790445</v>
      </c>
      <c r="E642" s="17">
        <f t="shared" si="29"/>
        <v>-1707.2546161922992</v>
      </c>
      <c r="F642" s="16">
        <f>IFERROR(VLOOKUP(A642,'4-1-24 thru 12-31-24 paid'!$A$9:$P$696,16,FALSE),0)</f>
        <v>21692.1</v>
      </c>
      <c r="G642" s="17">
        <f>IFERROR(VLOOKUP(A642,'4-1-24 thru 12-31-24 new calc.'!$A$9:$P$696,16,FALSE),0)</f>
        <v>18034.853193569339</v>
      </c>
      <c r="H642" s="17">
        <f t="shared" si="28"/>
        <v>-3657.2468064306595</v>
      </c>
      <c r="I642" s="19">
        <f t="shared" si="30"/>
        <v>-5364.5014226229587</v>
      </c>
    </row>
    <row r="643" spans="1:9" x14ac:dyDescent="0.25">
      <c r="A643" s="10" t="s">
        <v>1191</v>
      </c>
      <c r="B643" s="22" t="s">
        <v>573</v>
      </c>
      <c r="C643" s="16">
        <f>VLOOKUP(A643,'1-1-24 thru 3-31-24 paid'!$A$9:$P$698,16,FALSE)</f>
        <v>18290.333955020385</v>
      </c>
      <c r="D643" s="17">
        <f>IFERROR(VLOOKUP(A643,'1-1-24 thru 3-31-24 new calc'!$A$10:$P$698,16,FALSE),0)</f>
        <v>20706.169162432394</v>
      </c>
      <c r="E643" s="17">
        <f t="shared" si="29"/>
        <v>2415.8352074120085</v>
      </c>
      <c r="F643" s="16">
        <f>IFERROR(VLOOKUP(A643,'4-1-24 thru 12-31-24 paid'!$A$9:$P$696,16,FALSE),0)</f>
        <v>51742.37</v>
      </c>
      <c r="G643" s="17">
        <f>IFERROR(VLOOKUP(A643,'4-1-24 thru 12-31-24 new calc.'!$A$9:$P$696,16,FALSE),0)</f>
        <v>60964.134438039531</v>
      </c>
      <c r="H643" s="17">
        <f t="shared" si="28"/>
        <v>9221.7644380395286</v>
      </c>
      <c r="I643" s="19">
        <f t="shared" si="30"/>
        <v>11637.599645451537</v>
      </c>
    </row>
    <row r="644" spans="1:9" x14ac:dyDescent="0.25">
      <c r="A644" s="10" t="s">
        <v>1264</v>
      </c>
      <c r="B644" s="22" t="s">
        <v>591</v>
      </c>
      <c r="C644" s="16">
        <f>VLOOKUP(A644,'1-1-24 thru 3-31-24 paid'!$A$9:$P$698,16,FALSE)</f>
        <v>12632.051476285364</v>
      </c>
      <c r="D644" s="17">
        <f>IFERROR(VLOOKUP(A644,'1-1-24 thru 3-31-24 new calc'!$A$10:$P$698,16,FALSE),0)</f>
        <v>13099.414006421146</v>
      </c>
      <c r="E644" s="17">
        <f t="shared" si="29"/>
        <v>467.36253013578244</v>
      </c>
      <c r="F644" s="16">
        <f>IFERROR(VLOOKUP(A644,'4-1-24 thru 12-31-24 paid'!$A$9:$P$696,16,FALSE),0)</f>
        <v>39618.080000000002</v>
      </c>
      <c r="G644" s="17">
        <f>IFERROR(VLOOKUP(A644,'4-1-24 thru 12-31-24 new calc.'!$A$9:$P$696,16,FALSE),0)</f>
        <v>38902.678178371723</v>
      </c>
      <c r="H644" s="17">
        <f t="shared" ref="H644:H699" si="31">G644-F644</f>
        <v>-715.40182162827841</v>
      </c>
      <c r="I644" s="19">
        <f t="shared" si="30"/>
        <v>-248.03929149249598</v>
      </c>
    </row>
    <row r="645" spans="1:9" x14ac:dyDescent="0.25">
      <c r="A645" s="10" t="s">
        <v>1263</v>
      </c>
      <c r="B645" s="22" t="s">
        <v>591</v>
      </c>
      <c r="C645" s="16">
        <f>VLOOKUP(A645,'1-1-24 thru 3-31-24 paid'!$A$9:$P$698,16,FALSE)</f>
        <v>6497.3532668138787</v>
      </c>
      <c r="D645" s="17">
        <f>IFERROR(VLOOKUP(A645,'1-1-24 thru 3-31-24 new calc'!$A$10:$P$698,16,FALSE),0)</f>
        <v>6430.6448208499733</v>
      </c>
      <c r="E645" s="17">
        <f t="shared" ref="E645:E699" si="32">D645-C645</f>
        <v>-66.708445963905433</v>
      </c>
      <c r="F645" s="16">
        <f>IFERROR(VLOOKUP(A645,'4-1-24 thru 12-31-24 paid'!$A$9:$P$696,16,FALSE),0)</f>
        <v>21309.41</v>
      </c>
      <c r="G645" s="17">
        <f>IFERROR(VLOOKUP(A645,'4-1-24 thru 12-31-24 new calc.'!$A$9:$P$696,16,FALSE),0)</f>
        <v>19137.808089611204</v>
      </c>
      <c r="H645" s="17">
        <f t="shared" si="31"/>
        <v>-2171.6019103887957</v>
      </c>
      <c r="I645" s="19">
        <f t="shared" ref="I645:I699" si="33">H645+E645</f>
        <v>-2238.3103563527011</v>
      </c>
    </row>
    <row r="646" spans="1:9" x14ac:dyDescent="0.25">
      <c r="A646" s="10" t="s">
        <v>1192</v>
      </c>
      <c r="B646" s="22" t="s">
        <v>622</v>
      </c>
      <c r="C646" s="16">
        <f>VLOOKUP(A646,'1-1-24 thru 3-31-24 paid'!$A$9:$P$698,16,FALSE)</f>
        <v>17873.321871461645</v>
      </c>
      <c r="D646" s="17">
        <f>IFERROR(VLOOKUP(A646,'1-1-24 thru 3-31-24 new calc'!$A$10:$P$698,16,FALSE),0)</f>
        <v>11751.987254823191</v>
      </c>
      <c r="E646" s="17">
        <f t="shared" si="32"/>
        <v>-6121.3346166384545</v>
      </c>
      <c r="F646" s="16">
        <f>IFERROR(VLOOKUP(A646,'4-1-24 thru 12-31-24 paid'!$A$9:$P$696,16,FALSE),0)</f>
        <v>44324.23</v>
      </c>
      <c r="G646" s="17">
        <f>IFERROR(VLOOKUP(A646,'4-1-24 thru 12-31-24 new calc.'!$A$9:$P$696,16,FALSE),0)</f>
        <v>34713.953178741453</v>
      </c>
      <c r="H646" s="17">
        <f t="shared" si="31"/>
        <v>-9610.2768212585506</v>
      </c>
      <c r="I646" s="19">
        <f t="shared" si="33"/>
        <v>-15731.611437897005</v>
      </c>
    </row>
    <row r="647" spans="1:9" x14ac:dyDescent="0.25">
      <c r="A647" s="10" t="s">
        <v>1193</v>
      </c>
      <c r="B647" s="22" t="s">
        <v>640</v>
      </c>
      <c r="C647" s="16">
        <f>VLOOKUP(A647,'1-1-24 thru 3-31-24 paid'!$A$9:$P$698,16,FALSE)</f>
        <v>10702.837823047443</v>
      </c>
      <c r="D647" s="17">
        <f>IFERROR(VLOOKUP(A647,'1-1-24 thru 3-31-24 new calc'!$A$10:$P$698,16,FALSE),0)</f>
        <v>9774.8613113866868</v>
      </c>
      <c r="E647" s="17">
        <f t="shared" si="32"/>
        <v>-927.97651166075593</v>
      </c>
      <c r="F647" s="16">
        <f>IFERROR(VLOOKUP(A647,'4-1-24 thru 12-31-24 paid'!$A$9:$P$696,16,FALSE),0)</f>
        <v>30204.18</v>
      </c>
      <c r="G647" s="17">
        <f>IFERROR(VLOOKUP(A647,'4-1-24 thru 12-31-24 new calc.'!$A$9:$P$696,16,FALSE),0)</f>
        <v>28740.714876611444</v>
      </c>
      <c r="H647" s="17">
        <f t="shared" si="31"/>
        <v>-1463.4651233885561</v>
      </c>
      <c r="I647" s="19">
        <f t="shared" si="33"/>
        <v>-2391.441635049312</v>
      </c>
    </row>
    <row r="648" spans="1:9" x14ac:dyDescent="0.25">
      <c r="A648" s="10" t="s">
        <v>1194</v>
      </c>
      <c r="B648" s="22" t="s">
        <v>640</v>
      </c>
      <c r="C648" s="16">
        <f>VLOOKUP(A648,'1-1-24 thru 3-31-24 paid'!$A$9:$P$698,16,FALSE)</f>
        <v>58385.097110805247</v>
      </c>
      <c r="D648" s="17">
        <f>IFERROR(VLOOKUP(A648,'1-1-24 thru 3-31-24 new calc'!$A$10:$P$698,16,FALSE),0)</f>
        <v>80564.571758818449</v>
      </c>
      <c r="E648" s="17">
        <f t="shared" si="32"/>
        <v>22179.474648013202</v>
      </c>
      <c r="F648" s="16">
        <f>IFERROR(VLOOKUP(A648,'4-1-24 thru 12-31-24 paid'!$A$9:$P$696,16,FALSE),0)</f>
        <v>183296.98</v>
      </c>
      <c r="G648" s="17">
        <f>IFERROR(VLOOKUP(A648,'4-1-24 thru 12-31-24 new calc.'!$A$9:$P$696,16,FALSE),0)</f>
        <v>236992.76049744824</v>
      </c>
      <c r="H648" s="17">
        <f t="shared" si="31"/>
        <v>53695.780497448228</v>
      </c>
      <c r="I648" s="19">
        <f t="shared" si="33"/>
        <v>75875.255145461429</v>
      </c>
    </row>
    <row r="649" spans="1:9" x14ac:dyDescent="0.25">
      <c r="A649" s="10" t="s">
        <v>1195</v>
      </c>
      <c r="B649" s="22" t="s">
        <v>640</v>
      </c>
      <c r="C649" s="16">
        <f>VLOOKUP(A649,'1-1-24 thru 3-31-24 paid'!$A$9:$P$698,16,FALSE)</f>
        <v>10560.831195455872</v>
      </c>
      <c r="D649" s="17">
        <f>IFERROR(VLOOKUP(A649,'1-1-24 thru 3-31-24 new calc'!$A$10:$P$698,16,FALSE),0)</f>
        <v>12971.779230141332</v>
      </c>
      <c r="E649" s="17">
        <f t="shared" si="32"/>
        <v>2410.9480346854598</v>
      </c>
      <c r="F649" s="16">
        <f>IFERROR(VLOOKUP(A649,'4-1-24 thru 12-31-24 paid'!$A$9:$P$696,16,FALSE),0)</f>
        <v>38102.53</v>
      </c>
      <c r="G649" s="17">
        <f>IFERROR(VLOOKUP(A649,'4-1-24 thru 12-31-24 new calc.'!$A$9:$P$696,16,FALSE),0)</f>
        <v>38087.950100659524</v>
      </c>
      <c r="H649" s="17">
        <f t="shared" si="31"/>
        <v>-14.579899340475095</v>
      </c>
      <c r="I649" s="19">
        <f t="shared" si="33"/>
        <v>2396.3681353449847</v>
      </c>
    </row>
    <row r="650" spans="1:9" x14ac:dyDescent="0.25">
      <c r="A650" s="10" t="s">
        <v>1196</v>
      </c>
      <c r="B650" s="22" t="s">
        <v>646</v>
      </c>
      <c r="C650" s="16">
        <f>VLOOKUP(A650,'1-1-24 thru 3-31-24 paid'!$A$9:$P$698,16,FALSE)</f>
        <v>15956.054301754812</v>
      </c>
      <c r="D650" s="17">
        <f>IFERROR(VLOOKUP(A650,'1-1-24 thru 3-31-24 new calc'!$A$10:$P$698,16,FALSE),0)</f>
        <v>16550.423442584433</v>
      </c>
      <c r="E650" s="17">
        <f t="shared" si="32"/>
        <v>594.36914082962176</v>
      </c>
      <c r="F650" s="16">
        <f>IFERROR(VLOOKUP(A650,'4-1-24 thru 12-31-24 paid'!$A$9:$P$696,16,FALSE),0)</f>
        <v>51536.83</v>
      </c>
      <c r="G650" s="17">
        <f>IFERROR(VLOOKUP(A650,'4-1-24 thru 12-31-24 new calc.'!$A$9:$P$696,16,FALSE),0)</f>
        <v>49089.836288409213</v>
      </c>
      <c r="H650" s="17">
        <f t="shared" si="31"/>
        <v>-2446.9937115907887</v>
      </c>
      <c r="I650" s="19">
        <f t="shared" si="33"/>
        <v>-1852.624570761167</v>
      </c>
    </row>
    <row r="651" spans="1:9" x14ac:dyDescent="0.25">
      <c r="A651" s="10" t="s">
        <v>1197</v>
      </c>
      <c r="B651" s="22" t="s">
        <v>674</v>
      </c>
      <c r="C651" s="16">
        <f>VLOOKUP(A651,'1-1-24 thru 3-31-24 paid'!$A$9:$P$698,16,FALSE)</f>
        <v>5648.5468476244787</v>
      </c>
      <c r="D651" s="17">
        <f>IFERROR(VLOOKUP(A651,'1-1-24 thru 3-31-24 new calc'!$A$10:$P$698,16,FALSE),0)</f>
        <v>6200.0093120296642</v>
      </c>
      <c r="E651" s="17">
        <f t="shared" si="32"/>
        <v>551.46246440518553</v>
      </c>
      <c r="F651" s="16">
        <f>IFERROR(VLOOKUP(A651,'4-1-24 thru 12-31-24 paid'!$A$9:$P$696,16,FALSE),0)</f>
        <v>15874.16</v>
      </c>
      <c r="G651" s="17">
        <f>IFERROR(VLOOKUP(A651,'4-1-24 thru 12-31-24 new calc.'!$A$9:$P$696,16,FALSE),0)</f>
        <v>18400.444589133385</v>
      </c>
      <c r="H651" s="17">
        <f t="shared" si="31"/>
        <v>2526.2845891333855</v>
      </c>
      <c r="I651" s="19">
        <f t="shared" si="33"/>
        <v>3077.747053538571</v>
      </c>
    </row>
    <row r="652" spans="1:9" x14ac:dyDescent="0.25">
      <c r="A652" s="10" t="s">
        <v>1198</v>
      </c>
      <c r="B652" s="22" t="s">
        <v>693</v>
      </c>
      <c r="C652" s="16">
        <f>VLOOKUP(A652,'1-1-24 thru 3-31-24 paid'!$A$9:$P$698,16,FALSE)</f>
        <v>34928.134822672757</v>
      </c>
      <c r="D652" s="17">
        <f>IFERROR(VLOOKUP(A652,'1-1-24 thru 3-31-24 new calc'!$A$10:$P$698,16,FALSE),0)</f>
        <v>32986.470659194885</v>
      </c>
      <c r="E652" s="17">
        <f t="shared" si="32"/>
        <v>-1941.6641634778716</v>
      </c>
      <c r="F652" s="16">
        <f>IFERROR(VLOOKUP(A652,'4-1-24 thru 12-31-24 paid'!$A$9:$P$696,16,FALSE),0)</f>
        <v>91448.56</v>
      </c>
      <c r="G652" s="17">
        <f>IFERROR(VLOOKUP(A652,'4-1-24 thru 12-31-24 new calc.'!$A$9:$P$696,16,FALSE),0)</f>
        <v>97585.557352908145</v>
      </c>
      <c r="H652" s="17">
        <f t="shared" si="31"/>
        <v>6136.9973529081471</v>
      </c>
      <c r="I652" s="19">
        <f t="shared" si="33"/>
        <v>4195.3331894302755</v>
      </c>
    </row>
    <row r="653" spans="1:9" x14ac:dyDescent="0.25">
      <c r="A653" s="10" t="s">
        <v>1199</v>
      </c>
      <c r="B653" s="22" t="s">
        <v>703</v>
      </c>
      <c r="C653" s="16">
        <f>VLOOKUP(A653,'1-1-24 thru 3-31-24 paid'!$A$9:$P$698,16,FALSE)</f>
        <v>17776.996952521225</v>
      </c>
      <c r="D653" s="17">
        <f>IFERROR(VLOOKUP(A653,'1-1-24 thru 3-31-24 new calc'!$A$10:$P$698,16,FALSE),0)</f>
        <v>15617.837489536425</v>
      </c>
      <c r="E653" s="17">
        <f t="shared" si="32"/>
        <v>-2159.1594629848005</v>
      </c>
      <c r="F653" s="16">
        <f>IFERROR(VLOOKUP(A653,'4-1-24 thru 12-31-24 paid'!$A$9:$P$696,16,FALSE),0)</f>
        <v>52810.52</v>
      </c>
      <c r="G653" s="17">
        <f>IFERROR(VLOOKUP(A653,'4-1-24 thru 12-31-24 new calc.'!$A$9:$P$696,16,FALSE),0)</f>
        <v>46292.279615697145</v>
      </c>
      <c r="H653" s="17">
        <f t="shared" si="31"/>
        <v>-6518.2403843028515</v>
      </c>
      <c r="I653" s="19">
        <f t="shared" si="33"/>
        <v>-8677.3998472876519</v>
      </c>
    </row>
    <row r="654" spans="1:9" x14ac:dyDescent="0.25">
      <c r="A654" s="10" t="s">
        <v>1200</v>
      </c>
      <c r="B654" s="22" t="s">
        <v>709</v>
      </c>
      <c r="C654" s="16">
        <f>VLOOKUP(A654,'1-1-24 thru 3-31-24 paid'!$A$9:$P$698,16,FALSE)</f>
        <v>21633.267537292653</v>
      </c>
      <c r="D654" s="17">
        <f>IFERROR(VLOOKUP(A654,'1-1-24 thru 3-31-24 new calc'!$A$10:$P$698,16,FALSE),0)</f>
        <v>20579.665442489044</v>
      </c>
      <c r="E654" s="17">
        <f t="shared" si="32"/>
        <v>-1053.6020948036094</v>
      </c>
      <c r="F654" s="16">
        <f>IFERROR(VLOOKUP(A654,'4-1-24 thru 12-31-24 paid'!$A$9:$P$696,16,FALSE),0)</f>
        <v>57998.879999999997</v>
      </c>
      <c r="G654" s="17">
        <f>IFERROR(VLOOKUP(A654,'4-1-24 thru 12-31-24 new calc.'!$A$9:$P$696,16,FALSE),0)</f>
        <v>60603.554622999982</v>
      </c>
      <c r="H654" s="17">
        <f t="shared" si="31"/>
        <v>2604.6746229999844</v>
      </c>
      <c r="I654" s="19">
        <f t="shared" si="33"/>
        <v>1551.0725281963751</v>
      </c>
    </row>
    <row r="655" spans="1:9" x14ac:dyDescent="0.25">
      <c r="A655" s="10" t="s">
        <v>1201</v>
      </c>
      <c r="B655" s="22" t="s">
        <v>709</v>
      </c>
      <c r="C655" s="16">
        <f>VLOOKUP(A655,'1-1-24 thru 3-31-24 paid'!$A$9:$P$698,16,FALSE)</f>
        <v>18982.169422349183</v>
      </c>
      <c r="D655" s="17">
        <f>IFERROR(VLOOKUP(A655,'1-1-24 thru 3-31-24 new calc'!$A$10:$P$698,16,FALSE),0)</f>
        <v>19238.759961452368</v>
      </c>
      <c r="E655" s="17">
        <f t="shared" si="32"/>
        <v>256.59053910318471</v>
      </c>
      <c r="F655" s="16">
        <f>IFERROR(VLOOKUP(A655,'4-1-24 thru 12-31-24 paid'!$A$9:$P$696,16,FALSE),0)</f>
        <v>56182.37</v>
      </c>
      <c r="G655" s="17">
        <f>IFERROR(VLOOKUP(A655,'4-1-24 thru 12-31-24 new calc.'!$A$9:$P$696,16,FALSE),0)</f>
        <v>56680.935822115658</v>
      </c>
      <c r="H655" s="17">
        <f t="shared" si="31"/>
        <v>498.56582211565546</v>
      </c>
      <c r="I655" s="19">
        <f t="shared" si="33"/>
        <v>755.15636121884017</v>
      </c>
    </row>
    <row r="656" spans="1:9" x14ac:dyDescent="0.25">
      <c r="A656" s="10" t="s">
        <v>1202</v>
      </c>
      <c r="B656" s="22" t="s">
        <v>709</v>
      </c>
      <c r="C656" s="16">
        <f>VLOOKUP(A656,'1-1-24 thru 3-31-24 paid'!$A$9:$P$698,16,FALSE)</f>
        <v>59303.253070830229</v>
      </c>
      <c r="D656" s="17">
        <f>IFERROR(VLOOKUP(A656,'1-1-24 thru 3-31-24 new calc'!$A$10:$P$698,16,FALSE),0)</f>
        <v>62532.276260703969</v>
      </c>
      <c r="E656" s="17">
        <f t="shared" si="32"/>
        <v>3229.0231898737402</v>
      </c>
      <c r="F656" s="16">
        <f>IFERROR(VLOOKUP(A656,'4-1-24 thru 12-31-24 paid'!$A$9:$P$696,16,FALSE),0)</f>
        <v>189460.47</v>
      </c>
      <c r="G656" s="17">
        <f>IFERROR(VLOOKUP(A656,'4-1-24 thru 12-31-24 new calc.'!$A$9:$P$696,16,FALSE),0)</f>
        <v>186098.08748941676</v>
      </c>
      <c r="H656" s="17">
        <f t="shared" si="31"/>
        <v>-3362.3825105832366</v>
      </c>
      <c r="I656" s="19">
        <f t="shared" si="33"/>
        <v>-133.35932070949639</v>
      </c>
    </row>
    <row r="657" spans="1:9" x14ac:dyDescent="0.25">
      <c r="A657" s="10" t="s">
        <v>1203</v>
      </c>
      <c r="B657" s="22" t="s">
        <v>736</v>
      </c>
      <c r="C657" s="16">
        <f>VLOOKUP(A657,'1-1-24 thru 3-31-24 paid'!$A$9:$P$698,16,FALSE)</f>
        <v>18324.486495773712</v>
      </c>
      <c r="D657" s="17">
        <f>IFERROR(VLOOKUP(A657,'1-1-24 thru 3-31-24 new calc'!$A$10:$P$698,16,FALSE),0)</f>
        <v>20254.258556879606</v>
      </c>
      <c r="E657" s="17">
        <f t="shared" si="32"/>
        <v>1929.772061105894</v>
      </c>
      <c r="F657" s="16">
        <f>IFERROR(VLOOKUP(A657,'4-1-24 thru 12-31-24 paid'!$A$9:$P$696,16,FALSE),0)</f>
        <v>54318.94</v>
      </c>
      <c r="G657" s="17">
        <f>IFERROR(VLOOKUP(A657,'4-1-24 thru 12-31-24 new calc.'!$A$9:$P$696,16,FALSE),0)</f>
        <v>59830.233054360921</v>
      </c>
      <c r="H657" s="17">
        <f t="shared" si="31"/>
        <v>5511.2930543609182</v>
      </c>
      <c r="I657" s="19">
        <f t="shared" si="33"/>
        <v>7441.0651154668121</v>
      </c>
    </row>
    <row r="658" spans="1:9" x14ac:dyDescent="0.25">
      <c r="A658" s="10" t="s">
        <v>1204</v>
      </c>
      <c r="B658" s="22" t="s">
        <v>750</v>
      </c>
      <c r="C658" s="16">
        <f>VLOOKUP(A658,'1-1-24 thru 3-31-24 paid'!$A$9:$P$698,16,FALSE)</f>
        <v>13585.666830527614</v>
      </c>
      <c r="D658" s="17">
        <f>IFERROR(VLOOKUP(A658,'1-1-24 thru 3-31-24 new calc'!$A$10:$P$698,16,FALSE),0)</f>
        <v>15459.857666802045</v>
      </c>
      <c r="E658" s="17">
        <f t="shared" si="32"/>
        <v>1874.1908362744307</v>
      </c>
      <c r="F658" s="16">
        <f>IFERROR(VLOOKUP(A658,'4-1-24 thru 12-31-24 paid'!$A$9:$P$696,16,FALSE),0)</f>
        <v>41873.72</v>
      </c>
      <c r="G658" s="17">
        <f>IFERROR(VLOOKUP(A658,'4-1-24 thru 12-31-24 new calc.'!$A$9:$P$696,16,FALSE),0)</f>
        <v>45249.214628798414</v>
      </c>
      <c r="H658" s="17">
        <f t="shared" si="31"/>
        <v>3375.494628798413</v>
      </c>
      <c r="I658" s="19">
        <f t="shared" si="33"/>
        <v>5249.6854650728437</v>
      </c>
    </row>
    <row r="659" spans="1:9" x14ac:dyDescent="0.25">
      <c r="A659" s="10" t="s">
        <v>1205</v>
      </c>
      <c r="B659" s="22" t="s">
        <v>764</v>
      </c>
      <c r="C659" s="16">
        <f>VLOOKUP(A659,'1-1-24 thru 3-31-24 paid'!$A$9:$P$698,16,FALSE)</f>
        <v>8027.789241387215</v>
      </c>
      <c r="D659" s="17">
        <f>IFERROR(VLOOKUP(A659,'1-1-24 thru 3-31-24 new calc'!$A$10:$P$698,16,FALSE),0)</f>
        <v>7027.5182556625878</v>
      </c>
      <c r="E659" s="17">
        <f t="shared" si="32"/>
        <v>-1000.2709857246273</v>
      </c>
      <c r="F659" s="16">
        <f>IFERROR(VLOOKUP(A659,'4-1-24 thru 12-31-24 paid'!$A$9:$P$696,16,FALSE),0)</f>
        <v>23820.52</v>
      </c>
      <c r="G659" s="17">
        <f>IFERROR(VLOOKUP(A659,'4-1-24 thru 12-31-24 new calc.'!$A$9:$P$696,16,FALSE),0)</f>
        <v>20821.92294364161</v>
      </c>
      <c r="H659" s="17">
        <f t="shared" si="31"/>
        <v>-2998.5970563583905</v>
      </c>
      <c r="I659" s="19">
        <f t="shared" si="33"/>
        <v>-3998.8680420830178</v>
      </c>
    </row>
    <row r="660" spans="1:9" x14ac:dyDescent="0.25">
      <c r="A660" s="10" t="s">
        <v>1209</v>
      </c>
      <c r="B660" s="22" t="s">
        <v>766</v>
      </c>
      <c r="C660" s="16">
        <f>VLOOKUP(A660,'1-1-24 thru 3-31-24 paid'!$A$9:$P$698,16,FALSE)</f>
        <v>0</v>
      </c>
      <c r="D660" s="17">
        <f>IFERROR(VLOOKUP(A660,'1-1-24 thru 3-31-24 new calc'!$A$10:$P$698,16,FALSE),0)</f>
        <v>0</v>
      </c>
      <c r="E660" s="17">
        <f t="shared" si="32"/>
        <v>0</v>
      </c>
      <c r="F660" s="16">
        <f>IFERROR(VLOOKUP(A660,'4-1-24 thru 12-31-24 paid'!$A$9:$P$696,16,FALSE),0)</f>
        <v>0</v>
      </c>
      <c r="G660" s="17">
        <f>IFERROR(VLOOKUP(A660,'4-1-24 thru 12-31-24 new calc.'!$A$9:$P$696,16,FALSE),0)</f>
        <v>0</v>
      </c>
      <c r="H660" s="17">
        <f t="shared" si="31"/>
        <v>0</v>
      </c>
      <c r="I660" s="19">
        <f t="shared" si="33"/>
        <v>0</v>
      </c>
    </row>
    <row r="661" spans="1:9" x14ac:dyDescent="0.25">
      <c r="A661" s="10" t="s">
        <v>1207</v>
      </c>
      <c r="B661" s="22" t="s">
        <v>766</v>
      </c>
      <c r="C661" s="16">
        <f>VLOOKUP(A661,'1-1-24 thru 3-31-24 paid'!$A$9:$P$698,16,FALSE)</f>
        <v>119064.36960645505</v>
      </c>
      <c r="D661" s="17">
        <f>IFERROR(VLOOKUP(A661,'1-1-24 thru 3-31-24 new calc'!$A$10:$P$698,16,FALSE),0)</f>
        <v>114500.49970678589</v>
      </c>
      <c r="E661" s="17">
        <f t="shared" si="32"/>
        <v>-4563.8698996691528</v>
      </c>
      <c r="F661" s="16">
        <f>IFERROR(VLOOKUP(A661,'4-1-24 thru 12-31-24 paid'!$A$9:$P$696,16,FALSE),0)</f>
        <v>346977.08</v>
      </c>
      <c r="G661" s="17">
        <f>IFERROR(VLOOKUP(A661,'4-1-24 thru 12-31-24 new calc.'!$A$9:$P$696,16,FALSE),0)</f>
        <v>337860.26365355001</v>
      </c>
      <c r="H661" s="17">
        <f t="shared" si="31"/>
        <v>-9116.8163464500103</v>
      </c>
      <c r="I661" s="19">
        <f t="shared" si="33"/>
        <v>-13680.686246119163</v>
      </c>
    </row>
    <row r="662" spans="1:9" x14ac:dyDescent="0.25">
      <c r="A662" s="10" t="s">
        <v>1208</v>
      </c>
      <c r="B662" s="22" t="s">
        <v>766</v>
      </c>
      <c r="C662" s="16">
        <f>VLOOKUP(A662,'1-1-24 thru 3-31-24 paid'!$A$9:$P$698,16,FALSE)</f>
        <v>22602.44748293707</v>
      </c>
      <c r="D662" s="17">
        <f>IFERROR(VLOOKUP(A662,'1-1-24 thru 3-31-24 new calc'!$A$10:$P$698,16,FALSE),0)</f>
        <v>18094.840681284601</v>
      </c>
      <c r="E662" s="17">
        <f t="shared" si="32"/>
        <v>-4507.6068016524696</v>
      </c>
      <c r="F662" s="16">
        <f>IFERROR(VLOOKUP(A662,'4-1-24 thru 12-31-24 paid'!$A$9:$P$696,16,FALSE),0)</f>
        <v>60369.56</v>
      </c>
      <c r="G662" s="17">
        <f>IFERROR(VLOOKUP(A662,'4-1-24 thru 12-31-24 new calc.'!$A$9:$P$696,16,FALSE),0)</f>
        <v>53629.26545661017</v>
      </c>
      <c r="H662" s="17">
        <f t="shared" si="31"/>
        <v>-6740.2945433898276</v>
      </c>
      <c r="I662" s="19">
        <f t="shared" si="33"/>
        <v>-11247.901345042297</v>
      </c>
    </row>
    <row r="663" spans="1:9" x14ac:dyDescent="0.25">
      <c r="A663" s="10" t="s">
        <v>1206</v>
      </c>
      <c r="B663" s="22" t="s">
        <v>766</v>
      </c>
      <c r="C663" s="16">
        <f>VLOOKUP(A663,'1-1-24 thru 3-31-24 paid'!$A$9:$P$698,16,FALSE)</f>
        <v>48189.481542865484</v>
      </c>
      <c r="D663" s="17">
        <f>IFERROR(VLOOKUP(A663,'1-1-24 thru 3-31-24 new calc'!$A$10:$P$698,16,FALSE),0)</f>
        <v>49634.842001825258</v>
      </c>
      <c r="E663" s="17">
        <f t="shared" si="32"/>
        <v>1445.3604589597744</v>
      </c>
      <c r="F663" s="16">
        <f>IFERROR(VLOOKUP(A663,'4-1-24 thru 12-31-24 paid'!$A$9:$P$696,16,FALSE),0)</f>
        <v>143950.54</v>
      </c>
      <c r="G663" s="17">
        <f>IFERROR(VLOOKUP(A663,'4-1-24 thru 12-31-24 new calc.'!$A$9:$P$696,16,FALSE),0)</f>
        <v>147012.7613804366</v>
      </c>
      <c r="H663" s="17">
        <f t="shared" si="31"/>
        <v>3062.2213804365892</v>
      </c>
      <c r="I663" s="19">
        <f t="shared" si="33"/>
        <v>4507.5818393963636</v>
      </c>
    </row>
    <row r="664" spans="1:9" x14ac:dyDescent="0.25">
      <c r="A664" s="10" t="s">
        <v>1210</v>
      </c>
      <c r="B664" s="22" t="s">
        <v>776</v>
      </c>
      <c r="C664" s="16">
        <f>VLOOKUP(A664,'1-1-24 thru 3-31-24 paid'!$A$9:$P$698,16,FALSE)</f>
        <v>8299.5794896800053</v>
      </c>
      <c r="D664" s="17">
        <f>IFERROR(VLOOKUP(A664,'1-1-24 thru 3-31-24 new calc'!$A$10:$P$698,16,FALSE),0)</f>
        <v>9485.7063261024377</v>
      </c>
      <c r="E664" s="17">
        <f t="shared" si="32"/>
        <v>1186.1268364224325</v>
      </c>
      <c r="F664" s="16">
        <f>IFERROR(VLOOKUP(A664,'4-1-24 thru 12-31-24 paid'!$A$9:$P$696,16,FALSE),0)</f>
        <v>22973.77</v>
      </c>
      <c r="G664" s="17">
        <f>IFERROR(VLOOKUP(A664,'4-1-24 thru 12-31-24 new calc.'!$A$9:$P$696,16,FALSE),0)</f>
        <v>27922.402245121732</v>
      </c>
      <c r="H664" s="17">
        <f t="shared" si="31"/>
        <v>4948.6322451217311</v>
      </c>
      <c r="I664" s="19">
        <f t="shared" si="33"/>
        <v>6134.7590815441636</v>
      </c>
    </row>
    <row r="665" spans="1:9" x14ac:dyDescent="0.25">
      <c r="A665" s="10" t="s">
        <v>1211</v>
      </c>
      <c r="B665" s="22" t="s">
        <v>789</v>
      </c>
      <c r="C665" s="16">
        <f>VLOOKUP(A665,'1-1-24 thru 3-31-24 paid'!$A$9:$P$698,16,FALSE)</f>
        <v>74251.366197976022</v>
      </c>
      <c r="D665" s="17">
        <f>IFERROR(VLOOKUP(A665,'1-1-24 thru 3-31-24 new calc'!$A$10:$P$698,16,FALSE),0)</f>
        <v>83510.151789214724</v>
      </c>
      <c r="E665" s="17">
        <f t="shared" si="32"/>
        <v>9258.7855912387022</v>
      </c>
      <c r="F665" s="16">
        <f>IFERROR(VLOOKUP(A665,'4-1-24 thru 12-31-24 paid'!$A$9:$P$696,16,FALSE),0)</f>
        <v>236403.86</v>
      </c>
      <c r="G665" s="17">
        <f>IFERROR(VLOOKUP(A665,'4-1-24 thru 12-31-24 new calc.'!$A$9:$P$696,16,FALSE),0)</f>
        <v>248528.92719163588</v>
      </c>
      <c r="H665" s="17">
        <f t="shared" si="31"/>
        <v>12125.067191635899</v>
      </c>
      <c r="I665" s="19">
        <f t="shared" si="33"/>
        <v>21383.852782874601</v>
      </c>
    </row>
    <row r="666" spans="1:9" x14ac:dyDescent="0.25">
      <c r="A666" s="10" t="s">
        <v>1212</v>
      </c>
      <c r="B666" s="22" t="s">
        <v>789</v>
      </c>
      <c r="C666" s="16">
        <f>VLOOKUP(A666,'1-1-24 thru 3-31-24 paid'!$A$9:$P$698,16,FALSE)</f>
        <v>25630.215005810103</v>
      </c>
      <c r="D666" s="17">
        <f>IFERROR(VLOOKUP(A666,'1-1-24 thru 3-31-24 new calc'!$A$10:$P$698,16,FALSE),0)</f>
        <v>18907.234414146435</v>
      </c>
      <c r="E666" s="17">
        <f t="shared" si="32"/>
        <v>-6722.9805916636687</v>
      </c>
      <c r="F666" s="16">
        <f>IFERROR(VLOOKUP(A666,'4-1-24 thru 12-31-24 paid'!$A$9:$P$696,16,FALSE),0)</f>
        <v>64574.98</v>
      </c>
      <c r="G666" s="17">
        <f>IFERROR(VLOOKUP(A666,'4-1-24 thru 12-31-24 new calc.'!$A$9:$P$696,16,FALSE),0)</f>
        <v>56051.419119731196</v>
      </c>
      <c r="H666" s="17">
        <f t="shared" si="31"/>
        <v>-8523.5608802688075</v>
      </c>
      <c r="I666" s="19">
        <f t="shared" si="33"/>
        <v>-15246.541471932476</v>
      </c>
    </row>
    <row r="667" spans="1:9" x14ac:dyDescent="0.25">
      <c r="A667" s="10" t="s">
        <v>1213</v>
      </c>
      <c r="B667" s="22" t="s">
        <v>830</v>
      </c>
      <c r="C667" s="16">
        <f>VLOOKUP(A667,'1-1-24 thru 3-31-24 paid'!$A$9:$P$698,16,FALSE)</f>
        <v>66983.51528420861</v>
      </c>
      <c r="D667" s="17">
        <f>IFERROR(VLOOKUP(A667,'1-1-24 thru 3-31-24 new calc'!$A$10:$P$698,16,FALSE),0)</f>
        <v>61166.181095802909</v>
      </c>
      <c r="E667" s="17">
        <f t="shared" si="32"/>
        <v>-5817.3341884057008</v>
      </c>
      <c r="F667" s="16">
        <f>IFERROR(VLOOKUP(A667,'4-1-24 thru 12-31-24 paid'!$A$9:$P$696,16,FALSE),0)</f>
        <v>189033.65</v>
      </c>
      <c r="G667" s="17">
        <f>IFERROR(VLOOKUP(A667,'4-1-24 thru 12-31-24 new calc.'!$A$9:$P$696,16,FALSE),0)</f>
        <v>181815.49130889276</v>
      </c>
      <c r="H667" s="17">
        <f t="shared" si="31"/>
        <v>-7218.1586911072372</v>
      </c>
      <c r="I667" s="19">
        <f t="shared" si="33"/>
        <v>-13035.492879512938</v>
      </c>
    </row>
    <row r="668" spans="1:9" x14ac:dyDescent="0.25">
      <c r="A668" s="10" t="s">
        <v>1214</v>
      </c>
      <c r="B668" s="22" t="s">
        <v>830</v>
      </c>
      <c r="C668" s="16">
        <f>VLOOKUP(A668,'1-1-24 thru 3-31-24 paid'!$A$9:$P$698,16,FALSE)</f>
        <v>28234.441843288423</v>
      </c>
      <c r="D668" s="17">
        <f>IFERROR(VLOOKUP(A668,'1-1-24 thru 3-31-24 new calc'!$A$10:$P$698,16,FALSE),0)</f>
        <v>24287.157944492054</v>
      </c>
      <c r="E668" s="17">
        <f t="shared" si="32"/>
        <v>-3947.2838987963696</v>
      </c>
      <c r="F668" s="16">
        <f>IFERROR(VLOOKUP(A668,'4-1-24 thru 12-31-24 paid'!$A$9:$P$696,16,FALSE),0)</f>
        <v>87352.13</v>
      </c>
      <c r="G668" s="17">
        <f>IFERROR(VLOOKUP(A668,'4-1-24 thru 12-31-24 new calc.'!$A$9:$P$696,16,FALSE),0)</f>
        <v>72056.079161011934</v>
      </c>
      <c r="H668" s="17">
        <f t="shared" si="31"/>
        <v>-15296.050838988071</v>
      </c>
      <c r="I668" s="19">
        <f t="shared" si="33"/>
        <v>-19243.33473778444</v>
      </c>
    </row>
    <row r="669" spans="1:9" x14ac:dyDescent="0.25">
      <c r="A669" s="10" t="s">
        <v>1215</v>
      </c>
      <c r="B669" s="22" t="s">
        <v>836</v>
      </c>
      <c r="C669" s="16">
        <f>VLOOKUP(A669,'1-1-24 thru 3-31-24 paid'!$A$9:$P$698,16,FALSE)</f>
        <v>5.4219592547866942</v>
      </c>
      <c r="D669" s="17">
        <f>IFERROR(VLOOKUP(A669,'1-1-24 thru 3-31-24 new calc'!$A$10:$P$698,16,FALSE),0)</f>
        <v>0</v>
      </c>
      <c r="E669" s="17">
        <f t="shared" si="32"/>
        <v>-5.4219592547866942</v>
      </c>
      <c r="F669" s="16">
        <f>IFERROR(VLOOKUP(A669,'4-1-24 thru 12-31-24 paid'!$A$9:$P$696,16,FALSE),0)</f>
        <v>0</v>
      </c>
      <c r="G669" s="17">
        <f>IFERROR(VLOOKUP(A669,'4-1-24 thru 12-31-24 new calc.'!$A$9:$P$696,16,FALSE),0)</f>
        <v>0</v>
      </c>
      <c r="H669" s="17">
        <f t="shared" si="31"/>
        <v>0</v>
      </c>
      <c r="I669" s="19">
        <f t="shared" si="33"/>
        <v>-5.4219592547866942</v>
      </c>
    </row>
    <row r="670" spans="1:9" x14ac:dyDescent="0.25">
      <c r="A670" s="10" t="s">
        <v>1216</v>
      </c>
      <c r="B670" s="22" t="s">
        <v>854</v>
      </c>
      <c r="C670" s="16">
        <f>VLOOKUP(A670,'1-1-24 thru 3-31-24 paid'!$A$9:$P$698,16,FALSE)</f>
        <v>20140.038575892468</v>
      </c>
      <c r="D670" s="17">
        <f>IFERROR(VLOOKUP(A670,'1-1-24 thru 3-31-24 new calc'!$A$10:$P$698,16,FALSE),0)</f>
        <v>17713.324794969561</v>
      </c>
      <c r="E670" s="17">
        <f t="shared" si="32"/>
        <v>-2426.7137809229062</v>
      </c>
      <c r="F670" s="16">
        <f>IFERROR(VLOOKUP(A670,'4-1-24 thru 12-31-24 paid'!$A$9:$P$696,16,FALSE),0)</f>
        <v>49007.29</v>
      </c>
      <c r="G670" s="17">
        <f>IFERROR(VLOOKUP(A670,'4-1-24 thru 12-31-24 new calc.'!$A$9:$P$696,16,FALSE),0)</f>
        <v>52365.676402510369</v>
      </c>
      <c r="H670" s="17">
        <f t="shared" si="31"/>
        <v>3358.3864025103685</v>
      </c>
      <c r="I670" s="19">
        <f t="shared" si="33"/>
        <v>931.67262158746234</v>
      </c>
    </row>
    <row r="671" spans="1:9" x14ac:dyDescent="0.25">
      <c r="A671" s="10" t="s">
        <v>1217</v>
      </c>
      <c r="B671" s="22" t="s">
        <v>856</v>
      </c>
      <c r="C671" s="16">
        <f>VLOOKUP(A671,'1-1-24 thru 3-31-24 paid'!$A$9:$P$698,16,FALSE)</f>
        <v>69694.116420741033</v>
      </c>
      <c r="D671" s="17">
        <f>IFERROR(VLOOKUP(A671,'1-1-24 thru 3-31-24 new calc'!$A$10:$P$698,16,FALSE),0)</f>
        <v>57077.692699728992</v>
      </c>
      <c r="E671" s="17">
        <f t="shared" si="32"/>
        <v>-12616.423721012041</v>
      </c>
      <c r="F671" s="16">
        <f>IFERROR(VLOOKUP(A671,'4-1-24 thru 12-31-24 paid'!$A$9:$P$696,16,FALSE),0)</f>
        <v>173123.75</v>
      </c>
      <c r="G671" s="17">
        <f>IFERROR(VLOOKUP(A671,'4-1-24 thru 12-31-24 new calc.'!$A$9:$P$696,16,FALSE),0)</f>
        <v>169366.05275599676</v>
      </c>
      <c r="H671" s="17">
        <f t="shared" si="31"/>
        <v>-3757.6972440032405</v>
      </c>
      <c r="I671" s="19">
        <f t="shared" si="33"/>
        <v>-16374.120965015281</v>
      </c>
    </row>
    <row r="672" spans="1:9" x14ac:dyDescent="0.25">
      <c r="A672" s="10" t="s">
        <v>1218</v>
      </c>
      <c r="B672" s="22" t="s">
        <v>866</v>
      </c>
      <c r="C672" s="16">
        <f>VLOOKUP(A672,'1-1-24 thru 3-31-24 paid'!$A$9:$P$698,16,FALSE)</f>
        <v>9010.2289774343171</v>
      </c>
      <c r="D672" s="17">
        <f>IFERROR(VLOOKUP(A672,'1-1-24 thru 3-31-24 new calc'!$A$10:$P$698,16,FALSE),0)</f>
        <v>9529.3191743366951</v>
      </c>
      <c r="E672" s="17">
        <f t="shared" si="32"/>
        <v>519.09019690237801</v>
      </c>
      <c r="F672" s="16">
        <f>IFERROR(VLOOKUP(A672,'4-1-24 thru 12-31-24 paid'!$A$9:$P$696,16,FALSE),0)</f>
        <v>30035.5</v>
      </c>
      <c r="G672" s="17">
        <f>IFERROR(VLOOKUP(A672,'4-1-24 thru 12-31-24 new calc.'!$A$9:$P$696,16,FALSE),0)</f>
        <v>28213.521637447819</v>
      </c>
      <c r="H672" s="17">
        <f t="shared" si="31"/>
        <v>-1821.9783625521814</v>
      </c>
      <c r="I672" s="19">
        <f t="shared" si="33"/>
        <v>-1302.8881656498033</v>
      </c>
    </row>
    <row r="673" spans="1:9" x14ac:dyDescent="0.25">
      <c r="A673" s="10" t="s">
        <v>1219</v>
      </c>
      <c r="B673" s="22" t="s">
        <v>868</v>
      </c>
      <c r="C673" s="16">
        <f>VLOOKUP(A673,'1-1-24 thru 3-31-24 paid'!$A$9:$P$698,16,FALSE)</f>
        <v>7408.1511342278745</v>
      </c>
      <c r="D673" s="17">
        <f>IFERROR(VLOOKUP(A673,'1-1-24 thru 3-31-24 new calc'!$A$10:$P$698,16,FALSE),0)</f>
        <v>15116.94300347955</v>
      </c>
      <c r="E673" s="17">
        <f t="shared" si="32"/>
        <v>7708.7918692516751</v>
      </c>
      <c r="F673" s="16">
        <f>IFERROR(VLOOKUP(A673,'4-1-24 thru 12-31-24 paid'!$A$9:$P$696,16,FALSE),0)</f>
        <v>39004.79</v>
      </c>
      <c r="G673" s="17">
        <f>IFERROR(VLOOKUP(A673,'4-1-24 thru 12-31-24 new calc.'!$A$9:$P$696,16,FALSE),0)</f>
        <v>44620.23064601911</v>
      </c>
      <c r="H673" s="17">
        <f t="shared" si="31"/>
        <v>5615.4406460191094</v>
      </c>
      <c r="I673" s="19">
        <f t="shared" si="33"/>
        <v>13324.232515270785</v>
      </c>
    </row>
    <row r="674" spans="1:9" x14ac:dyDescent="0.25">
      <c r="A674" s="10" t="s">
        <v>1220</v>
      </c>
      <c r="B674" s="22" t="s">
        <v>870</v>
      </c>
      <c r="C674" s="16">
        <f>VLOOKUP(A674,'1-1-24 thru 3-31-24 paid'!$A$9:$P$698,16,FALSE)</f>
        <v>22428.102640049387</v>
      </c>
      <c r="D674" s="17">
        <f>IFERROR(VLOOKUP(A674,'1-1-24 thru 3-31-24 new calc'!$A$10:$P$698,16,FALSE),0)</f>
        <v>22413.775864599651</v>
      </c>
      <c r="E674" s="17">
        <f t="shared" si="32"/>
        <v>-14.326775449735578</v>
      </c>
      <c r="F674" s="16">
        <f>IFERROR(VLOOKUP(A674,'4-1-24 thru 12-31-24 paid'!$A$9:$P$696,16,FALSE),0)</f>
        <v>67872.19</v>
      </c>
      <c r="G674" s="17">
        <f>IFERROR(VLOOKUP(A674,'4-1-24 thru 12-31-24 new calc.'!$A$9:$P$696,16,FALSE),0)</f>
        <v>66186.018087994395</v>
      </c>
      <c r="H674" s="17">
        <f t="shared" si="31"/>
        <v>-1686.1719120056077</v>
      </c>
      <c r="I674" s="19">
        <f t="shared" si="33"/>
        <v>-1700.4986874553433</v>
      </c>
    </row>
    <row r="675" spans="1:9" x14ac:dyDescent="0.25">
      <c r="A675" s="10" t="s">
        <v>1221</v>
      </c>
      <c r="B675" s="22" t="s">
        <v>882</v>
      </c>
      <c r="C675" s="16">
        <f>VLOOKUP(A675,'1-1-24 thru 3-31-24 paid'!$A$9:$P$698,16,FALSE)</f>
        <v>2883.5689470616262</v>
      </c>
      <c r="D675" s="17">
        <f>IFERROR(VLOOKUP(A675,'1-1-24 thru 3-31-24 new calc'!$A$10:$P$698,16,FALSE),0)</f>
        <v>3673.5477410194026</v>
      </c>
      <c r="E675" s="17">
        <f t="shared" si="32"/>
        <v>789.97879395777636</v>
      </c>
      <c r="F675" s="16">
        <f>IFERROR(VLOOKUP(A675,'4-1-24 thru 12-31-24 paid'!$A$9:$P$696,16,FALSE),0)</f>
        <v>10007.77</v>
      </c>
      <c r="G675" s="17">
        <f>IFERROR(VLOOKUP(A675,'4-1-24 thru 12-31-24 new calc.'!$A$9:$P$696,16,FALSE),0)</f>
        <v>10893.841608977877</v>
      </c>
      <c r="H675" s="17">
        <f t="shared" si="31"/>
        <v>886.07160897787617</v>
      </c>
      <c r="I675" s="19">
        <f t="shared" si="33"/>
        <v>1676.0504029356525</v>
      </c>
    </row>
    <row r="676" spans="1:9" x14ac:dyDescent="0.25">
      <c r="A676" s="10" t="s">
        <v>1222</v>
      </c>
      <c r="B676" s="22" t="s">
        <v>890</v>
      </c>
      <c r="C676" s="16">
        <f>VLOOKUP(A676,'1-1-24 thru 3-31-24 paid'!$A$9:$P$698,16,FALSE)</f>
        <v>3407.9334480171483</v>
      </c>
      <c r="D676" s="17">
        <f>IFERROR(VLOOKUP(A676,'1-1-24 thru 3-31-24 new calc'!$A$10:$P$698,16,FALSE),0)</f>
        <v>5032.4225549513149</v>
      </c>
      <c r="E676" s="17">
        <f t="shared" si="32"/>
        <v>1624.4891069341666</v>
      </c>
      <c r="F676" s="16">
        <f>IFERROR(VLOOKUP(A676,'4-1-24 thru 12-31-24 paid'!$A$9:$P$696,16,FALSE),0)</f>
        <v>11069.56</v>
      </c>
      <c r="G676" s="17">
        <f>IFERROR(VLOOKUP(A676,'4-1-24 thru 12-31-24 new calc.'!$A$9:$P$696,16,FALSE),0)</f>
        <v>14943.014153236829</v>
      </c>
      <c r="H676" s="17">
        <f t="shared" si="31"/>
        <v>3873.4541532368294</v>
      </c>
      <c r="I676" s="19">
        <f t="shared" si="33"/>
        <v>5497.9432601709959</v>
      </c>
    </row>
    <row r="677" spans="1:9" x14ac:dyDescent="0.25">
      <c r="A677" s="10" t="s">
        <v>1223</v>
      </c>
      <c r="B677" s="22" t="s">
        <v>1224</v>
      </c>
      <c r="C677" s="16">
        <f>VLOOKUP(A677,'1-1-24 thru 3-31-24 paid'!$A$9:$P$698,16,FALSE)</f>
        <v>80780.821603036471</v>
      </c>
      <c r="D677" s="17">
        <f>IFERROR(VLOOKUP(A677,'1-1-24 thru 3-31-24 new calc'!$A$10:$P$698,16,FALSE),0)</f>
        <v>69387.080278617752</v>
      </c>
      <c r="E677" s="17">
        <f t="shared" si="32"/>
        <v>-11393.741324418719</v>
      </c>
      <c r="F677" s="16">
        <f>IFERROR(VLOOKUP(A677,'4-1-24 thru 12-31-24 paid'!$A$9:$P$696,16,FALSE),0)</f>
        <v>226754.12</v>
      </c>
      <c r="G677" s="17">
        <f>IFERROR(VLOOKUP(A677,'4-1-24 thru 12-31-24 new calc.'!$A$9:$P$696,16,FALSE),0)</f>
        <v>206498.20714170855</v>
      </c>
      <c r="H677" s="17">
        <f t="shared" si="31"/>
        <v>-20255.912858291442</v>
      </c>
      <c r="I677" s="19">
        <f t="shared" si="33"/>
        <v>-31649.654182710161</v>
      </c>
    </row>
    <row r="678" spans="1:9" x14ac:dyDescent="0.25">
      <c r="A678" s="10" t="s">
        <v>1225</v>
      </c>
      <c r="B678" s="22" t="s">
        <v>1224</v>
      </c>
      <c r="C678" s="16">
        <f>VLOOKUP(A678,'1-1-24 thru 3-31-24 paid'!$A$9:$P$698,16,FALSE)</f>
        <v>21290.764468310525</v>
      </c>
      <c r="D678" s="17">
        <f>IFERROR(VLOOKUP(A678,'1-1-24 thru 3-31-24 new calc'!$A$10:$P$698,16,FALSE),0)</f>
        <v>18969.04359588915</v>
      </c>
      <c r="E678" s="17">
        <f t="shared" si="32"/>
        <v>-2321.7208724213742</v>
      </c>
      <c r="F678" s="16">
        <f>IFERROR(VLOOKUP(A678,'4-1-24 thru 12-31-24 paid'!$A$9:$P$696,16,FALSE),0)</f>
        <v>64568.86</v>
      </c>
      <c r="G678" s="17">
        <f>IFERROR(VLOOKUP(A678,'4-1-24 thru 12-31-24 new calc.'!$A$9:$P$696,16,FALSE),0)</f>
        <v>56244.819322408199</v>
      </c>
      <c r="H678" s="17">
        <f t="shared" si="31"/>
        <v>-8324.0406775918018</v>
      </c>
      <c r="I678" s="19">
        <f t="shared" si="33"/>
        <v>-10645.761550013176</v>
      </c>
    </row>
    <row r="679" spans="1:9" x14ac:dyDescent="0.25">
      <c r="A679" s="10" t="s">
        <v>1226</v>
      </c>
      <c r="B679" s="22" t="s">
        <v>1227</v>
      </c>
      <c r="C679" s="16">
        <f>VLOOKUP(A679,'1-1-24 thru 3-31-24 paid'!$A$9:$P$698,16,FALSE)</f>
        <v>24693.140350979789</v>
      </c>
      <c r="D679" s="17">
        <f>IFERROR(VLOOKUP(A679,'1-1-24 thru 3-31-24 new calc'!$A$10:$P$698,16,FALSE),0)</f>
        <v>23127.565479340687</v>
      </c>
      <c r="E679" s="17">
        <f t="shared" si="32"/>
        <v>-1565.5748716391026</v>
      </c>
      <c r="F679" s="16">
        <f>IFERROR(VLOOKUP(A679,'4-1-24 thru 12-31-24 paid'!$A$9:$P$696,16,FALSE),0)</f>
        <v>69798.240000000005</v>
      </c>
      <c r="G679" s="17">
        <f>IFERROR(VLOOKUP(A679,'4-1-24 thru 12-31-24 new calc.'!$A$9:$P$696,16,FALSE),0)</f>
        <v>68505.56563581388</v>
      </c>
      <c r="H679" s="17">
        <f t="shared" si="31"/>
        <v>-1292.6743641861249</v>
      </c>
      <c r="I679" s="19">
        <f t="shared" si="33"/>
        <v>-2858.2492358252275</v>
      </c>
    </row>
    <row r="680" spans="1:9" x14ac:dyDescent="0.25">
      <c r="A680" s="10" t="s">
        <v>1228</v>
      </c>
      <c r="B680" s="22" t="s">
        <v>1229</v>
      </c>
      <c r="C680" s="16">
        <f>VLOOKUP(A680,'1-1-24 thru 3-31-24 paid'!$A$9:$P$698,16,FALSE)</f>
        <v>403335.5537010468</v>
      </c>
      <c r="D680" s="17">
        <f>IFERROR(VLOOKUP(A680,'1-1-24 thru 3-31-24 new calc'!$A$10:$P$698,16,FALSE),0)</f>
        <v>388546.87514653918</v>
      </c>
      <c r="E680" s="17">
        <f t="shared" si="32"/>
        <v>-14788.678554507613</v>
      </c>
      <c r="F680" s="16">
        <f>IFERROR(VLOOKUP(A680,'4-1-24 thru 12-31-24 paid'!$A$9:$P$696,16,FALSE),0)</f>
        <v>1188606.73</v>
      </c>
      <c r="G680" s="17">
        <f>IFERROR(VLOOKUP(A680,'4-1-24 thru 12-31-24 new calc.'!$A$9:$P$696,16,FALSE),0)</f>
        <v>1156328.1346628231</v>
      </c>
      <c r="H680" s="17">
        <f t="shared" si="31"/>
        <v>-32278.595337176928</v>
      </c>
      <c r="I680" s="19">
        <f t="shared" si="33"/>
        <v>-47067.273891684541</v>
      </c>
    </row>
    <row r="681" spans="1:9" x14ac:dyDescent="0.25">
      <c r="A681" s="10" t="s">
        <v>1230</v>
      </c>
      <c r="B681" s="22" t="s">
        <v>1231</v>
      </c>
      <c r="C681" s="16">
        <f>VLOOKUP(A681,'1-1-24 thru 3-31-24 paid'!$A$9:$P$698,16,FALSE)</f>
        <v>138766.78584590225</v>
      </c>
      <c r="D681" s="17">
        <f>IFERROR(VLOOKUP(A681,'1-1-24 thru 3-31-24 new calc'!$A$10:$P$698,16,FALSE),0)</f>
        <v>298418.4949310192</v>
      </c>
      <c r="E681" s="17">
        <f t="shared" si="32"/>
        <v>159651.70908511695</v>
      </c>
      <c r="F681" s="16">
        <f>IFERROR(VLOOKUP(A681,'4-1-24 thru 12-31-24 paid'!$A$9:$P$696,16,FALSE),0)</f>
        <v>481399.19</v>
      </c>
      <c r="G681" s="17">
        <f>IFERROR(VLOOKUP(A681,'4-1-24 thru 12-31-24 new calc.'!$A$9:$P$696,16,FALSE),0)</f>
        <v>888103.14447215816</v>
      </c>
      <c r="H681" s="17">
        <f t="shared" si="31"/>
        <v>406703.95447215816</v>
      </c>
      <c r="I681" s="19">
        <f t="shared" si="33"/>
        <v>566355.66355727508</v>
      </c>
    </row>
    <row r="682" spans="1:9" x14ac:dyDescent="0.25">
      <c r="A682" s="10" t="s">
        <v>1232</v>
      </c>
      <c r="B682" s="22" t="s">
        <v>937</v>
      </c>
      <c r="C682" s="16">
        <f>VLOOKUP(A682,'1-1-24 thru 3-31-24 paid'!$A$9:$P$698,16,FALSE)</f>
        <v>34062.64940230464</v>
      </c>
      <c r="D682" s="17">
        <f>IFERROR(VLOOKUP(A682,'1-1-24 thru 3-31-24 new calc'!$A$10:$P$698,16,FALSE),0)</f>
        <v>36528.908295047127</v>
      </c>
      <c r="E682" s="17">
        <f t="shared" si="32"/>
        <v>2466.2588927424877</v>
      </c>
      <c r="F682" s="16">
        <f>IFERROR(VLOOKUP(A682,'4-1-24 thru 12-31-24 paid'!$A$9:$P$696,16,FALSE),0)</f>
        <v>106980.03</v>
      </c>
      <c r="G682" s="17">
        <f>IFERROR(VLOOKUP(A682,'4-1-24 thru 12-31-24 new calc.'!$A$9:$P$696,16,FALSE),0)</f>
        <v>108227.4955881561</v>
      </c>
      <c r="H682" s="17">
        <f t="shared" si="31"/>
        <v>1247.4655881561048</v>
      </c>
      <c r="I682" s="19">
        <f t="shared" si="33"/>
        <v>3713.7244808985924</v>
      </c>
    </row>
    <row r="683" spans="1:9" x14ac:dyDescent="0.25">
      <c r="A683" s="10" t="s">
        <v>1233</v>
      </c>
      <c r="B683" s="22" t="s">
        <v>937</v>
      </c>
      <c r="C683" s="16">
        <f>VLOOKUP(A683,'1-1-24 thru 3-31-24 paid'!$A$9:$P$698,16,FALSE)</f>
        <v>77039.126196316021</v>
      </c>
      <c r="D683" s="17">
        <f>IFERROR(VLOOKUP(A683,'1-1-24 thru 3-31-24 new calc'!$A$10:$P$698,16,FALSE),0)</f>
        <v>75581.656471651615</v>
      </c>
      <c r="E683" s="17">
        <f t="shared" si="32"/>
        <v>-1457.4697246644064</v>
      </c>
      <c r="F683" s="16">
        <f>IFERROR(VLOOKUP(A683,'4-1-24 thru 12-31-24 paid'!$A$9:$P$696,16,FALSE),0)</f>
        <v>218566.18</v>
      </c>
      <c r="G683" s="17">
        <f>IFERROR(VLOOKUP(A683,'4-1-24 thru 12-31-24 new calc.'!$A$9:$P$696,16,FALSE),0)</f>
        <v>224035.25735544981</v>
      </c>
      <c r="H683" s="17">
        <f t="shared" si="31"/>
        <v>5469.0773554498155</v>
      </c>
      <c r="I683" s="19">
        <f t="shared" si="33"/>
        <v>4011.6076307854091</v>
      </c>
    </row>
    <row r="684" spans="1:9" x14ac:dyDescent="0.25">
      <c r="A684" s="10" t="s">
        <v>1234</v>
      </c>
      <c r="B684" s="22" t="s">
        <v>941</v>
      </c>
      <c r="C684" s="16">
        <f>VLOOKUP(A684,'1-1-24 thru 3-31-24 paid'!$A$9:$P$698,16,FALSE)</f>
        <v>13965.973890180348</v>
      </c>
      <c r="D684" s="17">
        <f>IFERROR(VLOOKUP(A684,'1-1-24 thru 3-31-24 new calc'!$A$10:$P$698,16,FALSE),0)</f>
        <v>14081.207785053819</v>
      </c>
      <c r="E684" s="17">
        <f t="shared" si="32"/>
        <v>115.23389487347049</v>
      </c>
      <c r="F684" s="16">
        <f>IFERROR(VLOOKUP(A684,'4-1-24 thru 12-31-24 paid'!$A$9:$P$696,16,FALSE),0)</f>
        <v>39587.64</v>
      </c>
      <c r="G684" s="17">
        <f>IFERROR(VLOOKUP(A684,'4-1-24 thru 12-31-24 new calc.'!$A$9:$P$696,16,FALSE),0)</f>
        <v>41195.969899089228</v>
      </c>
      <c r="H684" s="17">
        <f t="shared" si="31"/>
        <v>1608.329899089229</v>
      </c>
      <c r="I684" s="19">
        <f t="shared" si="33"/>
        <v>1723.5637939626995</v>
      </c>
    </row>
    <row r="685" spans="1:9" x14ac:dyDescent="0.25">
      <c r="A685" s="10" t="s">
        <v>1235</v>
      </c>
      <c r="B685" s="22" t="s">
        <v>941</v>
      </c>
      <c r="C685" s="16">
        <f>VLOOKUP(A685,'1-1-24 thru 3-31-24 paid'!$A$9:$P$698,16,FALSE)</f>
        <v>14476.240383285734</v>
      </c>
      <c r="D685" s="17">
        <f>IFERROR(VLOOKUP(A685,'1-1-24 thru 3-31-24 new calc'!$A$10:$P$698,16,FALSE),0)</f>
        <v>7483.859468435825</v>
      </c>
      <c r="E685" s="17">
        <f t="shared" si="32"/>
        <v>-6992.3809148499095</v>
      </c>
      <c r="F685" s="16">
        <f>IFERROR(VLOOKUP(A685,'4-1-24 thru 12-31-24 paid'!$A$9:$P$696,16,FALSE),0)</f>
        <v>31061.200000000001</v>
      </c>
      <c r="G685" s="17">
        <f>IFERROR(VLOOKUP(A685,'4-1-24 thru 12-31-24 new calc.'!$A$9:$P$696,16,FALSE),0)</f>
        <v>21920.095108832906</v>
      </c>
      <c r="H685" s="17">
        <f t="shared" si="31"/>
        <v>-9141.104891167095</v>
      </c>
      <c r="I685" s="19">
        <f t="shared" si="33"/>
        <v>-16133.485806017005</v>
      </c>
    </row>
    <row r="686" spans="1:9" x14ac:dyDescent="0.25">
      <c r="A686" s="10" t="s">
        <v>1236</v>
      </c>
      <c r="B686" s="22" t="s">
        <v>966</v>
      </c>
      <c r="C686" s="16">
        <f>VLOOKUP(A686,'1-1-24 thru 3-31-24 paid'!$A$9:$P$698,16,FALSE)</f>
        <v>17043.9723680266</v>
      </c>
      <c r="D686" s="17">
        <f>IFERROR(VLOOKUP(A686,'1-1-24 thru 3-31-24 new calc'!$A$10:$P$698,16,FALSE),0)</f>
        <v>16654.985000616409</v>
      </c>
      <c r="E686" s="17">
        <f t="shared" si="32"/>
        <v>-388.98736741019093</v>
      </c>
      <c r="F686" s="16">
        <f>IFERROR(VLOOKUP(A686,'4-1-24 thru 12-31-24 paid'!$A$9:$P$696,16,FALSE),0)</f>
        <v>50465.27</v>
      </c>
      <c r="G686" s="17">
        <f>IFERROR(VLOOKUP(A686,'4-1-24 thru 12-31-24 new calc.'!$A$9:$P$696,16,FALSE),0)</f>
        <v>48889.027014391046</v>
      </c>
      <c r="H686" s="17">
        <f t="shared" si="31"/>
        <v>-1576.2429856089511</v>
      </c>
      <c r="I686" s="19">
        <f t="shared" si="33"/>
        <v>-1965.2303530191421</v>
      </c>
    </row>
    <row r="687" spans="1:9" x14ac:dyDescent="0.25">
      <c r="A687" s="10" t="s">
        <v>1237</v>
      </c>
      <c r="B687" s="22" t="s">
        <v>1006</v>
      </c>
      <c r="C687" s="16">
        <f>VLOOKUP(A687,'1-1-24 thru 3-31-24 paid'!$A$9:$P$698,16,FALSE)</f>
        <v>6840.3033150442534</v>
      </c>
      <c r="D687" s="17">
        <f>IFERROR(VLOOKUP(A687,'1-1-24 thru 3-31-24 new calc'!$A$10:$P$698,16,FALSE),0)</f>
        <v>6832.541491891513</v>
      </c>
      <c r="E687" s="17">
        <f t="shared" si="32"/>
        <v>-7.7618231527403623</v>
      </c>
      <c r="F687" s="16">
        <f>IFERROR(VLOOKUP(A687,'4-1-24 thru 12-31-24 paid'!$A$9:$P$696,16,FALSE),0)</f>
        <v>23901.55</v>
      </c>
      <c r="G687" s="17">
        <f>IFERROR(VLOOKUP(A687,'4-1-24 thru 12-31-24 new calc.'!$A$9:$P$696,16,FALSE),0)</f>
        <v>20111.881467256477</v>
      </c>
      <c r="H687" s="17">
        <f t="shared" si="31"/>
        <v>-3789.6685327435225</v>
      </c>
      <c r="I687" s="19">
        <f t="shared" si="33"/>
        <v>-3797.4303558962629</v>
      </c>
    </row>
    <row r="688" spans="1:9" x14ac:dyDescent="0.25">
      <c r="A688" s="10" t="s">
        <v>1238</v>
      </c>
      <c r="B688" s="22" t="s">
        <v>1006</v>
      </c>
      <c r="C688" s="16">
        <f>VLOOKUP(A688,'1-1-24 thru 3-31-24 paid'!$A$9:$P$698,16,FALSE)</f>
        <v>13121.752172275363</v>
      </c>
      <c r="D688" s="17">
        <f>IFERROR(VLOOKUP(A688,'1-1-24 thru 3-31-24 new calc'!$A$10:$P$698,16,FALSE),0)</f>
        <v>12898.477426213491</v>
      </c>
      <c r="E688" s="17">
        <f t="shared" si="32"/>
        <v>-223.27474606187207</v>
      </c>
      <c r="F688" s="16">
        <f>IFERROR(VLOOKUP(A688,'4-1-24 thru 12-31-24 paid'!$A$9:$P$696,16,FALSE),0)</f>
        <v>39451.61</v>
      </c>
      <c r="G688" s="17">
        <f>IFERROR(VLOOKUP(A688,'4-1-24 thru 12-31-24 new calc.'!$A$9:$P$696,16,FALSE),0)</f>
        <v>38141.176594352648</v>
      </c>
      <c r="H688" s="17">
        <f t="shared" si="31"/>
        <v>-1310.4334056473526</v>
      </c>
      <c r="I688" s="19">
        <f t="shared" si="33"/>
        <v>-1533.7081517092247</v>
      </c>
    </row>
    <row r="689" spans="1:9" x14ac:dyDescent="0.25">
      <c r="A689" s="10" t="s">
        <v>1239</v>
      </c>
      <c r="B689" s="22" t="s">
        <v>1017</v>
      </c>
      <c r="C689" s="16">
        <f>VLOOKUP(A689,'1-1-24 thru 3-31-24 paid'!$A$9:$P$698,16,FALSE)</f>
        <v>15731.778409013554</v>
      </c>
      <c r="D689" s="17">
        <f>IFERROR(VLOOKUP(A689,'1-1-24 thru 3-31-24 new calc'!$A$10:$P$698,16,FALSE),0)</f>
        <v>15854.194101304922</v>
      </c>
      <c r="E689" s="17">
        <f t="shared" si="32"/>
        <v>122.41569229136803</v>
      </c>
      <c r="F689" s="16">
        <f>IFERROR(VLOOKUP(A689,'4-1-24 thru 12-31-24 paid'!$A$9:$P$696,16,FALSE),0)</f>
        <v>43532.61</v>
      </c>
      <c r="G689" s="17">
        <f>IFERROR(VLOOKUP(A689,'4-1-24 thru 12-31-24 new calc.'!$A$9:$P$696,16,FALSE),0)</f>
        <v>46955.401225578229</v>
      </c>
      <c r="H689" s="17">
        <f t="shared" si="31"/>
        <v>3422.7912255782285</v>
      </c>
      <c r="I689" s="19">
        <f t="shared" si="33"/>
        <v>3545.2069178695965</v>
      </c>
    </row>
    <row r="690" spans="1:9" x14ac:dyDescent="0.25">
      <c r="A690" s="10" t="s">
        <v>1240</v>
      </c>
      <c r="B690" s="22" t="s">
        <v>1241</v>
      </c>
      <c r="C690" s="16">
        <f>VLOOKUP(A690,'1-1-24 thru 3-31-24 paid'!$A$9:$P$698,16,FALSE)</f>
        <v>65368.702073354412</v>
      </c>
      <c r="D690" s="17">
        <f>IFERROR(VLOOKUP(A690,'1-1-24 thru 3-31-24 new calc'!$A$10:$P$698,16,FALSE),0)</f>
        <v>64875.082622737755</v>
      </c>
      <c r="E690" s="17">
        <f t="shared" si="32"/>
        <v>-493.61945061665756</v>
      </c>
      <c r="F690" s="16">
        <f>IFERROR(VLOOKUP(A690,'4-1-24 thru 12-31-24 paid'!$A$9:$P$696,16,FALSE),0)</f>
        <v>199513.95</v>
      </c>
      <c r="G690" s="17">
        <f>IFERROR(VLOOKUP(A690,'4-1-24 thru 12-31-24 new calc.'!$A$9:$P$696,16,FALSE),0)</f>
        <v>193070.3554029472</v>
      </c>
      <c r="H690" s="17">
        <f t="shared" si="31"/>
        <v>-6443.5945970528119</v>
      </c>
      <c r="I690" s="19">
        <f t="shared" si="33"/>
        <v>-6937.2140476694694</v>
      </c>
    </row>
    <row r="691" spans="1:9" x14ac:dyDescent="0.25">
      <c r="A691" s="10" t="s">
        <v>1242</v>
      </c>
      <c r="B691" s="22" t="s">
        <v>1051</v>
      </c>
      <c r="C691" s="16">
        <f>VLOOKUP(A691,'1-1-24 thru 3-31-24 paid'!$A$9:$P$698,16,FALSE)</f>
        <v>19747.42960378241</v>
      </c>
      <c r="D691" s="17">
        <f>IFERROR(VLOOKUP(A691,'1-1-24 thru 3-31-24 new calc'!$A$10:$P$698,16,FALSE),0)</f>
        <v>16579.454440247082</v>
      </c>
      <c r="E691" s="17">
        <f t="shared" si="32"/>
        <v>-3167.9751635353277</v>
      </c>
      <c r="F691" s="16">
        <f>IFERROR(VLOOKUP(A691,'4-1-24 thru 12-31-24 paid'!$A$9:$P$696,16,FALSE),0)</f>
        <v>56106.74</v>
      </c>
      <c r="G691" s="17">
        <f>IFERROR(VLOOKUP(A691,'4-1-24 thru 12-31-24 new calc.'!$A$9:$P$696,16,FALSE),0)</f>
        <v>48473.371847834758</v>
      </c>
      <c r="H691" s="17">
        <f t="shared" si="31"/>
        <v>-7633.3681521652397</v>
      </c>
      <c r="I691" s="19">
        <f t="shared" si="33"/>
        <v>-10801.343315700567</v>
      </c>
    </row>
    <row r="692" spans="1:9" x14ac:dyDescent="0.25">
      <c r="A692" s="10" t="s">
        <v>1243</v>
      </c>
      <c r="B692" s="22" t="s">
        <v>1053</v>
      </c>
      <c r="C692" s="16">
        <f>VLOOKUP(A692,'1-1-24 thru 3-31-24 paid'!$A$9:$P$698,16,FALSE)</f>
        <v>20834.427622919171</v>
      </c>
      <c r="D692" s="17">
        <f>IFERROR(VLOOKUP(A692,'1-1-24 thru 3-31-24 new calc'!$A$10:$P$698,16,FALSE),0)</f>
        <v>21245.028047551717</v>
      </c>
      <c r="E692" s="17">
        <f t="shared" si="32"/>
        <v>410.60042463254649</v>
      </c>
      <c r="F692" s="16">
        <f>IFERROR(VLOOKUP(A692,'4-1-24 thru 12-31-24 paid'!$A$9:$P$696,16,FALSE),0)</f>
        <v>64304.24</v>
      </c>
      <c r="G692" s="17">
        <f>IFERROR(VLOOKUP(A692,'4-1-24 thru 12-31-24 new calc.'!$A$9:$P$696,16,FALSE),0)</f>
        <v>62779.329762824374</v>
      </c>
      <c r="H692" s="17">
        <f t="shared" si="31"/>
        <v>-1524.9102371756235</v>
      </c>
      <c r="I692" s="19">
        <f t="shared" si="33"/>
        <v>-1114.309812543077</v>
      </c>
    </row>
    <row r="693" spans="1:9" x14ac:dyDescent="0.25">
      <c r="A693" s="10" t="s">
        <v>1244</v>
      </c>
      <c r="B693" s="22" t="s">
        <v>1061</v>
      </c>
      <c r="C693" s="16">
        <f>VLOOKUP(A693,'1-1-24 thru 3-31-24 paid'!$A$9:$P$698,16,FALSE)</f>
        <v>5425.4332471346988</v>
      </c>
      <c r="D693" s="17">
        <f>IFERROR(VLOOKUP(A693,'1-1-24 thru 3-31-24 new calc'!$A$10:$P$698,16,FALSE),0)</f>
        <v>5928.6421949515197</v>
      </c>
      <c r="E693" s="17">
        <f t="shared" si="32"/>
        <v>503.20894781682091</v>
      </c>
      <c r="F693" s="16">
        <f>IFERROR(VLOOKUP(A693,'4-1-24 thru 12-31-24 paid'!$A$9:$P$696,16,FALSE),0)</f>
        <v>15989.88</v>
      </c>
      <c r="G693" s="17">
        <f>IFERROR(VLOOKUP(A693,'4-1-24 thru 12-31-24 new calc.'!$A$9:$P$696,16,FALSE),0)</f>
        <v>17597.830893717703</v>
      </c>
      <c r="H693" s="17">
        <f t="shared" si="31"/>
        <v>1607.9508937177034</v>
      </c>
      <c r="I693" s="19">
        <f t="shared" si="33"/>
        <v>2111.1598415345243</v>
      </c>
    </row>
    <row r="694" spans="1:9" x14ac:dyDescent="0.25">
      <c r="A694" s="10" t="s">
        <v>1245</v>
      </c>
      <c r="B694" s="22" t="s">
        <v>1094</v>
      </c>
      <c r="C694" s="16">
        <f>VLOOKUP(A694,'1-1-24 thru 3-31-24 paid'!$A$9:$P$698,16,FALSE)</f>
        <v>32747.997537164767</v>
      </c>
      <c r="D694" s="17">
        <f>IFERROR(VLOOKUP(A694,'1-1-24 thru 3-31-24 new calc'!$A$10:$P$698,16,FALSE),0)</f>
        <v>31293.032674121991</v>
      </c>
      <c r="E694" s="17">
        <f t="shared" si="32"/>
        <v>-1454.9648630427764</v>
      </c>
      <c r="F694" s="16">
        <f>IFERROR(VLOOKUP(A694,'4-1-24 thru 12-31-24 paid'!$A$9:$P$696,16,FALSE),0)</f>
        <v>92373.86</v>
      </c>
      <c r="G694" s="17">
        <f>IFERROR(VLOOKUP(A694,'4-1-24 thru 12-31-24 new calc.'!$A$9:$P$696,16,FALSE),0)</f>
        <v>92282.48852335391</v>
      </c>
      <c r="H694" s="17">
        <f t="shared" si="31"/>
        <v>-91.371476646090741</v>
      </c>
      <c r="I694" s="19">
        <f t="shared" si="33"/>
        <v>-1546.3363396888672</v>
      </c>
    </row>
    <row r="695" spans="1:9" x14ac:dyDescent="0.25">
      <c r="A695" s="10" t="s">
        <v>1246</v>
      </c>
      <c r="B695" s="22" t="s">
        <v>1098</v>
      </c>
      <c r="C695" s="16">
        <f>VLOOKUP(A695,'1-1-24 thru 3-31-24 paid'!$A$9:$P$698,16,FALSE)</f>
        <v>0</v>
      </c>
      <c r="D695" s="17">
        <f>IFERROR(VLOOKUP(A695,'1-1-24 thru 3-31-24 new calc'!$A$10:$P$698,16,FALSE),0)</f>
        <v>0</v>
      </c>
      <c r="E695" s="17">
        <f t="shared" si="32"/>
        <v>0</v>
      </c>
      <c r="F695" s="16">
        <f>IFERROR(VLOOKUP(A695,'4-1-24 thru 12-31-24 paid'!$A$9:$P$696,16,FALSE),0)</f>
        <v>0</v>
      </c>
      <c r="G695" s="17">
        <f>IFERROR(VLOOKUP(A695,'4-1-24 thru 12-31-24 new calc.'!$A$9:$P$696,16,FALSE),0)</f>
        <v>0</v>
      </c>
      <c r="H695" s="17">
        <f t="shared" si="31"/>
        <v>0</v>
      </c>
      <c r="I695" s="19">
        <f t="shared" si="33"/>
        <v>0</v>
      </c>
    </row>
    <row r="696" spans="1:9" x14ac:dyDescent="0.25">
      <c r="A696" s="10" t="s">
        <v>1247</v>
      </c>
      <c r="B696" s="22" t="s">
        <v>1098</v>
      </c>
      <c r="C696" s="16">
        <f>VLOOKUP(A696,'1-1-24 thru 3-31-24 paid'!$A$9:$P$698,16,FALSE)</f>
        <v>11836.327943447659</v>
      </c>
      <c r="D696" s="17">
        <f>IFERROR(VLOOKUP(A696,'1-1-24 thru 3-31-24 new calc'!$A$10:$P$698,16,FALSE),0)</f>
        <v>73631.893884057368</v>
      </c>
      <c r="E696" s="17">
        <f t="shared" si="32"/>
        <v>61795.565940609711</v>
      </c>
      <c r="F696" s="16">
        <f>IFERROR(VLOOKUP(A696,'4-1-24 thru 12-31-24 paid'!$A$9:$P$696,16,FALSE),0)</f>
        <v>33869.730000000003</v>
      </c>
      <c r="G696" s="17">
        <f>IFERROR(VLOOKUP(A696,'4-1-24 thru 12-31-24 new calc.'!$A$9:$P$696,16,FALSE),0)</f>
        <v>217106.3058101364</v>
      </c>
      <c r="H696" s="17">
        <f t="shared" si="31"/>
        <v>183236.57581013639</v>
      </c>
      <c r="I696" s="19">
        <f t="shared" si="33"/>
        <v>245032.14175074612</v>
      </c>
    </row>
    <row r="697" spans="1:9" x14ac:dyDescent="0.25">
      <c r="A697" s="10" t="s">
        <v>1324</v>
      </c>
      <c r="B697" t="s">
        <v>1321</v>
      </c>
      <c r="C697" s="16">
        <f>VLOOKUP(A697,'1-1-24 thru 3-31-24 paid'!$A$9:$P$698,16,FALSE)</f>
        <v>0</v>
      </c>
      <c r="D697" s="17">
        <f>IFERROR(VLOOKUP(A697,'1-1-24 thru 3-31-24 new calc'!$A$10:$P$698,16,FALSE),0)</f>
        <v>0</v>
      </c>
      <c r="E697" s="17">
        <f t="shared" si="32"/>
        <v>0</v>
      </c>
      <c r="F697" s="16">
        <f>IFERROR(VLOOKUP(A697,'4-1-24 thru 12-31-24 paid'!$A$9:$P$696,16,FALSE),0)</f>
        <v>0</v>
      </c>
      <c r="G697" s="17">
        <f>IFERROR(VLOOKUP(A697,'4-1-24 thru 12-31-24 new calc.'!$A$9:$P$696,16,FALSE),0)</f>
        <v>0</v>
      </c>
      <c r="H697" s="17">
        <f t="shared" si="31"/>
        <v>0</v>
      </c>
      <c r="I697" s="19">
        <f t="shared" si="33"/>
        <v>0</v>
      </c>
    </row>
    <row r="698" spans="1:9" x14ac:dyDescent="0.25">
      <c r="A698" s="10" t="s">
        <v>1325</v>
      </c>
      <c r="B698" t="s">
        <v>1322</v>
      </c>
      <c r="C698" s="16">
        <f>VLOOKUP(A698,'1-1-24 thru 3-31-24 paid'!$A$9:$P$698,16,FALSE)</f>
        <v>0</v>
      </c>
      <c r="D698" s="17">
        <f>IFERROR(VLOOKUP(A698,'1-1-24 thru 3-31-24 new calc'!$A$10:$P$698,16,FALSE),0)</f>
        <v>0</v>
      </c>
      <c r="E698" s="17">
        <f t="shared" si="32"/>
        <v>0</v>
      </c>
      <c r="F698" s="16">
        <f>IFERROR(VLOOKUP(A698,'4-1-24 thru 12-31-24 paid'!$A$9:$P$696,16,FALSE),0)</f>
        <v>0</v>
      </c>
      <c r="G698" s="17">
        <f>IFERROR(VLOOKUP(A698,'4-1-24 thru 12-31-24 new calc.'!$A$9:$P$696,16,FALSE),0)</f>
        <v>0</v>
      </c>
      <c r="H698" s="17">
        <f t="shared" si="31"/>
        <v>0</v>
      </c>
      <c r="I698" s="19">
        <f t="shared" si="33"/>
        <v>0</v>
      </c>
    </row>
    <row r="699" spans="1:9" x14ac:dyDescent="0.25">
      <c r="A699" s="12" t="s">
        <v>1326</v>
      </c>
      <c r="B699" t="s">
        <v>1323</v>
      </c>
      <c r="C699" s="81">
        <f>VLOOKUP(A699,'1-1-24 thru 3-31-24 paid'!$A$9:$P$698,16,FALSE)</f>
        <v>7130.997043577343</v>
      </c>
      <c r="D699" s="17">
        <f>IFERROR(VLOOKUP(A699,'1-1-24 thru 3-31-24 new calc'!$A$10:$P$698,16,FALSE),0)</f>
        <v>7629.5708183193447</v>
      </c>
      <c r="E699" s="18">
        <f t="shared" si="32"/>
        <v>498.57377474200166</v>
      </c>
      <c r="F699" s="16">
        <f>IFERROR(VLOOKUP(A699,'4-1-24 thru 12-31-24 paid'!$A$9:$P$696,16,FALSE),0)</f>
        <v>22247.72</v>
      </c>
      <c r="G699" s="17">
        <f>IFERROR(VLOOKUP(A699,'4-1-24 thru 12-31-24 new calc.'!$A$9:$P$696,16,FALSE),0)</f>
        <v>22616.655546011269</v>
      </c>
      <c r="H699" s="18">
        <f t="shared" si="31"/>
        <v>368.93554601126743</v>
      </c>
      <c r="I699" s="20">
        <f t="shared" si="33"/>
        <v>867.50932075326909</v>
      </c>
    </row>
  </sheetData>
  <mergeCells count="8">
    <mergeCell ref="A9:A10"/>
    <mergeCell ref="B9:B10"/>
    <mergeCell ref="A2:I2"/>
    <mergeCell ref="A3:I3"/>
    <mergeCell ref="A4:I4"/>
    <mergeCell ref="A5:I5"/>
    <mergeCell ref="C7:E7"/>
    <mergeCell ref="F7:H7"/>
  </mergeCells>
  <pageMargins left="0.7" right="0.7" top="0.75" bottom="0.75" header="0.3" footer="0.3"/>
  <pageSetup scale="52" fitToHeight="0" orientation="portrait" horizontalDpi="90" verticalDpi="90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2E4AE-D1EE-4FA9-90AA-BD7B35AD4B0E}">
  <sheetPr>
    <tabColor theme="9" tint="-0.499984740745262"/>
    <pageSetUpPr fitToPage="1"/>
  </sheetPr>
  <dimension ref="A1:P699"/>
  <sheetViews>
    <sheetView topLeftCell="B4" workbookViewId="0">
      <selection activeCell="G18" sqref="G18"/>
    </sheetView>
  </sheetViews>
  <sheetFormatPr defaultColWidth="9.140625" defaultRowHeight="15" x14ac:dyDescent="0.25"/>
  <cols>
    <col min="1" max="1" width="10.7109375" style="1" bestFit="1" customWidth="1"/>
    <col min="2" max="2" width="42.85546875" style="1" customWidth="1"/>
    <col min="3" max="3" width="9.140625" style="1" bestFit="1" customWidth="1"/>
    <col min="4" max="4" width="9.5703125" style="1" customWidth="1"/>
    <col min="5" max="5" width="12.85546875" style="1" customWidth="1"/>
    <col min="6" max="6" width="10.140625" style="1" bestFit="1" customWidth="1"/>
    <col min="7" max="7" width="9.5703125" style="1" customWidth="1"/>
    <col min="8" max="8" width="12.85546875" style="1" customWidth="1"/>
    <col min="9" max="9" width="7.5703125" style="1" customWidth="1"/>
    <col min="10" max="10" width="9.5703125" style="1" customWidth="1"/>
    <col min="11" max="11" width="12.85546875" style="1" customWidth="1"/>
    <col min="12" max="12" width="9.140625" style="1" bestFit="1" customWidth="1"/>
    <col min="13" max="13" width="9.5703125" style="1" customWidth="1"/>
    <col min="14" max="14" width="12.85546875" style="1" customWidth="1"/>
    <col min="15" max="15" width="19.140625" style="1" customWidth="1"/>
    <col min="16" max="16" width="17.85546875" style="1" customWidth="1"/>
    <col min="17" max="16384" width="9.140625" style="1"/>
  </cols>
  <sheetData>
    <row r="1" spans="1:16" x14ac:dyDescent="0.25">
      <c r="A1" s="5">
        <f ca="1">TODAY()</f>
        <v>46101</v>
      </c>
    </row>
    <row r="2" spans="1:16" ht="18.75" x14ac:dyDescent="0.3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6" ht="18.75" x14ac:dyDescent="0.3">
      <c r="A3" s="130" t="s">
        <v>1295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</row>
    <row r="4" spans="1:16" ht="18.75" x14ac:dyDescent="0.3">
      <c r="A4" s="130" t="s">
        <v>1316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6" spans="1:16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 s="37">
        <f>SUM(P9:P698)</f>
        <v>34999999.999999978</v>
      </c>
    </row>
    <row r="7" spans="1:16" ht="23.25" x14ac:dyDescent="0.35">
      <c r="A7" s="38"/>
      <c r="B7" s="39"/>
      <c r="C7" s="127" t="s">
        <v>1248</v>
      </c>
      <c r="D7" s="128"/>
      <c r="E7" s="129"/>
      <c r="F7" s="128" t="s">
        <v>1248</v>
      </c>
      <c r="G7" s="128"/>
      <c r="H7" s="128"/>
      <c r="I7" s="127" t="s">
        <v>1249</v>
      </c>
      <c r="J7" s="128"/>
      <c r="K7" s="129"/>
      <c r="L7" s="127" t="s">
        <v>1249</v>
      </c>
      <c r="M7" s="128"/>
      <c r="N7" s="129"/>
      <c r="O7" s="65">
        <f>SUM(O9:O698)</f>
        <v>7660422745.3999958</v>
      </c>
      <c r="P7" s="66">
        <v>35000000</v>
      </c>
    </row>
    <row r="8" spans="1:16" ht="61.5" thickBot="1" x14ac:dyDescent="0.35">
      <c r="A8" s="67" t="s">
        <v>1294</v>
      </c>
      <c r="B8" s="68" t="s">
        <v>1288</v>
      </c>
      <c r="C8" s="40" t="s">
        <v>1274</v>
      </c>
      <c r="D8" s="41" t="s">
        <v>1275</v>
      </c>
      <c r="E8" s="42" t="s">
        <v>1276</v>
      </c>
      <c r="F8" s="41" t="s">
        <v>1277</v>
      </c>
      <c r="G8" s="41" t="s">
        <v>1278</v>
      </c>
      <c r="H8" s="41" t="s">
        <v>1279</v>
      </c>
      <c r="I8" s="40" t="s">
        <v>1274</v>
      </c>
      <c r="J8" s="41" t="s">
        <v>1275</v>
      </c>
      <c r="K8" s="42" t="s">
        <v>1276</v>
      </c>
      <c r="L8" s="40" t="s">
        <v>1277</v>
      </c>
      <c r="M8" s="41" t="s">
        <v>1278</v>
      </c>
      <c r="N8" s="42" t="s">
        <v>1279</v>
      </c>
      <c r="O8" s="43" t="s">
        <v>1251</v>
      </c>
      <c r="P8" s="44" t="s">
        <v>1252</v>
      </c>
    </row>
    <row r="9" spans="1:16" ht="15.75" thickTop="1" x14ac:dyDescent="0.25">
      <c r="A9" s="69" t="s">
        <v>2</v>
      </c>
      <c r="B9" t="s">
        <v>3</v>
      </c>
      <c r="C9" s="45">
        <v>35422</v>
      </c>
      <c r="D9" s="46">
        <v>317.01</v>
      </c>
      <c r="E9" s="47">
        <f t="shared" ref="E9:E72" si="0">D9*C9</f>
        <v>11229128.219999999</v>
      </c>
      <c r="F9" s="45">
        <v>81572</v>
      </c>
      <c r="G9" s="46">
        <v>314.64999999999998</v>
      </c>
      <c r="H9" s="37">
        <f t="shared" ref="H9:H72" si="1">G9*F9</f>
        <v>25666629.799999997</v>
      </c>
      <c r="I9" s="45">
        <v>8623</v>
      </c>
      <c r="J9" s="46">
        <v>317.01</v>
      </c>
      <c r="K9" s="47">
        <f t="shared" ref="K9:K72" si="2">J9*I9</f>
        <v>2733577.23</v>
      </c>
      <c r="L9" s="45">
        <v>18598</v>
      </c>
      <c r="M9" s="46">
        <v>314.64999999999998</v>
      </c>
      <c r="N9" s="47">
        <f t="shared" ref="N9:N72" si="3">M9*L9</f>
        <v>5851860.6999999993</v>
      </c>
      <c r="O9" s="85">
        <f t="shared" ref="O9:O72" si="4">N9+K9+H9+E9</f>
        <v>45481195.949999996</v>
      </c>
      <c r="P9" s="86">
        <f t="shared" ref="P9:P72" si="5">(O9/$O$7)*$P$7</f>
        <v>207800.78478121644</v>
      </c>
    </row>
    <row r="10" spans="1:16" x14ac:dyDescent="0.25">
      <c r="A10" s="49" t="s">
        <v>4</v>
      </c>
      <c r="B10" t="s">
        <v>5</v>
      </c>
      <c r="C10" s="45">
        <v>623</v>
      </c>
      <c r="D10" s="46">
        <v>242.56</v>
      </c>
      <c r="E10" s="47">
        <f t="shared" si="0"/>
        <v>151114.88</v>
      </c>
      <c r="F10" s="45">
        <v>28031</v>
      </c>
      <c r="G10" s="46">
        <v>240.62</v>
      </c>
      <c r="H10" s="37">
        <f t="shared" si="1"/>
        <v>6744819.2199999997</v>
      </c>
      <c r="I10" s="45">
        <v>0</v>
      </c>
      <c r="J10" s="46">
        <v>242.56</v>
      </c>
      <c r="K10" s="47">
        <f t="shared" si="2"/>
        <v>0</v>
      </c>
      <c r="L10" s="45">
        <v>1112</v>
      </c>
      <c r="M10" s="46">
        <v>240.62</v>
      </c>
      <c r="N10" s="47">
        <f t="shared" si="3"/>
        <v>267569.44</v>
      </c>
      <c r="O10" s="48">
        <f t="shared" si="4"/>
        <v>7163503.54</v>
      </c>
      <c r="P10" s="47">
        <f t="shared" si="5"/>
        <v>32729.60673750758</v>
      </c>
    </row>
    <row r="11" spans="1:16" x14ac:dyDescent="0.25">
      <c r="A11" s="49" t="s">
        <v>6</v>
      </c>
      <c r="B11" t="s">
        <v>7</v>
      </c>
      <c r="C11" s="45">
        <v>0</v>
      </c>
      <c r="D11" s="46">
        <v>212.87</v>
      </c>
      <c r="E11" s="47">
        <f t="shared" si="0"/>
        <v>0</v>
      </c>
      <c r="F11" s="45">
        <v>8746</v>
      </c>
      <c r="G11" s="46">
        <v>210.99</v>
      </c>
      <c r="H11" s="37">
        <f t="shared" si="1"/>
        <v>1845318.54</v>
      </c>
      <c r="I11" s="45">
        <v>0</v>
      </c>
      <c r="J11" s="46">
        <v>212.87</v>
      </c>
      <c r="K11" s="47">
        <f t="shared" si="2"/>
        <v>0</v>
      </c>
      <c r="L11" s="45">
        <v>539</v>
      </c>
      <c r="M11" s="46">
        <v>210.99</v>
      </c>
      <c r="N11" s="47">
        <f t="shared" si="3"/>
        <v>113723.61</v>
      </c>
      <c r="O11" s="48">
        <f t="shared" si="4"/>
        <v>1959042.1500000001</v>
      </c>
      <c r="P11" s="47">
        <f t="shared" si="5"/>
        <v>8950.7429979857789</v>
      </c>
    </row>
    <row r="12" spans="1:16" x14ac:dyDescent="0.25">
      <c r="A12" s="49" t="s">
        <v>8</v>
      </c>
      <c r="B12" t="s">
        <v>9</v>
      </c>
      <c r="C12" s="45">
        <v>1587</v>
      </c>
      <c r="D12" s="46">
        <v>239.42</v>
      </c>
      <c r="E12" s="47">
        <f t="shared" si="0"/>
        <v>379959.54</v>
      </c>
      <c r="F12" s="45">
        <v>55126</v>
      </c>
      <c r="G12" s="46">
        <v>237.44</v>
      </c>
      <c r="H12" s="37">
        <f t="shared" si="1"/>
        <v>13089117.439999999</v>
      </c>
      <c r="I12" s="45">
        <v>0</v>
      </c>
      <c r="J12" s="46">
        <v>239.42</v>
      </c>
      <c r="K12" s="47">
        <f t="shared" si="2"/>
        <v>0</v>
      </c>
      <c r="L12" s="45">
        <v>4567</v>
      </c>
      <c r="M12" s="46">
        <v>237.44</v>
      </c>
      <c r="N12" s="47">
        <f t="shared" si="3"/>
        <v>1084388.48</v>
      </c>
      <c r="O12" s="48">
        <f t="shared" si="4"/>
        <v>14553465.459999999</v>
      </c>
      <c r="P12" s="47">
        <f t="shared" si="5"/>
        <v>66493.887873991305</v>
      </c>
    </row>
    <row r="13" spans="1:16" x14ac:dyDescent="0.25">
      <c r="A13" s="49" t="s">
        <v>10</v>
      </c>
      <c r="B13" t="s">
        <v>11</v>
      </c>
      <c r="C13" s="45">
        <v>2127</v>
      </c>
      <c r="D13" s="46">
        <v>224.32</v>
      </c>
      <c r="E13" s="47">
        <f t="shared" si="0"/>
        <v>477128.64</v>
      </c>
      <c r="F13" s="45">
        <v>37115</v>
      </c>
      <c r="G13" s="46">
        <v>222.44</v>
      </c>
      <c r="H13" s="37">
        <f t="shared" si="1"/>
        <v>8255860.5999999996</v>
      </c>
      <c r="I13" s="45">
        <v>312</v>
      </c>
      <c r="J13" s="46">
        <v>224.32</v>
      </c>
      <c r="K13" s="47">
        <f t="shared" si="2"/>
        <v>69987.839999999997</v>
      </c>
      <c r="L13" s="45">
        <v>4370</v>
      </c>
      <c r="M13" s="46">
        <v>222.44</v>
      </c>
      <c r="N13" s="47">
        <f t="shared" si="3"/>
        <v>972062.8</v>
      </c>
      <c r="O13" s="48">
        <f t="shared" si="4"/>
        <v>9775039.8800000008</v>
      </c>
      <c r="P13" s="47">
        <f t="shared" si="5"/>
        <v>44661.55552648101</v>
      </c>
    </row>
    <row r="14" spans="1:16" x14ac:dyDescent="0.25">
      <c r="A14" s="49" t="s">
        <v>12</v>
      </c>
      <c r="B14" t="s">
        <v>13</v>
      </c>
      <c r="C14" s="45">
        <v>28</v>
      </c>
      <c r="D14" s="46">
        <v>229.64</v>
      </c>
      <c r="E14" s="47">
        <f t="shared" si="0"/>
        <v>6429.92</v>
      </c>
      <c r="F14" s="45">
        <v>18554</v>
      </c>
      <c r="G14" s="46">
        <v>227.51</v>
      </c>
      <c r="H14" s="37">
        <f t="shared" si="1"/>
        <v>4221220.54</v>
      </c>
      <c r="I14" s="45">
        <v>0</v>
      </c>
      <c r="J14" s="46">
        <v>229.64</v>
      </c>
      <c r="K14" s="47">
        <f t="shared" si="2"/>
        <v>0</v>
      </c>
      <c r="L14" s="45">
        <v>2114</v>
      </c>
      <c r="M14" s="46">
        <v>227.51</v>
      </c>
      <c r="N14" s="47">
        <f t="shared" si="3"/>
        <v>480956.13999999996</v>
      </c>
      <c r="O14" s="48">
        <f t="shared" si="4"/>
        <v>4708606.5999999996</v>
      </c>
      <c r="P14" s="47">
        <f t="shared" si="5"/>
        <v>21513.333725473753</v>
      </c>
    </row>
    <row r="15" spans="1:16" x14ac:dyDescent="0.25">
      <c r="A15" s="49" t="s">
        <v>14</v>
      </c>
      <c r="B15" t="s">
        <v>15</v>
      </c>
      <c r="C15" s="45">
        <v>31</v>
      </c>
      <c r="D15" s="46">
        <v>225.08</v>
      </c>
      <c r="E15" s="47">
        <f t="shared" si="0"/>
        <v>6977.4800000000005</v>
      </c>
      <c r="F15" s="45">
        <v>23832</v>
      </c>
      <c r="G15" s="46">
        <v>223.05</v>
      </c>
      <c r="H15" s="37">
        <f t="shared" si="1"/>
        <v>5315727.6000000006</v>
      </c>
      <c r="I15" s="45">
        <v>0</v>
      </c>
      <c r="J15" s="46">
        <v>225.08</v>
      </c>
      <c r="K15" s="47">
        <f t="shared" si="2"/>
        <v>0</v>
      </c>
      <c r="L15" s="45">
        <v>1719</v>
      </c>
      <c r="M15" s="46">
        <v>223.05</v>
      </c>
      <c r="N15" s="47">
        <f t="shared" si="3"/>
        <v>383422.95</v>
      </c>
      <c r="O15" s="48">
        <f t="shared" si="4"/>
        <v>5706128.0300000012</v>
      </c>
      <c r="P15" s="47">
        <f t="shared" si="5"/>
        <v>26070.947738481733</v>
      </c>
    </row>
    <row r="16" spans="1:16" x14ac:dyDescent="0.25">
      <c r="A16" s="49" t="s">
        <v>16</v>
      </c>
      <c r="B16" t="s">
        <v>17</v>
      </c>
      <c r="C16" s="45">
        <v>338</v>
      </c>
      <c r="D16" s="46">
        <v>226.94</v>
      </c>
      <c r="E16" s="47">
        <f t="shared" si="0"/>
        <v>76705.72</v>
      </c>
      <c r="F16" s="45">
        <v>22138</v>
      </c>
      <c r="G16" s="46">
        <v>224.94</v>
      </c>
      <c r="H16" s="37">
        <f t="shared" si="1"/>
        <v>4979721.72</v>
      </c>
      <c r="I16" s="45">
        <v>0</v>
      </c>
      <c r="J16" s="46">
        <v>226.94</v>
      </c>
      <c r="K16" s="47">
        <f t="shared" si="2"/>
        <v>0</v>
      </c>
      <c r="L16" s="45">
        <v>2731</v>
      </c>
      <c r="M16" s="46">
        <v>224.94</v>
      </c>
      <c r="N16" s="47">
        <f t="shared" si="3"/>
        <v>614311.14</v>
      </c>
      <c r="O16" s="48">
        <f t="shared" si="4"/>
        <v>5670738.5799999991</v>
      </c>
      <c r="P16" s="47">
        <f t="shared" si="5"/>
        <v>25909.255519766535</v>
      </c>
    </row>
    <row r="17" spans="1:16" x14ac:dyDescent="0.25">
      <c r="A17" s="49" t="s">
        <v>18</v>
      </c>
      <c r="B17" t="s">
        <v>19</v>
      </c>
      <c r="C17" s="45">
        <v>402</v>
      </c>
      <c r="D17" s="46">
        <v>255.28</v>
      </c>
      <c r="E17" s="47">
        <f t="shared" si="0"/>
        <v>102622.56</v>
      </c>
      <c r="F17" s="45">
        <v>24979</v>
      </c>
      <c r="G17" s="46">
        <v>252.9</v>
      </c>
      <c r="H17" s="37">
        <f t="shared" si="1"/>
        <v>6317189.1000000006</v>
      </c>
      <c r="I17" s="45">
        <v>45</v>
      </c>
      <c r="J17" s="46">
        <v>255.28</v>
      </c>
      <c r="K17" s="47">
        <f t="shared" si="2"/>
        <v>11487.6</v>
      </c>
      <c r="L17" s="45">
        <v>1650</v>
      </c>
      <c r="M17" s="46">
        <v>252.9</v>
      </c>
      <c r="N17" s="47">
        <f t="shared" si="3"/>
        <v>417285</v>
      </c>
      <c r="O17" s="48">
        <f t="shared" si="4"/>
        <v>6848584.2599999998</v>
      </c>
      <c r="P17" s="47">
        <f t="shared" si="5"/>
        <v>31290.75993148519</v>
      </c>
    </row>
    <row r="18" spans="1:16" x14ac:dyDescent="0.25">
      <c r="A18" s="49" t="s">
        <v>20</v>
      </c>
      <c r="B18" t="s">
        <v>21</v>
      </c>
      <c r="C18" s="45">
        <v>2</v>
      </c>
      <c r="D18" s="46">
        <v>281.76</v>
      </c>
      <c r="E18" s="47">
        <f t="shared" si="0"/>
        <v>563.52</v>
      </c>
      <c r="F18" s="45">
        <v>24840</v>
      </c>
      <c r="G18" s="46">
        <v>279.27999999999997</v>
      </c>
      <c r="H18" s="37">
        <f t="shared" si="1"/>
        <v>6937315.1999999993</v>
      </c>
      <c r="I18" s="45">
        <v>11</v>
      </c>
      <c r="J18" s="46">
        <v>281.76</v>
      </c>
      <c r="K18" s="47">
        <f t="shared" si="2"/>
        <v>3099.3599999999997</v>
      </c>
      <c r="L18" s="45">
        <v>3723</v>
      </c>
      <c r="M18" s="46">
        <v>279.27999999999997</v>
      </c>
      <c r="N18" s="47">
        <f t="shared" si="3"/>
        <v>1039759.44</v>
      </c>
      <c r="O18" s="48">
        <f t="shared" si="4"/>
        <v>7980737.5199999986</v>
      </c>
      <c r="P18" s="47">
        <f t="shared" si="5"/>
        <v>36463.4984887397</v>
      </c>
    </row>
    <row r="19" spans="1:16" x14ac:dyDescent="0.25">
      <c r="A19" s="49" t="s">
        <v>22</v>
      </c>
      <c r="B19" t="s">
        <v>23</v>
      </c>
      <c r="C19" s="45">
        <v>1120</v>
      </c>
      <c r="D19" s="46">
        <v>446.61</v>
      </c>
      <c r="E19" s="47">
        <f t="shared" si="0"/>
        <v>500203.2</v>
      </c>
      <c r="F19" s="45">
        <v>17689</v>
      </c>
      <c r="G19" s="46">
        <v>441.89</v>
      </c>
      <c r="H19" s="37">
        <f t="shared" si="1"/>
        <v>7816592.21</v>
      </c>
      <c r="I19" s="45">
        <v>234</v>
      </c>
      <c r="J19" s="46">
        <v>446.61</v>
      </c>
      <c r="K19" s="47">
        <f t="shared" si="2"/>
        <v>104506.74</v>
      </c>
      <c r="L19" s="45">
        <v>3148</v>
      </c>
      <c r="M19" s="46">
        <v>441.89</v>
      </c>
      <c r="N19" s="47">
        <f t="shared" si="3"/>
        <v>1391069.72</v>
      </c>
      <c r="O19" s="48">
        <f t="shared" si="4"/>
        <v>9812371.8699999992</v>
      </c>
      <c r="P19" s="47">
        <f t="shared" si="5"/>
        <v>44832.123090886584</v>
      </c>
    </row>
    <row r="20" spans="1:16" x14ac:dyDescent="0.25">
      <c r="A20" s="49" t="s">
        <v>24</v>
      </c>
      <c r="B20" t="s">
        <v>25</v>
      </c>
      <c r="C20" s="45">
        <v>1251</v>
      </c>
      <c r="D20" s="46">
        <v>366.92</v>
      </c>
      <c r="E20" s="47">
        <f t="shared" si="0"/>
        <v>459016.92000000004</v>
      </c>
      <c r="F20" s="45">
        <v>42225</v>
      </c>
      <c r="G20" s="46">
        <v>363.35</v>
      </c>
      <c r="H20" s="37">
        <f t="shared" si="1"/>
        <v>15342453.750000002</v>
      </c>
      <c r="I20" s="45">
        <v>212</v>
      </c>
      <c r="J20" s="46">
        <v>366.92</v>
      </c>
      <c r="K20" s="47">
        <f t="shared" si="2"/>
        <v>77787.040000000008</v>
      </c>
      <c r="L20" s="45">
        <v>5380</v>
      </c>
      <c r="M20" s="46">
        <v>363.35</v>
      </c>
      <c r="N20" s="47">
        <f t="shared" si="3"/>
        <v>1954823.0000000002</v>
      </c>
      <c r="O20" s="48">
        <f t="shared" si="4"/>
        <v>17834080.710000005</v>
      </c>
      <c r="P20" s="47">
        <f t="shared" si="5"/>
        <v>81482.817018789385</v>
      </c>
    </row>
    <row r="21" spans="1:16" x14ac:dyDescent="0.25">
      <c r="A21" s="49" t="s">
        <v>26</v>
      </c>
      <c r="B21" t="s">
        <v>27</v>
      </c>
      <c r="C21" s="45">
        <v>0</v>
      </c>
      <c r="D21" s="46">
        <v>228.69</v>
      </c>
      <c r="E21" s="47">
        <f t="shared" si="0"/>
        <v>0</v>
      </c>
      <c r="F21" s="45">
        <v>34158</v>
      </c>
      <c r="G21" s="46">
        <v>227.27</v>
      </c>
      <c r="H21" s="37">
        <f t="shared" si="1"/>
        <v>7763088.6600000001</v>
      </c>
      <c r="I21" s="45">
        <v>0</v>
      </c>
      <c r="J21" s="46">
        <v>228.69</v>
      </c>
      <c r="K21" s="47">
        <f t="shared" si="2"/>
        <v>0</v>
      </c>
      <c r="L21" s="45">
        <v>2711</v>
      </c>
      <c r="M21" s="46">
        <v>227.27</v>
      </c>
      <c r="N21" s="47">
        <f t="shared" si="3"/>
        <v>616128.97</v>
      </c>
      <c r="O21" s="48">
        <f t="shared" si="4"/>
        <v>8379217.6299999999</v>
      </c>
      <c r="P21" s="47">
        <f t="shared" si="5"/>
        <v>38284.129583593429</v>
      </c>
    </row>
    <row r="22" spans="1:16" x14ac:dyDescent="0.25">
      <c r="A22" s="49" t="s">
        <v>28</v>
      </c>
      <c r="B22" t="s">
        <v>29</v>
      </c>
      <c r="C22" s="45">
        <v>357</v>
      </c>
      <c r="D22" s="46">
        <v>252.83</v>
      </c>
      <c r="E22" s="47">
        <f t="shared" si="0"/>
        <v>90260.31</v>
      </c>
      <c r="F22" s="45">
        <v>18737</v>
      </c>
      <c r="G22" s="46">
        <v>250.76</v>
      </c>
      <c r="H22" s="37">
        <f t="shared" si="1"/>
        <v>4698490.12</v>
      </c>
      <c r="I22" s="45">
        <v>1</v>
      </c>
      <c r="J22" s="46">
        <v>252.83</v>
      </c>
      <c r="K22" s="47">
        <f t="shared" si="2"/>
        <v>252.83</v>
      </c>
      <c r="L22" s="45">
        <v>1659</v>
      </c>
      <c r="M22" s="46">
        <v>250.76</v>
      </c>
      <c r="N22" s="47">
        <f t="shared" si="3"/>
        <v>416010.83999999997</v>
      </c>
      <c r="O22" s="48">
        <f t="shared" si="4"/>
        <v>5205014.0999999996</v>
      </c>
      <c r="P22" s="47">
        <f t="shared" si="5"/>
        <v>23781.389037490713</v>
      </c>
    </row>
    <row r="23" spans="1:16" x14ac:dyDescent="0.25">
      <c r="A23" s="49" t="s">
        <v>30</v>
      </c>
      <c r="B23" t="s">
        <v>31</v>
      </c>
      <c r="C23" s="45">
        <v>1683</v>
      </c>
      <c r="D23" s="46">
        <v>335.72</v>
      </c>
      <c r="E23" s="47">
        <f t="shared" si="0"/>
        <v>565016.76</v>
      </c>
      <c r="F23" s="45">
        <v>81565</v>
      </c>
      <c r="G23" s="46">
        <v>332.76</v>
      </c>
      <c r="H23" s="37">
        <f t="shared" si="1"/>
        <v>27141569.399999999</v>
      </c>
      <c r="I23" s="45">
        <v>126</v>
      </c>
      <c r="J23" s="46">
        <v>335.72</v>
      </c>
      <c r="K23" s="47">
        <f t="shared" si="2"/>
        <v>42300.72</v>
      </c>
      <c r="L23" s="45">
        <v>13003</v>
      </c>
      <c r="M23" s="46">
        <v>332.76</v>
      </c>
      <c r="N23" s="47">
        <f t="shared" si="3"/>
        <v>4326878.28</v>
      </c>
      <c r="O23" s="48">
        <f t="shared" si="4"/>
        <v>32075765.16</v>
      </c>
      <c r="P23" s="47">
        <f t="shared" si="5"/>
        <v>146552.19664921766</v>
      </c>
    </row>
    <row r="24" spans="1:16" x14ac:dyDescent="0.25">
      <c r="A24" s="49" t="s">
        <v>32</v>
      </c>
      <c r="B24" t="s">
        <v>33</v>
      </c>
      <c r="C24" s="45">
        <v>69</v>
      </c>
      <c r="D24" s="46">
        <v>281.35000000000002</v>
      </c>
      <c r="E24" s="47">
        <f t="shared" si="0"/>
        <v>19413.150000000001</v>
      </c>
      <c r="F24" s="45">
        <v>52323</v>
      </c>
      <c r="G24" s="46">
        <v>278.87</v>
      </c>
      <c r="H24" s="37">
        <f t="shared" si="1"/>
        <v>14591315.01</v>
      </c>
      <c r="I24" s="45">
        <v>0</v>
      </c>
      <c r="J24" s="46">
        <v>281.35000000000002</v>
      </c>
      <c r="K24" s="47">
        <f t="shared" si="2"/>
        <v>0</v>
      </c>
      <c r="L24" s="45">
        <v>0</v>
      </c>
      <c r="M24" s="46">
        <v>278.87</v>
      </c>
      <c r="N24" s="47">
        <f t="shared" si="3"/>
        <v>0</v>
      </c>
      <c r="O24" s="48">
        <f t="shared" si="4"/>
        <v>14610728.16</v>
      </c>
      <c r="P24" s="47">
        <f t="shared" si="5"/>
        <v>66755.517625587396</v>
      </c>
    </row>
    <row r="25" spans="1:16" x14ac:dyDescent="0.25">
      <c r="A25" s="49" t="s">
        <v>34</v>
      </c>
      <c r="B25" t="s">
        <v>35</v>
      </c>
      <c r="C25" s="45">
        <v>3071</v>
      </c>
      <c r="D25" s="46">
        <v>314.76</v>
      </c>
      <c r="E25" s="47">
        <f t="shared" si="0"/>
        <v>966627.96</v>
      </c>
      <c r="F25" s="45">
        <v>32232</v>
      </c>
      <c r="G25" s="46">
        <v>311.76</v>
      </c>
      <c r="H25" s="37">
        <f t="shared" si="1"/>
        <v>10048648.32</v>
      </c>
      <c r="I25" s="45">
        <v>448</v>
      </c>
      <c r="J25" s="46">
        <v>314.76</v>
      </c>
      <c r="K25" s="47">
        <f t="shared" si="2"/>
        <v>141012.47999999998</v>
      </c>
      <c r="L25" s="45">
        <v>2836</v>
      </c>
      <c r="M25" s="46">
        <v>311.76</v>
      </c>
      <c r="N25" s="47">
        <f t="shared" si="3"/>
        <v>884151.36</v>
      </c>
      <c r="O25" s="48">
        <f t="shared" si="4"/>
        <v>12040440.120000001</v>
      </c>
      <c r="P25" s="47">
        <f t="shared" si="5"/>
        <v>55012.029780348043</v>
      </c>
    </row>
    <row r="26" spans="1:16" x14ac:dyDescent="0.25">
      <c r="A26" s="49" t="s">
        <v>36</v>
      </c>
      <c r="B26" t="s">
        <v>37</v>
      </c>
      <c r="C26" s="45">
        <v>4304</v>
      </c>
      <c r="D26" s="46">
        <v>357.05</v>
      </c>
      <c r="E26" s="47">
        <f t="shared" si="0"/>
        <v>1536743.2</v>
      </c>
      <c r="F26" s="45">
        <v>71603</v>
      </c>
      <c r="G26" s="46">
        <v>353.65</v>
      </c>
      <c r="H26" s="37">
        <f t="shared" si="1"/>
        <v>25322400.949999999</v>
      </c>
      <c r="I26" s="45">
        <v>1477</v>
      </c>
      <c r="J26" s="46">
        <v>357.05</v>
      </c>
      <c r="K26" s="47">
        <f t="shared" si="2"/>
        <v>527362.85</v>
      </c>
      <c r="L26" s="45">
        <v>17986</v>
      </c>
      <c r="M26" s="46">
        <v>353.65</v>
      </c>
      <c r="N26" s="47">
        <f t="shared" si="3"/>
        <v>6360748.8999999994</v>
      </c>
      <c r="O26" s="48">
        <f t="shared" si="4"/>
        <v>33747255.899999999</v>
      </c>
      <c r="P26" s="47">
        <f t="shared" si="5"/>
        <v>154189.13495463037</v>
      </c>
    </row>
    <row r="27" spans="1:16" x14ac:dyDescent="0.25">
      <c r="A27" s="49" t="s">
        <v>38</v>
      </c>
      <c r="B27" t="s">
        <v>39</v>
      </c>
      <c r="C27" s="45">
        <v>788</v>
      </c>
      <c r="D27" s="46">
        <v>204.22</v>
      </c>
      <c r="E27" s="47">
        <f t="shared" si="0"/>
        <v>160925.35999999999</v>
      </c>
      <c r="F27" s="45">
        <v>20442</v>
      </c>
      <c r="G27" s="46">
        <v>202.42</v>
      </c>
      <c r="H27" s="37">
        <f t="shared" si="1"/>
        <v>4137869.6399999997</v>
      </c>
      <c r="I27" s="45">
        <v>72</v>
      </c>
      <c r="J27" s="46">
        <v>204.22</v>
      </c>
      <c r="K27" s="47">
        <f t="shared" si="2"/>
        <v>14703.84</v>
      </c>
      <c r="L27" s="45">
        <v>1705</v>
      </c>
      <c r="M27" s="46">
        <v>202.42</v>
      </c>
      <c r="N27" s="47">
        <f t="shared" si="3"/>
        <v>345126.1</v>
      </c>
      <c r="O27" s="48">
        <f t="shared" si="4"/>
        <v>4658624.9400000004</v>
      </c>
      <c r="P27" s="47">
        <f t="shared" si="5"/>
        <v>21284.970597466174</v>
      </c>
    </row>
    <row r="28" spans="1:16" x14ac:dyDescent="0.25">
      <c r="A28" s="49" t="s">
        <v>40</v>
      </c>
      <c r="B28" t="s">
        <v>41</v>
      </c>
      <c r="C28" s="45">
        <v>0</v>
      </c>
      <c r="D28" s="46">
        <v>207.03</v>
      </c>
      <c r="E28" s="47">
        <f t="shared" si="0"/>
        <v>0</v>
      </c>
      <c r="F28" s="45">
        <v>20988</v>
      </c>
      <c r="G28" s="46">
        <v>205.49</v>
      </c>
      <c r="H28" s="37">
        <f t="shared" si="1"/>
        <v>4312824.12</v>
      </c>
      <c r="I28" s="45">
        <v>0</v>
      </c>
      <c r="J28" s="46">
        <v>207.03</v>
      </c>
      <c r="K28" s="47">
        <f t="shared" si="2"/>
        <v>0</v>
      </c>
      <c r="L28" s="45">
        <v>843</v>
      </c>
      <c r="M28" s="46">
        <v>205.49</v>
      </c>
      <c r="N28" s="47">
        <f t="shared" si="3"/>
        <v>173228.07</v>
      </c>
      <c r="O28" s="48">
        <f t="shared" si="4"/>
        <v>4486052.1900000004</v>
      </c>
      <c r="P28" s="47">
        <f t="shared" si="5"/>
        <v>20496.496325125656</v>
      </c>
    </row>
    <row r="29" spans="1:16" x14ac:dyDescent="0.25">
      <c r="A29" s="49" t="s">
        <v>42</v>
      </c>
      <c r="B29" t="s">
        <v>43</v>
      </c>
      <c r="C29" s="45">
        <v>377</v>
      </c>
      <c r="D29" s="46">
        <v>246.9</v>
      </c>
      <c r="E29" s="47">
        <f t="shared" si="0"/>
        <v>93081.3</v>
      </c>
      <c r="F29" s="45">
        <v>36642</v>
      </c>
      <c r="G29" s="46">
        <v>244.74</v>
      </c>
      <c r="H29" s="37">
        <f t="shared" si="1"/>
        <v>8967763.0800000001</v>
      </c>
      <c r="I29" s="45">
        <v>0</v>
      </c>
      <c r="J29" s="46">
        <v>246.9</v>
      </c>
      <c r="K29" s="47">
        <f t="shared" si="2"/>
        <v>0</v>
      </c>
      <c r="L29" s="45">
        <v>3893</v>
      </c>
      <c r="M29" s="46">
        <v>244.74</v>
      </c>
      <c r="N29" s="47">
        <f t="shared" si="3"/>
        <v>952772.82000000007</v>
      </c>
      <c r="O29" s="48">
        <f t="shared" si="4"/>
        <v>10013617.200000001</v>
      </c>
      <c r="P29" s="47">
        <f t="shared" si="5"/>
        <v>45751.600616357311</v>
      </c>
    </row>
    <row r="30" spans="1:16" x14ac:dyDescent="0.25">
      <c r="A30" s="49" t="s">
        <v>44</v>
      </c>
      <c r="B30" t="s">
        <v>45</v>
      </c>
      <c r="C30" s="45">
        <v>0</v>
      </c>
      <c r="D30" s="46">
        <v>219.15</v>
      </c>
      <c r="E30" s="47">
        <f t="shared" si="0"/>
        <v>0</v>
      </c>
      <c r="F30" s="45">
        <v>8703</v>
      </c>
      <c r="G30" s="46">
        <v>217.18</v>
      </c>
      <c r="H30" s="37">
        <f t="shared" si="1"/>
        <v>1890117.54</v>
      </c>
      <c r="I30" s="45">
        <v>0</v>
      </c>
      <c r="J30" s="46">
        <v>219.15</v>
      </c>
      <c r="K30" s="47">
        <f t="shared" si="2"/>
        <v>0</v>
      </c>
      <c r="L30" s="45">
        <v>0</v>
      </c>
      <c r="M30" s="46">
        <v>217.18</v>
      </c>
      <c r="N30" s="47">
        <f t="shared" si="3"/>
        <v>0</v>
      </c>
      <c r="O30" s="48">
        <f t="shared" si="4"/>
        <v>1890117.54</v>
      </c>
      <c r="P30" s="47">
        <f t="shared" si="5"/>
        <v>8635.8306974278748</v>
      </c>
    </row>
    <row r="31" spans="1:16" x14ac:dyDescent="0.25">
      <c r="A31" s="49" t="s">
        <v>46</v>
      </c>
      <c r="B31" t="s">
        <v>47</v>
      </c>
      <c r="C31" s="45">
        <v>10054</v>
      </c>
      <c r="D31" s="46">
        <v>276.64</v>
      </c>
      <c r="E31" s="47">
        <f t="shared" si="0"/>
        <v>2781338.56</v>
      </c>
      <c r="F31" s="45">
        <v>35951</v>
      </c>
      <c r="G31" s="46">
        <v>274.04000000000002</v>
      </c>
      <c r="H31" s="37">
        <f t="shared" si="1"/>
        <v>9852012.040000001</v>
      </c>
      <c r="I31" s="45">
        <v>3307</v>
      </c>
      <c r="J31" s="46">
        <v>276.64</v>
      </c>
      <c r="K31" s="47">
        <f t="shared" si="2"/>
        <v>914848.48</v>
      </c>
      <c r="L31" s="45">
        <v>10542</v>
      </c>
      <c r="M31" s="46">
        <v>274.04000000000002</v>
      </c>
      <c r="N31" s="47">
        <f t="shared" si="3"/>
        <v>2888929.68</v>
      </c>
      <c r="O31" s="48">
        <f t="shared" si="4"/>
        <v>16437128.760000002</v>
      </c>
      <c r="P31" s="47">
        <f t="shared" si="5"/>
        <v>75100.229546138478</v>
      </c>
    </row>
    <row r="32" spans="1:16" x14ac:dyDescent="0.25">
      <c r="A32" s="49" t="s">
        <v>48</v>
      </c>
      <c r="B32" t="s">
        <v>49</v>
      </c>
      <c r="C32" s="45">
        <v>0</v>
      </c>
      <c r="D32" s="46">
        <v>213.18</v>
      </c>
      <c r="E32" s="47">
        <f t="shared" si="0"/>
        <v>0</v>
      </c>
      <c r="F32" s="45">
        <v>48227</v>
      </c>
      <c r="G32" s="46">
        <v>211.38</v>
      </c>
      <c r="H32" s="37">
        <f t="shared" si="1"/>
        <v>10194223.26</v>
      </c>
      <c r="I32" s="45">
        <v>0</v>
      </c>
      <c r="J32" s="46">
        <v>213.18</v>
      </c>
      <c r="K32" s="47">
        <f t="shared" si="2"/>
        <v>0</v>
      </c>
      <c r="L32" s="45">
        <v>5890</v>
      </c>
      <c r="M32" s="46">
        <v>211.38</v>
      </c>
      <c r="N32" s="47">
        <f t="shared" si="3"/>
        <v>1245028.2</v>
      </c>
      <c r="O32" s="48">
        <f t="shared" si="4"/>
        <v>11439251.459999999</v>
      </c>
      <c r="P32" s="47">
        <f t="shared" si="5"/>
        <v>52265.235797909496</v>
      </c>
    </row>
    <row r="33" spans="1:16" x14ac:dyDescent="0.25">
      <c r="A33" s="49" t="s">
        <v>50</v>
      </c>
      <c r="B33" t="s">
        <v>51</v>
      </c>
      <c r="C33" s="45">
        <v>0</v>
      </c>
      <c r="D33" s="46">
        <v>216.35</v>
      </c>
      <c r="E33" s="47">
        <f t="shared" si="0"/>
        <v>0</v>
      </c>
      <c r="F33" s="45">
        <v>8403</v>
      </c>
      <c r="G33" s="46">
        <v>214.53</v>
      </c>
      <c r="H33" s="37">
        <f t="shared" si="1"/>
        <v>1802695.59</v>
      </c>
      <c r="I33" s="45">
        <v>0</v>
      </c>
      <c r="J33" s="46">
        <v>216.35</v>
      </c>
      <c r="K33" s="47">
        <f t="shared" si="2"/>
        <v>0</v>
      </c>
      <c r="L33" s="45">
        <v>0</v>
      </c>
      <c r="M33" s="46">
        <v>214.53</v>
      </c>
      <c r="N33" s="47">
        <f t="shared" si="3"/>
        <v>0</v>
      </c>
      <c r="O33" s="48">
        <f t="shared" si="4"/>
        <v>1802695.59</v>
      </c>
      <c r="P33" s="47">
        <f t="shared" si="5"/>
        <v>8236.4051889809216</v>
      </c>
    </row>
    <row r="34" spans="1:16" x14ac:dyDescent="0.25">
      <c r="A34" s="49" t="s">
        <v>52</v>
      </c>
      <c r="B34" t="s">
        <v>53</v>
      </c>
      <c r="C34" s="45">
        <v>6458</v>
      </c>
      <c r="D34" s="46">
        <v>329.47</v>
      </c>
      <c r="E34" s="47">
        <f t="shared" si="0"/>
        <v>2127717.2600000002</v>
      </c>
      <c r="F34" s="45">
        <v>13037</v>
      </c>
      <c r="G34" s="46">
        <v>326.14</v>
      </c>
      <c r="H34" s="37">
        <f t="shared" si="1"/>
        <v>4251887.18</v>
      </c>
      <c r="I34" s="45">
        <v>2607</v>
      </c>
      <c r="J34" s="46">
        <v>329.47</v>
      </c>
      <c r="K34" s="47">
        <f t="shared" si="2"/>
        <v>858928.29</v>
      </c>
      <c r="L34" s="45">
        <v>3402</v>
      </c>
      <c r="M34" s="46">
        <v>326.14</v>
      </c>
      <c r="N34" s="47">
        <f t="shared" si="3"/>
        <v>1109528.28</v>
      </c>
      <c r="O34" s="48">
        <f t="shared" si="4"/>
        <v>8348061.0099999998</v>
      </c>
      <c r="P34" s="47">
        <f t="shared" si="5"/>
        <v>38141.77690460391</v>
      </c>
    </row>
    <row r="35" spans="1:16" x14ac:dyDescent="0.25">
      <c r="A35" s="49" t="s">
        <v>54</v>
      </c>
      <c r="B35" t="s">
        <v>55</v>
      </c>
      <c r="C35" s="45">
        <v>10023</v>
      </c>
      <c r="D35" s="46">
        <v>284.52999999999997</v>
      </c>
      <c r="E35" s="47">
        <f t="shared" si="0"/>
        <v>2851844.19</v>
      </c>
      <c r="F35" s="45">
        <v>29030</v>
      </c>
      <c r="G35" s="46">
        <v>281.83</v>
      </c>
      <c r="H35" s="37">
        <f t="shared" si="1"/>
        <v>8181524.8999999994</v>
      </c>
      <c r="I35" s="45">
        <v>998</v>
      </c>
      <c r="J35" s="46">
        <v>284.52999999999997</v>
      </c>
      <c r="K35" s="47">
        <f t="shared" si="2"/>
        <v>283960.93999999994</v>
      </c>
      <c r="L35" s="45">
        <v>2972</v>
      </c>
      <c r="M35" s="46">
        <v>281.83</v>
      </c>
      <c r="N35" s="47">
        <f t="shared" si="3"/>
        <v>837598.76</v>
      </c>
      <c r="O35" s="48">
        <f t="shared" si="4"/>
        <v>12154928.789999999</v>
      </c>
      <c r="P35" s="47">
        <f t="shared" si="5"/>
        <v>55535.121466431046</v>
      </c>
    </row>
    <row r="36" spans="1:16" x14ac:dyDescent="0.25">
      <c r="A36" s="49" t="s">
        <v>56</v>
      </c>
      <c r="B36" t="s">
        <v>57</v>
      </c>
      <c r="C36" s="45">
        <v>393</v>
      </c>
      <c r="D36" s="46">
        <v>325.18</v>
      </c>
      <c r="E36" s="47">
        <f t="shared" si="0"/>
        <v>127795.74</v>
      </c>
      <c r="F36" s="45">
        <v>26170</v>
      </c>
      <c r="G36" s="46">
        <v>321.92</v>
      </c>
      <c r="H36" s="37">
        <f t="shared" si="1"/>
        <v>8424646.4000000004</v>
      </c>
      <c r="I36" s="45">
        <v>72</v>
      </c>
      <c r="J36" s="46">
        <v>325.18</v>
      </c>
      <c r="K36" s="47">
        <f t="shared" si="2"/>
        <v>23412.959999999999</v>
      </c>
      <c r="L36" s="45">
        <v>4741</v>
      </c>
      <c r="M36" s="46">
        <v>321.92</v>
      </c>
      <c r="N36" s="47">
        <f t="shared" si="3"/>
        <v>1526222.72</v>
      </c>
      <c r="O36" s="48">
        <f t="shared" si="4"/>
        <v>10102077.82</v>
      </c>
      <c r="P36" s="47">
        <f t="shared" si="5"/>
        <v>46155.771744100777</v>
      </c>
    </row>
    <row r="37" spans="1:16" x14ac:dyDescent="0.25">
      <c r="A37" s="49" t="s">
        <v>58</v>
      </c>
      <c r="B37" t="s">
        <v>59</v>
      </c>
      <c r="C37" s="45">
        <v>5790</v>
      </c>
      <c r="D37" s="46">
        <v>358</v>
      </c>
      <c r="E37" s="47">
        <f t="shared" si="0"/>
        <v>2072820</v>
      </c>
      <c r="F37" s="45">
        <v>35458</v>
      </c>
      <c r="G37" s="46">
        <v>354.87</v>
      </c>
      <c r="H37" s="37">
        <f t="shared" si="1"/>
        <v>12582980.460000001</v>
      </c>
      <c r="I37" s="45">
        <v>1021</v>
      </c>
      <c r="J37" s="46">
        <v>358</v>
      </c>
      <c r="K37" s="47">
        <f t="shared" si="2"/>
        <v>365518</v>
      </c>
      <c r="L37" s="45">
        <v>8192</v>
      </c>
      <c r="M37" s="46">
        <v>354.87</v>
      </c>
      <c r="N37" s="47">
        <f t="shared" si="3"/>
        <v>2907095.04</v>
      </c>
      <c r="O37" s="48">
        <f t="shared" si="4"/>
        <v>17928413.5</v>
      </c>
      <c r="P37" s="47">
        <f t="shared" si="5"/>
        <v>81913.817729811839</v>
      </c>
    </row>
    <row r="38" spans="1:16" x14ac:dyDescent="0.25">
      <c r="A38" s="49" t="s">
        <v>60</v>
      </c>
      <c r="B38" t="s">
        <v>61</v>
      </c>
      <c r="C38" s="45">
        <v>1327</v>
      </c>
      <c r="D38" s="46">
        <v>239.56</v>
      </c>
      <c r="E38" s="47">
        <f t="shared" si="0"/>
        <v>317896.12</v>
      </c>
      <c r="F38" s="45">
        <v>26264</v>
      </c>
      <c r="G38" s="46">
        <v>237.47</v>
      </c>
      <c r="H38" s="37">
        <f t="shared" si="1"/>
        <v>6236912.0800000001</v>
      </c>
      <c r="I38" s="45">
        <v>18</v>
      </c>
      <c r="J38" s="46">
        <v>239.56</v>
      </c>
      <c r="K38" s="47">
        <f t="shared" si="2"/>
        <v>4312.08</v>
      </c>
      <c r="L38" s="45">
        <v>1465</v>
      </c>
      <c r="M38" s="46">
        <v>237.47</v>
      </c>
      <c r="N38" s="47">
        <f t="shared" si="3"/>
        <v>347893.55</v>
      </c>
      <c r="O38" s="48">
        <f t="shared" si="4"/>
        <v>6907013.8300000001</v>
      </c>
      <c r="P38" s="47">
        <f t="shared" si="5"/>
        <v>31557.721040286666</v>
      </c>
    </row>
    <row r="39" spans="1:16" x14ac:dyDescent="0.25">
      <c r="A39" s="49" t="s">
        <v>62</v>
      </c>
      <c r="B39" t="s">
        <v>63</v>
      </c>
      <c r="C39" s="45">
        <v>0</v>
      </c>
      <c r="D39" s="46">
        <v>216.31</v>
      </c>
      <c r="E39" s="47">
        <f t="shared" si="0"/>
        <v>0</v>
      </c>
      <c r="F39" s="45">
        <v>40939</v>
      </c>
      <c r="G39" s="46">
        <v>214.51</v>
      </c>
      <c r="H39" s="37">
        <f t="shared" si="1"/>
        <v>8781824.8899999987</v>
      </c>
      <c r="I39" s="45">
        <v>0</v>
      </c>
      <c r="J39" s="46">
        <v>216.31</v>
      </c>
      <c r="K39" s="47">
        <f t="shared" si="2"/>
        <v>0</v>
      </c>
      <c r="L39" s="45">
        <v>967</v>
      </c>
      <c r="M39" s="46">
        <v>214.51</v>
      </c>
      <c r="N39" s="47">
        <f t="shared" si="3"/>
        <v>207431.16999999998</v>
      </c>
      <c r="O39" s="48">
        <f t="shared" si="4"/>
        <v>8989256.0599999987</v>
      </c>
      <c r="P39" s="47">
        <f t="shared" si="5"/>
        <v>41071.35762043007</v>
      </c>
    </row>
    <row r="40" spans="1:16" x14ac:dyDescent="0.25">
      <c r="A40" s="49" t="s">
        <v>64</v>
      </c>
      <c r="B40" t="s">
        <v>65</v>
      </c>
      <c r="C40" s="45">
        <v>0</v>
      </c>
      <c r="D40" s="46">
        <v>287.89999999999998</v>
      </c>
      <c r="E40" s="47">
        <f t="shared" si="0"/>
        <v>0</v>
      </c>
      <c r="F40" s="45">
        <v>4961</v>
      </c>
      <c r="G40" s="46">
        <v>285.51</v>
      </c>
      <c r="H40" s="37">
        <f t="shared" si="1"/>
        <v>1416415.1099999999</v>
      </c>
      <c r="I40" s="45">
        <v>429</v>
      </c>
      <c r="J40" s="46">
        <v>287.89999999999998</v>
      </c>
      <c r="K40" s="47">
        <f t="shared" si="2"/>
        <v>123509.09999999999</v>
      </c>
      <c r="L40" s="45">
        <v>0</v>
      </c>
      <c r="M40" s="46">
        <v>285.51</v>
      </c>
      <c r="N40" s="47">
        <f t="shared" si="3"/>
        <v>0</v>
      </c>
      <c r="O40" s="48">
        <f t="shared" si="4"/>
        <v>1539924.21</v>
      </c>
      <c r="P40" s="47">
        <f t="shared" si="5"/>
        <v>7035.8189281870636</v>
      </c>
    </row>
    <row r="41" spans="1:16" x14ac:dyDescent="0.25">
      <c r="A41" s="49" t="s">
        <v>66</v>
      </c>
      <c r="B41" t="s">
        <v>67</v>
      </c>
      <c r="C41" s="45">
        <v>3328</v>
      </c>
      <c r="D41" s="46">
        <v>365.79</v>
      </c>
      <c r="E41" s="47">
        <f t="shared" si="0"/>
        <v>1217349.1200000001</v>
      </c>
      <c r="F41" s="45">
        <v>55668</v>
      </c>
      <c r="G41" s="46">
        <v>362.04</v>
      </c>
      <c r="H41" s="37">
        <f t="shared" si="1"/>
        <v>20154042.720000003</v>
      </c>
      <c r="I41" s="45">
        <v>145</v>
      </c>
      <c r="J41" s="46">
        <v>365.79</v>
      </c>
      <c r="K41" s="47">
        <f t="shared" si="2"/>
        <v>53039.55</v>
      </c>
      <c r="L41" s="45">
        <v>3713</v>
      </c>
      <c r="M41" s="46">
        <v>362.04</v>
      </c>
      <c r="N41" s="47">
        <f t="shared" si="3"/>
        <v>1344254.52</v>
      </c>
      <c r="O41" s="48">
        <f t="shared" si="4"/>
        <v>22768685.910000004</v>
      </c>
      <c r="P41" s="47">
        <f t="shared" si="5"/>
        <v>104028.72443672025</v>
      </c>
    </row>
    <row r="42" spans="1:16" x14ac:dyDescent="0.25">
      <c r="A42" s="49" t="s">
        <v>68</v>
      </c>
      <c r="B42" t="s">
        <v>69</v>
      </c>
      <c r="C42" s="45">
        <v>2348</v>
      </c>
      <c r="D42" s="46">
        <v>442.26</v>
      </c>
      <c r="E42" s="47">
        <f t="shared" si="0"/>
        <v>1038426.48</v>
      </c>
      <c r="F42" s="45">
        <v>21166</v>
      </c>
      <c r="G42" s="46">
        <v>437.63</v>
      </c>
      <c r="H42" s="37">
        <f t="shared" si="1"/>
        <v>9262876.5800000001</v>
      </c>
      <c r="I42" s="45">
        <v>876</v>
      </c>
      <c r="J42" s="46">
        <v>442.26</v>
      </c>
      <c r="K42" s="47">
        <f t="shared" si="2"/>
        <v>387419.76</v>
      </c>
      <c r="L42" s="45">
        <v>8716</v>
      </c>
      <c r="M42" s="46">
        <v>437.63</v>
      </c>
      <c r="N42" s="47">
        <f t="shared" si="3"/>
        <v>3814383.08</v>
      </c>
      <c r="O42" s="48">
        <f t="shared" si="4"/>
        <v>14503105.9</v>
      </c>
      <c r="P42" s="47">
        <f t="shared" si="5"/>
        <v>66263.79814414469</v>
      </c>
    </row>
    <row r="43" spans="1:16" x14ac:dyDescent="0.25">
      <c r="A43" s="49" t="s">
        <v>70</v>
      </c>
      <c r="B43" t="s">
        <v>71</v>
      </c>
      <c r="C43" s="45">
        <v>902</v>
      </c>
      <c r="D43" s="46">
        <v>322.14</v>
      </c>
      <c r="E43" s="47">
        <f t="shared" si="0"/>
        <v>290570.27999999997</v>
      </c>
      <c r="F43" s="45">
        <v>33103</v>
      </c>
      <c r="G43" s="46">
        <v>318.89</v>
      </c>
      <c r="H43" s="37">
        <f t="shared" si="1"/>
        <v>10556215.67</v>
      </c>
      <c r="I43" s="45">
        <v>2</v>
      </c>
      <c r="J43" s="46">
        <v>322.14</v>
      </c>
      <c r="K43" s="47">
        <f t="shared" si="2"/>
        <v>644.28</v>
      </c>
      <c r="L43" s="45">
        <v>3092</v>
      </c>
      <c r="M43" s="46">
        <v>318.89</v>
      </c>
      <c r="N43" s="47">
        <f t="shared" si="3"/>
        <v>986007.88</v>
      </c>
      <c r="O43" s="48">
        <f t="shared" si="4"/>
        <v>11833438.109999999</v>
      </c>
      <c r="P43" s="47">
        <f t="shared" si="5"/>
        <v>54066.250338299535</v>
      </c>
    </row>
    <row r="44" spans="1:16" x14ac:dyDescent="0.25">
      <c r="A44" s="49" t="s">
        <v>72</v>
      </c>
      <c r="B44" t="s">
        <v>73</v>
      </c>
      <c r="C44" s="45">
        <v>19373</v>
      </c>
      <c r="D44" s="46">
        <v>370.69</v>
      </c>
      <c r="E44" s="47">
        <f t="shared" si="0"/>
        <v>7181377.3700000001</v>
      </c>
      <c r="F44" s="45">
        <v>83110</v>
      </c>
      <c r="G44" s="46">
        <v>367.69</v>
      </c>
      <c r="H44" s="37">
        <f t="shared" si="1"/>
        <v>30558715.899999999</v>
      </c>
      <c r="I44" s="45">
        <v>8133</v>
      </c>
      <c r="J44" s="46">
        <v>370.69</v>
      </c>
      <c r="K44" s="47">
        <f t="shared" si="2"/>
        <v>3014821.77</v>
      </c>
      <c r="L44" s="45">
        <v>30338</v>
      </c>
      <c r="M44" s="46">
        <v>367.69</v>
      </c>
      <c r="N44" s="47">
        <f t="shared" si="3"/>
        <v>11154979.220000001</v>
      </c>
      <c r="O44" s="48">
        <f t="shared" si="4"/>
        <v>51909894.259999998</v>
      </c>
      <c r="P44" s="47">
        <f t="shared" si="5"/>
        <v>237173.11165248643</v>
      </c>
    </row>
    <row r="45" spans="1:16" x14ac:dyDescent="0.25">
      <c r="A45" s="49" t="s">
        <v>74</v>
      </c>
      <c r="B45" t="s">
        <v>75</v>
      </c>
      <c r="C45" s="45">
        <v>0</v>
      </c>
      <c r="D45" s="46">
        <v>253.83</v>
      </c>
      <c r="E45" s="47">
        <f t="shared" si="0"/>
        <v>0</v>
      </c>
      <c r="F45" s="45">
        <v>21737</v>
      </c>
      <c r="G45" s="46">
        <v>251.54</v>
      </c>
      <c r="H45" s="37">
        <f t="shared" si="1"/>
        <v>5467724.9799999995</v>
      </c>
      <c r="I45" s="45">
        <v>0</v>
      </c>
      <c r="J45" s="46">
        <v>253.83</v>
      </c>
      <c r="K45" s="47">
        <f t="shared" si="2"/>
        <v>0</v>
      </c>
      <c r="L45" s="45">
        <v>773</v>
      </c>
      <c r="M45" s="46">
        <v>251.54</v>
      </c>
      <c r="N45" s="47">
        <f t="shared" si="3"/>
        <v>194440.41999999998</v>
      </c>
      <c r="O45" s="48">
        <f t="shared" si="4"/>
        <v>5662165.3999999994</v>
      </c>
      <c r="P45" s="47">
        <f t="shared" si="5"/>
        <v>25870.085188053425</v>
      </c>
    </row>
    <row r="46" spans="1:16" x14ac:dyDescent="0.25">
      <c r="A46" s="49" t="s">
        <v>76</v>
      </c>
      <c r="B46" t="s">
        <v>77</v>
      </c>
      <c r="C46" s="45">
        <v>0</v>
      </c>
      <c r="D46" s="46">
        <v>197.03</v>
      </c>
      <c r="E46" s="47">
        <f t="shared" si="0"/>
        <v>0</v>
      </c>
      <c r="F46" s="45">
        <v>22810</v>
      </c>
      <c r="G46" s="46">
        <v>195.34</v>
      </c>
      <c r="H46" s="37">
        <f t="shared" si="1"/>
        <v>4455705.4000000004</v>
      </c>
      <c r="I46" s="45">
        <v>0</v>
      </c>
      <c r="J46" s="46">
        <v>197.03</v>
      </c>
      <c r="K46" s="47">
        <f t="shared" si="2"/>
        <v>0</v>
      </c>
      <c r="L46" s="45">
        <v>905</v>
      </c>
      <c r="M46" s="46">
        <v>195.34</v>
      </c>
      <c r="N46" s="47">
        <f t="shared" si="3"/>
        <v>176782.7</v>
      </c>
      <c r="O46" s="48">
        <f t="shared" si="4"/>
        <v>4632488.1000000006</v>
      </c>
      <c r="P46" s="47">
        <f t="shared" si="5"/>
        <v>21165.552984312995</v>
      </c>
    </row>
    <row r="47" spans="1:16" x14ac:dyDescent="0.25">
      <c r="A47" s="49" t="s">
        <v>78</v>
      </c>
      <c r="B47" t="s">
        <v>79</v>
      </c>
      <c r="C47" s="45">
        <v>0</v>
      </c>
      <c r="D47" s="46">
        <v>297.56</v>
      </c>
      <c r="E47" s="47">
        <f t="shared" si="0"/>
        <v>0</v>
      </c>
      <c r="F47" s="45">
        <v>6027</v>
      </c>
      <c r="G47" s="46">
        <v>294.58</v>
      </c>
      <c r="H47" s="37">
        <f t="shared" si="1"/>
        <v>1775433.66</v>
      </c>
      <c r="I47" s="45">
        <v>20</v>
      </c>
      <c r="J47" s="46">
        <v>297.56</v>
      </c>
      <c r="K47" s="47">
        <f t="shared" si="2"/>
        <v>5951.2</v>
      </c>
      <c r="L47" s="45">
        <v>198</v>
      </c>
      <c r="M47" s="46">
        <v>294.58</v>
      </c>
      <c r="N47" s="47">
        <f t="shared" si="3"/>
        <v>58326.84</v>
      </c>
      <c r="O47" s="48">
        <f t="shared" si="4"/>
        <v>1839711.7</v>
      </c>
      <c r="P47" s="47">
        <f t="shared" si="5"/>
        <v>8405.5295171099351</v>
      </c>
    </row>
    <row r="48" spans="1:16" x14ac:dyDescent="0.25">
      <c r="A48" s="49" t="s">
        <v>1298</v>
      </c>
      <c r="B48" t="s">
        <v>80</v>
      </c>
      <c r="C48" s="45">
        <v>0</v>
      </c>
      <c r="D48" s="46">
        <v>256.75</v>
      </c>
      <c r="E48" s="47">
        <f t="shared" si="0"/>
        <v>0</v>
      </c>
      <c r="F48" s="45">
        <v>26521</v>
      </c>
      <c r="G48" s="46">
        <v>254.38</v>
      </c>
      <c r="H48" s="37">
        <f t="shared" si="1"/>
        <v>6746411.9799999995</v>
      </c>
      <c r="I48" s="45">
        <v>70</v>
      </c>
      <c r="J48" s="46">
        <v>256.75</v>
      </c>
      <c r="K48" s="47">
        <f t="shared" si="2"/>
        <v>17972.5</v>
      </c>
      <c r="L48" s="45">
        <v>1840</v>
      </c>
      <c r="M48" s="46">
        <v>254.38</v>
      </c>
      <c r="N48" s="47">
        <f t="shared" si="3"/>
        <v>468059.2</v>
      </c>
      <c r="O48" s="48">
        <f t="shared" si="4"/>
        <v>7232443.6799999997</v>
      </c>
      <c r="P48" s="47">
        <f t="shared" si="5"/>
        <v>33044.589993679554</v>
      </c>
    </row>
    <row r="49" spans="1:16" x14ac:dyDescent="0.25">
      <c r="A49" s="49" t="s">
        <v>81</v>
      </c>
      <c r="B49" t="s">
        <v>82</v>
      </c>
      <c r="C49" s="45">
        <v>791</v>
      </c>
      <c r="D49" s="46">
        <v>248.07</v>
      </c>
      <c r="E49" s="47">
        <f t="shared" si="0"/>
        <v>196223.37</v>
      </c>
      <c r="F49" s="45">
        <v>18830</v>
      </c>
      <c r="G49" s="46">
        <v>245.79</v>
      </c>
      <c r="H49" s="37">
        <f t="shared" si="1"/>
        <v>4628225.7</v>
      </c>
      <c r="I49" s="45">
        <v>188</v>
      </c>
      <c r="J49" s="46">
        <v>248.07</v>
      </c>
      <c r="K49" s="47">
        <f t="shared" si="2"/>
        <v>46637.159999999996</v>
      </c>
      <c r="L49" s="45">
        <v>2694</v>
      </c>
      <c r="M49" s="46">
        <v>245.79</v>
      </c>
      <c r="N49" s="47">
        <f t="shared" si="3"/>
        <v>662158.26</v>
      </c>
      <c r="O49" s="48">
        <f t="shared" si="4"/>
        <v>5533244.4900000002</v>
      </c>
      <c r="P49" s="47">
        <f t="shared" si="5"/>
        <v>25281.053485761342</v>
      </c>
    </row>
    <row r="50" spans="1:16" x14ac:dyDescent="0.25">
      <c r="A50" s="49" t="s">
        <v>1327</v>
      </c>
      <c r="B50" t="s">
        <v>83</v>
      </c>
      <c r="C50" s="45">
        <v>2445</v>
      </c>
      <c r="D50" s="46">
        <v>308.61</v>
      </c>
      <c r="E50" s="47">
        <f t="shared" si="0"/>
        <v>754551.45000000007</v>
      </c>
      <c r="F50" s="45">
        <v>17315</v>
      </c>
      <c r="G50" s="46">
        <v>306.27</v>
      </c>
      <c r="H50" s="37">
        <f t="shared" si="1"/>
        <v>5303065.05</v>
      </c>
      <c r="I50" s="45">
        <v>0</v>
      </c>
      <c r="J50" s="46">
        <v>308.61</v>
      </c>
      <c r="K50" s="47">
        <f t="shared" si="2"/>
        <v>0</v>
      </c>
      <c r="L50" s="45">
        <v>0</v>
      </c>
      <c r="M50" s="46">
        <v>306.27</v>
      </c>
      <c r="N50" s="47">
        <f t="shared" si="3"/>
        <v>0</v>
      </c>
      <c r="O50" s="48">
        <f t="shared" si="4"/>
        <v>6057616.5</v>
      </c>
      <c r="P50" s="47">
        <f t="shared" si="5"/>
        <v>27676.87692266249</v>
      </c>
    </row>
    <row r="51" spans="1:16" x14ac:dyDescent="0.25">
      <c r="A51" s="49" t="s">
        <v>84</v>
      </c>
      <c r="B51" t="s">
        <v>85</v>
      </c>
      <c r="C51" s="45">
        <v>2782</v>
      </c>
      <c r="D51" s="46">
        <v>270.58</v>
      </c>
      <c r="E51" s="47">
        <f t="shared" si="0"/>
        <v>752753.55999999994</v>
      </c>
      <c r="F51" s="45">
        <v>25139</v>
      </c>
      <c r="G51" s="46">
        <v>268.16000000000003</v>
      </c>
      <c r="H51" s="37">
        <f t="shared" si="1"/>
        <v>6741274.2400000002</v>
      </c>
      <c r="I51" s="45">
        <v>504</v>
      </c>
      <c r="J51" s="46">
        <v>270.58</v>
      </c>
      <c r="K51" s="47">
        <f t="shared" si="2"/>
        <v>136372.31999999998</v>
      </c>
      <c r="L51" s="45">
        <v>5810</v>
      </c>
      <c r="M51" s="46">
        <v>268.16000000000003</v>
      </c>
      <c r="N51" s="47">
        <f t="shared" si="3"/>
        <v>1558009.6</v>
      </c>
      <c r="O51" s="48">
        <f t="shared" si="4"/>
        <v>9188409.7200000007</v>
      </c>
      <c r="P51" s="47">
        <f t="shared" si="5"/>
        <v>41981.278434419837</v>
      </c>
    </row>
    <row r="52" spans="1:16" x14ac:dyDescent="0.25">
      <c r="A52" s="49" t="s">
        <v>86</v>
      </c>
      <c r="B52" t="s">
        <v>87</v>
      </c>
      <c r="C52" s="45">
        <v>5398</v>
      </c>
      <c r="D52" s="46">
        <v>277.27999999999997</v>
      </c>
      <c r="E52" s="47">
        <f t="shared" si="0"/>
        <v>1496757.44</v>
      </c>
      <c r="F52" s="45">
        <v>72202</v>
      </c>
      <c r="G52" s="46">
        <v>274.81</v>
      </c>
      <c r="H52" s="37">
        <f t="shared" si="1"/>
        <v>19841831.620000001</v>
      </c>
      <c r="I52" s="45">
        <v>1459</v>
      </c>
      <c r="J52" s="46">
        <v>277.27999999999997</v>
      </c>
      <c r="K52" s="47">
        <f t="shared" si="2"/>
        <v>404551.51999999996</v>
      </c>
      <c r="L52" s="45">
        <v>15742</v>
      </c>
      <c r="M52" s="46">
        <v>274.81</v>
      </c>
      <c r="N52" s="47">
        <f t="shared" si="3"/>
        <v>4326059.0200000005</v>
      </c>
      <c r="O52" s="48">
        <f t="shared" si="4"/>
        <v>26069199.600000001</v>
      </c>
      <c r="P52" s="47">
        <f t="shared" si="5"/>
        <v>119108.56832906512</v>
      </c>
    </row>
    <row r="53" spans="1:16" x14ac:dyDescent="0.25">
      <c r="A53" s="49" t="s">
        <v>88</v>
      </c>
      <c r="B53" t="s">
        <v>89</v>
      </c>
      <c r="C53" s="45">
        <v>7106</v>
      </c>
      <c r="D53" s="46">
        <v>475.21</v>
      </c>
      <c r="E53" s="47">
        <f t="shared" si="0"/>
        <v>3376842.26</v>
      </c>
      <c r="F53" s="45">
        <v>72374</v>
      </c>
      <c r="G53" s="46">
        <v>471.48</v>
      </c>
      <c r="H53" s="37">
        <f t="shared" si="1"/>
        <v>34122893.520000003</v>
      </c>
      <c r="I53" s="45">
        <v>3734</v>
      </c>
      <c r="J53" s="46">
        <v>475.21</v>
      </c>
      <c r="K53" s="47">
        <f t="shared" si="2"/>
        <v>1774434.14</v>
      </c>
      <c r="L53" s="45">
        <v>26660</v>
      </c>
      <c r="M53" s="46">
        <v>471.48</v>
      </c>
      <c r="N53" s="47">
        <f t="shared" si="3"/>
        <v>12569656.800000001</v>
      </c>
      <c r="O53" s="48">
        <f t="shared" si="4"/>
        <v>51843826.720000006</v>
      </c>
      <c r="P53" s="47">
        <f t="shared" si="5"/>
        <v>236871.2531288967</v>
      </c>
    </row>
    <row r="54" spans="1:16" x14ac:dyDescent="0.25">
      <c r="A54" s="49" t="s">
        <v>90</v>
      </c>
      <c r="B54" t="s">
        <v>91</v>
      </c>
      <c r="C54" s="45">
        <v>2555</v>
      </c>
      <c r="D54" s="46">
        <v>303.86</v>
      </c>
      <c r="E54" s="47">
        <f t="shared" si="0"/>
        <v>776362.3</v>
      </c>
      <c r="F54" s="45">
        <v>22502</v>
      </c>
      <c r="G54" s="46">
        <v>301.08</v>
      </c>
      <c r="H54" s="37">
        <f t="shared" si="1"/>
        <v>6774902.1599999992</v>
      </c>
      <c r="I54" s="45">
        <v>690</v>
      </c>
      <c r="J54" s="46">
        <v>303.86</v>
      </c>
      <c r="K54" s="47">
        <f t="shared" si="2"/>
        <v>209663.40000000002</v>
      </c>
      <c r="L54" s="45">
        <v>4827</v>
      </c>
      <c r="M54" s="46">
        <v>301.08</v>
      </c>
      <c r="N54" s="47">
        <f t="shared" si="3"/>
        <v>1453313.16</v>
      </c>
      <c r="O54" s="48">
        <f t="shared" si="4"/>
        <v>9214241.0199999996</v>
      </c>
      <c r="P54" s="47">
        <f t="shared" si="5"/>
        <v>42099.30005411998</v>
      </c>
    </row>
    <row r="55" spans="1:16" x14ac:dyDescent="0.25">
      <c r="A55" s="49" t="s">
        <v>92</v>
      </c>
      <c r="B55" t="s">
        <v>93</v>
      </c>
      <c r="C55" s="45">
        <v>5182</v>
      </c>
      <c r="D55" s="46">
        <v>250.15</v>
      </c>
      <c r="E55" s="47">
        <f t="shared" si="0"/>
        <v>1296277.3</v>
      </c>
      <c r="F55" s="45">
        <v>48363</v>
      </c>
      <c r="G55" s="46">
        <v>247.9</v>
      </c>
      <c r="H55" s="37">
        <f t="shared" si="1"/>
        <v>11989187.700000001</v>
      </c>
      <c r="I55" s="45">
        <v>0</v>
      </c>
      <c r="J55" s="46">
        <v>250.15</v>
      </c>
      <c r="K55" s="47">
        <f t="shared" si="2"/>
        <v>0</v>
      </c>
      <c r="L55" s="45">
        <v>0</v>
      </c>
      <c r="M55" s="46">
        <v>247.9</v>
      </c>
      <c r="N55" s="47">
        <f t="shared" si="3"/>
        <v>0</v>
      </c>
      <c r="O55" s="48">
        <f t="shared" si="4"/>
        <v>13285465.000000002</v>
      </c>
      <c r="P55" s="47">
        <f t="shared" si="5"/>
        <v>60700.47182177021</v>
      </c>
    </row>
    <row r="56" spans="1:16" x14ac:dyDescent="0.25">
      <c r="A56" s="49" t="s">
        <v>94</v>
      </c>
      <c r="B56" t="s">
        <v>95</v>
      </c>
      <c r="C56" s="45">
        <v>4752</v>
      </c>
      <c r="D56" s="46">
        <v>251.07</v>
      </c>
      <c r="E56" s="47">
        <f t="shared" si="0"/>
        <v>1193084.6399999999</v>
      </c>
      <c r="F56" s="45">
        <v>62544</v>
      </c>
      <c r="G56" s="46">
        <v>248.94</v>
      </c>
      <c r="H56" s="37">
        <f t="shared" si="1"/>
        <v>15569703.359999999</v>
      </c>
      <c r="I56" s="45">
        <v>398</v>
      </c>
      <c r="J56" s="46">
        <v>251.07</v>
      </c>
      <c r="K56" s="47">
        <f t="shared" si="2"/>
        <v>99925.86</v>
      </c>
      <c r="L56" s="45">
        <v>4289</v>
      </c>
      <c r="M56" s="46">
        <v>248.94</v>
      </c>
      <c r="N56" s="47">
        <f t="shared" si="3"/>
        <v>1067703.6599999999</v>
      </c>
      <c r="O56" s="48">
        <f t="shared" si="4"/>
        <v>17930417.52</v>
      </c>
      <c r="P56" s="47">
        <f t="shared" si="5"/>
        <v>81922.973973837943</v>
      </c>
    </row>
    <row r="57" spans="1:16" x14ac:dyDescent="0.25">
      <c r="A57" s="49" t="s">
        <v>96</v>
      </c>
      <c r="B57" t="s">
        <v>97</v>
      </c>
      <c r="C57" s="45">
        <v>1125</v>
      </c>
      <c r="D57" s="46">
        <v>212.31</v>
      </c>
      <c r="E57" s="47">
        <f t="shared" si="0"/>
        <v>238848.75</v>
      </c>
      <c r="F57" s="45">
        <v>15541</v>
      </c>
      <c r="G57" s="46">
        <v>210.48</v>
      </c>
      <c r="H57" s="37">
        <f t="shared" si="1"/>
        <v>3271069.6799999997</v>
      </c>
      <c r="I57" s="45">
        <v>0</v>
      </c>
      <c r="J57" s="46">
        <v>212.31</v>
      </c>
      <c r="K57" s="47">
        <f t="shared" si="2"/>
        <v>0</v>
      </c>
      <c r="L57" s="45">
        <v>2241</v>
      </c>
      <c r="M57" s="46">
        <v>210.48</v>
      </c>
      <c r="N57" s="47">
        <f t="shared" si="3"/>
        <v>471685.68</v>
      </c>
      <c r="O57" s="48">
        <f t="shared" si="4"/>
        <v>3981604.11</v>
      </c>
      <c r="P57" s="47">
        <f t="shared" si="5"/>
        <v>18191.704098012331</v>
      </c>
    </row>
    <row r="58" spans="1:16" x14ac:dyDescent="0.25">
      <c r="A58" s="49" t="s">
        <v>98</v>
      </c>
      <c r="B58" t="s">
        <v>99</v>
      </c>
      <c r="C58" s="45">
        <v>2465</v>
      </c>
      <c r="D58" s="46">
        <v>312.79000000000002</v>
      </c>
      <c r="E58" s="47">
        <f t="shared" si="0"/>
        <v>771027.35000000009</v>
      </c>
      <c r="F58" s="45">
        <v>42481</v>
      </c>
      <c r="G58" s="46">
        <v>309.89999999999998</v>
      </c>
      <c r="H58" s="37">
        <f t="shared" si="1"/>
        <v>13164861.899999999</v>
      </c>
      <c r="I58" s="45">
        <v>618</v>
      </c>
      <c r="J58" s="46">
        <v>312.79000000000002</v>
      </c>
      <c r="K58" s="47">
        <f t="shared" si="2"/>
        <v>193304.22</v>
      </c>
      <c r="L58" s="45">
        <v>12164</v>
      </c>
      <c r="M58" s="46">
        <v>309.89999999999998</v>
      </c>
      <c r="N58" s="47">
        <f t="shared" si="3"/>
        <v>3769623.5999999996</v>
      </c>
      <c r="O58" s="48">
        <f t="shared" si="4"/>
        <v>17898817.07</v>
      </c>
      <c r="P58" s="47">
        <f t="shared" si="5"/>
        <v>81778.593462897566</v>
      </c>
    </row>
    <row r="59" spans="1:16" x14ac:dyDescent="0.25">
      <c r="A59" s="49" t="s">
        <v>100</v>
      </c>
      <c r="B59" t="s">
        <v>101</v>
      </c>
      <c r="C59" s="45">
        <v>5008</v>
      </c>
      <c r="D59" s="46">
        <v>380.71</v>
      </c>
      <c r="E59" s="47">
        <f t="shared" si="0"/>
        <v>1906595.68</v>
      </c>
      <c r="F59" s="45">
        <v>23514</v>
      </c>
      <c r="G59" s="46">
        <v>377.1</v>
      </c>
      <c r="H59" s="37">
        <f t="shared" si="1"/>
        <v>8867129.4000000004</v>
      </c>
      <c r="I59" s="45">
        <v>1991</v>
      </c>
      <c r="J59" s="46">
        <v>380.71</v>
      </c>
      <c r="K59" s="47">
        <f t="shared" si="2"/>
        <v>757993.61</v>
      </c>
      <c r="L59" s="45">
        <v>9159</v>
      </c>
      <c r="M59" s="46">
        <v>377.1</v>
      </c>
      <c r="N59" s="47">
        <f t="shared" si="3"/>
        <v>3453858.9000000004</v>
      </c>
      <c r="O59" s="48">
        <f t="shared" si="4"/>
        <v>14985577.59</v>
      </c>
      <c r="P59" s="47">
        <f t="shared" si="5"/>
        <v>68468.181598065712</v>
      </c>
    </row>
    <row r="60" spans="1:16" x14ac:dyDescent="0.25">
      <c r="A60" s="49" t="s">
        <v>102</v>
      </c>
      <c r="B60" t="s">
        <v>103</v>
      </c>
      <c r="C60" s="45">
        <v>12036</v>
      </c>
      <c r="D60" s="46">
        <v>334.52</v>
      </c>
      <c r="E60" s="47">
        <f t="shared" si="0"/>
        <v>4026282.7199999997</v>
      </c>
      <c r="F60" s="45">
        <v>43336</v>
      </c>
      <c r="G60" s="46">
        <v>331</v>
      </c>
      <c r="H60" s="37">
        <f t="shared" si="1"/>
        <v>14344216</v>
      </c>
      <c r="I60" s="45">
        <v>2846</v>
      </c>
      <c r="J60" s="46">
        <v>334.52</v>
      </c>
      <c r="K60" s="47">
        <f t="shared" si="2"/>
        <v>952043.91999999993</v>
      </c>
      <c r="L60" s="45">
        <v>10563</v>
      </c>
      <c r="M60" s="46">
        <v>331</v>
      </c>
      <c r="N60" s="47">
        <f t="shared" si="3"/>
        <v>3496353</v>
      </c>
      <c r="O60" s="48">
        <f t="shared" si="4"/>
        <v>22818895.640000001</v>
      </c>
      <c r="P60" s="47">
        <f t="shared" si="5"/>
        <v>104258.12960251937</v>
      </c>
    </row>
    <row r="61" spans="1:16" x14ac:dyDescent="0.25">
      <c r="A61" s="49" t="s">
        <v>104</v>
      </c>
      <c r="B61" t="s">
        <v>105</v>
      </c>
      <c r="C61" s="45">
        <v>7397</v>
      </c>
      <c r="D61" s="46">
        <v>284.64</v>
      </c>
      <c r="E61" s="47">
        <f t="shared" si="0"/>
        <v>2105482.08</v>
      </c>
      <c r="F61" s="45">
        <v>20283</v>
      </c>
      <c r="G61" s="46">
        <v>282.10000000000002</v>
      </c>
      <c r="H61" s="37">
        <f t="shared" si="1"/>
        <v>5721834.3000000007</v>
      </c>
      <c r="I61" s="45">
        <v>2805</v>
      </c>
      <c r="J61" s="46">
        <v>284.64</v>
      </c>
      <c r="K61" s="47">
        <f t="shared" si="2"/>
        <v>798415.2</v>
      </c>
      <c r="L61" s="45">
        <v>6357</v>
      </c>
      <c r="M61" s="46">
        <v>282.10000000000002</v>
      </c>
      <c r="N61" s="47">
        <f t="shared" si="3"/>
        <v>1793309.7000000002</v>
      </c>
      <c r="O61" s="48">
        <f t="shared" si="4"/>
        <v>10419041.280000001</v>
      </c>
      <c r="P61" s="47">
        <f t="shared" si="5"/>
        <v>47603.958282717293</v>
      </c>
    </row>
    <row r="62" spans="1:16" x14ac:dyDescent="0.25">
      <c r="A62" s="49" t="s">
        <v>106</v>
      </c>
      <c r="B62" t="s">
        <v>107</v>
      </c>
      <c r="C62" s="45">
        <v>7</v>
      </c>
      <c r="D62" s="46">
        <v>313.52999999999997</v>
      </c>
      <c r="E62" s="47">
        <f t="shared" si="0"/>
        <v>2194.71</v>
      </c>
      <c r="F62" s="45">
        <v>16569</v>
      </c>
      <c r="G62" s="46">
        <v>310.54000000000002</v>
      </c>
      <c r="H62" s="37">
        <f t="shared" si="1"/>
        <v>5145337.2600000007</v>
      </c>
      <c r="I62" s="45">
        <v>0</v>
      </c>
      <c r="J62" s="46">
        <v>313.52999999999997</v>
      </c>
      <c r="K62" s="47">
        <f t="shared" si="2"/>
        <v>0</v>
      </c>
      <c r="L62" s="45">
        <v>1769</v>
      </c>
      <c r="M62" s="46">
        <v>310.54000000000002</v>
      </c>
      <c r="N62" s="47">
        <f t="shared" si="3"/>
        <v>549345.26</v>
      </c>
      <c r="O62" s="48">
        <f t="shared" si="4"/>
        <v>5696877.2300000004</v>
      </c>
      <c r="P62" s="47">
        <f t="shared" si="5"/>
        <v>26028.681402698312</v>
      </c>
    </row>
    <row r="63" spans="1:16" x14ac:dyDescent="0.25">
      <c r="A63" s="49" t="s">
        <v>108</v>
      </c>
      <c r="B63" t="s">
        <v>109</v>
      </c>
      <c r="C63" s="45">
        <v>20274</v>
      </c>
      <c r="D63" s="46">
        <v>307.23</v>
      </c>
      <c r="E63" s="47">
        <f t="shared" si="0"/>
        <v>6228781.0200000005</v>
      </c>
      <c r="F63" s="45">
        <v>44191</v>
      </c>
      <c r="G63" s="46">
        <v>304.45999999999998</v>
      </c>
      <c r="H63" s="37">
        <f t="shared" si="1"/>
        <v>13454391.859999999</v>
      </c>
      <c r="I63" s="45">
        <v>0</v>
      </c>
      <c r="J63" s="46">
        <v>307.23</v>
      </c>
      <c r="K63" s="47">
        <f t="shared" si="2"/>
        <v>0</v>
      </c>
      <c r="L63" s="45">
        <v>0</v>
      </c>
      <c r="M63" s="46">
        <v>304.45999999999998</v>
      </c>
      <c r="N63" s="47">
        <f t="shared" si="3"/>
        <v>0</v>
      </c>
      <c r="O63" s="48">
        <f t="shared" si="4"/>
        <v>19683172.879999999</v>
      </c>
      <c r="P63" s="47">
        <f t="shared" si="5"/>
        <v>89931.205325931107</v>
      </c>
    </row>
    <row r="64" spans="1:16" x14ac:dyDescent="0.25">
      <c r="A64" s="49" t="s">
        <v>110</v>
      </c>
      <c r="B64" t="s">
        <v>111</v>
      </c>
      <c r="C64" s="45">
        <v>6764</v>
      </c>
      <c r="D64" s="46">
        <v>351.06</v>
      </c>
      <c r="E64" s="47">
        <f t="shared" si="0"/>
        <v>2374569.84</v>
      </c>
      <c r="F64" s="45">
        <v>42390</v>
      </c>
      <c r="G64" s="46">
        <v>347.89</v>
      </c>
      <c r="H64" s="37">
        <f t="shared" si="1"/>
        <v>14747057.1</v>
      </c>
      <c r="I64" s="45">
        <v>4483</v>
      </c>
      <c r="J64" s="46">
        <v>351.06</v>
      </c>
      <c r="K64" s="47">
        <f t="shared" si="2"/>
        <v>1573801.98</v>
      </c>
      <c r="L64" s="45">
        <v>16920</v>
      </c>
      <c r="M64" s="46">
        <v>347.89</v>
      </c>
      <c r="N64" s="47">
        <f t="shared" si="3"/>
        <v>5886298.7999999998</v>
      </c>
      <c r="O64" s="48">
        <f t="shared" si="4"/>
        <v>24581727.719999999</v>
      </c>
      <c r="P64" s="47">
        <f t="shared" si="5"/>
        <v>112312.40086803792</v>
      </c>
    </row>
    <row r="65" spans="1:16" x14ac:dyDescent="0.25">
      <c r="A65" s="49" t="s">
        <v>112</v>
      </c>
      <c r="B65" t="s">
        <v>113</v>
      </c>
      <c r="C65" s="45">
        <v>11652</v>
      </c>
      <c r="D65" s="46">
        <v>291.8</v>
      </c>
      <c r="E65" s="47">
        <f t="shared" si="0"/>
        <v>3400053.6</v>
      </c>
      <c r="F65" s="45">
        <v>35356</v>
      </c>
      <c r="G65" s="46">
        <v>289.14999999999998</v>
      </c>
      <c r="H65" s="37">
        <f t="shared" si="1"/>
        <v>10223187.399999999</v>
      </c>
      <c r="I65" s="45">
        <v>3630</v>
      </c>
      <c r="J65" s="46">
        <v>291.8</v>
      </c>
      <c r="K65" s="47">
        <f t="shared" si="2"/>
        <v>1059234</v>
      </c>
      <c r="L65" s="45">
        <v>13678</v>
      </c>
      <c r="M65" s="46">
        <v>289.14999999999998</v>
      </c>
      <c r="N65" s="47">
        <f t="shared" si="3"/>
        <v>3954993.6999999997</v>
      </c>
      <c r="O65" s="48">
        <f t="shared" si="4"/>
        <v>18637468.699999999</v>
      </c>
      <c r="P65" s="47">
        <f t="shared" si="5"/>
        <v>85153.447293976846</v>
      </c>
    </row>
    <row r="66" spans="1:16" x14ac:dyDescent="0.25">
      <c r="A66" s="49" t="s">
        <v>114</v>
      </c>
      <c r="B66" t="s">
        <v>115</v>
      </c>
      <c r="C66" s="45">
        <v>8401</v>
      </c>
      <c r="D66" s="46">
        <v>260.24</v>
      </c>
      <c r="E66" s="47">
        <f t="shared" si="0"/>
        <v>2186276.2400000002</v>
      </c>
      <c r="F66" s="45">
        <v>21953</v>
      </c>
      <c r="G66" s="46">
        <v>257.89</v>
      </c>
      <c r="H66" s="37">
        <f t="shared" si="1"/>
        <v>5661459.1699999999</v>
      </c>
      <c r="I66" s="45">
        <v>2731</v>
      </c>
      <c r="J66" s="46">
        <v>260.24</v>
      </c>
      <c r="K66" s="47">
        <f t="shared" si="2"/>
        <v>710715.44000000006</v>
      </c>
      <c r="L66" s="45">
        <v>5162</v>
      </c>
      <c r="M66" s="46">
        <v>257.89</v>
      </c>
      <c r="N66" s="47">
        <f t="shared" si="3"/>
        <v>1331228.18</v>
      </c>
      <c r="O66" s="48">
        <f t="shared" si="4"/>
        <v>9889679.0300000012</v>
      </c>
      <c r="P66" s="47">
        <f t="shared" si="5"/>
        <v>45185.334746421504</v>
      </c>
    </row>
    <row r="67" spans="1:16" x14ac:dyDescent="0.25">
      <c r="A67" s="49" t="s">
        <v>116</v>
      </c>
      <c r="B67" t="s">
        <v>117</v>
      </c>
      <c r="C67" s="45">
        <v>5414</v>
      </c>
      <c r="D67" s="46">
        <v>381.89</v>
      </c>
      <c r="E67" s="47">
        <f t="shared" si="0"/>
        <v>2067552.46</v>
      </c>
      <c r="F67" s="45">
        <v>21770</v>
      </c>
      <c r="G67" s="46">
        <v>377.78</v>
      </c>
      <c r="H67" s="37">
        <f t="shared" si="1"/>
        <v>8224270.5999999996</v>
      </c>
      <c r="I67" s="45">
        <v>3801</v>
      </c>
      <c r="J67" s="46">
        <v>381.89</v>
      </c>
      <c r="K67" s="47">
        <f t="shared" si="2"/>
        <v>1451563.89</v>
      </c>
      <c r="L67" s="45">
        <v>9090</v>
      </c>
      <c r="M67" s="46">
        <v>377.78</v>
      </c>
      <c r="N67" s="47">
        <f t="shared" si="3"/>
        <v>3434020.1999999997</v>
      </c>
      <c r="O67" s="48">
        <f t="shared" si="4"/>
        <v>15177407.149999999</v>
      </c>
      <c r="P67" s="47">
        <f t="shared" si="5"/>
        <v>69344.639049977428</v>
      </c>
    </row>
    <row r="68" spans="1:16" x14ac:dyDescent="0.25">
      <c r="A68" s="49" t="s">
        <v>118</v>
      </c>
      <c r="B68" t="s">
        <v>119</v>
      </c>
      <c r="C68" s="45">
        <v>12445</v>
      </c>
      <c r="D68" s="46">
        <v>341.61</v>
      </c>
      <c r="E68" s="47">
        <f t="shared" si="0"/>
        <v>4251336.45</v>
      </c>
      <c r="F68" s="45">
        <v>60244</v>
      </c>
      <c r="G68" s="46">
        <v>338.26</v>
      </c>
      <c r="H68" s="37">
        <f t="shared" si="1"/>
        <v>20378135.439999998</v>
      </c>
      <c r="I68" s="45">
        <v>2407</v>
      </c>
      <c r="J68" s="46">
        <v>341.61</v>
      </c>
      <c r="K68" s="47">
        <f t="shared" si="2"/>
        <v>822255.27</v>
      </c>
      <c r="L68" s="45">
        <v>9371</v>
      </c>
      <c r="M68" s="46">
        <v>338.26</v>
      </c>
      <c r="N68" s="47">
        <f t="shared" si="3"/>
        <v>3169834.46</v>
      </c>
      <c r="O68" s="48">
        <f t="shared" si="4"/>
        <v>28621561.619999997</v>
      </c>
      <c r="P68" s="47">
        <f t="shared" si="5"/>
        <v>130770.15329232883</v>
      </c>
    </row>
    <row r="69" spans="1:16" x14ac:dyDescent="0.25">
      <c r="A69" s="49" t="s">
        <v>120</v>
      </c>
      <c r="B69" t="s">
        <v>121</v>
      </c>
      <c r="C69" s="45">
        <v>0</v>
      </c>
      <c r="D69" s="46">
        <v>202.19</v>
      </c>
      <c r="E69" s="47">
        <f t="shared" si="0"/>
        <v>0</v>
      </c>
      <c r="F69" s="45">
        <v>38236</v>
      </c>
      <c r="G69" s="46">
        <v>200.46</v>
      </c>
      <c r="H69" s="37">
        <f t="shared" si="1"/>
        <v>7664788.5600000005</v>
      </c>
      <c r="I69" s="45">
        <v>0</v>
      </c>
      <c r="J69" s="46">
        <v>202.19</v>
      </c>
      <c r="K69" s="47">
        <f t="shared" si="2"/>
        <v>0</v>
      </c>
      <c r="L69" s="45">
        <v>1360</v>
      </c>
      <c r="M69" s="46">
        <v>200.46</v>
      </c>
      <c r="N69" s="47">
        <f t="shared" si="3"/>
        <v>272625.60000000003</v>
      </c>
      <c r="O69" s="48">
        <f t="shared" si="4"/>
        <v>7937414.1600000001</v>
      </c>
      <c r="P69" s="47">
        <f t="shared" si="5"/>
        <v>36265.556723592272</v>
      </c>
    </row>
    <row r="70" spans="1:16" x14ac:dyDescent="0.25">
      <c r="A70" s="49" t="s">
        <v>122</v>
      </c>
      <c r="B70" t="s">
        <v>123</v>
      </c>
      <c r="C70" s="45">
        <v>1202</v>
      </c>
      <c r="D70" s="46">
        <v>343.67</v>
      </c>
      <c r="E70" s="47">
        <f t="shared" si="0"/>
        <v>413091.34</v>
      </c>
      <c r="F70" s="45">
        <v>52889</v>
      </c>
      <c r="G70" s="46">
        <v>340.58</v>
      </c>
      <c r="H70" s="37">
        <f t="shared" si="1"/>
        <v>18012935.619999997</v>
      </c>
      <c r="I70" s="45">
        <v>583</v>
      </c>
      <c r="J70" s="46">
        <v>343.67</v>
      </c>
      <c r="K70" s="47">
        <f t="shared" si="2"/>
        <v>200359.61000000002</v>
      </c>
      <c r="L70" s="45">
        <v>15063</v>
      </c>
      <c r="M70" s="46">
        <v>340.58</v>
      </c>
      <c r="N70" s="47">
        <f t="shared" si="3"/>
        <v>5130156.54</v>
      </c>
      <c r="O70" s="48">
        <f t="shared" si="4"/>
        <v>23756543.109999996</v>
      </c>
      <c r="P70" s="47">
        <f t="shared" si="5"/>
        <v>108542.18317772271</v>
      </c>
    </row>
    <row r="71" spans="1:16" x14ac:dyDescent="0.25">
      <c r="A71" s="49" t="s">
        <v>124</v>
      </c>
      <c r="B71" t="s">
        <v>125</v>
      </c>
      <c r="C71" s="45">
        <v>4551</v>
      </c>
      <c r="D71" s="46">
        <v>344.77</v>
      </c>
      <c r="E71" s="47">
        <f t="shared" si="0"/>
        <v>1569048.27</v>
      </c>
      <c r="F71" s="45">
        <v>38433</v>
      </c>
      <c r="G71" s="46">
        <v>342.63</v>
      </c>
      <c r="H71" s="37">
        <f t="shared" si="1"/>
        <v>13168298.789999999</v>
      </c>
      <c r="I71" s="45">
        <v>2173</v>
      </c>
      <c r="J71" s="46">
        <v>344.77</v>
      </c>
      <c r="K71" s="47">
        <f t="shared" si="2"/>
        <v>749185.21</v>
      </c>
      <c r="L71" s="45">
        <v>10925</v>
      </c>
      <c r="M71" s="46">
        <v>342.63</v>
      </c>
      <c r="N71" s="47">
        <f t="shared" si="3"/>
        <v>3743232.75</v>
      </c>
      <c r="O71" s="48">
        <f t="shared" si="4"/>
        <v>19229765.02</v>
      </c>
      <c r="P71" s="47">
        <f t="shared" si="5"/>
        <v>87859.612722307604</v>
      </c>
    </row>
    <row r="72" spans="1:16" x14ac:dyDescent="0.25">
      <c r="A72" s="49" t="s">
        <v>126</v>
      </c>
      <c r="B72" t="s">
        <v>127</v>
      </c>
      <c r="C72" s="45">
        <v>5774</v>
      </c>
      <c r="D72" s="46">
        <v>349.71</v>
      </c>
      <c r="E72" s="47">
        <f t="shared" si="0"/>
        <v>2019225.5399999998</v>
      </c>
      <c r="F72" s="45">
        <v>42342</v>
      </c>
      <c r="G72" s="46">
        <v>346.39</v>
      </c>
      <c r="H72" s="37">
        <f t="shared" si="1"/>
        <v>14666845.379999999</v>
      </c>
      <c r="I72" s="45">
        <v>1407</v>
      </c>
      <c r="J72" s="46">
        <v>349.71</v>
      </c>
      <c r="K72" s="47">
        <f t="shared" si="2"/>
        <v>492041.97</v>
      </c>
      <c r="L72" s="45">
        <v>10628</v>
      </c>
      <c r="M72" s="46">
        <v>346.39</v>
      </c>
      <c r="N72" s="47">
        <f t="shared" si="3"/>
        <v>3681432.92</v>
      </c>
      <c r="O72" s="48">
        <f t="shared" si="4"/>
        <v>20859545.809999999</v>
      </c>
      <c r="P72" s="47">
        <f t="shared" si="5"/>
        <v>95305.980833552283</v>
      </c>
    </row>
    <row r="73" spans="1:16" x14ac:dyDescent="0.25">
      <c r="A73" s="49" t="s">
        <v>128</v>
      </c>
      <c r="B73" t="s">
        <v>129</v>
      </c>
      <c r="C73" s="45">
        <v>2667</v>
      </c>
      <c r="D73" s="46">
        <v>217.78</v>
      </c>
      <c r="E73" s="47">
        <f t="shared" ref="E73:E136" si="6">D73*C73</f>
        <v>580819.26</v>
      </c>
      <c r="F73" s="45">
        <v>28139</v>
      </c>
      <c r="G73" s="46">
        <v>215.87</v>
      </c>
      <c r="H73" s="37">
        <f t="shared" ref="H73:H136" si="7">G73*F73</f>
        <v>6074365.9299999997</v>
      </c>
      <c r="I73" s="45">
        <v>284</v>
      </c>
      <c r="J73" s="46">
        <v>217.78</v>
      </c>
      <c r="K73" s="47">
        <f t="shared" ref="K73:K136" si="8">J73*I73</f>
        <v>61849.52</v>
      </c>
      <c r="L73" s="45">
        <v>2955</v>
      </c>
      <c r="M73" s="46">
        <v>215.87</v>
      </c>
      <c r="N73" s="47">
        <f t="shared" ref="N73:N136" si="9">M73*L73</f>
        <v>637895.85</v>
      </c>
      <c r="O73" s="48">
        <f t="shared" ref="O73:O136" si="10">N73+K73+H73+E73</f>
        <v>7354930.5599999996</v>
      </c>
      <c r="P73" s="47">
        <f t="shared" ref="P73:P136" si="11">(O73/$O$7)*$P$7</f>
        <v>33604.225008936948</v>
      </c>
    </row>
    <row r="74" spans="1:16" x14ac:dyDescent="0.25">
      <c r="A74" s="49" t="s">
        <v>130</v>
      </c>
      <c r="B74" t="s">
        <v>131</v>
      </c>
      <c r="C74" s="45">
        <v>0</v>
      </c>
      <c r="D74" s="46">
        <v>177.37</v>
      </c>
      <c r="E74" s="47">
        <f t="shared" si="6"/>
        <v>0</v>
      </c>
      <c r="F74" s="45">
        <v>693</v>
      </c>
      <c r="G74" s="46">
        <v>176.16</v>
      </c>
      <c r="H74" s="37">
        <f t="shared" si="7"/>
        <v>122078.88</v>
      </c>
      <c r="I74" s="45">
        <v>28</v>
      </c>
      <c r="J74" s="46">
        <v>177.37</v>
      </c>
      <c r="K74" s="47">
        <f t="shared" si="8"/>
        <v>4966.3600000000006</v>
      </c>
      <c r="L74" s="45">
        <v>0</v>
      </c>
      <c r="M74" s="46">
        <v>176.16</v>
      </c>
      <c r="N74" s="47">
        <f t="shared" si="9"/>
        <v>0</v>
      </c>
      <c r="O74" s="48">
        <f t="shared" si="10"/>
        <v>127045.24</v>
      </c>
      <c r="P74" s="47">
        <f t="shared" si="11"/>
        <v>580.46188151562876</v>
      </c>
    </row>
    <row r="75" spans="1:16" x14ac:dyDescent="0.25">
      <c r="A75" s="49" t="s">
        <v>132</v>
      </c>
      <c r="B75" t="s">
        <v>133</v>
      </c>
      <c r="C75" s="45">
        <v>1761</v>
      </c>
      <c r="D75" s="46">
        <v>223.6</v>
      </c>
      <c r="E75" s="47">
        <f t="shared" si="6"/>
        <v>393759.6</v>
      </c>
      <c r="F75" s="45">
        <v>30268</v>
      </c>
      <c r="G75" s="46">
        <v>221.79</v>
      </c>
      <c r="H75" s="37">
        <f t="shared" si="7"/>
        <v>6713139.7199999997</v>
      </c>
      <c r="I75" s="45">
        <v>110</v>
      </c>
      <c r="J75" s="46">
        <v>223.6</v>
      </c>
      <c r="K75" s="47">
        <f t="shared" si="8"/>
        <v>24596</v>
      </c>
      <c r="L75" s="45">
        <v>2150</v>
      </c>
      <c r="M75" s="46">
        <v>221.79</v>
      </c>
      <c r="N75" s="47">
        <f t="shared" si="9"/>
        <v>476848.5</v>
      </c>
      <c r="O75" s="48">
        <f t="shared" si="10"/>
        <v>7608343.8199999994</v>
      </c>
      <c r="P75" s="47">
        <f t="shared" si="11"/>
        <v>34762.054595473281</v>
      </c>
    </row>
    <row r="76" spans="1:16" x14ac:dyDescent="0.25">
      <c r="A76" s="49" t="s">
        <v>134</v>
      </c>
      <c r="B76" t="s">
        <v>135</v>
      </c>
      <c r="C76" s="45">
        <v>0</v>
      </c>
      <c r="D76" s="46">
        <v>310.17</v>
      </c>
      <c r="E76" s="47">
        <f t="shared" si="6"/>
        <v>0</v>
      </c>
      <c r="F76" s="45">
        <v>51778</v>
      </c>
      <c r="G76" s="46">
        <v>307.25</v>
      </c>
      <c r="H76" s="37">
        <f t="shared" si="7"/>
        <v>15908790.5</v>
      </c>
      <c r="I76" s="45">
        <v>0</v>
      </c>
      <c r="J76" s="46">
        <v>310.17</v>
      </c>
      <c r="K76" s="47">
        <f t="shared" si="8"/>
        <v>0</v>
      </c>
      <c r="L76" s="45">
        <v>4162</v>
      </c>
      <c r="M76" s="46">
        <v>307.25</v>
      </c>
      <c r="N76" s="47">
        <f t="shared" si="9"/>
        <v>1278774.5</v>
      </c>
      <c r="O76" s="48">
        <f t="shared" si="10"/>
        <v>17187565</v>
      </c>
      <c r="P76" s="47">
        <f t="shared" si="11"/>
        <v>78528.926534926999</v>
      </c>
    </row>
    <row r="77" spans="1:16" x14ac:dyDescent="0.25">
      <c r="A77" s="49" t="s">
        <v>136</v>
      </c>
      <c r="B77" t="s">
        <v>137</v>
      </c>
      <c r="C77" s="45">
        <v>11522</v>
      </c>
      <c r="D77" s="46">
        <v>313.23</v>
      </c>
      <c r="E77" s="47">
        <f t="shared" si="6"/>
        <v>3609036.06</v>
      </c>
      <c r="F77" s="45">
        <v>28647</v>
      </c>
      <c r="G77" s="46">
        <v>310.16000000000003</v>
      </c>
      <c r="H77" s="37">
        <f t="shared" si="7"/>
        <v>8885153.5200000014</v>
      </c>
      <c r="I77" s="45">
        <v>0</v>
      </c>
      <c r="J77" s="46">
        <v>313.23</v>
      </c>
      <c r="K77" s="47">
        <f t="shared" si="8"/>
        <v>0</v>
      </c>
      <c r="L77" s="45">
        <v>0</v>
      </c>
      <c r="M77" s="46">
        <v>310.16000000000003</v>
      </c>
      <c r="N77" s="47">
        <f t="shared" si="9"/>
        <v>0</v>
      </c>
      <c r="O77" s="48">
        <f t="shared" si="10"/>
        <v>12494189.580000002</v>
      </c>
      <c r="P77" s="47">
        <f t="shared" si="11"/>
        <v>57085.183133344974</v>
      </c>
    </row>
    <row r="78" spans="1:16" x14ac:dyDescent="0.25">
      <c r="A78" s="49" t="s">
        <v>138</v>
      </c>
      <c r="B78" t="s">
        <v>139</v>
      </c>
      <c r="C78" s="45">
        <v>908</v>
      </c>
      <c r="D78" s="46">
        <v>312.45</v>
      </c>
      <c r="E78" s="47">
        <f t="shared" si="6"/>
        <v>283704.59999999998</v>
      </c>
      <c r="F78" s="45">
        <v>67053</v>
      </c>
      <c r="G78" s="46">
        <v>309.58</v>
      </c>
      <c r="H78" s="37">
        <f t="shared" si="7"/>
        <v>20758267.739999998</v>
      </c>
      <c r="I78" s="45">
        <v>242</v>
      </c>
      <c r="J78" s="46">
        <v>312.45</v>
      </c>
      <c r="K78" s="47">
        <f t="shared" si="8"/>
        <v>75612.899999999994</v>
      </c>
      <c r="L78" s="45">
        <v>12818</v>
      </c>
      <c r="M78" s="46">
        <v>309.58</v>
      </c>
      <c r="N78" s="47">
        <f t="shared" si="9"/>
        <v>3968196.44</v>
      </c>
      <c r="O78" s="48">
        <f t="shared" si="10"/>
        <v>25085781.68</v>
      </c>
      <c r="P78" s="47">
        <f t="shared" si="11"/>
        <v>114615.39238513062</v>
      </c>
    </row>
    <row r="79" spans="1:16" x14ac:dyDescent="0.25">
      <c r="A79" s="49" t="s">
        <v>140</v>
      </c>
      <c r="B79" t="s">
        <v>141</v>
      </c>
      <c r="C79" s="45">
        <v>0</v>
      </c>
      <c r="D79" s="46">
        <v>213.67</v>
      </c>
      <c r="E79" s="47">
        <f t="shared" si="6"/>
        <v>0</v>
      </c>
      <c r="F79" s="45">
        <v>19338</v>
      </c>
      <c r="G79" s="46">
        <v>211.79</v>
      </c>
      <c r="H79" s="37">
        <f t="shared" si="7"/>
        <v>4095595.02</v>
      </c>
      <c r="I79" s="45">
        <v>92</v>
      </c>
      <c r="J79" s="46">
        <v>213.67</v>
      </c>
      <c r="K79" s="47">
        <f t="shared" si="8"/>
        <v>19657.64</v>
      </c>
      <c r="L79" s="45">
        <v>2836</v>
      </c>
      <c r="M79" s="46">
        <v>211.79</v>
      </c>
      <c r="N79" s="47">
        <f t="shared" si="9"/>
        <v>600636.43999999994</v>
      </c>
      <c r="O79" s="48">
        <f t="shared" si="10"/>
        <v>4715889.0999999996</v>
      </c>
      <c r="P79" s="47">
        <f t="shared" si="11"/>
        <v>21546.607019712388</v>
      </c>
    </row>
    <row r="80" spans="1:16" x14ac:dyDescent="0.25">
      <c r="A80" s="49" t="s">
        <v>142</v>
      </c>
      <c r="B80" t="s">
        <v>143</v>
      </c>
      <c r="C80" s="45">
        <v>2433</v>
      </c>
      <c r="D80" s="46">
        <v>302.13</v>
      </c>
      <c r="E80" s="47">
        <f t="shared" si="6"/>
        <v>735082.29</v>
      </c>
      <c r="F80" s="45">
        <v>22479</v>
      </c>
      <c r="G80" s="46">
        <v>299.35000000000002</v>
      </c>
      <c r="H80" s="37">
        <f t="shared" si="7"/>
        <v>6729088.6500000004</v>
      </c>
      <c r="I80" s="45">
        <v>562</v>
      </c>
      <c r="J80" s="46">
        <v>302.13</v>
      </c>
      <c r="K80" s="47">
        <f t="shared" si="8"/>
        <v>169797.06</v>
      </c>
      <c r="L80" s="45">
        <v>3484</v>
      </c>
      <c r="M80" s="46">
        <v>299.35000000000002</v>
      </c>
      <c r="N80" s="47">
        <f t="shared" si="9"/>
        <v>1042935.4</v>
      </c>
      <c r="O80" s="48">
        <f t="shared" si="10"/>
        <v>8676903.4000000004</v>
      </c>
      <c r="P80" s="47">
        <f t="shared" si="11"/>
        <v>39644.237543203955</v>
      </c>
    </row>
    <row r="81" spans="1:16" x14ac:dyDescent="0.25">
      <c r="A81" s="49" t="s">
        <v>144</v>
      </c>
      <c r="B81" t="s">
        <v>145</v>
      </c>
      <c r="C81" s="45">
        <v>428</v>
      </c>
      <c r="D81" s="46">
        <v>245.58</v>
      </c>
      <c r="E81" s="47">
        <f t="shared" si="6"/>
        <v>105108.24</v>
      </c>
      <c r="F81" s="45">
        <v>24832</v>
      </c>
      <c r="G81" s="46">
        <v>243.87</v>
      </c>
      <c r="H81" s="37">
        <f t="shared" si="7"/>
        <v>6055779.8399999999</v>
      </c>
      <c r="I81" s="45">
        <v>25</v>
      </c>
      <c r="J81" s="46">
        <v>245.58</v>
      </c>
      <c r="K81" s="47">
        <f t="shared" si="8"/>
        <v>6139.5</v>
      </c>
      <c r="L81" s="45">
        <v>2289</v>
      </c>
      <c r="M81" s="46">
        <v>243.87</v>
      </c>
      <c r="N81" s="47">
        <f t="shared" si="9"/>
        <v>558218.43000000005</v>
      </c>
      <c r="O81" s="48">
        <f t="shared" si="10"/>
        <v>6725246.0099999998</v>
      </c>
      <c r="P81" s="47">
        <f t="shared" si="11"/>
        <v>30727.235059102371</v>
      </c>
    </row>
    <row r="82" spans="1:16" x14ac:dyDescent="0.25">
      <c r="A82" s="49" t="s">
        <v>146</v>
      </c>
      <c r="B82" t="s">
        <v>147</v>
      </c>
      <c r="C82" s="45">
        <v>0</v>
      </c>
      <c r="D82" s="46">
        <v>256.33999999999997</v>
      </c>
      <c r="E82" s="47">
        <f t="shared" si="6"/>
        <v>0</v>
      </c>
      <c r="F82" s="45">
        <v>25051</v>
      </c>
      <c r="G82" s="46">
        <v>253.98</v>
      </c>
      <c r="H82" s="37">
        <f t="shared" si="7"/>
        <v>6362452.9799999995</v>
      </c>
      <c r="I82" s="45">
        <v>0</v>
      </c>
      <c r="J82" s="46">
        <v>256.33999999999997</v>
      </c>
      <c r="K82" s="47">
        <f t="shared" si="8"/>
        <v>0</v>
      </c>
      <c r="L82" s="45">
        <v>2668</v>
      </c>
      <c r="M82" s="46">
        <v>253.98</v>
      </c>
      <c r="N82" s="47">
        <f t="shared" si="9"/>
        <v>677618.64</v>
      </c>
      <c r="O82" s="48">
        <f t="shared" si="10"/>
        <v>7040071.6199999992</v>
      </c>
      <c r="P82" s="47">
        <f t="shared" si="11"/>
        <v>32165.653892660444</v>
      </c>
    </row>
    <row r="83" spans="1:16" x14ac:dyDescent="0.25">
      <c r="A83" s="49" t="s">
        <v>148</v>
      </c>
      <c r="B83" t="s">
        <v>149</v>
      </c>
      <c r="C83" s="45">
        <v>577</v>
      </c>
      <c r="D83" s="46">
        <v>278.93</v>
      </c>
      <c r="E83" s="47">
        <f t="shared" si="6"/>
        <v>160942.61000000002</v>
      </c>
      <c r="F83" s="45">
        <v>27426</v>
      </c>
      <c r="G83" s="46">
        <v>276.33</v>
      </c>
      <c r="H83" s="37">
        <f t="shared" si="7"/>
        <v>7578626.5799999991</v>
      </c>
      <c r="I83" s="45">
        <v>59</v>
      </c>
      <c r="J83" s="46">
        <v>278.93</v>
      </c>
      <c r="K83" s="47">
        <f t="shared" si="8"/>
        <v>16456.87</v>
      </c>
      <c r="L83" s="45">
        <v>3454</v>
      </c>
      <c r="M83" s="46">
        <v>276.33</v>
      </c>
      <c r="N83" s="47">
        <f t="shared" si="9"/>
        <v>954443.82</v>
      </c>
      <c r="O83" s="48">
        <f t="shared" si="10"/>
        <v>8710469.879999999</v>
      </c>
      <c r="P83" s="47">
        <f t="shared" si="11"/>
        <v>39797.600724198812</v>
      </c>
    </row>
    <row r="84" spans="1:16" x14ac:dyDescent="0.25">
      <c r="A84" s="49" t="s">
        <v>150</v>
      </c>
      <c r="B84" t="s">
        <v>151</v>
      </c>
      <c r="C84" s="45">
        <v>3461</v>
      </c>
      <c r="D84" s="46">
        <v>228.26</v>
      </c>
      <c r="E84" s="47">
        <f t="shared" si="6"/>
        <v>790007.86</v>
      </c>
      <c r="F84" s="45">
        <v>32326</v>
      </c>
      <c r="G84" s="46">
        <v>226.43</v>
      </c>
      <c r="H84" s="37">
        <f t="shared" si="7"/>
        <v>7319576.1800000006</v>
      </c>
      <c r="I84" s="45">
        <v>913</v>
      </c>
      <c r="J84" s="46">
        <v>228.26</v>
      </c>
      <c r="K84" s="47">
        <f t="shared" si="8"/>
        <v>208401.38</v>
      </c>
      <c r="L84" s="45">
        <v>6961</v>
      </c>
      <c r="M84" s="46">
        <v>226.43</v>
      </c>
      <c r="N84" s="47">
        <f t="shared" si="9"/>
        <v>1576179.23</v>
      </c>
      <c r="O84" s="48">
        <f t="shared" si="10"/>
        <v>9894164.6500000004</v>
      </c>
      <c r="P84" s="47">
        <f t="shared" si="11"/>
        <v>45205.829268097121</v>
      </c>
    </row>
    <row r="85" spans="1:16" x14ac:dyDescent="0.25">
      <c r="A85" s="49" t="s">
        <v>152</v>
      </c>
      <c r="B85" t="s">
        <v>153</v>
      </c>
      <c r="C85" s="45">
        <v>365</v>
      </c>
      <c r="D85" s="46">
        <v>233.18</v>
      </c>
      <c r="E85" s="47">
        <f t="shared" si="6"/>
        <v>85110.7</v>
      </c>
      <c r="F85" s="45">
        <v>7954</v>
      </c>
      <c r="G85" s="46">
        <v>231.77</v>
      </c>
      <c r="H85" s="37">
        <f t="shared" si="7"/>
        <v>1843498.58</v>
      </c>
      <c r="I85" s="45">
        <v>0</v>
      </c>
      <c r="J85" s="46">
        <v>233.18</v>
      </c>
      <c r="K85" s="47">
        <f t="shared" si="8"/>
        <v>0</v>
      </c>
      <c r="L85" s="45">
        <v>435</v>
      </c>
      <c r="M85" s="46">
        <v>231.77</v>
      </c>
      <c r="N85" s="47">
        <f t="shared" si="9"/>
        <v>100819.95000000001</v>
      </c>
      <c r="O85" s="48">
        <f t="shared" si="10"/>
        <v>2029429.23</v>
      </c>
      <c r="P85" s="47">
        <f t="shared" si="11"/>
        <v>9272.3372339539346</v>
      </c>
    </row>
    <row r="86" spans="1:16" x14ac:dyDescent="0.25">
      <c r="A86" s="49" t="s">
        <v>154</v>
      </c>
      <c r="B86" t="s">
        <v>155</v>
      </c>
      <c r="C86" s="45">
        <v>3103</v>
      </c>
      <c r="D86" s="46">
        <v>237.34</v>
      </c>
      <c r="E86" s="47">
        <f t="shared" si="6"/>
        <v>736466.02</v>
      </c>
      <c r="F86" s="45">
        <v>34311</v>
      </c>
      <c r="G86" s="46">
        <v>235.17</v>
      </c>
      <c r="H86" s="37">
        <f t="shared" si="7"/>
        <v>8068917.8699999992</v>
      </c>
      <c r="I86" s="45">
        <v>553</v>
      </c>
      <c r="J86" s="46">
        <v>237.34</v>
      </c>
      <c r="K86" s="47">
        <f t="shared" si="8"/>
        <v>131249.01999999999</v>
      </c>
      <c r="L86" s="45">
        <v>4300</v>
      </c>
      <c r="M86" s="46">
        <v>235.17</v>
      </c>
      <c r="N86" s="47">
        <f t="shared" si="9"/>
        <v>1011231</v>
      </c>
      <c r="O86" s="48">
        <f t="shared" si="10"/>
        <v>9947863.9099999983</v>
      </c>
      <c r="P86" s="47">
        <f t="shared" si="11"/>
        <v>45451.177881674419</v>
      </c>
    </row>
    <row r="87" spans="1:16" x14ac:dyDescent="0.25">
      <c r="A87" s="49" t="s">
        <v>156</v>
      </c>
      <c r="B87" t="s">
        <v>157</v>
      </c>
      <c r="C87" s="45">
        <v>496</v>
      </c>
      <c r="D87" s="46">
        <v>234.36</v>
      </c>
      <c r="E87" s="47">
        <f t="shared" si="6"/>
        <v>116242.56000000001</v>
      </c>
      <c r="F87" s="45">
        <v>31159</v>
      </c>
      <c r="G87" s="46">
        <v>232.85</v>
      </c>
      <c r="H87" s="37">
        <f t="shared" si="7"/>
        <v>7255373.1499999994</v>
      </c>
      <c r="I87" s="45">
        <v>87</v>
      </c>
      <c r="J87" s="46">
        <v>234.36</v>
      </c>
      <c r="K87" s="47">
        <f t="shared" si="8"/>
        <v>20389.32</v>
      </c>
      <c r="L87" s="45">
        <v>1536</v>
      </c>
      <c r="M87" s="46">
        <v>232.85</v>
      </c>
      <c r="N87" s="47">
        <f t="shared" si="9"/>
        <v>357657.59999999998</v>
      </c>
      <c r="O87" s="48">
        <f t="shared" si="10"/>
        <v>7749662.629999999</v>
      </c>
      <c r="P87" s="47">
        <f t="shared" si="11"/>
        <v>35407.731539734625</v>
      </c>
    </row>
    <row r="88" spans="1:16" x14ac:dyDescent="0.25">
      <c r="A88" s="49" t="s">
        <v>158</v>
      </c>
      <c r="B88" t="s">
        <v>159</v>
      </c>
      <c r="C88" s="45">
        <v>0</v>
      </c>
      <c r="D88" s="46">
        <v>196.13</v>
      </c>
      <c r="E88" s="47">
        <f t="shared" si="6"/>
        <v>0</v>
      </c>
      <c r="F88" s="45">
        <v>20434</v>
      </c>
      <c r="G88" s="46">
        <v>194.45</v>
      </c>
      <c r="H88" s="37">
        <f t="shared" si="7"/>
        <v>3973391.3</v>
      </c>
      <c r="I88" s="45">
        <v>9</v>
      </c>
      <c r="J88" s="46">
        <v>196.13</v>
      </c>
      <c r="K88" s="47">
        <f t="shared" si="8"/>
        <v>1765.17</v>
      </c>
      <c r="L88" s="45">
        <v>433</v>
      </c>
      <c r="M88" s="46">
        <v>194.45</v>
      </c>
      <c r="N88" s="47">
        <f t="shared" si="9"/>
        <v>84196.849999999991</v>
      </c>
      <c r="O88" s="48">
        <f t="shared" si="10"/>
        <v>4059353.32</v>
      </c>
      <c r="P88" s="47">
        <f t="shared" si="11"/>
        <v>18546.935452787638</v>
      </c>
    </row>
    <row r="89" spans="1:16" x14ac:dyDescent="0.25">
      <c r="A89" s="49" t="s">
        <v>160</v>
      </c>
      <c r="B89" t="s">
        <v>161</v>
      </c>
      <c r="C89" s="45">
        <v>1046</v>
      </c>
      <c r="D89" s="46">
        <v>272.81</v>
      </c>
      <c r="E89" s="47">
        <f t="shared" si="6"/>
        <v>285359.26</v>
      </c>
      <c r="F89" s="45">
        <v>44629</v>
      </c>
      <c r="G89" s="46">
        <v>270.35000000000002</v>
      </c>
      <c r="H89" s="37">
        <f t="shared" si="7"/>
        <v>12065450.15</v>
      </c>
      <c r="I89" s="45">
        <v>21</v>
      </c>
      <c r="J89" s="46">
        <v>272.81</v>
      </c>
      <c r="K89" s="47">
        <f t="shared" si="8"/>
        <v>5729.01</v>
      </c>
      <c r="L89" s="45">
        <v>2256</v>
      </c>
      <c r="M89" s="46">
        <v>270.35000000000002</v>
      </c>
      <c r="N89" s="47">
        <f t="shared" si="9"/>
        <v>609909.60000000009</v>
      </c>
      <c r="O89" s="48">
        <f t="shared" si="10"/>
        <v>12966448.02</v>
      </c>
      <c r="P89" s="47">
        <f t="shared" si="11"/>
        <v>59242.902876674474</v>
      </c>
    </row>
    <row r="90" spans="1:16" x14ac:dyDescent="0.25">
      <c r="A90" s="49" t="s">
        <v>162</v>
      </c>
      <c r="B90" t="s">
        <v>163</v>
      </c>
      <c r="C90" s="45">
        <v>1694</v>
      </c>
      <c r="D90" s="46">
        <v>211.19</v>
      </c>
      <c r="E90" s="47">
        <f t="shared" si="6"/>
        <v>357755.86</v>
      </c>
      <c r="F90" s="45">
        <v>32184</v>
      </c>
      <c r="G90" s="46">
        <v>209.34</v>
      </c>
      <c r="H90" s="37">
        <f t="shared" si="7"/>
        <v>6737398.5600000005</v>
      </c>
      <c r="I90" s="45">
        <v>100</v>
      </c>
      <c r="J90" s="46">
        <v>211.19</v>
      </c>
      <c r="K90" s="47">
        <f t="shared" si="8"/>
        <v>21119</v>
      </c>
      <c r="L90" s="45">
        <v>1896</v>
      </c>
      <c r="M90" s="46">
        <v>209.34</v>
      </c>
      <c r="N90" s="47">
        <f t="shared" si="9"/>
        <v>396908.64</v>
      </c>
      <c r="O90" s="48">
        <f t="shared" si="10"/>
        <v>7513182.0600000005</v>
      </c>
      <c r="P90" s="47">
        <f t="shared" si="11"/>
        <v>34327.266371546611</v>
      </c>
    </row>
    <row r="91" spans="1:16" x14ac:dyDescent="0.25">
      <c r="A91" s="49" t="s">
        <v>164</v>
      </c>
      <c r="B91" t="s">
        <v>165</v>
      </c>
      <c r="C91" s="45">
        <v>0</v>
      </c>
      <c r="D91" s="46">
        <v>171.88</v>
      </c>
      <c r="E91" s="47">
        <f t="shared" si="6"/>
        <v>0</v>
      </c>
      <c r="F91" s="45">
        <v>5234</v>
      </c>
      <c r="G91" s="46">
        <v>170.74</v>
      </c>
      <c r="H91" s="37">
        <f t="shared" si="7"/>
        <v>893653.16</v>
      </c>
      <c r="I91" s="45">
        <v>0</v>
      </c>
      <c r="J91" s="46">
        <v>171.88</v>
      </c>
      <c r="K91" s="47">
        <f t="shared" si="8"/>
        <v>0</v>
      </c>
      <c r="L91" s="45">
        <v>34</v>
      </c>
      <c r="M91" s="46">
        <v>170.74</v>
      </c>
      <c r="N91" s="47">
        <f t="shared" si="9"/>
        <v>5805.16</v>
      </c>
      <c r="O91" s="48">
        <f t="shared" si="10"/>
        <v>899458.32000000007</v>
      </c>
      <c r="P91" s="47">
        <f t="shared" si="11"/>
        <v>4109.5696995187427</v>
      </c>
    </row>
    <row r="92" spans="1:16" x14ac:dyDescent="0.25">
      <c r="A92" s="49" t="s">
        <v>166</v>
      </c>
      <c r="B92" t="s">
        <v>167</v>
      </c>
      <c r="C92" s="45">
        <v>558</v>
      </c>
      <c r="D92" s="46">
        <v>232.22</v>
      </c>
      <c r="E92" s="47">
        <f t="shared" si="6"/>
        <v>129578.76</v>
      </c>
      <c r="F92" s="45">
        <v>12574</v>
      </c>
      <c r="G92" s="46">
        <v>230.13</v>
      </c>
      <c r="H92" s="37">
        <f t="shared" si="7"/>
        <v>2893654.62</v>
      </c>
      <c r="I92" s="45">
        <v>111</v>
      </c>
      <c r="J92" s="46">
        <v>232.22</v>
      </c>
      <c r="K92" s="47">
        <f t="shared" si="8"/>
        <v>25776.42</v>
      </c>
      <c r="L92" s="45">
        <v>3524</v>
      </c>
      <c r="M92" s="46">
        <v>230.13</v>
      </c>
      <c r="N92" s="47">
        <f t="shared" si="9"/>
        <v>810978.12</v>
      </c>
      <c r="O92" s="48">
        <f t="shared" si="10"/>
        <v>3859987.92</v>
      </c>
      <c r="P92" s="47">
        <f t="shared" si="11"/>
        <v>17636.047211771165</v>
      </c>
    </row>
    <row r="93" spans="1:16" x14ac:dyDescent="0.25">
      <c r="A93" s="49" t="s">
        <v>168</v>
      </c>
      <c r="B93" t="s">
        <v>169</v>
      </c>
      <c r="C93" s="45">
        <v>0</v>
      </c>
      <c r="D93" s="46">
        <v>209.6</v>
      </c>
      <c r="E93" s="47">
        <f t="shared" si="6"/>
        <v>0</v>
      </c>
      <c r="F93" s="45">
        <v>28414</v>
      </c>
      <c r="G93" s="46">
        <v>207.82</v>
      </c>
      <c r="H93" s="37">
        <f t="shared" si="7"/>
        <v>5904997.4799999995</v>
      </c>
      <c r="I93" s="45">
        <v>0</v>
      </c>
      <c r="J93" s="46">
        <v>209.6</v>
      </c>
      <c r="K93" s="47">
        <f t="shared" si="8"/>
        <v>0</v>
      </c>
      <c r="L93" s="45">
        <v>568</v>
      </c>
      <c r="M93" s="46">
        <v>207.82</v>
      </c>
      <c r="N93" s="47">
        <f t="shared" si="9"/>
        <v>118041.76</v>
      </c>
      <c r="O93" s="48">
        <f t="shared" si="10"/>
        <v>6023039.2399999993</v>
      </c>
      <c r="P93" s="47">
        <f t="shared" si="11"/>
        <v>27518.89555006439</v>
      </c>
    </row>
    <row r="94" spans="1:16" x14ac:dyDescent="0.25">
      <c r="A94" s="49" t="s">
        <v>170</v>
      </c>
      <c r="B94" t="s">
        <v>171</v>
      </c>
      <c r="C94" s="45">
        <v>7778</v>
      </c>
      <c r="D94" s="46">
        <v>267.52</v>
      </c>
      <c r="E94" s="47">
        <f t="shared" si="6"/>
        <v>2080770.5599999998</v>
      </c>
      <c r="F94" s="45">
        <v>23283</v>
      </c>
      <c r="G94" s="46">
        <v>265.26</v>
      </c>
      <c r="H94" s="37">
        <f t="shared" si="7"/>
        <v>6176048.5800000001</v>
      </c>
      <c r="I94" s="45">
        <v>3078</v>
      </c>
      <c r="J94" s="46">
        <v>267.52</v>
      </c>
      <c r="K94" s="47">
        <f t="shared" si="8"/>
        <v>823426.55999999994</v>
      </c>
      <c r="L94" s="45">
        <v>10449</v>
      </c>
      <c r="M94" s="46">
        <v>265.26</v>
      </c>
      <c r="N94" s="47">
        <f t="shared" si="9"/>
        <v>2771701.7399999998</v>
      </c>
      <c r="O94" s="48">
        <f t="shared" si="10"/>
        <v>11851947.439999999</v>
      </c>
      <c r="P94" s="47">
        <f t="shared" si="11"/>
        <v>54150.818327760564</v>
      </c>
    </row>
    <row r="95" spans="1:16" x14ac:dyDescent="0.25">
      <c r="A95" s="49" t="s">
        <v>172</v>
      </c>
      <c r="B95" t="s">
        <v>173</v>
      </c>
      <c r="C95" s="45">
        <v>1702</v>
      </c>
      <c r="D95" s="46">
        <v>257.97000000000003</v>
      </c>
      <c r="E95" s="47">
        <f t="shared" si="6"/>
        <v>439064.94000000006</v>
      </c>
      <c r="F95" s="45">
        <v>20181</v>
      </c>
      <c r="G95" s="46">
        <v>256.18</v>
      </c>
      <c r="H95" s="37">
        <f t="shared" si="7"/>
        <v>5169968.58</v>
      </c>
      <c r="I95" s="45">
        <v>218</v>
      </c>
      <c r="J95" s="46">
        <v>257.97000000000003</v>
      </c>
      <c r="K95" s="47">
        <f t="shared" si="8"/>
        <v>56237.460000000006</v>
      </c>
      <c r="L95" s="45">
        <v>3220</v>
      </c>
      <c r="M95" s="46">
        <v>256.18</v>
      </c>
      <c r="N95" s="47">
        <f t="shared" si="9"/>
        <v>824899.6</v>
      </c>
      <c r="O95" s="48">
        <f t="shared" si="10"/>
        <v>6490170.5800000001</v>
      </c>
      <c r="P95" s="47">
        <f t="shared" si="11"/>
        <v>29653.189889083442</v>
      </c>
    </row>
    <row r="96" spans="1:16" x14ac:dyDescent="0.25">
      <c r="A96" s="49" t="s">
        <v>174</v>
      </c>
      <c r="B96" t="s">
        <v>175</v>
      </c>
      <c r="C96" s="45">
        <v>730</v>
      </c>
      <c r="D96" s="46">
        <v>184.64</v>
      </c>
      <c r="E96" s="47">
        <f t="shared" si="6"/>
        <v>134787.19999999998</v>
      </c>
      <c r="F96" s="45">
        <v>17228</v>
      </c>
      <c r="G96" s="46">
        <v>182.97</v>
      </c>
      <c r="H96" s="37">
        <f t="shared" si="7"/>
        <v>3152207.16</v>
      </c>
      <c r="I96" s="45">
        <v>20</v>
      </c>
      <c r="J96" s="46">
        <v>184.64</v>
      </c>
      <c r="K96" s="47">
        <f t="shared" si="8"/>
        <v>3692.7999999999997</v>
      </c>
      <c r="L96" s="45">
        <v>417</v>
      </c>
      <c r="M96" s="46">
        <v>182.97</v>
      </c>
      <c r="N96" s="47">
        <f t="shared" si="9"/>
        <v>76298.490000000005</v>
      </c>
      <c r="O96" s="48">
        <f t="shared" si="10"/>
        <v>3366985.6500000004</v>
      </c>
      <c r="P96" s="47">
        <f t="shared" si="11"/>
        <v>15383.550186021313</v>
      </c>
    </row>
    <row r="97" spans="1:16" x14ac:dyDescent="0.25">
      <c r="A97" s="49" t="s">
        <v>176</v>
      </c>
      <c r="B97" t="s">
        <v>177</v>
      </c>
      <c r="C97" s="45">
        <v>2779</v>
      </c>
      <c r="D97" s="46">
        <v>332.26</v>
      </c>
      <c r="E97" s="47">
        <f t="shared" si="6"/>
        <v>923350.53999999992</v>
      </c>
      <c r="F97" s="45">
        <v>64158</v>
      </c>
      <c r="G97" s="46">
        <v>329.12</v>
      </c>
      <c r="H97" s="37">
        <f t="shared" si="7"/>
        <v>21115680.960000001</v>
      </c>
      <c r="I97" s="45">
        <v>851</v>
      </c>
      <c r="J97" s="46">
        <v>332.26</v>
      </c>
      <c r="K97" s="47">
        <f t="shared" si="8"/>
        <v>282753.26</v>
      </c>
      <c r="L97" s="45">
        <v>11937</v>
      </c>
      <c r="M97" s="46">
        <v>329.12</v>
      </c>
      <c r="N97" s="47">
        <f t="shared" si="9"/>
        <v>3928705.44</v>
      </c>
      <c r="O97" s="48">
        <f t="shared" si="10"/>
        <v>26250490.199999999</v>
      </c>
      <c r="P97" s="47">
        <f t="shared" si="11"/>
        <v>119936.87392144384</v>
      </c>
    </row>
    <row r="98" spans="1:16" x14ac:dyDescent="0.25">
      <c r="A98" s="49" t="s">
        <v>178</v>
      </c>
      <c r="B98" t="s">
        <v>179</v>
      </c>
      <c r="C98" s="45">
        <v>3103</v>
      </c>
      <c r="D98" s="46">
        <v>367.58</v>
      </c>
      <c r="E98" s="47">
        <f t="shared" si="6"/>
        <v>1140600.74</v>
      </c>
      <c r="F98" s="45">
        <v>74367</v>
      </c>
      <c r="G98" s="46">
        <v>364.35</v>
      </c>
      <c r="H98" s="37">
        <f t="shared" si="7"/>
        <v>27095616.450000003</v>
      </c>
      <c r="I98" s="45">
        <v>897</v>
      </c>
      <c r="J98" s="46">
        <v>367.58</v>
      </c>
      <c r="K98" s="47">
        <f t="shared" si="8"/>
        <v>329719.26</v>
      </c>
      <c r="L98" s="45">
        <v>17022</v>
      </c>
      <c r="M98" s="46">
        <v>364.35</v>
      </c>
      <c r="N98" s="47">
        <f t="shared" si="9"/>
        <v>6201965.7000000002</v>
      </c>
      <c r="O98" s="48">
        <f t="shared" si="10"/>
        <v>34767902.150000006</v>
      </c>
      <c r="P98" s="47">
        <f t="shared" si="11"/>
        <v>158852.40484681109</v>
      </c>
    </row>
    <row r="99" spans="1:16" x14ac:dyDescent="0.25">
      <c r="A99" s="49" t="s">
        <v>180</v>
      </c>
      <c r="B99" t="s">
        <v>181</v>
      </c>
      <c r="C99" s="45">
        <v>19826</v>
      </c>
      <c r="D99" s="46">
        <v>335.35</v>
      </c>
      <c r="E99" s="47">
        <f t="shared" si="6"/>
        <v>6648649.1000000006</v>
      </c>
      <c r="F99" s="45">
        <v>115957</v>
      </c>
      <c r="G99" s="46">
        <v>332.47</v>
      </c>
      <c r="H99" s="37">
        <f t="shared" si="7"/>
        <v>38552223.790000007</v>
      </c>
      <c r="I99" s="45">
        <v>0</v>
      </c>
      <c r="J99" s="46">
        <v>335.35</v>
      </c>
      <c r="K99" s="47">
        <f t="shared" si="8"/>
        <v>0</v>
      </c>
      <c r="L99" s="45">
        <v>0</v>
      </c>
      <c r="M99" s="46">
        <v>332.47</v>
      </c>
      <c r="N99" s="47">
        <f t="shared" si="9"/>
        <v>0</v>
      </c>
      <c r="O99" s="48">
        <f t="shared" si="10"/>
        <v>45200872.890000008</v>
      </c>
      <c r="P99" s="47">
        <f t="shared" si="11"/>
        <v>206520.00597486517</v>
      </c>
    </row>
    <row r="100" spans="1:16" x14ac:dyDescent="0.25">
      <c r="A100" s="49" t="s">
        <v>182</v>
      </c>
      <c r="B100" t="s">
        <v>183</v>
      </c>
      <c r="C100" s="45">
        <v>42664</v>
      </c>
      <c r="D100" s="46">
        <v>379.33</v>
      </c>
      <c r="E100" s="47">
        <f t="shared" si="6"/>
        <v>16183735.119999999</v>
      </c>
      <c r="F100" s="45">
        <v>42216</v>
      </c>
      <c r="G100" s="46">
        <v>376.52</v>
      </c>
      <c r="H100" s="37">
        <f t="shared" si="7"/>
        <v>15895168.319999998</v>
      </c>
      <c r="I100" s="45">
        <v>9549</v>
      </c>
      <c r="J100" s="46">
        <v>379.33</v>
      </c>
      <c r="K100" s="47">
        <f t="shared" si="8"/>
        <v>3622222.17</v>
      </c>
      <c r="L100" s="45">
        <v>7918</v>
      </c>
      <c r="M100" s="46">
        <v>376.52</v>
      </c>
      <c r="N100" s="47">
        <f t="shared" si="9"/>
        <v>2981285.36</v>
      </c>
      <c r="O100" s="48">
        <f t="shared" si="10"/>
        <v>38682410.969999999</v>
      </c>
      <c r="P100" s="47">
        <f t="shared" si="11"/>
        <v>176737.55469474493</v>
      </c>
    </row>
    <row r="101" spans="1:16" x14ac:dyDescent="0.25">
      <c r="A101" s="49" t="s">
        <v>184</v>
      </c>
      <c r="B101" t="s">
        <v>185</v>
      </c>
      <c r="C101" s="45">
        <v>2240</v>
      </c>
      <c r="D101" s="46">
        <v>220.5</v>
      </c>
      <c r="E101" s="47">
        <f t="shared" si="6"/>
        <v>493920</v>
      </c>
      <c r="F101" s="45">
        <v>15459</v>
      </c>
      <c r="G101" s="46">
        <v>218.62</v>
      </c>
      <c r="H101" s="37">
        <f t="shared" si="7"/>
        <v>3379646.58</v>
      </c>
      <c r="I101" s="45">
        <v>413</v>
      </c>
      <c r="J101" s="46">
        <v>220.5</v>
      </c>
      <c r="K101" s="47">
        <f t="shared" si="8"/>
        <v>91066.5</v>
      </c>
      <c r="L101" s="45">
        <v>3097</v>
      </c>
      <c r="M101" s="46">
        <v>218.62</v>
      </c>
      <c r="N101" s="47">
        <f t="shared" si="9"/>
        <v>677066.14</v>
      </c>
      <c r="O101" s="48">
        <f t="shared" si="10"/>
        <v>4641699.2200000007</v>
      </c>
      <c r="P101" s="47">
        <f t="shared" si="11"/>
        <v>21207.638024618846</v>
      </c>
    </row>
    <row r="102" spans="1:16" x14ac:dyDescent="0.25">
      <c r="A102" s="49" t="s">
        <v>186</v>
      </c>
      <c r="B102" t="s">
        <v>187</v>
      </c>
      <c r="C102" s="45">
        <v>2886</v>
      </c>
      <c r="D102" s="46">
        <v>269.77999999999997</v>
      </c>
      <c r="E102" s="47">
        <f t="shared" si="6"/>
        <v>778585.08</v>
      </c>
      <c r="F102" s="45">
        <v>21781</v>
      </c>
      <c r="G102" s="46">
        <v>267.39999999999998</v>
      </c>
      <c r="H102" s="37">
        <f t="shared" si="7"/>
        <v>5824239.3999999994</v>
      </c>
      <c r="I102" s="45">
        <v>0</v>
      </c>
      <c r="J102" s="46">
        <v>269.77999999999997</v>
      </c>
      <c r="K102" s="47">
        <f t="shared" si="8"/>
        <v>0</v>
      </c>
      <c r="L102" s="45">
        <v>0</v>
      </c>
      <c r="M102" s="46">
        <v>267.39999999999998</v>
      </c>
      <c r="N102" s="47">
        <f t="shared" si="9"/>
        <v>0</v>
      </c>
      <c r="O102" s="48">
        <f t="shared" si="10"/>
        <v>6602824.4799999995</v>
      </c>
      <c r="P102" s="47">
        <f t="shared" si="11"/>
        <v>30167.898623972473</v>
      </c>
    </row>
    <row r="103" spans="1:16" x14ac:dyDescent="0.25">
      <c r="A103" s="49" t="s">
        <v>188</v>
      </c>
      <c r="B103" t="s">
        <v>189</v>
      </c>
      <c r="C103" s="45">
        <v>8111</v>
      </c>
      <c r="D103" s="46">
        <v>336.12</v>
      </c>
      <c r="E103" s="47">
        <f t="shared" si="6"/>
        <v>2726269.32</v>
      </c>
      <c r="F103" s="45">
        <v>21749</v>
      </c>
      <c r="G103" s="46">
        <v>333.01</v>
      </c>
      <c r="H103" s="37">
        <f t="shared" si="7"/>
        <v>7242634.4900000002</v>
      </c>
      <c r="I103" s="45">
        <v>2608</v>
      </c>
      <c r="J103" s="46">
        <v>336.12</v>
      </c>
      <c r="K103" s="47">
        <f t="shared" si="8"/>
        <v>876600.96</v>
      </c>
      <c r="L103" s="45">
        <v>6414</v>
      </c>
      <c r="M103" s="46">
        <v>333.01</v>
      </c>
      <c r="N103" s="47">
        <f t="shared" si="9"/>
        <v>2135926.14</v>
      </c>
      <c r="O103" s="48">
        <f t="shared" si="10"/>
        <v>12981430.91</v>
      </c>
      <c r="P103" s="47">
        <f t="shared" si="11"/>
        <v>59311.358778839269</v>
      </c>
    </row>
    <row r="104" spans="1:16" x14ac:dyDescent="0.25">
      <c r="A104" s="49" t="s">
        <v>190</v>
      </c>
      <c r="B104" t="s">
        <v>191</v>
      </c>
      <c r="C104" s="45">
        <v>3381</v>
      </c>
      <c r="D104" s="46">
        <v>374.28</v>
      </c>
      <c r="E104" s="47">
        <f t="shared" si="6"/>
        <v>1265440.68</v>
      </c>
      <c r="F104" s="45">
        <v>34489</v>
      </c>
      <c r="G104" s="46">
        <v>370.89</v>
      </c>
      <c r="H104" s="37">
        <f t="shared" si="7"/>
        <v>12791625.209999999</v>
      </c>
      <c r="I104" s="45">
        <v>1047</v>
      </c>
      <c r="J104" s="46">
        <v>374.28</v>
      </c>
      <c r="K104" s="47">
        <f t="shared" si="8"/>
        <v>391871.16</v>
      </c>
      <c r="L104" s="45">
        <v>14074</v>
      </c>
      <c r="M104" s="46">
        <v>370.89</v>
      </c>
      <c r="N104" s="47">
        <f t="shared" si="9"/>
        <v>5219905.8599999994</v>
      </c>
      <c r="O104" s="48">
        <f t="shared" si="10"/>
        <v>19668842.909999996</v>
      </c>
      <c r="P104" s="47">
        <f t="shared" si="11"/>
        <v>89865.732575056987</v>
      </c>
    </row>
    <row r="105" spans="1:16" x14ac:dyDescent="0.25">
      <c r="A105" s="49" t="s">
        <v>192</v>
      </c>
      <c r="B105" t="s">
        <v>193</v>
      </c>
      <c r="C105" s="45">
        <v>0</v>
      </c>
      <c r="D105" s="46">
        <v>246.04</v>
      </c>
      <c r="E105" s="47">
        <f t="shared" si="6"/>
        <v>0</v>
      </c>
      <c r="F105" s="45">
        <v>10896</v>
      </c>
      <c r="G105" s="46">
        <v>243.98</v>
      </c>
      <c r="H105" s="37">
        <f t="shared" si="7"/>
        <v>2658406.08</v>
      </c>
      <c r="I105" s="45">
        <v>0</v>
      </c>
      <c r="J105" s="46">
        <v>246.04</v>
      </c>
      <c r="K105" s="47">
        <f t="shared" si="8"/>
        <v>0</v>
      </c>
      <c r="L105" s="45">
        <v>407</v>
      </c>
      <c r="M105" s="46">
        <v>243.98</v>
      </c>
      <c r="N105" s="47">
        <f t="shared" si="9"/>
        <v>99299.86</v>
      </c>
      <c r="O105" s="48">
        <f t="shared" si="10"/>
        <v>2757705.94</v>
      </c>
      <c r="P105" s="47">
        <f t="shared" si="11"/>
        <v>12599.788694163004</v>
      </c>
    </row>
    <row r="106" spans="1:16" x14ac:dyDescent="0.25">
      <c r="A106" s="49" t="s">
        <v>194</v>
      </c>
      <c r="B106" t="s">
        <v>195</v>
      </c>
      <c r="C106" s="45">
        <v>526</v>
      </c>
      <c r="D106" s="46">
        <v>298.67</v>
      </c>
      <c r="E106" s="47">
        <f t="shared" si="6"/>
        <v>157100.42000000001</v>
      </c>
      <c r="F106" s="45">
        <v>35847</v>
      </c>
      <c r="G106" s="46">
        <v>296.04000000000002</v>
      </c>
      <c r="H106" s="37">
        <f t="shared" si="7"/>
        <v>10612145.880000001</v>
      </c>
      <c r="I106" s="45">
        <v>44</v>
      </c>
      <c r="J106" s="46">
        <v>298.67</v>
      </c>
      <c r="K106" s="47">
        <f t="shared" si="8"/>
        <v>13141.480000000001</v>
      </c>
      <c r="L106" s="45">
        <v>5148</v>
      </c>
      <c r="M106" s="46">
        <v>296.04000000000002</v>
      </c>
      <c r="N106" s="47">
        <f t="shared" si="9"/>
        <v>1524013.9200000002</v>
      </c>
      <c r="O106" s="48">
        <f t="shared" si="10"/>
        <v>12306401.700000001</v>
      </c>
      <c r="P106" s="47">
        <f t="shared" si="11"/>
        <v>56227.191868574788</v>
      </c>
    </row>
    <row r="107" spans="1:16" x14ac:dyDescent="0.25">
      <c r="A107" s="49" t="s">
        <v>196</v>
      </c>
      <c r="B107" t="s">
        <v>197</v>
      </c>
      <c r="C107" s="45">
        <v>365</v>
      </c>
      <c r="D107" s="46">
        <v>293.06</v>
      </c>
      <c r="E107" s="47">
        <f t="shared" si="6"/>
        <v>106966.9</v>
      </c>
      <c r="F107" s="45">
        <v>28852</v>
      </c>
      <c r="G107" s="46">
        <v>290.99</v>
      </c>
      <c r="H107" s="37">
        <f t="shared" si="7"/>
        <v>8395643.4800000004</v>
      </c>
      <c r="I107" s="45">
        <v>53</v>
      </c>
      <c r="J107" s="46">
        <v>293.06</v>
      </c>
      <c r="K107" s="47">
        <f t="shared" si="8"/>
        <v>15532.18</v>
      </c>
      <c r="L107" s="45">
        <v>4132</v>
      </c>
      <c r="M107" s="46">
        <v>290.99</v>
      </c>
      <c r="N107" s="47">
        <f t="shared" si="9"/>
        <v>1202370.68</v>
      </c>
      <c r="O107" s="48">
        <f t="shared" si="10"/>
        <v>9720513.2400000002</v>
      </c>
      <c r="P107" s="47">
        <f t="shared" si="11"/>
        <v>44412.426664611608</v>
      </c>
    </row>
    <row r="108" spans="1:16" x14ac:dyDescent="0.25">
      <c r="A108" s="49" t="s">
        <v>198</v>
      </c>
      <c r="B108" t="s">
        <v>199</v>
      </c>
      <c r="C108" s="45">
        <v>113</v>
      </c>
      <c r="D108" s="46">
        <v>195.7</v>
      </c>
      <c r="E108" s="47">
        <f t="shared" si="6"/>
        <v>22114.1</v>
      </c>
      <c r="F108" s="45">
        <v>22603</v>
      </c>
      <c r="G108" s="46">
        <v>194.08</v>
      </c>
      <c r="H108" s="37">
        <f t="shared" si="7"/>
        <v>4386790.24</v>
      </c>
      <c r="I108" s="45">
        <v>3</v>
      </c>
      <c r="J108" s="46">
        <v>195.7</v>
      </c>
      <c r="K108" s="47">
        <f t="shared" si="8"/>
        <v>587.09999999999991</v>
      </c>
      <c r="L108" s="45">
        <v>390</v>
      </c>
      <c r="M108" s="46">
        <v>194.08</v>
      </c>
      <c r="N108" s="47">
        <f t="shared" si="9"/>
        <v>75691.200000000012</v>
      </c>
      <c r="O108" s="48">
        <f t="shared" si="10"/>
        <v>4485182.6399999997</v>
      </c>
      <c r="P108" s="47">
        <f t="shared" si="11"/>
        <v>20492.523404699263</v>
      </c>
    </row>
    <row r="109" spans="1:16" x14ac:dyDescent="0.25">
      <c r="A109" s="49" t="s">
        <v>200</v>
      </c>
      <c r="B109" t="s">
        <v>201</v>
      </c>
      <c r="C109" s="45">
        <v>950</v>
      </c>
      <c r="D109" s="46">
        <v>230.06</v>
      </c>
      <c r="E109" s="47">
        <f t="shared" si="6"/>
        <v>218557</v>
      </c>
      <c r="F109" s="45">
        <v>12174</v>
      </c>
      <c r="G109" s="46">
        <v>228.49</v>
      </c>
      <c r="H109" s="37">
        <f t="shared" si="7"/>
        <v>2781637.2600000002</v>
      </c>
      <c r="I109" s="45">
        <v>0</v>
      </c>
      <c r="J109" s="46">
        <v>230.06</v>
      </c>
      <c r="K109" s="47">
        <f t="shared" si="8"/>
        <v>0</v>
      </c>
      <c r="L109" s="45">
        <v>0</v>
      </c>
      <c r="M109" s="46">
        <v>228.49</v>
      </c>
      <c r="N109" s="47">
        <f t="shared" si="9"/>
        <v>0</v>
      </c>
      <c r="O109" s="48">
        <f t="shared" si="10"/>
        <v>3000194.2600000002</v>
      </c>
      <c r="P109" s="47">
        <f t="shared" si="11"/>
        <v>13707.702902304642</v>
      </c>
    </row>
    <row r="110" spans="1:16" x14ac:dyDescent="0.25">
      <c r="A110" s="49" t="s">
        <v>202</v>
      </c>
      <c r="B110" t="s">
        <v>203</v>
      </c>
      <c r="C110" s="45">
        <v>0</v>
      </c>
      <c r="D110" s="46">
        <v>321.39999999999998</v>
      </c>
      <c r="E110" s="47">
        <f t="shared" si="6"/>
        <v>0</v>
      </c>
      <c r="F110" s="45">
        <v>21480</v>
      </c>
      <c r="G110" s="46">
        <v>318.54000000000002</v>
      </c>
      <c r="H110" s="37">
        <f t="shared" si="7"/>
        <v>6842239.2000000002</v>
      </c>
      <c r="I110" s="45">
        <v>0</v>
      </c>
      <c r="J110" s="46">
        <v>321.39999999999998</v>
      </c>
      <c r="K110" s="47">
        <f t="shared" si="8"/>
        <v>0</v>
      </c>
      <c r="L110" s="45">
        <v>1863</v>
      </c>
      <c r="M110" s="46">
        <v>318.54000000000002</v>
      </c>
      <c r="N110" s="47">
        <f t="shared" si="9"/>
        <v>593440.02</v>
      </c>
      <c r="O110" s="48">
        <f t="shared" si="10"/>
        <v>7435679.2200000007</v>
      </c>
      <c r="P110" s="47">
        <f t="shared" si="11"/>
        <v>33973.160666136435</v>
      </c>
    </row>
    <row r="111" spans="1:16" x14ac:dyDescent="0.25">
      <c r="A111" s="49" t="s">
        <v>1299</v>
      </c>
      <c r="B111" t="s">
        <v>204</v>
      </c>
      <c r="C111" s="45">
        <v>2</v>
      </c>
      <c r="D111" s="46">
        <v>221.24</v>
      </c>
      <c r="E111" s="47">
        <f t="shared" si="6"/>
        <v>442.48</v>
      </c>
      <c r="F111" s="45">
        <v>14448</v>
      </c>
      <c r="G111" s="46">
        <v>219.2</v>
      </c>
      <c r="H111" s="37">
        <f t="shared" si="7"/>
        <v>3167001.5999999996</v>
      </c>
      <c r="I111" s="45">
        <v>2</v>
      </c>
      <c r="J111" s="46">
        <v>221.24</v>
      </c>
      <c r="K111" s="47">
        <f t="shared" si="8"/>
        <v>442.48</v>
      </c>
      <c r="L111" s="45">
        <v>434</v>
      </c>
      <c r="M111" s="46">
        <v>219.2</v>
      </c>
      <c r="N111" s="47">
        <f t="shared" si="9"/>
        <v>95132.799999999988</v>
      </c>
      <c r="O111" s="48">
        <f t="shared" si="10"/>
        <v>3263019.3599999994</v>
      </c>
      <c r="P111" s="47">
        <f t="shared" si="11"/>
        <v>14908.534606471856</v>
      </c>
    </row>
    <row r="112" spans="1:16" x14ac:dyDescent="0.25">
      <c r="A112" s="49" t="s">
        <v>205</v>
      </c>
      <c r="B112" t="s">
        <v>206</v>
      </c>
      <c r="C112" s="45">
        <v>0</v>
      </c>
      <c r="D112" s="46">
        <v>228.96</v>
      </c>
      <c r="E112" s="47">
        <f t="shared" si="6"/>
        <v>0</v>
      </c>
      <c r="F112" s="45">
        <v>21251</v>
      </c>
      <c r="G112" s="46">
        <v>227.08</v>
      </c>
      <c r="H112" s="37">
        <f t="shared" si="7"/>
        <v>4825677.08</v>
      </c>
      <c r="I112" s="45">
        <v>0</v>
      </c>
      <c r="J112" s="46">
        <v>228.96</v>
      </c>
      <c r="K112" s="47">
        <f t="shared" si="8"/>
        <v>0</v>
      </c>
      <c r="L112" s="45">
        <v>696</v>
      </c>
      <c r="M112" s="46">
        <v>227.08</v>
      </c>
      <c r="N112" s="47">
        <f t="shared" si="9"/>
        <v>158047.68000000002</v>
      </c>
      <c r="O112" s="48">
        <f t="shared" si="10"/>
        <v>4983724.76</v>
      </c>
      <c r="P112" s="47">
        <f t="shared" si="11"/>
        <v>22770.331664103473</v>
      </c>
    </row>
    <row r="113" spans="1:16" x14ac:dyDescent="0.25">
      <c r="A113" s="49" t="s">
        <v>207</v>
      </c>
      <c r="B113" t="s">
        <v>208</v>
      </c>
      <c r="C113" s="45">
        <v>9777</v>
      </c>
      <c r="D113" s="46">
        <v>343.72</v>
      </c>
      <c r="E113" s="47">
        <f t="shared" si="6"/>
        <v>3360550.4400000004</v>
      </c>
      <c r="F113" s="45">
        <v>57058</v>
      </c>
      <c r="G113" s="46">
        <v>340.7</v>
      </c>
      <c r="H113" s="37">
        <f t="shared" si="7"/>
        <v>19439660.599999998</v>
      </c>
      <c r="I113" s="45">
        <v>2225</v>
      </c>
      <c r="J113" s="46">
        <v>343.72</v>
      </c>
      <c r="K113" s="47">
        <f t="shared" si="8"/>
        <v>764777.00000000012</v>
      </c>
      <c r="L113" s="45">
        <v>13364</v>
      </c>
      <c r="M113" s="46">
        <v>340.7</v>
      </c>
      <c r="N113" s="47">
        <f t="shared" si="9"/>
        <v>4553114.8</v>
      </c>
      <c r="O113" s="48">
        <f t="shared" si="10"/>
        <v>28118102.84</v>
      </c>
      <c r="P113" s="47">
        <f t="shared" si="11"/>
        <v>128469.8811160209</v>
      </c>
    </row>
    <row r="114" spans="1:16" x14ac:dyDescent="0.25">
      <c r="A114" s="49" t="s">
        <v>209</v>
      </c>
      <c r="B114" t="s">
        <v>210</v>
      </c>
      <c r="C114" s="45">
        <v>2037</v>
      </c>
      <c r="D114" s="46">
        <v>203.18</v>
      </c>
      <c r="E114" s="47">
        <f t="shared" si="6"/>
        <v>413877.66000000003</v>
      </c>
      <c r="F114" s="45">
        <v>36192</v>
      </c>
      <c r="G114" s="46">
        <v>201.55</v>
      </c>
      <c r="H114" s="37">
        <f t="shared" si="7"/>
        <v>7294497.6000000006</v>
      </c>
      <c r="I114" s="45">
        <v>215</v>
      </c>
      <c r="J114" s="46">
        <v>203.18</v>
      </c>
      <c r="K114" s="47">
        <f t="shared" si="8"/>
        <v>43683.700000000004</v>
      </c>
      <c r="L114" s="45">
        <v>3829</v>
      </c>
      <c r="M114" s="46">
        <v>201.55</v>
      </c>
      <c r="N114" s="47">
        <f t="shared" si="9"/>
        <v>771734.95000000007</v>
      </c>
      <c r="O114" s="48">
        <f t="shared" si="10"/>
        <v>8523793.9100000001</v>
      </c>
      <c r="P114" s="47">
        <f t="shared" si="11"/>
        <v>38944.68970777699</v>
      </c>
    </row>
    <row r="115" spans="1:16" x14ac:dyDescent="0.25">
      <c r="A115" s="49" t="s">
        <v>211</v>
      </c>
      <c r="B115" t="s">
        <v>212</v>
      </c>
      <c r="C115" s="45">
        <v>551</v>
      </c>
      <c r="D115" s="46">
        <v>198.87</v>
      </c>
      <c r="E115" s="47">
        <f t="shared" si="6"/>
        <v>109577.37</v>
      </c>
      <c r="F115" s="45">
        <v>12084</v>
      </c>
      <c r="G115" s="46">
        <v>197.42</v>
      </c>
      <c r="H115" s="37">
        <f t="shared" si="7"/>
        <v>2385623.2799999998</v>
      </c>
      <c r="I115" s="45">
        <v>27</v>
      </c>
      <c r="J115" s="46">
        <v>198.87</v>
      </c>
      <c r="K115" s="47">
        <f t="shared" si="8"/>
        <v>5369.49</v>
      </c>
      <c r="L115" s="45">
        <v>841</v>
      </c>
      <c r="M115" s="46">
        <v>197.42</v>
      </c>
      <c r="N115" s="47">
        <f t="shared" si="9"/>
        <v>166030.22</v>
      </c>
      <c r="O115" s="48">
        <f t="shared" si="10"/>
        <v>2666600.36</v>
      </c>
      <c r="P115" s="47">
        <f t="shared" si="11"/>
        <v>12183.532906985361</v>
      </c>
    </row>
    <row r="116" spans="1:16" x14ac:dyDescent="0.25">
      <c r="A116" s="49" t="s">
        <v>213</v>
      </c>
      <c r="B116" t="s">
        <v>214</v>
      </c>
      <c r="C116" s="45">
        <v>3598</v>
      </c>
      <c r="D116" s="46">
        <v>313.26</v>
      </c>
      <c r="E116" s="47">
        <f t="shared" si="6"/>
        <v>1127109.48</v>
      </c>
      <c r="F116" s="45">
        <v>55182</v>
      </c>
      <c r="G116" s="46">
        <v>310.16000000000003</v>
      </c>
      <c r="H116" s="37">
        <f t="shared" si="7"/>
        <v>17115249.120000001</v>
      </c>
      <c r="I116" s="45">
        <v>1392</v>
      </c>
      <c r="J116" s="46">
        <v>313.26</v>
      </c>
      <c r="K116" s="47">
        <f t="shared" si="8"/>
        <v>436057.92</v>
      </c>
      <c r="L116" s="45">
        <v>15098</v>
      </c>
      <c r="M116" s="46">
        <v>310.16000000000003</v>
      </c>
      <c r="N116" s="47">
        <f t="shared" si="9"/>
        <v>4682795.6800000006</v>
      </c>
      <c r="O116" s="48">
        <f t="shared" si="10"/>
        <v>23361212.200000003</v>
      </c>
      <c r="P116" s="47">
        <f t="shared" si="11"/>
        <v>106735.94058382561</v>
      </c>
    </row>
    <row r="117" spans="1:16" x14ac:dyDescent="0.25">
      <c r="A117" s="49" t="s">
        <v>215</v>
      </c>
      <c r="B117" t="s">
        <v>216</v>
      </c>
      <c r="C117" s="45">
        <v>3</v>
      </c>
      <c r="D117" s="46">
        <v>308.37</v>
      </c>
      <c r="E117" s="47">
        <f t="shared" si="6"/>
        <v>925.11</v>
      </c>
      <c r="F117" s="45">
        <v>22676</v>
      </c>
      <c r="G117" s="46">
        <v>305.48</v>
      </c>
      <c r="H117" s="37">
        <f t="shared" si="7"/>
        <v>6927064.4800000004</v>
      </c>
      <c r="I117" s="45">
        <v>34</v>
      </c>
      <c r="J117" s="46">
        <v>308.37</v>
      </c>
      <c r="K117" s="47">
        <f t="shared" si="8"/>
        <v>10484.58</v>
      </c>
      <c r="L117" s="45">
        <v>2162</v>
      </c>
      <c r="M117" s="46">
        <v>305.48</v>
      </c>
      <c r="N117" s="47">
        <f t="shared" si="9"/>
        <v>660447.76</v>
      </c>
      <c r="O117" s="48">
        <f t="shared" si="10"/>
        <v>7598921.9300000006</v>
      </c>
      <c r="P117" s="47">
        <f t="shared" si="11"/>
        <v>34719.006560011017</v>
      </c>
    </row>
    <row r="118" spans="1:16" x14ac:dyDescent="0.25">
      <c r="A118" s="49" t="s">
        <v>217</v>
      </c>
      <c r="B118" t="s">
        <v>218</v>
      </c>
      <c r="C118" s="45">
        <v>374</v>
      </c>
      <c r="D118" s="46">
        <v>216.01</v>
      </c>
      <c r="E118" s="47">
        <f t="shared" si="6"/>
        <v>80787.739999999991</v>
      </c>
      <c r="F118" s="45">
        <v>35869</v>
      </c>
      <c r="G118" s="46">
        <v>214.22</v>
      </c>
      <c r="H118" s="37">
        <f t="shared" si="7"/>
        <v>7683857.1799999997</v>
      </c>
      <c r="I118" s="45">
        <v>9</v>
      </c>
      <c r="J118" s="46">
        <v>216.01</v>
      </c>
      <c r="K118" s="47">
        <f t="shared" si="8"/>
        <v>1944.09</v>
      </c>
      <c r="L118" s="45">
        <v>1140</v>
      </c>
      <c r="M118" s="46">
        <v>214.22</v>
      </c>
      <c r="N118" s="47">
        <f t="shared" si="9"/>
        <v>244210.8</v>
      </c>
      <c r="O118" s="48">
        <f t="shared" si="10"/>
        <v>8010799.8099999996</v>
      </c>
      <c r="P118" s="47">
        <f t="shared" si="11"/>
        <v>36600.851241318771</v>
      </c>
    </row>
    <row r="119" spans="1:16" x14ac:dyDescent="0.25">
      <c r="A119" s="49" t="s">
        <v>219</v>
      </c>
      <c r="B119" t="s">
        <v>220</v>
      </c>
      <c r="C119" s="45">
        <v>719</v>
      </c>
      <c r="D119" s="46">
        <v>307.52999999999997</v>
      </c>
      <c r="E119" s="47">
        <f t="shared" si="6"/>
        <v>221114.06999999998</v>
      </c>
      <c r="F119" s="45">
        <v>15549</v>
      </c>
      <c r="G119" s="46">
        <v>305.31</v>
      </c>
      <c r="H119" s="37">
        <f t="shared" si="7"/>
        <v>4747265.1900000004</v>
      </c>
      <c r="I119" s="45">
        <v>78</v>
      </c>
      <c r="J119" s="46">
        <v>307.52999999999997</v>
      </c>
      <c r="K119" s="47">
        <f t="shared" si="8"/>
        <v>23987.339999999997</v>
      </c>
      <c r="L119" s="45">
        <v>1620</v>
      </c>
      <c r="M119" s="46">
        <v>305.31</v>
      </c>
      <c r="N119" s="47">
        <f t="shared" si="9"/>
        <v>494602.2</v>
      </c>
      <c r="O119" s="48">
        <f t="shared" si="10"/>
        <v>5486968.8000000007</v>
      </c>
      <c r="P119" s="47">
        <f t="shared" si="11"/>
        <v>25069.622706569349</v>
      </c>
    </row>
    <row r="120" spans="1:16" x14ac:dyDescent="0.25">
      <c r="A120" s="49" t="s">
        <v>221</v>
      </c>
      <c r="B120" t="s">
        <v>222</v>
      </c>
      <c r="C120" s="45">
        <v>1140</v>
      </c>
      <c r="D120" s="46">
        <v>278.95</v>
      </c>
      <c r="E120" s="47">
        <f t="shared" si="6"/>
        <v>318003</v>
      </c>
      <c r="F120" s="45">
        <v>39630</v>
      </c>
      <c r="G120" s="46">
        <v>276.66000000000003</v>
      </c>
      <c r="H120" s="37">
        <f t="shared" si="7"/>
        <v>10964035.800000001</v>
      </c>
      <c r="I120" s="45">
        <v>136</v>
      </c>
      <c r="J120" s="46">
        <v>278.95</v>
      </c>
      <c r="K120" s="47">
        <f t="shared" si="8"/>
        <v>37937.199999999997</v>
      </c>
      <c r="L120" s="45">
        <v>3518</v>
      </c>
      <c r="M120" s="46">
        <v>276.66000000000003</v>
      </c>
      <c r="N120" s="47">
        <f t="shared" si="9"/>
        <v>973289.88000000012</v>
      </c>
      <c r="O120" s="48">
        <f t="shared" si="10"/>
        <v>12293265.880000001</v>
      </c>
      <c r="P120" s="47">
        <f t="shared" si="11"/>
        <v>56167.175115546888</v>
      </c>
    </row>
    <row r="121" spans="1:16" x14ac:dyDescent="0.25">
      <c r="A121" s="49" t="s">
        <v>1267</v>
      </c>
      <c r="B121" t="s">
        <v>223</v>
      </c>
      <c r="C121" s="45">
        <v>1457</v>
      </c>
      <c r="D121" s="46">
        <v>264.48</v>
      </c>
      <c r="E121" s="47">
        <f t="shared" si="6"/>
        <v>385347.36000000004</v>
      </c>
      <c r="F121" s="45">
        <v>26863</v>
      </c>
      <c r="G121" s="46">
        <v>262.29000000000002</v>
      </c>
      <c r="H121" s="37">
        <f t="shared" si="7"/>
        <v>7045896.2700000005</v>
      </c>
      <c r="I121" s="45">
        <v>92</v>
      </c>
      <c r="J121" s="46">
        <v>264.48</v>
      </c>
      <c r="K121" s="47">
        <f t="shared" si="8"/>
        <v>24332.160000000003</v>
      </c>
      <c r="L121" s="45">
        <v>2402</v>
      </c>
      <c r="M121" s="46">
        <v>262.29000000000002</v>
      </c>
      <c r="N121" s="47">
        <f t="shared" si="9"/>
        <v>630020.58000000007</v>
      </c>
      <c r="O121" s="48">
        <f t="shared" si="10"/>
        <v>8085596.370000001</v>
      </c>
      <c r="P121" s="47">
        <f t="shared" si="11"/>
        <v>36942.592119989211</v>
      </c>
    </row>
    <row r="122" spans="1:16" x14ac:dyDescent="0.25">
      <c r="A122" s="49" t="s">
        <v>224</v>
      </c>
      <c r="B122" t="s">
        <v>225</v>
      </c>
      <c r="C122" s="45">
        <v>105</v>
      </c>
      <c r="D122" s="46">
        <v>404.19</v>
      </c>
      <c r="E122" s="47">
        <f t="shared" si="6"/>
        <v>42439.95</v>
      </c>
      <c r="F122" s="45">
        <v>23195</v>
      </c>
      <c r="G122" s="46">
        <v>400.52</v>
      </c>
      <c r="H122" s="37">
        <f t="shared" si="7"/>
        <v>9290061.4000000004</v>
      </c>
      <c r="I122" s="45">
        <v>0</v>
      </c>
      <c r="J122" s="46">
        <v>404.19</v>
      </c>
      <c r="K122" s="47">
        <f t="shared" si="8"/>
        <v>0</v>
      </c>
      <c r="L122" s="45">
        <v>78</v>
      </c>
      <c r="M122" s="46">
        <v>400.52</v>
      </c>
      <c r="N122" s="47">
        <f t="shared" si="9"/>
        <v>31240.559999999998</v>
      </c>
      <c r="O122" s="48">
        <f t="shared" si="10"/>
        <v>9363741.9100000001</v>
      </c>
      <c r="P122" s="47">
        <f t="shared" si="11"/>
        <v>42782.360418267919</v>
      </c>
    </row>
    <row r="123" spans="1:16" x14ac:dyDescent="0.25">
      <c r="A123" s="49" t="s">
        <v>226</v>
      </c>
      <c r="B123" t="s">
        <v>227</v>
      </c>
      <c r="C123" s="45">
        <v>0</v>
      </c>
      <c r="D123" s="46">
        <v>398.98</v>
      </c>
      <c r="E123" s="47">
        <f t="shared" si="6"/>
        <v>0</v>
      </c>
      <c r="F123" s="45">
        <v>60280</v>
      </c>
      <c r="G123" s="46">
        <v>395.76</v>
      </c>
      <c r="H123" s="37">
        <f t="shared" si="7"/>
        <v>23856412.800000001</v>
      </c>
      <c r="I123" s="45">
        <v>0</v>
      </c>
      <c r="J123" s="46">
        <v>398.98</v>
      </c>
      <c r="K123" s="47">
        <f t="shared" si="8"/>
        <v>0</v>
      </c>
      <c r="L123" s="45">
        <v>19037</v>
      </c>
      <c r="M123" s="46">
        <v>395.76</v>
      </c>
      <c r="N123" s="47">
        <f t="shared" si="9"/>
        <v>7534083.1200000001</v>
      </c>
      <c r="O123" s="48">
        <f t="shared" si="10"/>
        <v>31390495.920000002</v>
      </c>
      <c r="P123" s="47">
        <f t="shared" si="11"/>
        <v>143421.24367219006</v>
      </c>
    </row>
    <row r="124" spans="1:16" x14ac:dyDescent="0.25">
      <c r="A124" s="49" t="s">
        <v>228</v>
      </c>
      <c r="B124" t="s">
        <v>229</v>
      </c>
      <c r="C124" s="45">
        <v>19586</v>
      </c>
      <c r="D124" s="46">
        <v>357.37</v>
      </c>
      <c r="E124" s="47">
        <f t="shared" si="6"/>
        <v>6999448.8200000003</v>
      </c>
      <c r="F124" s="45">
        <v>48559</v>
      </c>
      <c r="G124" s="46">
        <v>354.47</v>
      </c>
      <c r="H124" s="37">
        <f t="shared" si="7"/>
        <v>17212708.73</v>
      </c>
      <c r="I124" s="45">
        <v>4797</v>
      </c>
      <c r="J124" s="46">
        <v>357.37</v>
      </c>
      <c r="K124" s="47">
        <f t="shared" si="8"/>
        <v>1714303.8900000001</v>
      </c>
      <c r="L124" s="45">
        <v>10577</v>
      </c>
      <c r="M124" s="46">
        <v>354.47</v>
      </c>
      <c r="N124" s="47">
        <f t="shared" si="9"/>
        <v>3749229.1900000004</v>
      </c>
      <c r="O124" s="48">
        <f t="shared" si="10"/>
        <v>29675690.630000003</v>
      </c>
      <c r="P124" s="47">
        <f t="shared" si="11"/>
        <v>135586.40385397765</v>
      </c>
    </row>
    <row r="125" spans="1:16" x14ac:dyDescent="0.25">
      <c r="A125" s="49" t="s">
        <v>230</v>
      </c>
      <c r="B125" t="s">
        <v>231</v>
      </c>
      <c r="C125" s="45">
        <v>0</v>
      </c>
      <c r="D125" s="46">
        <v>351.54</v>
      </c>
      <c r="E125" s="47">
        <f t="shared" si="6"/>
        <v>0</v>
      </c>
      <c r="F125" s="45">
        <v>56079</v>
      </c>
      <c r="G125" s="46">
        <v>348.34</v>
      </c>
      <c r="H125" s="37">
        <f t="shared" si="7"/>
        <v>19534558.859999999</v>
      </c>
      <c r="I125" s="45">
        <v>0</v>
      </c>
      <c r="J125" s="46">
        <v>351.54</v>
      </c>
      <c r="K125" s="47">
        <f t="shared" si="8"/>
        <v>0</v>
      </c>
      <c r="L125" s="45">
        <v>7511</v>
      </c>
      <c r="M125" s="46">
        <v>348.34</v>
      </c>
      <c r="N125" s="47">
        <f t="shared" si="9"/>
        <v>2616381.7399999998</v>
      </c>
      <c r="O125" s="48">
        <f t="shared" si="10"/>
        <v>22150940.599999998</v>
      </c>
      <c r="P125" s="47">
        <f t="shared" si="11"/>
        <v>101206.2841395469</v>
      </c>
    </row>
    <row r="126" spans="1:16" x14ac:dyDescent="0.25">
      <c r="A126" s="49" t="s">
        <v>232</v>
      </c>
      <c r="B126" t="s">
        <v>233</v>
      </c>
      <c r="C126" s="45">
        <v>1520</v>
      </c>
      <c r="D126" s="46">
        <v>411.33</v>
      </c>
      <c r="E126" s="47">
        <f t="shared" si="6"/>
        <v>625221.6</v>
      </c>
      <c r="F126" s="45">
        <v>37765</v>
      </c>
      <c r="G126" s="46">
        <v>407.37</v>
      </c>
      <c r="H126" s="37">
        <f t="shared" si="7"/>
        <v>15384328.050000001</v>
      </c>
      <c r="I126" s="45">
        <v>259</v>
      </c>
      <c r="J126" s="46">
        <v>411.33</v>
      </c>
      <c r="K126" s="47">
        <f t="shared" si="8"/>
        <v>106534.47</v>
      </c>
      <c r="L126" s="45">
        <v>3896</v>
      </c>
      <c r="M126" s="46">
        <v>407.37</v>
      </c>
      <c r="N126" s="47">
        <f t="shared" si="9"/>
        <v>1587113.52</v>
      </c>
      <c r="O126" s="48">
        <f t="shared" si="10"/>
        <v>17703197.640000001</v>
      </c>
      <c r="P126" s="47">
        <f t="shared" si="11"/>
        <v>80884.820328234564</v>
      </c>
    </row>
    <row r="127" spans="1:16" x14ac:dyDescent="0.25">
      <c r="A127" s="49" t="s">
        <v>1300</v>
      </c>
      <c r="B127" t="s">
        <v>234</v>
      </c>
      <c r="C127" s="45">
        <v>870</v>
      </c>
      <c r="D127" s="46">
        <v>231.2</v>
      </c>
      <c r="E127" s="47">
        <f t="shared" si="6"/>
        <v>201144</v>
      </c>
      <c r="F127" s="45">
        <v>7749</v>
      </c>
      <c r="G127" s="46">
        <v>229.1</v>
      </c>
      <c r="H127" s="37">
        <f t="shared" si="7"/>
        <v>1775295.9</v>
      </c>
      <c r="I127" s="45">
        <v>111</v>
      </c>
      <c r="J127" s="46">
        <v>231.2</v>
      </c>
      <c r="K127" s="47">
        <f t="shared" si="8"/>
        <v>25663.199999999997</v>
      </c>
      <c r="L127" s="45">
        <v>826</v>
      </c>
      <c r="M127" s="46">
        <v>229.1</v>
      </c>
      <c r="N127" s="47">
        <f t="shared" si="9"/>
        <v>189236.6</v>
      </c>
      <c r="O127" s="48">
        <f t="shared" si="10"/>
        <v>2191339.7000000002</v>
      </c>
      <c r="P127" s="47">
        <f t="shared" si="11"/>
        <v>10012.096205272181</v>
      </c>
    </row>
    <row r="128" spans="1:16" x14ac:dyDescent="0.25">
      <c r="A128" s="49" t="s">
        <v>1268</v>
      </c>
      <c r="B128" t="s">
        <v>1253</v>
      </c>
      <c r="C128" s="45">
        <v>0</v>
      </c>
      <c r="D128" s="46">
        <v>340.87</v>
      </c>
      <c r="E128" s="47">
        <f t="shared" si="6"/>
        <v>0</v>
      </c>
      <c r="F128" s="45">
        <v>23747</v>
      </c>
      <c r="G128" s="46">
        <v>337.84</v>
      </c>
      <c r="H128" s="37">
        <f t="shared" si="7"/>
        <v>8022686.4799999995</v>
      </c>
      <c r="I128" s="45">
        <v>35</v>
      </c>
      <c r="J128" s="46">
        <v>340.87</v>
      </c>
      <c r="K128" s="47">
        <f t="shared" si="8"/>
        <v>11930.45</v>
      </c>
      <c r="L128" s="45">
        <v>2110</v>
      </c>
      <c r="M128" s="46">
        <v>337.84</v>
      </c>
      <c r="N128" s="47">
        <f t="shared" si="9"/>
        <v>712842.39999999991</v>
      </c>
      <c r="O128" s="48">
        <f t="shared" si="10"/>
        <v>8747459.3300000001</v>
      </c>
      <c r="P128" s="47">
        <f t="shared" si="11"/>
        <v>39966.60324442885</v>
      </c>
    </row>
    <row r="129" spans="1:16" x14ac:dyDescent="0.25">
      <c r="A129" s="49" t="s">
        <v>235</v>
      </c>
      <c r="B129" t="s">
        <v>236</v>
      </c>
      <c r="C129" s="45">
        <v>12206</v>
      </c>
      <c r="D129" s="46">
        <v>265.22000000000003</v>
      </c>
      <c r="E129" s="47">
        <f t="shared" si="6"/>
        <v>3237275.3200000003</v>
      </c>
      <c r="F129" s="45">
        <v>35081</v>
      </c>
      <c r="G129" s="46">
        <v>262.82</v>
      </c>
      <c r="H129" s="37">
        <f t="shared" si="7"/>
        <v>9219988.4199999999</v>
      </c>
      <c r="I129" s="45">
        <v>5041</v>
      </c>
      <c r="J129" s="46">
        <v>265.22000000000003</v>
      </c>
      <c r="K129" s="47">
        <f t="shared" si="8"/>
        <v>1336974.0200000003</v>
      </c>
      <c r="L129" s="45">
        <v>9929</v>
      </c>
      <c r="M129" s="46">
        <v>262.82</v>
      </c>
      <c r="N129" s="47">
        <f t="shared" si="9"/>
        <v>2609539.7799999998</v>
      </c>
      <c r="O129" s="48">
        <f t="shared" si="10"/>
        <v>16403777.539999999</v>
      </c>
      <c r="P129" s="47">
        <f t="shared" si="11"/>
        <v>74947.849874833657</v>
      </c>
    </row>
    <row r="130" spans="1:16" x14ac:dyDescent="0.25">
      <c r="A130" s="49" t="s">
        <v>237</v>
      </c>
      <c r="B130" t="s">
        <v>238</v>
      </c>
      <c r="C130" s="45">
        <v>0</v>
      </c>
      <c r="D130" s="46">
        <v>322.81</v>
      </c>
      <c r="E130" s="47">
        <f t="shared" si="6"/>
        <v>0</v>
      </c>
      <c r="F130" s="45">
        <v>51888</v>
      </c>
      <c r="G130" s="46">
        <v>319.87</v>
      </c>
      <c r="H130" s="37">
        <f t="shared" si="7"/>
        <v>16597414.560000001</v>
      </c>
      <c r="I130" s="45">
        <v>0</v>
      </c>
      <c r="J130" s="46">
        <v>322.81</v>
      </c>
      <c r="K130" s="47">
        <f t="shared" si="8"/>
        <v>0</v>
      </c>
      <c r="L130" s="45">
        <v>7144</v>
      </c>
      <c r="M130" s="46">
        <v>319.87</v>
      </c>
      <c r="N130" s="47">
        <f t="shared" si="9"/>
        <v>2285151.2800000003</v>
      </c>
      <c r="O130" s="48">
        <f t="shared" si="10"/>
        <v>18882565.84</v>
      </c>
      <c r="P130" s="47">
        <f t="shared" si="11"/>
        <v>86273.281040117203</v>
      </c>
    </row>
    <row r="131" spans="1:16" x14ac:dyDescent="0.25">
      <c r="A131" s="49" t="s">
        <v>1301</v>
      </c>
      <c r="B131" t="s">
        <v>239</v>
      </c>
      <c r="C131" s="45">
        <v>0</v>
      </c>
      <c r="D131" s="46">
        <v>229.07</v>
      </c>
      <c r="E131" s="47">
        <f t="shared" si="6"/>
        <v>0</v>
      </c>
      <c r="F131" s="45">
        <v>14010</v>
      </c>
      <c r="G131" s="46">
        <v>226.88</v>
      </c>
      <c r="H131" s="37">
        <f t="shared" si="7"/>
        <v>3178588.8</v>
      </c>
      <c r="I131" s="45">
        <v>12</v>
      </c>
      <c r="J131" s="46">
        <v>229.07</v>
      </c>
      <c r="K131" s="47">
        <f t="shared" si="8"/>
        <v>2748.84</v>
      </c>
      <c r="L131" s="45">
        <v>1223</v>
      </c>
      <c r="M131" s="46">
        <v>226.88</v>
      </c>
      <c r="N131" s="47">
        <f t="shared" si="9"/>
        <v>277474.24</v>
      </c>
      <c r="O131" s="48">
        <f t="shared" si="10"/>
        <v>3458811.88</v>
      </c>
      <c r="P131" s="47">
        <f t="shared" si="11"/>
        <v>15803.098578690624</v>
      </c>
    </row>
    <row r="132" spans="1:16" x14ac:dyDescent="0.25">
      <c r="A132" s="49" t="s">
        <v>240</v>
      </c>
      <c r="B132" t="s">
        <v>241</v>
      </c>
      <c r="C132" s="45">
        <v>9402</v>
      </c>
      <c r="D132" s="46">
        <v>328.35</v>
      </c>
      <c r="E132" s="47">
        <f t="shared" si="6"/>
        <v>3087146.7</v>
      </c>
      <c r="F132" s="45">
        <v>25032</v>
      </c>
      <c r="G132" s="46">
        <v>325.08</v>
      </c>
      <c r="H132" s="37">
        <f t="shared" si="7"/>
        <v>8137402.5599999996</v>
      </c>
      <c r="I132" s="45">
        <v>3046</v>
      </c>
      <c r="J132" s="46">
        <v>328.35</v>
      </c>
      <c r="K132" s="47">
        <f t="shared" si="8"/>
        <v>1000154.1000000001</v>
      </c>
      <c r="L132" s="45">
        <v>6265</v>
      </c>
      <c r="M132" s="46">
        <v>325.08</v>
      </c>
      <c r="N132" s="47">
        <f t="shared" si="9"/>
        <v>2036626.2</v>
      </c>
      <c r="O132" s="48">
        <f t="shared" si="10"/>
        <v>14261329.559999999</v>
      </c>
      <c r="P132" s="47">
        <f t="shared" si="11"/>
        <v>65159.136928798383</v>
      </c>
    </row>
    <row r="133" spans="1:16" x14ac:dyDescent="0.25">
      <c r="A133" s="49" t="s">
        <v>242</v>
      </c>
      <c r="B133" t="s">
        <v>243</v>
      </c>
      <c r="C133" s="45">
        <v>0</v>
      </c>
      <c r="D133" s="46">
        <v>212.65</v>
      </c>
      <c r="E133" s="47">
        <f t="shared" si="6"/>
        <v>0</v>
      </c>
      <c r="F133" s="45">
        <v>8853</v>
      </c>
      <c r="G133" s="46">
        <v>210.82</v>
      </c>
      <c r="H133" s="37">
        <f t="shared" si="7"/>
        <v>1866389.46</v>
      </c>
      <c r="I133" s="45">
        <v>0</v>
      </c>
      <c r="J133" s="46">
        <v>212.65</v>
      </c>
      <c r="K133" s="47">
        <f t="shared" si="8"/>
        <v>0</v>
      </c>
      <c r="L133" s="45">
        <v>455</v>
      </c>
      <c r="M133" s="46">
        <v>210.82</v>
      </c>
      <c r="N133" s="47">
        <f t="shared" si="9"/>
        <v>95923.099999999991</v>
      </c>
      <c r="O133" s="48">
        <f t="shared" si="10"/>
        <v>1962312.56</v>
      </c>
      <c r="P133" s="47">
        <f t="shared" si="11"/>
        <v>8965.685299971492</v>
      </c>
    </row>
    <row r="134" spans="1:16" x14ac:dyDescent="0.25">
      <c r="A134" s="49" t="s">
        <v>244</v>
      </c>
      <c r="B134" t="s">
        <v>245</v>
      </c>
      <c r="C134" s="45">
        <v>654</v>
      </c>
      <c r="D134" s="46">
        <v>234.97</v>
      </c>
      <c r="E134" s="47">
        <f t="shared" si="6"/>
        <v>153670.38</v>
      </c>
      <c r="F134" s="45">
        <v>18267</v>
      </c>
      <c r="G134" s="46">
        <v>232.85</v>
      </c>
      <c r="H134" s="37">
        <f t="shared" si="7"/>
        <v>4253470.95</v>
      </c>
      <c r="I134" s="45">
        <v>33</v>
      </c>
      <c r="J134" s="46">
        <v>234.97</v>
      </c>
      <c r="K134" s="47">
        <f t="shared" si="8"/>
        <v>7754.01</v>
      </c>
      <c r="L134" s="45">
        <v>1072</v>
      </c>
      <c r="M134" s="46">
        <v>232.85</v>
      </c>
      <c r="N134" s="47">
        <f t="shared" si="9"/>
        <v>249615.19999999998</v>
      </c>
      <c r="O134" s="48">
        <f t="shared" si="10"/>
        <v>4664510.54</v>
      </c>
      <c r="P134" s="47">
        <f t="shared" si="11"/>
        <v>21311.861541588503</v>
      </c>
    </row>
    <row r="135" spans="1:16" x14ac:dyDescent="0.25">
      <c r="A135" s="49" t="s">
        <v>246</v>
      </c>
      <c r="B135" t="s">
        <v>247</v>
      </c>
      <c r="C135" s="45">
        <v>1448</v>
      </c>
      <c r="D135" s="46">
        <v>208.75</v>
      </c>
      <c r="E135" s="47">
        <f t="shared" si="6"/>
        <v>302270</v>
      </c>
      <c r="F135" s="45">
        <v>15751</v>
      </c>
      <c r="G135" s="46">
        <v>206.93</v>
      </c>
      <c r="H135" s="37">
        <f t="shared" si="7"/>
        <v>3259354.43</v>
      </c>
      <c r="I135" s="45">
        <v>10</v>
      </c>
      <c r="J135" s="46">
        <v>208.75</v>
      </c>
      <c r="K135" s="47">
        <f t="shared" si="8"/>
        <v>2087.5</v>
      </c>
      <c r="L135" s="45">
        <v>552</v>
      </c>
      <c r="M135" s="46">
        <v>206.93</v>
      </c>
      <c r="N135" s="47">
        <f t="shared" si="9"/>
        <v>114225.36</v>
      </c>
      <c r="O135" s="48">
        <f t="shared" si="10"/>
        <v>3677937.29</v>
      </c>
      <c r="P135" s="47">
        <f t="shared" si="11"/>
        <v>16804.269089104739</v>
      </c>
    </row>
    <row r="136" spans="1:16" x14ac:dyDescent="0.25">
      <c r="A136" s="49" t="s">
        <v>248</v>
      </c>
      <c r="B136" t="s">
        <v>249</v>
      </c>
      <c r="C136" s="45">
        <v>4318</v>
      </c>
      <c r="D136" s="46">
        <v>251.13</v>
      </c>
      <c r="E136" s="47">
        <f t="shared" si="6"/>
        <v>1084379.3400000001</v>
      </c>
      <c r="F136" s="45">
        <v>29808</v>
      </c>
      <c r="G136" s="46">
        <v>249.15</v>
      </c>
      <c r="H136" s="37">
        <f t="shared" si="7"/>
        <v>7426663.2000000002</v>
      </c>
      <c r="I136" s="45">
        <v>11</v>
      </c>
      <c r="J136" s="46">
        <v>251.13</v>
      </c>
      <c r="K136" s="47">
        <f t="shared" si="8"/>
        <v>2762.43</v>
      </c>
      <c r="L136" s="45">
        <v>444</v>
      </c>
      <c r="M136" s="46">
        <v>249.15</v>
      </c>
      <c r="N136" s="47">
        <f t="shared" si="9"/>
        <v>110622.6</v>
      </c>
      <c r="O136" s="48">
        <f t="shared" si="10"/>
        <v>8624427.5700000003</v>
      </c>
      <c r="P136" s="47">
        <f t="shared" si="11"/>
        <v>39404.478705990579</v>
      </c>
    </row>
    <row r="137" spans="1:16" x14ac:dyDescent="0.25">
      <c r="A137" s="49" t="s">
        <v>250</v>
      </c>
      <c r="B137" t="s">
        <v>251</v>
      </c>
      <c r="C137" s="45">
        <v>0</v>
      </c>
      <c r="D137" s="46">
        <v>257.76</v>
      </c>
      <c r="E137" s="47">
        <f t="shared" ref="E137:E200" si="12">D137*C137</f>
        <v>0</v>
      </c>
      <c r="F137" s="45">
        <v>3954</v>
      </c>
      <c r="G137" s="46">
        <v>255.67</v>
      </c>
      <c r="H137" s="37">
        <f t="shared" ref="H137:H200" si="13">G137*F137</f>
        <v>1010919.1799999999</v>
      </c>
      <c r="I137" s="45">
        <v>0</v>
      </c>
      <c r="J137" s="46">
        <v>257.76</v>
      </c>
      <c r="K137" s="47">
        <f t="shared" ref="K137:K200" si="14">J137*I137</f>
        <v>0</v>
      </c>
      <c r="L137" s="45">
        <v>0</v>
      </c>
      <c r="M137" s="46">
        <v>255.67</v>
      </c>
      <c r="N137" s="47">
        <f t="shared" ref="N137:N200" si="15">M137*L137</f>
        <v>0</v>
      </c>
      <c r="O137" s="48">
        <f t="shared" ref="O137:O200" si="16">N137+K137+H137+E137</f>
        <v>1010919.1799999999</v>
      </c>
      <c r="P137" s="47">
        <f t="shared" ref="P137:P200" si="17">(O137/$O$7)*$P$7</f>
        <v>4618.8275080832354</v>
      </c>
    </row>
    <row r="138" spans="1:16" x14ac:dyDescent="0.25">
      <c r="A138" s="49" t="s">
        <v>1302</v>
      </c>
      <c r="B138" t="s">
        <v>252</v>
      </c>
      <c r="C138" s="45">
        <v>591</v>
      </c>
      <c r="D138" s="46">
        <v>231.44</v>
      </c>
      <c r="E138" s="47">
        <f t="shared" si="12"/>
        <v>136781.04</v>
      </c>
      <c r="F138" s="45">
        <v>8742</v>
      </c>
      <c r="G138" s="46">
        <v>229.29</v>
      </c>
      <c r="H138" s="37">
        <f t="shared" si="13"/>
        <v>2004453.18</v>
      </c>
      <c r="I138" s="45">
        <v>9</v>
      </c>
      <c r="J138" s="46">
        <v>231.44</v>
      </c>
      <c r="K138" s="47">
        <f t="shared" si="14"/>
        <v>2082.96</v>
      </c>
      <c r="L138" s="45">
        <v>189</v>
      </c>
      <c r="M138" s="46">
        <v>229.29</v>
      </c>
      <c r="N138" s="47">
        <f t="shared" si="15"/>
        <v>43335.81</v>
      </c>
      <c r="O138" s="48">
        <f t="shared" si="16"/>
        <v>2186652.9899999998</v>
      </c>
      <c r="P138" s="47">
        <f t="shared" si="17"/>
        <v>9990.6829157643006</v>
      </c>
    </row>
    <row r="139" spans="1:16" x14ac:dyDescent="0.25">
      <c r="A139" s="49" t="s">
        <v>253</v>
      </c>
      <c r="B139" t="s">
        <v>254</v>
      </c>
      <c r="C139" s="45">
        <v>15</v>
      </c>
      <c r="D139" s="46">
        <v>220.69</v>
      </c>
      <c r="E139" s="47">
        <f t="shared" si="12"/>
        <v>3310.35</v>
      </c>
      <c r="F139" s="45">
        <v>31260</v>
      </c>
      <c r="G139" s="46">
        <v>218.87</v>
      </c>
      <c r="H139" s="37">
        <f t="shared" si="13"/>
        <v>6841876.2000000002</v>
      </c>
      <c r="I139" s="45">
        <v>1</v>
      </c>
      <c r="J139" s="46">
        <v>220.69</v>
      </c>
      <c r="K139" s="47">
        <f t="shared" si="14"/>
        <v>220.69</v>
      </c>
      <c r="L139" s="45">
        <v>926</v>
      </c>
      <c r="M139" s="46">
        <v>218.87</v>
      </c>
      <c r="N139" s="47">
        <f t="shared" si="15"/>
        <v>202673.62</v>
      </c>
      <c r="O139" s="48">
        <f t="shared" si="16"/>
        <v>7048080.8599999994</v>
      </c>
      <c r="P139" s="47">
        <f t="shared" si="17"/>
        <v>32202.247617225887</v>
      </c>
    </row>
    <row r="140" spans="1:16" x14ac:dyDescent="0.25">
      <c r="A140" s="49" t="s">
        <v>255</v>
      </c>
      <c r="B140" t="s">
        <v>256</v>
      </c>
      <c r="C140" s="45">
        <v>0</v>
      </c>
      <c r="D140" s="46">
        <v>334.6</v>
      </c>
      <c r="E140" s="47">
        <f t="shared" si="12"/>
        <v>0</v>
      </c>
      <c r="F140" s="45">
        <v>62233</v>
      </c>
      <c r="G140" s="46">
        <v>331.51</v>
      </c>
      <c r="H140" s="37">
        <f t="shared" si="13"/>
        <v>20630861.829999998</v>
      </c>
      <c r="I140" s="45">
        <v>0</v>
      </c>
      <c r="J140" s="46">
        <v>334.6</v>
      </c>
      <c r="K140" s="47">
        <f t="shared" si="14"/>
        <v>0</v>
      </c>
      <c r="L140" s="45">
        <v>5298</v>
      </c>
      <c r="M140" s="46">
        <v>331.51</v>
      </c>
      <c r="N140" s="47">
        <f t="shared" si="15"/>
        <v>1756339.98</v>
      </c>
      <c r="O140" s="48">
        <f t="shared" si="16"/>
        <v>22387201.809999999</v>
      </c>
      <c r="P140" s="47">
        <f t="shared" si="17"/>
        <v>102285.74706539724</v>
      </c>
    </row>
    <row r="141" spans="1:16" x14ac:dyDescent="0.25">
      <c r="A141" s="49" t="s">
        <v>257</v>
      </c>
      <c r="B141" t="s">
        <v>258</v>
      </c>
      <c r="C141" s="45">
        <v>863</v>
      </c>
      <c r="D141" s="46">
        <v>226.22</v>
      </c>
      <c r="E141" s="47">
        <f t="shared" si="12"/>
        <v>195227.86</v>
      </c>
      <c r="F141" s="45">
        <v>65162</v>
      </c>
      <c r="G141" s="46">
        <v>224.4</v>
      </c>
      <c r="H141" s="37">
        <f t="shared" si="13"/>
        <v>14622352.800000001</v>
      </c>
      <c r="I141" s="45">
        <v>57</v>
      </c>
      <c r="J141" s="46">
        <v>226.22</v>
      </c>
      <c r="K141" s="47">
        <f t="shared" si="14"/>
        <v>12894.539999999999</v>
      </c>
      <c r="L141" s="45">
        <v>5315</v>
      </c>
      <c r="M141" s="46">
        <v>224.4</v>
      </c>
      <c r="N141" s="47">
        <f t="shared" si="15"/>
        <v>1192686</v>
      </c>
      <c r="O141" s="48">
        <f t="shared" si="16"/>
        <v>16023161.199999999</v>
      </c>
      <c r="P141" s="47">
        <f t="shared" si="17"/>
        <v>73208.837245537245</v>
      </c>
    </row>
    <row r="142" spans="1:16" x14ac:dyDescent="0.25">
      <c r="A142" s="49" t="s">
        <v>259</v>
      </c>
      <c r="B142" t="s">
        <v>260</v>
      </c>
      <c r="C142" s="45">
        <v>0</v>
      </c>
      <c r="D142" s="46">
        <v>245.77</v>
      </c>
      <c r="E142" s="47">
        <f t="shared" si="12"/>
        <v>0</v>
      </c>
      <c r="F142" s="45">
        <v>14955</v>
      </c>
      <c r="G142" s="46">
        <v>243.68</v>
      </c>
      <c r="H142" s="37">
        <f t="shared" si="13"/>
        <v>3644234.4</v>
      </c>
      <c r="I142" s="45">
        <v>0</v>
      </c>
      <c r="J142" s="46">
        <v>245.77</v>
      </c>
      <c r="K142" s="47">
        <f t="shared" si="14"/>
        <v>0</v>
      </c>
      <c r="L142" s="45">
        <v>949</v>
      </c>
      <c r="M142" s="46">
        <v>243.68</v>
      </c>
      <c r="N142" s="47">
        <f t="shared" si="15"/>
        <v>231252.32</v>
      </c>
      <c r="O142" s="48">
        <f t="shared" si="16"/>
        <v>3875486.7199999997</v>
      </c>
      <c r="P142" s="47">
        <f t="shared" si="17"/>
        <v>17706.860274970022</v>
      </c>
    </row>
    <row r="143" spans="1:16" x14ac:dyDescent="0.25">
      <c r="A143" s="49" t="s">
        <v>261</v>
      </c>
      <c r="B143" t="s">
        <v>262</v>
      </c>
      <c r="C143" s="45">
        <v>0</v>
      </c>
      <c r="D143" s="46">
        <v>235.34</v>
      </c>
      <c r="E143" s="47">
        <f t="shared" si="12"/>
        <v>0</v>
      </c>
      <c r="F143" s="45">
        <v>30353</v>
      </c>
      <c r="G143" s="46">
        <v>233.33</v>
      </c>
      <c r="H143" s="37">
        <f t="shared" si="13"/>
        <v>7082265.4900000002</v>
      </c>
      <c r="I143" s="45">
        <v>0</v>
      </c>
      <c r="J143" s="46">
        <v>235.34</v>
      </c>
      <c r="K143" s="47">
        <f t="shared" si="14"/>
        <v>0</v>
      </c>
      <c r="L143" s="45">
        <v>1651</v>
      </c>
      <c r="M143" s="46">
        <v>233.33</v>
      </c>
      <c r="N143" s="47">
        <f t="shared" si="15"/>
        <v>385227.83</v>
      </c>
      <c r="O143" s="48">
        <f t="shared" si="16"/>
        <v>7467493.3200000003</v>
      </c>
      <c r="P143" s="47">
        <f t="shared" si="17"/>
        <v>34118.517330775947</v>
      </c>
    </row>
    <row r="144" spans="1:16" x14ac:dyDescent="0.25">
      <c r="A144" s="49" t="s">
        <v>263</v>
      </c>
      <c r="B144" t="s">
        <v>264</v>
      </c>
      <c r="C144" s="45">
        <v>0</v>
      </c>
      <c r="D144" s="46">
        <v>225.05</v>
      </c>
      <c r="E144" s="47">
        <f t="shared" si="12"/>
        <v>0</v>
      </c>
      <c r="F144" s="45">
        <v>14606</v>
      </c>
      <c r="G144" s="46">
        <v>223.11</v>
      </c>
      <c r="H144" s="37">
        <f t="shared" si="13"/>
        <v>3258744.66</v>
      </c>
      <c r="I144" s="45">
        <v>0</v>
      </c>
      <c r="J144" s="46">
        <v>225.05</v>
      </c>
      <c r="K144" s="47">
        <f t="shared" si="14"/>
        <v>0</v>
      </c>
      <c r="L144" s="45">
        <v>1297</v>
      </c>
      <c r="M144" s="46">
        <v>223.11</v>
      </c>
      <c r="N144" s="47">
        <f t="shared" si="15"/>
        <v>289373.67000000004</v>
      </c>
      <c r="O144" s="48">
        <f t="shared" si="16"/>
        <v>3548118.33</v>
      </c>
      <c r="P144" s="47">
        <f t="shared" si="17"/>
        <v>16211.134251640524</v>
      </c>
    </row>
    <row r="145" spans="1:16" x14ac:dyDescent="0.25">
      <c r="A145" s="49" t="s">
        <v>265</v>
      </c>
      <c r="B145" t="s">
        <v>266</v>
      </c>
      <c r="C145" s="45">
        <v>0</v>
      </c>
      <c r="D145" s="46">
        <v>238.13</v>
      </c>
      <c r="E145" s="47">
        <f t="shared" si="12"/>
        <v>0</v>
      </c>
      <c r="F145" s="45">
        <v>23601</v>
      </c>
      <c r="G145" s="46">
        <v>236.01</v>
      </c>
      <c r="H145" s="37">
        <f t="shared" si="13"/>
        <v>5570072.0099999998</v>
      </c>
      <c r="I145" s="45">
        <v>0</v>
      </c>
      <c r="J145" s="46">
        <v>238.13</v>
      </c>
      <c r="K145" s="47">
        <f t="shared" si="14"/>
        <v>0</v>
      </c>
      <c r="L145" s="45">
        <v>990</v>
      </c>
      <c r="M145" s="46">
        <v>236.01</v>
      </c>
      <c r="N145" s="47">
        <f t="shared" si="15"/>
        <v>233649.9</v>
      </c>
      <c r="O145" s="48">
        <f t="shared" si="16"/>
        <v>5803721.9100000001</v>
      </c>
      <c r="P145" s="47">
        <f t="shared" si="17"/>
        <v>26516.848168983575</v>
      </c>
    </row>
    <row r="146" spans="1:16" x14ac:dyDescent="0.25">
      <c r="A146" s="49" t="s">
        <v>267</v>
      </c>
      <c r="B146" t="s">
        <v>268</v>
      </c>
      <c r="C146" s="45">
        <v>0</v>
      </c>
      <c r="D146" s="46">
        <v>246.13</v>
      </c>
      <c r="E146" s="47">
        <f t="shared" si="12"/>
        <v>0</v>
      </c>
      <c r="F146" s="45">
        <v>21954</v>
      </c>
      <c r="G146" s="46">
        <v>244.2</v>
      </c>
      <c r="H146" s="37">
        <f t="shared" si="13"/>
        <v>5361166.8</v>
      </c>
      <c r="I146" s="45">
        <v>0</v>
      </c>
      <c r="J146" s="46">
        <v>246.13</v>
      </c>
      <c r="K146" s="47">
        <f t="shared" si="14"/>
        <v>0</v>
      </c>
      <c r="L146" s="45">
        <v>2514</v>
      </c>
      <c r="M146" s="46">
        <v>244.2</v>
      </c>
      <c r="N146" s="47">
        <f t="shared" si="15"/>
        <v>613918.79999999993</v>
      </c>
      <c r="O146" s="48">
        <f t="shared" si="16"/>
        <v>5975085.5999999996</v>
      </c>
      <c r="P146" s="47">
        <f t="shared" si="17"/>
        <v>27299.798320605634</v>
      </c>
    </row>
    <row r="147" spans="1:16" x14ac:dyDescent="0.25">
      <c r="A147" s="49" t="s">
        <v>269</v>
      </c>
      <c r="B147" t="s">
        <v>270</v>
      </c>
      <c r="C147" s="45">
        <v>0</v>
      </c>
      <c r="D147" s="46">
        <v>240.51</v>
      </c>
      <c r="E147" s="47">
        <f t="shared" si="12"/>
        <v>0</v>
      </c>
      <c r="F147" s="45">
        <v>16221</v>
      </c>
      <c r="G147" s="46">
        <v>238.43</v>
      </c>
      <c r="H147" s="37">
        <f t="shared" si="13"/>
        <v>3867573.0300000003</v>
      </c>
      <c r="I147" s="45">
        <v>0</v>
      </c>
      <c r="J147" s="46">
        <v>240.51</v>
      </c>
      <c r="K147" s="47">
        <f t="shared" si="14"/>
        <v>0</v>
      </c>
      <c r="L147" s="45">
        <v>305</v>
      </c>
      <c r="M147" s="46">
        <v>238.43</v>
      </c>
      <c r="N147" s="47">
        <f t="shared" si="15"/>
        <v>72721.150000000009</v>
      </c>
      <c r="O147" s="48">
        <f t="shared" si="16"/>
        <v>3940294.18</v>
      </c>
      <c r="P147" s="47">
        <f t="shared" si="17"/>
        <v>18002.961570601794</v>
      </c>
    </row>
    <row r="148" spans="1:16" x14ac:dyDescent="0.25">
      <c r="A148" s="49" t="s">
        <v>271</v>
      </c>
      <c r="B148" t="s">
        <v>272</v>
      </c>
      <c r="C148" s="45">
        <v>0</v>
      </c>
      <c r="D148" s="46">
        <v>238.84</v>
      </c>
      <c r="E148" s="47">
        <f t="shared" si="12"/>
        <v>0</v>
      </c>
      <c r="F148" s="45">
        <v>26131</v>
      </c>
      <c r="G148" s="46">
        <v>236.93</v>
      </c>
      <c r="H148" s="37">
        <f t="shared" si="13"/>
        <v>6191217.8300000001</v>
      </c>
      <c r="I148" s="45">
        <v>0</v>
      </c>
      <c r="J148" s="46">
        <v>238.84</v>
      </c>
      <c r="K148" s="47">
        <f t="shared" si="14"/>
        <v>0</v>
      </c>
      <c r="L148" s="45">
        <v>247</v>
      </c>
      <c r="M148" s="46">
        <v>236.93</v>
      </c>
      <c r="N148" s="47">
        <f t="shared" si="15"/>
        <v>58521.71</v>
      </c>
      <c r="O148" s="48">
        <f t="shared" si="16"/>
        <v>6249739.54</v>
      </c>
      <c r="P148" s="47">
        <f t="shared" si="17"/>
        <v>28554.675266629591</v>
      </c>
    </row>
    <row r="149" spans="1:16" x14ac:dyDescent="0.25">
      <c r="A149" s="49" t="s">
        <v>273</v>
      </c>
      <c r="B149" t="s">
        <v>274</v>
      </c>
      <c r="C149" s="45">
        <v>115</v>
      </c>
      <c r="D149" s="46">
        <v>246.26</v>
      </c>
      <c r="E149" s="47">
        <f t="shared" si="12"/>
        <v>28319.899999999998</v>
      </c>
      <c r="F149" s="45">
        <v>21018</v>
      </c>
      <c r="G149" s="46">
        <v>244.11</v>
      </c>
      <c r="H149" s="37">
        <f t="shared" si="13"/>
        <v>5130703.9800000004</v>
      </c>
      <c r="I149" s="45">
        <v>0</v>
      </c>
      <c r="J149" s="46">
        <v>246.26</v>
      </c>
      <c r="K149" s="47">
        <f t="shared" si="14"/>
        <v>0</v>
      </c>
      <c r="L149" s="45">
        <v>929</v>
      </c>
      <c r="M149" s="46">
        <v>244.11</v>
      </c>
      <c r="N149" s="47">
        <f t="shared" si="15"/>
        <v>226778.19</v>
      </c>
      <c r="O149" s="48">
        <f t="shared" si="16"/>
        <v>5385802.0700000012</v>
      </c>
      <c r="P149" s="47">
        <f t="shared" si="17"/>
        <v>24607.398144337945</v>
      </c>
    </row>
    <row r="150" spans="1:16" x14ac:dyDescent="0.25">
      <c r="A150" s="49" t="s">
        <v>275</v>
      </c>
      <c r="B150" t="s">
        <v>276</v>
      </c>
      <c r="C150" s="45">
        <v>14132</v>
      </c>
      <c r="D150" s="46">
        <v>219.32</v>
      </c>
      <c r="E150" s="47">
        <f t="shared" si="12"/>
        <v>3099430.2399999998</v>
      </c>
      <c r="F150" s="45">
        <v>0</v>
      </c>
      <c r="G150" s="46">
        <v>217.36</v>
      </c>
      <c r="H150" s="37">
        <f t="shared" si="13"/>
        <v>0</v>
      </c>
      <c r="I150" s="45">
        <v>11</v>
      </c>
      <c r="J150" s="46">
        <v>219.32</v>
      </c>
      <c r="K150" s="47">
        <f t="shared" si="14"/>
        <v>2412.52</v>
      </c>
      <c r="L150" s="45">
        <v>444</v>
      </c>
      <c r="M150" s="46">
        <v>217.36</v>
      </c>
      <c r="N150" s="47">
        <f t="shared" si="15"/>
        <v>96507.840000000011</v>
      </c>
      <c r="O150" s="48">
        <f t="shared" si="16"/>
        <v>3198350.5999999996</v>
      </c>
      <c r="P150" s="47">
        <f t="shared" si="17"/>
        <v>14613.067022602656</v>
      </c>
    </row>
    <row r="151" spans="1:16" x14ac:dyDescent="0.25">
      <c r="A151" s="49" t="s">
        <v>277</v>
      </c>
      <c r="B151" t="s">
        <v>278</v>
      </c>
      <c r="C151" s="45">
        <v>0</v>
      </c>
      <c r="D151" s="46">
        <v>223.69</v>
      </c>
      <c r="E151" s="47">
        <f t="shared" si="12"/>
        <v>0</v>
      </c>
      <c r="F151" s="45">
        <v>20222</v>
      </c>
      <c r="G151" s="46">
        <v>221.86</v>
      </c>
      <c r="H151" s="37">
        <f t="shared" si="13"/>
        <v>4486452.92</v>
      </c>
      <c r="I151" s="45">
        <v>0</v>
      </c>
      <c r="J151" s="46">
        <v>223.69</v>
      </c>
      <c r="K151" s="47">
        <f t="shared" si="14"/>
        <v>0</v>
      </c>
      <c r="L151" s="45">
        <v>1096</v>
      </c>
      <c r="M151" s="46">
        <v>221.86</v>
      </c>
      <c r="N151" s="47">
        <f t="shared" si="15"/>
        <v>243158.56000000003</v>
      </c>
      <c r="O151" s="48">
        <f t="shared" si="16"/>
        <v>4729611.4799999995</v>
      </c>
      <c r="P151" s="47">
        <f t="shared" si="17"/>
        <v>21609.303729275631</v>
      </c>
    </row>
    <row r="152" spans="1:16" x14ac:dyDescent="0.25">
      <c r="A152" s="49" t="s">
        <v>279</v>
      </c>
      <c r="B152" t="s">
        <v>280</v>
      </c>
      <c r="C152" s="45">
        <v>0</v>
      </c>
      <c r="D152" s="46">
        <v>241.28</v>
      </c>
      <c r="E152" s="47">
        <f t="shared" si="12"/>
        <v>0</v>
      </c>
      <c r="F152" s="45">
        <v>44301</v>
      </c>
      <c r="G152" s="46">
        <v>239.26</v>
      </c>
      <c r="H152" s="37">
        <f t="shared" si="13"/>
        <v>10599457.26</v>
      </c>
      <c r="I152" s="45">
        <v>0</v>
      </c>
      <c r="J152" s="46">
        <v>241.28</v>
      </c>
      <c r="K152" s="47">
        <f t="shared" si="14"/>
        <v>0</v>
      </c>
      <c r="L152" s="45">
        <v>469</v>
      </c>
      <c r="M152" s="46">
        <v>239.26</v>
      </c>
      <c r="N152" s="47">
        <f t="shared" si="15"/>
        <v>112212.94</v>
      </c>
      <c r="O152" s="48">
        <f t="shared" si="16"/>
        <v>10711670.199999999</v>
      </c>
      <c r="P152" s="47">
        <f t="shared" si="17"/>
        <v>48940.961805943232</v>
      </c>
    </row>
    <row r="153" spans="1:16" x14ac:dyDescent="0.25">
      <c r="A153" s="49" t="s">
        <v>281</v>
      </c>
      <c r="B153" t="s">
        <v>282</v>
      </c>
      <c r="C153" s="45">
        <v>0</v>
      </c>
      <c r="D153" s="46">
        <v>231.91</v>
      </c>
      <c r="E153" s="47">
        <f t="shared" si="12"/>
        <v>0</v>
      </c>
      <c r="F153" s="45">
        <v>22608</v>
      </c>
      <c r="G153" s="46">
        <v>229.94</v>
      </c>
      <c r="H153" s="37">
        <f t="shared" si="13"/>
        <v>5198483.5199999996</v>
      </c>
      <c r="I153" s="45">
        <v>5</v>
      </c>
      <c r="J153" s="46">
        <v>231.91</v>
      </c>
      <c r="K153" s="47">
        <f t="shared" si="14"/>
        <v>1159.55</v>
      </c>
      <c r="L153" s="45">
        <v>1094</v>
      </c>
      <c r="M153" s="46">
        <v>229.94</v>
      </c>
      <c r="N153" s="47">
        <f t="shared" si="15"/>
        <v>251554.36</v>
      </c>
      <c r="O153" s="48">
        <f t="shared" si="16"/>
        <v>5451197.4299999997</v>
      </c>
      <c r="P153" s="47">
        <f t="shared" si="17"/>
        <v>24906.185518882565</v>
      </c>
    </row>
    <row r="154" spans="1:16" x14ac:dyDescent="0.25">
      <c r="A154" s="49" t="s">
        <v>283</v>
      </c>
      <c r="B154" t="s">
        <v>284</v>
      </c>
      <c r="C154" s="45">
        <v>0</v>
      </c>
      <c r="D154" s="46">
        <v>241.13</v>
      </c>
      <c r="E154" s="47">
        <f t="shared" si="12"/>
        <v>0</v>
      </c>
      <c r="F154" s="45">
        <v>29016</v>
      </c>
      <c r="G154" s="46">
        <v>238.92</v>
      </c>
      <c r="H154" s="37">
        <f t="shared" si="13"/>
        <v>6932502.7199999997</v>
      </c>
      <c r="I154" s="45">
        <v>0</v>
      </c>
      <c r="J154" s="46">
        <v>241.13</v>
      </c>
      <c r="K154" s="47">
        <f t="shared" si="14"/>
        <v>0</v>
      </c>
      <c r="L154" s="45">
        <v>1591</v>
      </c>
      <c r="M154" s="46">
        <v>238.92</v>
      </c>
      <c r="N154" s="47">
        <f t="shared" si="15"/>
        <v>380121.72</v>
      </c>
      <c r="O154" s="48">
        <f t="shared" si="16"/>
        <v>7312624.4399999995</v>
      </c>
      <c r="P154" s="47">
        <f t="shared" si="17"/>
        <v>33410.930950735114</v>
      </c>
    </row>
    <row r="155" spans="1:16" x14ac:dyDescent="0.25">
      <c r="A155" s="49" t="s">
        <v>285</v>
      </c>
      <c r="B155" t="s">
        <v>286</v>
      </c>
      <c r="C155" s="45">
        <v>7</v>
      </c>
      <c r="D155" s="46">
        <v>245.52</v>
      </c>
      <c r="E155" s="47">
        <f t="shared" si="12"/>
        <v>1718.64</v>
      </c>
      <c r="F155" s="45">
        <v>19553</v>
      </c>
      <c r="G155" s="46">
        <v>243.49</v>
      </c>
      <c r="H155" s="37">
        <f t="shared" si="13"/>
        <v>4760959.97</v>
      </c>
      <c r="I155" s="45">
        <v>0</v>
      </c>
      <c r="J155" s="46">
        <v>245.52</v>
      </c>
      <c r="K155" s="47">
        <f t="shared" si="14"/>
        <v>0</v>
      </c>
      <c r="L155" s="45">
        <v>839</v>
      </c>
      <c r="M155" s="46">
        <v>243.49</v>
      </c>
      <c r="N155" s="47">
        <f t="shared" si="15"/>
        <v>204288.11000000002</v>
      </c>
      <c r="O155" s="48">
        <f t="shared" si="16"/>
        <v>4966966.72</v>
      </c>
      <c r="P155" s="47">
        <f t="shared" si="17"/>
        <v>22693.765210854897</v>
      </c>
    </row>
    <row r="156" spans="1:16" x14ac:dyDescent="0.25">
      <c r="A156" s="49" t="s">
        <v>287</v>
      </c>
      <c r="B156" t="s">
        <v>288</v>
      </c>
      <c r="C156" s="45">
        <v>0</v>
      </c>
      <c r="D156" s="46">
        <v>301.58999999999997</v>
      </c>
      <c r="E156" s="47">
        <f t="shared" si="12"/>
        <v>0</v>
      </c>
      <c r="F156" s="45">
        <v>22401</v>
      </c>
      <c r="G156" s="46">
        <v>299.79000000000002</v>
      </c>
      <c r="H156" s="37">
        <f t="shared" si="13"/>
        <v>6715595.79</v>
      </c>
      <c r="I156" s="45">
        <v>0</v>
      </c>
      <c r="J156" s="46">
        <v>301.58999999999997</v>
      </c>
      <c r="K156" s="47">
        <f t="shared" si="14"/>
        <v>0</v>
      </c>
      <c r="L156" s="45">
        <v>427</v>
      </c>
      <c r="M156" s="46">
        <v>299.79000000000002</v>
      </c>
      <c r="N156" s="47">
        <f t="shared" si="15"/>
        <v>128010.33</v>
      </c>
      <c r="O156" s="48">
        <f t="shared" si="16"/>
        <v>6843606.1200000001</v>
      </c>
      <c r="P156" s="47">
        <f t="shared" si="17"/>
        <v>31268.01511624577</v>
      </c>
    </row>
    <row r="157" spans="1:16" x14ac:dyDescent="0.25">
      <c r="A157" s="49" t="s">
        <v>289</v>
      </c>
      <c r="B157" t="s">
        <v>290</v>
      </c>
      <c r="C157" s="45">
        <v>365</v>
      </c>
      <c r="D157" s="46">
        <v>198.25</v>
      </c>
      <c r="E157" s="47">
        <f t="shared" si="12"/>
        <v>72361.25</v>
      </c>
      <c r="F157" s="45">
        <v>19105</v>
      </c>
      <c r="G157" s="46">
        <v>196.69</v>
      </c>
      <c r="H157" s="37">
        <f t="shared" si="13"/>
        <v>3757762.45</v>
      </c>
      <c r="I157" s="45">
        <v>3</v>
      </c>
      <c r="J157" s="46">
        <v>198.25</v>
      </c>
      <c r="K157" s="47">
        <f t="shared" si="14"/>
        <v>594.75</v>
      </c>
      <c r="L157" s="45">
        <v>118</v>
      </c>
      <c r="M157" s="46">
        <v>196.69</v>
      </c>
      <c r="N157" s="47">
        <f t="shared" si="15"/>
        <v>23209.42</v>
      </c>
      <c r="O157" s="48">
        <f t="shared" si="16"/>
        <v>3853927.87</v>
      </c>
      <c r="P157" s="47">
        <f t="shared" si="17"/>
        <v>17608.359216336794</v>
      </c>
    </row>
    <row r="158" spans="1:16" x14ac:dyDescent="0.25">
      <c r="A158" s="49" t="s">
        <v>291</v>
      </c>
      <c r="B158" t="s">
        <v>292</v>
      </c>
      <c r="C158" s="45">
        <v>6072</v>
      </c>
      <c r="D158" s="46">
        <v>265.63</v>
      </c>
      <c r="E158" s="47">
        <f t="shared" si="12"/>
        <v>1612905.3599999999</v>
      </c>
      <c r="F158" s="45">
        <v>24893</v>
      </c>
      <c r="G158" s="46">
        <v>263.44</v>
      </c>
      <c r="H158" s="37">
        <f t="shared" si="13"/>
        <v>6557811.9199999999</v>
      </c>
      <c r="I158" s="45">
        <v>2840</v>
      </c>
      <c r="J158" s="46">
        <v>265.63</v>
      </c>
      <c r="K158" s="47">
        <f t="shared" si="14"/>
        <v>754389.2</v>
      </c>
      <c r="L158" s="45">
        <v>12053</v>
      </c>
      <c r="M158" s="46">
        <v>263.44</v>
      </c>
      <c r="N158" s="47">
        <f t="shared" si="15"/>
        <v>3175242.32</v>
      </c>
      <c r="O158" s="48">
        <f t="shared" si="16"/>
        <v>12100348.799999999</v>
      </c>
      <c r="P158" s="47">
        <f t="shared" si="17"/>
        <v>55285.748851695505</v>
      </c>
    </row>
    <row r="159" spans="1:16" x14ac:dyDescent="0.25">
      <c r="A159" s="49" t="s">
        <v>293</v>
      </c>
      <c r="B159" t="s">
        <v>294</v>
      </c>
      <c r="C159" s="45">
        <v>13025</v>
      </c>
      <c r="D159" s="46">
        <v>329.01</v>
      </c>
      <c r="E159" s="47">
        <f t="shared" si="12"/>
        <v>4285355.25</v>
      </c>
      <c r="F159" s="45">
        <v>0</v>
      </c>
      <c r="G159" s="46">
        <v>326.66000000000003</v>
      </c>
      <c r="H159" s="37">
        <f t="shared" si="13"/>
        <v>0</v>
      </c>
      <c r="I159" s="45">
        <v>1411</v>
      </c>
      <c r="J159" s="46">
        <v>329.01</v>
      </c>
      <c r="K159" s="47">
        <f t="shared" si="14"/>
        <v>464233.11</v>
      </c>
      <c r="L159" s="45">
        <v>0</v>
      </c>
      <c r="M159" s="46">
        <v>326.66000000000003</v>
      </c>
      <c r="N159" s="47">
        <f t="shared" si="15"/>
        <v>0</v>
      </c>
      <c r="O159" s="48">
        <f t="shared" si="16"/>
        <v>4749588.3600000003</v>
      </c>
      <c r="P159" s="47">
        <f t="shared" si="17"/>
        <v>21700.576864354225</v>
      </c>
    </row>
    <row r="160" spans="1:16" x14ac:dyDescent="0.25">
      <c r="A160" s="49" t="s">
        <v>295</v>
      </c>
      <c r="B160" t="s">
        <v>296</v>
      </c>
      <c r="C160" s="45">
        <v>365</v>
      </c>
      <c r="D160" s="46">
        <v>239.87</v>
      </c>
      <c r="E160" s="47">
        <f t="shared" si="12"/>
        <v>87552.55</v>
      </c>
      <c r="F160" s="45">
        <v>7833</v>
      </c>
      <c r="G160" s="46">
        <v>237.66</v>
      </c>
      <c r="H160" s="37">
        <f t="shared" si="13"/>
        <v>1861590.78</v>
      </c>
      <c r="I160" s="45">
        <v>39</v>
      </c>
      <c r="J160" s="46">
        <v>239.87</v>
      </c>
      <c r="K160" s="47">
        <f t="shared" si="14"/>
        <v>9354.93</v>
      </c>
      <c r="L160" s="45">
        <v>964</v>
      </c>
      <c r="M160" s="46">
        <v>237.66</v>
      </c>
      <c r="N160" s="47">
        <f t="shared" si="15"/>
        <v>229104.24</v>
      </c>
      <c r="O160" s="48">
        <f t="shared" si="16"/>
        <v>2187602.5</v>
      </c>
      <c r="P160" s="47">
        <f t="shared" si="17"/>
        <v>9995.0211685088962</v>
      </c>
    </row>
    <row r="161" spans="1:16" x14ac:dyDescent="0.25">
      <c r="A161" s="49" t="s">
        <v>297</v>
      </c>
      <c r="B161" t="s">
        <v>298</v>
      </c>
      <c r="C161" s="45">
        <v>5570</v>
      </c>
      <c r="D161" s="46">
        <v>306.77</v>
      </c>
      <c r="E161" s="47">
        <f t="shared" si="12"/>
        <v>1708708.9</v>
      </c>
      <c r="F161" s="45">
        <v>46902</v>
      </c>
      <c r="G161" s="46">
        <v>304.14999999999998</v>
      </c>
      <c r="H161" s="37">
        <f t="shared" si="13"/>
        <v>14265243.299999999</v>
      </c>
      <c r="I161" s="45">
        <v>948</v>
      </c>
      <c r="J161" s="46">
        <v>306.77</v>
      </c>
      <c r="K161" s="47">
        <f t="shared" si="14"/>
        <v>290817.95999999996</v>
      </c>
      <c r="L161" s="45">
        <v>6532</v>
      </c>
      <c r="M161" s="46">
        <v>304.14999999999998</v>
      </c>
      <c r="N161" s="47">
        <f t="shared" si="15"/>
        <v>1986707.7999999998</v>
      </c>
      <c r="O161" s="48">
        <f t="shared" si="16"/>
        <v>18251477.959999997</v>
      </c>
      <c r="P161" s="47">
        <f t="shared" si="17"/>
        <v>83389.879361892104</v>
      </c>
    </row>
    <row r="162" spans="1:16" x14ac:dyDescent="0.25">
      <c r="A162" s="49" t="s">
        <v>299</v>
      </c>
      <c r="B162" t="s">
        <v>300</v>
      </c>
      <c r="C162" s="45">
        <v>0</v>
      </c>
      <c r="D162" s="46">
        <v>282.77</v>
      </c>
      <c r="E162" s="47">
        <f t="shared" si="12"/>
        <v>0</v>
      </c>
      <c r="F162" s="45">
        <v>11566</v>
      </c>
      <c r="G162" s="46">
        <v>280.32</v>
      </c>
      <c r="H162" s="37">
        <f t="shared" si="13"/>
        <v>3242181.12</v>
      </c>
      <c r="I162" s="45">
        <v>0</v>
      </c>
      <c r="J162" s="46">
        <v>282.77</v>
      </c>
      <c r="K162" s="47">
        <f t="shared" si="14"/>
        <v>0</v>
      </c>
      <c r="L162" s="45">
        <v>2</v>
      </c>
      <c r="M162" s="46">
        <v>280.32</v>
      </c>
      <c r="N162" s="47">
        <f t="shared" si="15"/>
        <v>560.64</v>
      </c>
      <c r="O162" s="48">
        <f t="shared" si="16"/>
        <v>3242741.7600000002</v>
      </c>
      <c r="P162" s="47">
        <f t="shared" si="17"/>
        <v>14815.887500223555</v>
      </c>
    </row>
    <row r="163" spans="1:16" x14ac:dyDescent="0.25">
      <c r="A163" s="49" t="s">
        <v>301</v>
      </c>
      <c r="B163" t="s">
        <v>302</v>
      </c>
      <c r="C163" s="45">
        <v>485</v>
      </c>
      <c r="D163" s="46">
        <v>304.76</v>
      </c>
      <c r="E163" s="47">
        <f t="shared" si="12"/>
        <v>147808.6</v>
      </c>
      <c r="F163" s="45">
        <v>22163</v>
      </c>
      <c r="G163" s="46">
        <v>302.10000000000002</v>
      </c>
      <c r="H163" s="37">
        <f t="shared" si="13"/>
        <v>6695442.3000000007</v>
      </c>
      <c r="I163" s="45">
        <v>131</v>
      </c>
      <c r="J163" s="46">
        <v>304.76</v>
      </c>
      <c r="K163" s="47">
        <f t="shared" si="14"/>
        <v>39923.56</v>
      </c>
      <c r="L163" s="45">
        <v>3937</v>
      </c>
      <c r="M163" s="46">
        <v>302.10000000000002</v>
      </c>
      <c r="N163" s="47">
        <f t="shared" si="15"/>
        <v>1189367.7000000002</v>
      </c>
      <c r="O163" s="48">
        <f t="shared" si="16"/>
        <v>8072542.1600000001</v>
      </c>
      <c r="P163" s="47">
        <f t="shared" si="17"/>
        <v>36882.948238027951</v>
      </c>
    </row>
    <row r="164" spans="1:16" x14ac:dyDescent="0.25">
      <c r="A164" s="49" t="s">
        <v>303</v>
      </c>
      <c r="B164" t="s">
        <v>304</v>
      </c>
      <c r="C164" s="45">
        <v>3486</v>
      </c>
      <c r="D164" s="46">
        <v>237.14</v>
      </c>
      <c r="E164" s="47">
        <f t="shared" si="12"/>
        <v>826670.03999999992</v>
      </c>
      <c r="F164" s="45">
        <v>60740</v>
      </c>
      <c r="G164" s="46">
        <v>235.32</v>
      </c>
      <c r="H164" s="37">
        <f t="shared" si="13"/>
        <v>14293336.799999999</v>
      </c>
      <c r="I164" s="45">
        <v>266</v>
      </c>
      <c r="J164" s="46">
        <v>237.14</v>
      </c>
      <c r="K164" s="47">
        <f t="shared" si="14"/>
        <v>63079.24</v>
      </c>
      <c r="L164" s="45">
        <v>4281</v>
      </c>
      <c r="M164" s="46">
        <v>235.32</v>
      </c>
      <c r="N164" s="47">
        <f t="shared" si="15"/>
        <v>1007404.9199999999</v>
      </c>
      <c r="O164" s="48">
        <f t="shared" si="16"/>
        <v>16190490.999999998</v>
      </c>
      <c r="P164" s="47">
        <f t="shared" si="17"/>
        <v>73973.356802048249</v>
      </c>
    </row>
    <row r="165" spans="1:16" x14ac:dyDescent="0.25">
      <c r="A165" s="49" t="s">
        <v>305</v>
      </c>
      <c r="B165" t="s">
        <v>306</v>
      </c>
      <c r="C165" s="45">
        <v>10961</v>
      </c>
      <c r="D165" s="46">
        <v>275.83</v>
      </c>
      <c r="E165" s="47">
        <f t="shared" si="12"/>
        <v>3023372.63</v>
      </c>
      <c r="F165" s="45">
        <v>0</v>
      </c>
      <c r="G165" s="46">
        <v>273.38</v>
      </c>
      <c r="H165" s="37">
        <f t="shared" si="13"/>
        <v>0</v>
      </c>
      <c r="I165" s="45">
        <v>0</v>
      </c>
      <c r="J165" s="46">
        <v>275.83</v>
      </c>
      <c r="K165" s="47">
        <f t="shared" si="14"/>
        <v>0</v>
      </c>
      <c r="L165" s="45">
        <v>17</v>
      </c>
      <c r="M165" s="46">
        <v>273.38</v>
      </c>
      <c r="N165" s="47">
        <f t="shared" si="15"/>
        <v>4647.46</v>
      </c>
      <c r="O165" s="48">
        <f t="shared" si="16"/>
        <v>3028020.09</v>
      </c>
      <c r="P165" s="47">
        <f t="shared" si="17"/>
        <v>13834.837406805036</v>
      </c>
    </row>
    <row r="166" spans="1:16" x14ac:dyDescent="0.25">
      <c r="A166" s="49" t="s">
        <v>1328</v>
      </c>
      <c r="B166" t="s">
        <v>307</v>
      </c>
      <c r="C166" s="45">
        <v>419</v>
      </c>
      <c r="D166" s="46">
        <v>226.63</v>
      </c>
      <c r="E166" s="47">
        <f t="shared" si="12"/>
        <v>94957.97</v>
      </c>
      <c r="F166" s="45">
        <v>18928</v>
      </c>
      <c r="G166" s="46">
        <v>224.74</v>
      </c>
      <c r="H166" s="37">
        <f t="shared" si="13"/>
        <v>4253878.72</v>
      </c>
      <c r="I166" s="45">
        <v>0</v>
      </c>
      <c r="J166" s="46">
        <v>226.63</v>
      </c>
      <c r="K166" s="47">
        <f t="shared" si="14"/>
        <v>0</v>
      </c>
      <c r="L166" s="45">
        <v>90</v>
      </c>
      <c r="M166" s="46">
        <v>224.74</v>
      </c>
      <c r="N166" s="47">
        <f t="shared" si="15"/>
        <v>20226.600000000002</v>
      </c>
      <c r="O166" s="48">
        <f t="shared" si="16"/>
        <v>4369063.2899999991</v>
      </c>
      <c r="P166" s="47">
        <f t="shared" si="17"/>
        <v>19961.981242069854</v>
      </c>
    </row>
    <row r="167" spans="1:16" x14ac:dyDescent="0.25">
      <c r="A167" s="49" t="s">
        <v>308</v>
      </c>
      <c r="B167" t="s">
        <v>309</v>
      </c>
      <c r="C167" s="45">
        <v>1291</v>
      </c>
      <c r="D167" s="46">
        <v>456.39</v>
      </c>
      <c r="E167" s="47">
        <f t="shared" si="12"/>
        <v>589199.49</v>
      </c>
      <c r="F167" s="45">
        <v>16709</v>
      </c>
      <c r="G167" s="46">
        <v>451.54</v>
      </c>
      <c r="H167" s="37">
        <f t="shared" si="13"/>
        <v>7544781.8600000003</v>
      </c>
      <c r="I167" s="45">
        <v>2814</v>
      </c>
      <c r="J167" s="46">
        <v>456.39</v>
      </c>
      <c r="K167" s="47">
        <f t="shared" si="14"/>
        <v>1284281.46</v>
      </c>
      <c r="L167" s="45">
        <v>11057</v>
      </c>
      <c r="M167" s="46">
        <v>451.54</v>
      </c>
      <c r="N167" s="47">
        <f t="shared" si="15"/>
        <v>4992677.78</v>
      </c>
      <c r="O167" s="48">
        <f t="shared" si="16"/>
        <v>14410940.590000002</v>
      </c>
      <c r="P167" s="47">
        <f t="shared" si="17"/>
        <v>65842.700515826858</v>
      </c>
    </row>
    <row r="168" spans="1:16" x14ac:dyDescent="0.25">
      <c r="A168" s="49" t="s">
        <v>310</v>
      </c>
      <c r="B168" t="s">
        <v>311</v>
      </c>
      <c r="C168" s="45">
        <v>4617</v>
      </c>
      <c r="D168" s="46">
        <v>272.18</v>
      </c>
      <c r="E168" s="47">
        <f t="shared" si="12"/>
        <v>1256655.06</v>
      </c>
      <c r="F168" s="45">
        <v>19505</v>
      </c>
      <c r="G168" s="46">
        <v>269.55</v>
      </c>
      <c r="H168" s="37">
        <f t="shared" si="13"/>
        <v>5257572.75</v>
      </c>
      <c r="I168" s="45">
        <v>1198</v>
      </c>
      <c r="J168" s="46">
        <v>272.18</v>
      </c>
      <c r="K168" s="47">
        <f t="shared" si="14"/>
        <v>326071.64</v>
      </c>
      <c r="L168" s="45">
        <v>4845</v>
      </c>
      <c r="M168" s="46">
        <v>269.55</v>
      </c>
      <c r="N168" s="47">
        <f t="shared" si="15"/>
        <v>1305969.75</v>
      </c>
      <c r="O168" s="48">
        <f t="shared" si="16"/>
        <v>8146269.2000000011</v>
      </c>
      <c r="P168" s="47">
        <f t="shared" si="17"/>
        <v>37219.802545650797</v>
      </c>
    </row>
    <row r="169" spans="1:16" x14ac:dyDescent="0.25">
      <c r="A169" s="49" t="s">
        <v>312</v>
      </c>
      <c r="B169" t="s">
        <v>313</v>
      </c>
      <c r="C169" s="45">
        <v>24</v>
      </c>
      <c r="D169" s="46">
        <v>221.92</v>
      </c>
      <c r="E169" s="47">
        <f t="shared" si="12"/>
        <v>5326.08</v>
      </c>
      <c r="F169" s="45">
        <v>27318</v>
      </c>
      <c r="G169" s="46">
        <v>220.27</v>
      </c>
      <c r="H169" s="37">
        <f t="shared" si="13"/>
        <v>6017335.8600000003</v>
      </c>
      <c r="I169" s="45">
        <v>2</v>
      </c>
      <c r="J169" s="46">
        <v>221.92</v>
      </c>
      <c r="K169" s="47">
        <f t="shared" si="14"/>
        <v>443.84</v>
      </c>
      <c r="L169" s="45">
        <v>971</v>
      </c>
      <c r="M169" s="46">
        <v>220.27</v>
      </c>
      <c r="N169" s="47">
        <f t="shared" si="15"/>
        <v>213882.17</v>
      </c>
      <c r="O169" s="48">
        <f t="shared" si="16"/>
        <v>6236987.9500000002</v>
      </c>
      <c r="P169" s="47">
        <f t="shared" si="17"/>
        <v>28496.41403682109</v>
      </c>
    </row>
    <row r="170" spans="1:16" x14ac:dyDescent="0.25">
      <c r="A170" s="49" t="s">
        <v>314</v>
      </c>
      <c r="B170" t="s">
        <v>315</v>
      </c>
      <c r="C170" s="45">
        <v>2305</v>
      </c>
      <c r="D170" s="46">
        <v>262.22000000000003</v>
      </c>
      <c r="E170" s="47">
        <f t="shared" si="12"/>
        <v>604417.10000000009</v>
      </c>
      <c r="F170" s="45">
        <v>58928</v>
      </c>
      <c r="G170" s="46">
        <v>259.87</v>
      </c>
      <c r="H170" s="37">
        <f t="shared" si="13"/>
        <v>15313619.359999999</v>
      </c>
      <c r="I170" s="45">
        <v>431</v>
      </c>
      <c r="J170" s="46">
        <v>262.22000000000003</v>
      </c>
      <c r="K170" s="47">
        <f t="shared" si="14"/>
        <v>113016.82</v>
      </c>
      <c r="L170" s="45">
        <v>7004</v>
      </c>
      <c r="M170" s="46">
        <v>259.87</v>
      </c>
      <c r="N170" s="47">
        <f t="shared" si="15"/>
        <v>1820129.48</v>
      </c>
      <c r="O170" s="48">
        <f t="shared" si="16"/>
        <v>17851182.760000002</v>
      </c>
      <c r="P170" s="47">
        <f t="shared" si="17"/>
        <v>81560.955232553024</v>
      </c>
    </row>
    <row r="171" spans="1:16" x14ac:dyDescent="0.25">
      <c r="A171" s="49" t="s">
        <v>316</v>
      </c>
      <c r="B171" t="s">
        <v>317</v>
      </c>
      <c r="C171" s="45">
        <v>772</v>
      </c>
      <c r="D171" s="46">
        <v>211.34</v>
      </c>
      <c r="E171" s="47">
        <f t="shared" si="12"/>
        <v>163154.48000000001</v>
      </c>
      <c r="F171" s="45">
        <v>19393</v>
      </c>
      <c r="G171" s="46">
        <v>209.38</v>
      </c>
      <c r="H171" s="37">
        <f t="shared" si="13"/>
        <v>4060506.34</v>
      </c>
      <c r="I171" s="45">
        <v>63</v>
      </c>
      <c r="J171" s="46">
        <v>211.34</v>
      </c>
      <c r="K171" s="47">
        <f t="shared" si="14"/>
        <v>13314.42</v>
      </c>
      <c r="L171" s="45">
        <v>916</v>
      </c>
      <c r="M171" s="46">
        <v>209.38</v>
      </c>
      <c r="N171" s="47">
        <f t="shared" si="15"/>
        <v>191792.08</v>
      </c>
      <c r="O171" s="48">
        <f t="shared" si="16"/>
        <v>4428767.32</v>
      </c>
      <c r="P171" s="47">
        <f t="shared" si="17"/>
        <v>20234.765280164207</v>
      </c>
    </row>
    <row r="172" spans="1:16" x14ac:dyDescent="0.25">
      <c r="A172" s="49" t="s">
        <v>318</v>
      </c>
      <c r="B172" t="s">
        <v>319</v>
      </c>
      <c r="C172" s="45">
        <v>10523</v>
      </c>
      <c r="D172" s="46">
        <v>349.71</v>
      </c>
      <c r="E172" s="47">
        <f t="shared" si="12"/>
        <v>3679998.3299999996</v>
      </c>
      <c r="F172" s="45">
        <v>30577</v>
      </c>
      <c r="G172" s="46">
        <v>346</v>
      </c>
      <c r="H172" s="37">
        <f t="shared" si="13"/>
        <v>10579642</v>
      </c>
      <c r="I172" s="45">
        <v>3931</v>
      </c>
      <c r="J172" s="46">
        <v>349.71</v>
      </c>
      <c r="K172" s="47">
        <f t="shared" si="14"/>
        <v>1374710.01</v>
      </c>
      <c r="L172" s="45">
        <v>10287</v>
      </c>
      <c r="M172" s="46">
        <v>346</v>
      </c>
      <c r="N172" s="47">
        <f t="shared" si="15"/>
        <v>3559302</v>
      </c>
      <c r="O172" s="48">
        <f t="shared" si="16"/>
        <v>19193652.34</v>
      </c>
      <c r="P172" s="47">
        <f t="shared" si="17"/>
        <v>87694.616110239556</v>
      </c>
    </row>
    <row r="173" spans="1:16" x14ac:dyDescent="0.25">
      <c r="A173" s="49" t="s">
        <v>320</v>
      </c>
      <c r="B173" t="s">
        <v>321</v>
      </c>
      <c r="C173" s="45">
        <v>732</v>
      </c>
      <c r="D173" s="46">
        <v>236.38</v>
      </c>
      <c r="E173" s="47">
        <f t="shared" si="12"/>
        <v>173030.16</v>
      </c>
      <c r="F173" s="45">
        <v>17171</v>
      </c>
      <c r="G173" s="46">
        <v>234.58</v>
      </c>
      <c r="H173" s="37">
        <f t="shared" si="13"/>
        <v>4027973.18</v>
      </c>
      <c r="I173" s="45">
        <v>0</v>
      </c>
      <c r="J173" s="46">
        <v>236.38</v>
      </c>
      <c r="K173" s="47">
        <f t="shared" si="14"/>
        <v>0</v>
      </c>
      <c r="L173" s="45">
        <v>0</v>
      </c>
      <c r="M173" s="46">
        <v>234.58</v>
      </c>
      <c r="N173" s="47">
        <f t="shared" si="15"/>
        <v>0</v>
      </c>
      <c r="O173" s="48">
        <f t="shared" si="16"/>
        <v>4201003.34</v>
      </c>
      <c r="P173" s="47">
        <f t="shared" si="17"/>
        <v>19194.125675151943</v>
      </c>
    </row>
    <row r="174" spans="1:16" x14ac:dyDescent="0.25">
      <c r="A174" s="49" t="s">
        <v>322</v>
      </c>
      <c r="B174" t="s">
        <v>323</v>
      </c>
      <c r="C174" s="45">
        <v>2540</v>
      </c>
      <c r="D174" s="46">
        <v>262.02</v>
      </c>
      <c r="E174" s="47">
        <f t="shared" si="12"/>
        <v>665530.79999999993</v>
      </c>
      <c r="F174" s="45">
        <v>32996</v>
      </c>
      <c r="G174" s="46">
        <v>259.74</v>
      </c>
      <c r="H174" s="37">
        <f t="shared" si="13"/>
        <v>8570381.040000001</v>
      </c>
      <c r="I174" s="45">
        <v>230</v>
      </c>
      <c r="J174" s="46">
        <v>262.02</v>
      </c>
      <c r="K174" s="47">
        <f t="shared" si="14"/>
        <v>60264.6</v>
      </c>
      <c r="L174" s="45">
        <v>3734</v>
      </c>
      <c r="M174" s="46">
        <v>259.74</v>
      </c>
      <c r="N174" s="47">
        <f t="shared" si="15"/>
        <v>969869.16</v>
      </c>
      <c r="O174" s="48">
        <f t="shared" si="16"/>
        <v>10266045.600000001</v>
      </c>
      <c r="P174" s="47">
        <f t="shared" si="17"/>
        <v>46904.930438174961</v>
      </c>
    </row>
    <row r="175" spans="1:16" x14ac:dyDescent="0.25">
      <c r="A175" s="49" t="s">
        <v>324</v>
      </c>
      <c r="B175" t="s">
        <v>325</v>
      </c>
      <c r="C175" s="45">
        <v>0</v>
      </c>
      <c r="D175" s="46">
        <v>208.7</v>
      </c>
      <c r="E175" s="47">
        <f t="shared" si="12"/>
        <v>0</v>
      </c>
      <c r="F175" s="45">
        <v>39961</v>
      </c>
      <c r="G175" s="46">
        <v>206.92</v>
      </c>
      <c r="H175" s="37">
        <f t="shared" si="13"/>
        <v>8268730.1199999992</v>
      </c>
      <c r="I175" s="45">
        <v>302</v>
      </c>
      <c r="J175" s="46">
        <v>208.7</v>
      </c>
      <c r="K175" s="47">
        <f t="shared" si="14"/>
        <v>63027.399999999994</v>
      </c>
      <c r="L175" s="45">
        <v>3984</v>
      </c>
      <c r="M175" s="46">
        <v>206.92</v>
      </c>
      <c r="N175" s="47">
        <f t="shared" si="15"/>
        <v>824369.27999999991</v>
      </c>
      <c r="O175" s="48">
        <f t="shared" si="16"/>
        <v>9156126.7999999989</v>
      </c>
      <c r="P175" s="47">
        <f t="shared" si="17"/>
        <v>41833.779760057696</v>
      </c>
    </row>
    <row r="176" spans="1:16" x14ac:dyDescent="0.25">
      <c r="A176" s="49" t="s">
        <v>326</v>
      </c>
      <c r="B176" t="s">
        <v>327</v>
      </c>
      <c r="C176" s="45">
        <v>0</v>
      </c>
      <c r="D176" s="46">
        <v>294.31</v>
      </c>
      <c r="E176" s="47">
        <f t="shared" si="12"/>
        <v>0</v>
      </c>
      <c r="F176" s="45">
        <v>47740</v>
      </c>
      <c r="G176" s="46">
        <v>291.57</v>
      </c>
      <c r="H176" s="37">
        <f t="shared" si="13"/>
        <v>13919551.799999999</v>
      </c>
      <c r="I176" s="45">
        <v>8</v>
      </c>
      <c r="J176" s="46">
        <v>294.31</v>
      </c>
      <c r="K176" s="47">
        <f t="shared" si="14"/>
        <v>2354.48</v>
      </c>
      <c r="L176" s="45">
        <v>15055</v>
      </c>
      <c r="M176" s="46">
        <v>291.57</v>
      </c>
      <c r="N176" s="47">
        <f t="shared" si="15"/>
        <v>4389586.3499999996</v>
      </c>
      <c r="O176" s="48">
        <f t="shared" si="16"/>
        <v>18311492.629999999</v>
      </c>
      <c r="P176" s="47">
        <f t="shared" si="17"/>
        <v>83664.082695025558</v>
      </c>
    </row>
    <row r="177" spans="1:16" x14ac:dyDescent="0.25">
      <c r="A177" s="49" t="s">
        <v>328</v>
      </c>
      <c r="B177" t="s">
        <v>329</v>
      </c>
      <c r="C177" s="45">
        <v>881</v>
      </c>
      <c r="D177" s="46">
        <v>324.89</v>
      </c>
      <c r="E177" s="47">
        <f t="shared" si="12"/>
        <v>286228.08999999997</v>
      </c>
      <c r="F177" s="45">
        <v>18862</v>
      </c>
      <c r="G177" s="46">
        <v>321.68</v>
      </c>
      <c r="H177" s="37">
        <f t="shared" si="13"/>
        <v>6067528.1600000001</v>
      </c>
      <c r="I177" s="45">
        <v>182</v>
      </c>
      <c r="J177" s="46">
        <v>324.89</v>
      </c>
      <c r="K177" s="47">
        <f t="shared" si="14"/>
        <v>59129.979999999996</v>
      </c>
      <c r="L177" s="45">
        <v>2465</v>
      </c>
      <c r="M177" s="46">
        <v>321.68</v>
      </c>
      <c r="N177" s="47">
        <f t="shared" si="15"/>
        <v>792941.20000000007</v>
      </c>
      <c r="O177" s="48">
        <f t="shared" si="16"/>
        <v>7205827.4299999997</v>
      </c>
      <c r="P177" s="47">
        <f t="shared" si="17"/>
        <v>32922.98198574561</v>
      </c>
    </row>
    <row r="178" spans="1:16" x14ac:dyDescent="0.25">
      <c r="A178" s="49" t="s">
        <v>330</v>
      </c>
      <c r="B178" t="s">
        <v>331</v>
      </c>
      <c r="C178" s="45">
        <v>3131</v>
      </c>
      <c r="D178" s="46">
        <v>246.96</v>
      </c>
      <c r="E178" s="47">
        <f t="shared" si="12"/>
        <v>773231.76</v>
      </c>
      <c r="F178" s="45">
        <v>22731</v>
      </c>
      <c r="G178" s="46">
        <v>244.84</v>
      </c>
      <c r="H178" s="37">
        <f t="shared" si="13"/>
        <v>5565458.04</v>
      </c>
      <c r="I178" s="45">
        <v>989</v>
      </c>
      <c r="J178" s="46">
        <v>246.96</v>
      </c>
      <c r="K178" s="47">
        <f t="shared" si="14"/>
        <v>244243.44</v>
      </c>
      <c r="L178" s="45">
        <v>7007</v>
      </c>
      <c r="M178" s="46">
        <v>244.84</v>
      </c>
      <c r="N178" s="47">
        <f t="shared" si="15"/>
        <v>1715593.8800000001</v>
      </c>
      <c r="O178" s="48">
        <f t="shared" si="16"/>
        <v>8298527.1200000001</v>
      </c>
      <c r="P178" s="47">
        <f t="shared" si="17"/>
        <v>37915.459610164631</v>
      </c>
    </row>
    <row r="179" spans="1:16" x14ac:dyDescent="0.25">
      <c r="A179" s="49" t="s">
        <v>332</v>
      </c>
      <c r="B179" t="s">
        <v>333</v>
      </c>
      <c r="C179" s="45">
        <v>688</v>
      </c>
      <c r="D179" s="46">
        <v>219.14</v>
      </c>
      <c r="E179" s="47">
        <f t="shared" si="12"/>
        <v>150768.31999999998</v>
      </c>
      <c r="F179" s="45">
        <v>48126</v>
      </c>
      <c r="G179" s="46">
        <v>217.19</v>
      </c>
      <c r="H179" s="37">
        <f t="shared" si="13"/>
        <v>10452485.939999999</v>
      </c>
      <c r="I179" s="45">
        <v>0</v>
      </c>
      <c r="J179" s="46">
        <v>219.14</v>
      </c>
      <c r="K179" s="47">
        <f t="shared" si="14"/>
        <v>0</v>
      </c>
      <c r="L179" s="45">
        <v>2028</v>
      </c>
      <c r="M179" s="46">
        <v>217.19</v>
      </c>
      <c r="N179" s="47">
        <f t="shared" si="15"/>
        <v>440461.32</v>
      </c>
      <c r="O179" s="48">
        <f t="shared" si="16"/>
        <v>11043715.58</v>
      </c>
      <c r="P179" s="47">
        <f t="shared" si="17"/>
        <v>50458.05670869891</v>
      </c>
    </row>
    <row r="180" spans="1:16" x14ac:dyDescent="0.25">
      <c r="A180" s="49" t="s">
        <v>334</v>
      </c>
      <c r="B180" t="s">
        <v>335</v>
      </c>
      <c r="C180" s="45">
        <v>8673</v>
      </c>
      <c r="D180" s="46">
        <v>336.3</v>
      </c>
      <c r="E180" s="47">
        <f t="shared" si="12"/>
        <v>2916729.9</v>
      </c>
      <c r="F180" s="45">
        <v>34904</v>
      </c>
      <c r="G180" s="46">
        <v>333.1</v>
      </c>
      <c r="H180" s="37">
        <f t="shared" si="13"/>
        <v>11626522.4</v>
      </c>
      <c r="I180" s="45">
        <v>3694</v>
      </c>
      <c r="J180" s="46">
        <v>336.3</v>
      </c>
      <c r="K180" s="47">
        <f t="shared" si="14"/>
        <v>1242292.2</v>
      </c>
      <c r="L180" s="45">
        <v>15904</v>
      </c>
      <c r="M180" s="46">
        <v>333.1</v>
      </c>
      <c r="N180" s="47">
        <f t="shared" si="15"/>
        <v>5297622.4000000004</v>
      </c>
      <c r="O180" s="48">
        <f t="shared" si="16"/>
        <v>21083166.899999999</v>
      </c>
      <c r="P180" s="47">
        <f t="shared" si="17"/>
        <v>96327.691829162795</v>
      </c>
    </row>
    <row r="181" spans="1:16" x14ac:dyDescent="0.25">
      <c r="A181" s="49" t="s">
        <v>336</v>
      </c>
      <c r="B181" t="s">
        <v>337</v>
      </c>
      <c r="C181" s="45">
        <v>3993</v>
      </c>
      <c r="D181" s="46">
        <v>332.23</v>
      </c>
      <c r="E181" s="47">
        <f t="shared" si="12"/>
        <v>1326594.3900000001</v>
      </c>
      <c r="F181" s="45">
        <v>46094</v>
      </c>
      <c r="G181" s="46">
        <v>329.28</v>
      </c>
      <c r="H181" s="37">
        <f t="shared" si="13"/>
        <v>15177832.319999998</v>
      </c>
      <c r="I181" s="45">
        <v>713</v>
      </c>
      <c r="J181" s="46">
        <v>332.23</v>
      </c>
      <c r="K181" s="47">
        <f t="shared" si="14"/>
        <v>236879.99000000002</v>
      </c>
      <c r="L181" s="45">
        <v>14234</v>
      </c>
      <c r="M181" s="46">
        <v>329.28</v>
      </c>
      <c r="N181" s="47">
        <f t="shared" si="15"/>
        <v>4686971.5199999996</v>
      </c>
      <c r="O181" s="48">
        <f t="shared" si="16"/>
        <v>21428278.219999999</v>
      </c>
      <c r="P181" s="47">
        <f t="shared" si="17"/>
        <v>97904.484207527712</v>
      </c>
    </row>
    <row r="182" spans="1:16" x14ac:dyDescent="0.25">
      <c r="A182" s="49" t="s">
        <v>338</v>
      </c>
      <c r="B182" t="s">
        <v>339</v>
      </c>
      <c r="C182" s="45">
        <v>0</v>
      </c>
      <c r="D182" s="46">
        <v>218.66</v>
      </c>
      <c r="E182" s="47">
        <f t="shared" si="12"/>
        <v>0</v>
      </c>
      <c r="F182" s="45">
        <v>1182</v>
      </c>
      <c r="G182" s="46">
        <v>217.36</v>
      </c>
      <c r="H182" s="37">
        <f t="shared" si="13"/>
        <v>256919.52000000002</v>
      </c>
      <c r="I182" s="45">
        <v>0</v>
      </c>
      <c r="J182" s="46">
        <v>218.66</v>
      </c>
      <c r="K182" s="47">
        <f t="shared" si="14"/>
        <v>0</v>
      </c>
      <c r="L182" s="45">
        <v>0</v>
      </c>
      <c r="M182" s="46">
        <v>217.36</v>
      </c>
      <c r="N182" s="47">
        <f t="shared" si="15"/>
        <v>0</v>
      </c>
      <c r="O182" s="48">
        <f t="shared" si="16"/>
        <v>256919.52000000002</v>
      </c>
      <c r="P182" s="47">
        <f t="shared" si="17"/>
        <v>1173.8494726547192</v>
      </c>
    </row>
    <row r="183" spans="1:16" x14ac:dyDescent="0.25">
      <c r="A183" s="49" t="s">
        <v>340</v>
      </c>
      <c r="B183" t="s">
        <v>341</v>
      </c>
      <c r="C183" s="45">
        <v>26735</v>
      </c>
      <c r="D183" s="46">
        <v>384.9</v>
      </c>
      <c r="E183" s="47">
        <f t="shared" si="12"/>
        <v>10290301.5</v>
      </c>
      <c r="F183" s="45">
        <v>41532</v>
      </c>
      <c r="G183" s="46">
        <v>381.33</v>
      </c>
      <c r="H183" s="37">
        <f t="shared" si="13"/>
        <v>15837397.559999999</v>
      </c>
      <c r="I183" s="45">
        <v>7670</v>
      </c>
      <c r="J183" s="46">
        <v>384.9</v>
      </c>
      <c r="K183" s="47">
        <f t="shared" si="14"/>
        <v>2952183</v>
      </c>
      <c r="L183" s="45">
        <v>12151</v>
      </c>
      <c r="M183" s="46">
        <v>381.33</v>
      </c>
      <c r="N183" s="47">
        <f t="shared" si="15"/>
        <v>4633540.83</v>
      </c>
      <c r="O183" s="48">
        <f t="shared" si="16"/>
        <v>33713422.890000001</v>
      </c>
      <c r="P183" s="47">
        <f t="shared" si="17"/>
        <v>154034.55401447127</v>
      </c>
    </row>
    <row r="184" spans="1:16" x14ac:dyDescent="0.25">
      <c r="A184" s="49" t="s">
        <v>342</v>
      </c>
      <c r="B184" t="s">
        <v>343</v>
      </c>
      <c r="C184" s="45">
        <v>3222</v>
      </c>
      <c r="D184" s="46">
        <v>335.1</v>
      </c>
      <c r="E184" s="47">
        <f t="shared" si="12"/>
        <v>1079692.2000000002</v>
      </c>
      <c r="F184" s="45">
        <v>26440</v>
      </c>
      <c r="G184" s="46">
        <v>331.86</v>
      </c>
      <c r="H184" s="37">
        <f t="shared" si="13"/>
        <v>8774378.4000000004</v>
      </c>
      <c r="I184" s="45">
        <v>773</v>
      </c>
      <c r="J184" s="46">
        <v>335.1</v>
      </c>
      <c r="K184" s="47">
        <f t="shared" si="14"/>
        <v>259032.30000000002</v>
      </c>
      <c r="L184" s="45">
        <v>8507</v>
      </c>
      <c r="M184" s="46">
        <v>331.86</v>
      </c>
      <c r="N184" s="47">
        <f t="shared" si="15"/>
        <v>2823133.02</v>
      </c>
      <c r="O184" s="48">
        <f t="shared" si="16"/>
        <v>12936235.920000002</v>
      </c>
      <c r="P184" s="47">
        <f t="shared" si="17"/>
        <v>59104.865651426706</v>
      </c>
    </row>
    <row r="185" spans="1:16" x14ac:dyDescent="0.25">
      <c r="A185" s="49" t="s">
        <v>344</v>
      </c>
      <c r="B185" t="s">
        <v>345</v>
      </c>
      <c r="C185" s="45">
        <v>2665</v>
      </c>
      <c r="D185" s="46">
        <v>263.55</v>
      </c>
      <c r="E185" s="47">
        <f t="shared" si="12"/>
        <v>702360.75</v>
      </c>
      <c r="F185" s="45">
        <v>35133</v>
      </c>
      <c r="G185" s="46">
        <v>261.24</v>
      </c>
      <c r="H185" s="37">
        <f t="shared" si="13"/>
        <v>9178144.9199999999</v>
      </c>
      <c r="I185" s="45">
        <v>635</v>
      </c>
      <c r="J185" s="46">
        <v>263.55</v>
      </c>
      <c r="K185" s="47">
        <f t="shared" si="14"/>
        <v>167354.25</v>
      </c>
      <c r="L185" s="45">
        <v>9855</v>
      </c>
      <c r="M185" s="46">
        <v>261.24</v>
      </c>
      <c r="N185" s="47">
        <f t="shared" si="15"/>
        <v>2574520.2000000002</v>
      </c>
      <c r="O185" s="48">
        <f t="shared" si="16"/>
        <v>12622380.120000001</v>
      </c>
      <c r="P185" s="47">
        <f t="shared" si="17"/>
        <v>57670.877820063688</v>
      </c>
    </row>
    <row r="186" spans="1:16" x14ac:dyDescent="0.25">
      <c r="A186" s="49" t="s">
        <v>346</v>
      </c>
      <c r="B186" t="s">
        <v>347</v>
      </c>
      <c r="C186" s="45">
        <v>1369</v>
      </c>
      <c r="D186" s="46">
        <v>271.89999999999998</v>
      </c>
      <c r="E186" s="47">
        <f t="shared" si="12"/>
        <v>372231.1</v>
      </c>
      <c r="F186" s="45">
        <v>45487</v>
      </c>
      <c r="G186" s="46">
        <v>269.68</v>
      </c>
      <c r="H186" s="37">
        <f t="shared" si="13"/>
        <v>12266934.16</v>
      </c>
      <c r="I186" s="45">
        <v>0</v>
      </c>
      <c r="J186" s="46">
        <v>271.89999999999998</v>
      </c>
      <c r="K186" s="47">
        <f t="shared" si="14"/>
        <v>0</v>
      </c>
      <c r="L186" s="45">
        <v>0</v>
      </c>
      <c r="M186" s="46">
        <v>269.68</v>
      </c>
      <c r="N186" s="47">
        <f t="shared" si="15"/>
        <v>0</v>
      </c>
      <c r="O186" s="48">
        <f t="shared" si="16"/>
        <v>12639165.26</v>
      </c>
      <c r="P186" s="47">
        <f t="shared" si="17"/>
        <v>57747.56809154417</v>
      </c>
    </row>
    <row r="187" spans="1:16" x14ac:dyDescent="0.25">
      <c r="A187" s="49" t="s">
        <v>348</v>
      </c>
      <c r="B187" t="s">
        <v>349</v>
      </c>
      <c r="C187" s="45">
        <v>1749</v>
      </c>
      <c r="D187" s="46">
        <v>367.25</v>
      </c>
      <c r="E187" s="47">
        <f t="shared" si="12"/>
        <v>642320.25</v>
      </c>
      <c r="F187" s="45">
        <v>19452</v>
      </c>
      <c r="G187" s="46">
        <v>363.5</v>
      </c>
      <c r="H187" s="37">
        <f t="shared" si="13"/>
        <v>7070802</v>
      </c>
      <c r="I187" s="45">
        <v>301</v>
      </c>
      <c r="J187" s="46">
        <v>367.25</v>
      </c>
      <c r="K187" s="47">
        <f t="shared" si="14"/>
        <v>110542.25</v>
      </c>
      <c r="L187" s="45">
        <v>4047</v>
      </c>
      <c r="M187" s="46">
        <v>363.5</v>
      </c>
      <c r="N187" s="47">
        <f t="shared" si="15"/>
        <v>1471084.5</v>
      </c>
      <c r="O187" s="48">
        <f t="shared" si="16"/>
        <v>9294749</v>
      </c>
      <c r="P187" s="47">
        <f t="shared" si="17"/>
        <v>42467.136059214099</v>
      </c>
    </row>
    <row r="188" spans="1:16" x14ac:dyDescent="0.25">
      <c r="A188" s="49" t="s">
        <v>350</v>
      </c>
      <c r="B188" t="s">
        <v>351</v>
      </c>
      <c r="C188" s="45">
        <v>148</v>
      </c>
      <c r="D188" s="46">
        <v>251.01</v>
      </c>
      <c r="E188" s="47">
        <f t="shared" si="12"/>
        <v>37149.479999999996</v>
      </c>
      <c r="F188" s="45">
        <v>37432</v>
      </c>
      <c r="G188" s="46">
        <v>248.84</v>
      </c>
      <c r="H188" s="37">
        <f t="shared" si="13"/>
        <v>9314578.8800000008</v>
      </c>
      <c r="I188" s="45">
        <v>0</v>
      </c>
      <c r="J188" s="46">
        <v>251.01</v>
      </c>
      <c r="K188" s="47">
        <f t="shared" si="14"/>
        <v>0</v>
      </c>
      <c r="L188" s="45">
        <v>3745</v>
      </c>
      <c r="M188" s="46">
        <v>248.84</v>
      </c>
      <c r="N188" s="47">
        <f t="shared" si="15"/>
        <v>931905.8</v>
      </c>
      <c r="O188" s="48">
        <f t="shared" si="16"/>
        <v>10283634.160000002</v>
      </c>
      <c r="P188" s="47">
        <f t="shared" si="17"/>
        <v>46985.291486182352</v>
      </c>
    </row>
    <row r="189" spans="1:16" x14ac:dyDescent="0.25">
      <c r="A189" s="49" t="s">
        <v>352</v>
      </c>
      <c r="B189" t="s">
        <v>353</v>
      </c>
      <c r="C189" s="45">
        <v>391</v>
      </c>
      <c r="D189" s="46">
        <v>277.10000000000002</v>
      </c>
      <c r="E189" s="47">
        <f t="shared" si="12"/>
        <v>108346.1</v>
      </c>
      <c r="F189" s="45">
        <v>25126</v>
      </c>
      <c r="G189" s="46">
        <v>274.79000000000002</v>
      </c>
      <c r="H189" s="37">
        <f t="shared" si="13"/>
        <v>6904373.540000001</v>
      </c>
      <c r="I189" s="45">
        <v>7</v>
      </c>
      <c r="J189" s="46">
        <v>277.10000000000002</v>
      </c>
      <c r="K189" s="47">
        <f t="shared" si="14"/>
        <v>1939.7000000000003</v>
      </c>
      <c r="L189" s="45">
        <v>1372</v>
      </c>
      <c r="M189" s="46">
        <v>274.79000000000002</v>
      </c>
      <c r="N189" s="47">
        <f t="shared" si="15"/>
        <v>377011.88</v>
      </c>
      <c r="O189" s="48">
        <f t="shared" si="16"/>
        <v>7391671.2200000007</v>
      </c>
      <c r="P189" s="47">
        <f t="shared" si="17"/>
        <v>33772.090822970807</v>
      </c>
    </row>
    <row r="190" spans="1:16" x14ac:dyDescent="0.25">
      <c r="A190" s="49" t="s">
        <v>354</v>
      </c>
      <c r="B190" t="s">
        <v>355</v>
      </c>
      <c r="C190" s="45">
        <v>0</v>
      </c>
      <c r="D190" s="46">
        <v>209.33</v>
      </c>
      <c r="E190" s="47">
        <f t="shared" si="12"/>
        <v>0</v>
      </c>
      <c r="F190" s="45">
        <v>1188</v>
      </c>
      <c r="G190" s="46">
        <v>207.71</v>
      </c>
      <c r="H190" s="37">
        <f t="shared" si="13"/>
        <v>246759.48</v>
      </c>
      <c r="I190" s="45">
        <v>0</v>
      </c>
      <c r="J190" s="46">
        <v>209.33</v>
      </c>
      <c r="K190" s="47">
        <f t="shared" si="14"/>
        <v>0</v>
      </c>
      <c r="L190" s="45">
        <v>0</v>
      </c>
      <c r="M190" s="46">
        <v>207.71</v>
      </c>
      <c r="N190" s="47">
        <f t="shared" si="15"/>
        <v>0</v>
      </c>
      <c r="O190" s="48">
        <f t="shared" si="16"/>
        <v>246759.48</v>
      </c>
      <c r="P190" s="47">
        <f t="shared" si="17"/>
        <v>1127.4288752779573</v>
      </c>
    </row>
    <row r="191" spans="1:16" x14ac:dyDescent="0.25">
      <c r="A191" s="49" t="s">
        <v>356</v>
      </c>
      <c r="B191" t="s">
        <v>357</v>
      </c>
      <c r="C191" s="45">
        <v>0</v>
      </c>
      <c r="D191" s="46">
        <v>266.81</v>
      </c>
      <c r="E191" s="47">
        <f t="shared" si="12"/>
        <v>0</v>
      </c>
      <c r="F191" s="45">
        <v>15845</v>
      </c>
      <c r="G191" s="46">
        <v>264.45999999999998</v>
      </c>
      <c r="H191" s="37">
        <f t="shared" si="13"/>
        <v>4190368.6999999997</v>
      </c>
      <c r="I191" s="45">
        <v>0</v>
      </c>
      <c r="J191" s="46">
        <v>266.81</v>
      </c>
      <c r="K191" s="47">
        <f t="shared" si="14"/>
        <v>0</v>
      </c>
      <c r="L191" s="45">
        <v>7</v>
      </c>
      <c r="M191" s="46">
        <v>264.45999999999998</v>
      </c>
      <c r="N191" s="47">
        <f t="shared" si="15"/>
        <v>1851.2199999999998</v>
      </c>
      <c r="O191" s="48">
        <f t="shared" si="16"/>
        <v>4192219.92</v>
      </c>
      <c r="P191" s="47">
        <f t="shared" si="17"/>
        <v>19153.994769819779</v>
      </c>
    </row>
    <row r="192" spans="1:16" x14ac:dyDescent="0.25">
      <c r="A192" s="49" t="s">
        <v>358</v>
      </c>
      <c r="B192" t="s">
        <v>359</v>
      </c>
      <c r="C192" s="45">
        <v>13446</v>
      </c>
      <c r="D192" s="46">
        <v>276.79000000000002</v>
      </c>
      <c r="E192" s="47">
        <f t="shared" si="12"/>
        <v>3721718.3400000003</v>
      </c>
      <c r="F192" s="45">
        <v>28253</v>
      </c>
      <c r="G192" s="46">
        <v>274.12</v>
      </c>
      <c r="H192" s="37">
        <f t="shared" si="13"/>
        <v>7744712.3600000003</v>
      </c>
      <c r="I192" s="45">
        <v>1799</v>
      </c>
      <c r="J192" s="46">
        <v>276.79000000000002</v>
      </c>
      <c r="K192" s="47">
        <f t="shared" si="14"/>
        <v>497945.21</v>
      </c>
      <c r="L192" s="45">
        <v>1849</v>
      </c>
      <c r="M192" s="46">
        <v>274.12</v>
      </c>
      <c r="N192" s="47">
        <f t="shared" si="15"/>
        <v>506847.88</v>
      </c>
      <c r="O192" s="48">
        <f t="shared" si="16"/>
        <v>12471223.790000001</v>
      </c>
      <c r="P192" s="47">
        <f t="shared" si="17"/>
        <v>56980.253852453439</v>
      </c>
    </row>
    <row r="193" spans="1:16" x14ac:dyDescent="0.25">
      <c r="A193" s="49" t="s">
        <v>360</v>
      </c>
      <c r="B193" t="s">
        <v>361</v>
      </c>
      <c r="C193" s="45">
        <v>365</v>
      </c>
      <c r="D193" s="46">
        <v>284.19</v>
      </c>
      <c r="E193" s="47">
        <f t="shared" si="12"/>
        <v>103729.35</v>
      </c>
      <c r="F193" s="45">
        <v>40787</v>
      </c>
      <c r="G193" s="46">
        <v>282.02</v>
      </c>
      <c r="H193" s="37">
        <f t="shared" si="13"/>
        <v>11502749.739999998</v>
      </c>
      <c r="I193" s="45">
        <v>0</v>
      </c>
      <c r="J193" s="46">
        <v>284.19</v>
      </c>
      <c r="K193" s="47">
        <f t="shared" si="14"/>
        <v>0</v>
      </c>
      <c r="L193" s="45">
        <v>0</v>
      </c>
      <c r="M193" s="46">
        <v>282.02</v>
      </c>
      <c r="N193" s="47">
        <f t="shared" si="15"/>
        <v>0</v>
      </c>
      <c r="O193" s="48">
        <f t="shared" si="16"/>
        <v>11606479.089999998</v>
      </c>
      <c r="P193" s="47">
        <f t="shared" si="17"/>
        <v>53029.288545979383</v>
      </c>
    </row>
    <row r="194" spans="1:16" x14ac:dyDescent="0.25">
      <c r="A194" s="49" t="s">
        <v>362</v>
      </c>
      <c r="B194" t="s">
        <v>363</v>
      </c>
      <c r="C194" s="45">
        <v>1383</v>
      </c>
      <c r="D194" s="46">
        <v>312.55</v>
      </c>
      <c r="E194" s="47">
        <f t="shared" si="12"/>
        <v>432256.65</v>
      </c>
      <c r="F194" s="45">
        <v>41287</v>
      </c>
      <c r="G194" s="46">
        <v>309.62</v>
      </c>
      <c r="H194" s="37">
        <f t="shared" si="13"/>
        <v>12783280.939999999</v>
      </c>
      <c r="I194" s="45">
        <v>233</v>
      </c>
      <c r="J194" s="46">
        <v>312.55</v>
      </c>
      <c r="K194" s="47">
        <f t="shared" si="14"/>
        <v>72824.150000000009</v>
      </c>
      <c r="L194" s="45">
        <v>5122</v>
      </c>
      <c r="M194" s="46">
        <v>309.62</v>
      </c>
      <c r="N194" s="47">
        <f t="shared" si="15"/>
        <v>1585873.6400000001</v>
      </c>
      <c r="O194" s="48">
        <f t="shared" si="16"/>
        <v>14874235.380000001</v>
      </c>
      <c r="P194" s="47">
        <f t="shared" si="17"/>
        <v>67959.465894047928</v>
      </c>
    </row>
    <row r="195" spans="1:16" x14ac:dyDescent="0.25">
      <c r="A195" s="49" t="s">
        <v>364</v>
      </c>
      <c r="B195" t="s">
        <v>365</v>
      </c>
      <c r="C195" s="45">
        <v>461</v>
      </c>
      <c r="D195" s="46">
        <v>228.02</v>
      </c>
      <c r="E195" s="47">
        <f t="shared" si="12"/>
        <v>105117.22</v>
      </c>
      <c r="F195" s="45">
        <v>25074</v>
      </c>
      <c r="G195" s="46">
        <v>226.02</v>
      </c>
      <c r="H195" s="37">
        <f t="shared" si="13"/>
        <v>5667225.4800000004</v>
      </c>
      <c r="I195" s="45">
        <v>6</v>
      </c>
      <c r="J195" s="46">
        <v>228.02</v>
      </c>
      <c r="K195" s="47">
        <f t="shared" si="14"/>
        <v>1368.1200000000001</v>
      </c>
      <c r="L195" s="45">
        <v>1338</v>
      </c>
      <c r="M195" s="46">
        <v>226.02</v>
      </c>
      <c r="N195" s="47">
        <f t="shared" si="15"/>
        <v>302414.76</v>
      </c>
      <c r="O195" s="48">
        <f t="shared" si="16"/>
        <v>6076125.5800000001</v>
      </c>
      <c r="P195" s="47">
        <f t="shared" si="17"/>
        <v>27761.443769888909</v>
      </c>
    </row>
    <row r="196" spans="1:16" x14ac:dyDescent="0.25">
      <c r="A196" s="49" t="s">
        <v>366</v>
      </c>
      <c r="B196" t="s">
        <v>367</v>
      </c>
      <c r="C196" s="45">
        <v>6369</v>
      </c>
      <c r="D196" s="46">
        <v>321.16000000000003</v>
      </c>
      <c r="E196" s="47">
        <f t="shared" si="12"/>
        <v>2045468.0400000003</v>
      </c>
      <c r="F196" s="45">
        <v>31243</v>
      </c>
      <c r="G196" s="46">
        <v>317.94</v>
      </c>
      <c r="H196" s="37">
        <f t="shared" si="13"/>
        <v>9933399.4199999999</v>
      </c>
      <c r="I196" s="45">
        <v>1636</v>
      </c>
      <c r="J196" s="46">
        <v>321.16000000000003</v>
      </c>
      <c r="K196" s="47">
        <f t="shared" si="14"/>
        <v>525417.76</v>
      </c>
      <c r="L196" s="45">
        <v>6859</v>
      </c>
      <c r="M196" s="46">
        <v>317.94</v>
      </c>
      <c r="N196" s="47">
        <f t="shared" si="15"/>
        <v>2180750.46</v>
      </c>
      <c r="O196" s="48">
        <f t="shared" si="16"/>
        <v>14685035.680000002</v>
      </c>
      <c r="P196" s="47">
        <f t="shared" si="17"/>
        <v>67095.024110599828</v>
      </c>
    </row>
    <row r="197" spans="1:16" x14ac:dyDescent="0.25">
      <c r="A197" s="49" t="s">
        <v>368</v>
      </c>
      <c r="B197" t="s">
        <v>369</v>
      </c>
      <c r="C197" s="45">
        <v>4004</v>
      </c>
      <c r="D197" s="46">
        <v>306.85000000000002</v>
      </c>
      <c r="E197" s="47">
        <f t="shared" si="12"/>
        <v>1228627.4000000001</v>
      </c>
      <c r="F197" s="45">
        <v>39898</v>
      </c>
      <c r="G197" s="46">
        <v>303.87</v>
      </c>
      <c r="H197" s="37">
        <f t="shared" si="13"/>
        <v>12123805.26</v>
      </c>
      <c r="I197" s="45">
        <v>937</v>
      </c>
      <c r="J197" s="46">
        <v>306.85000000000002</v>
      </c>
      <c r="K197" s="47">
        <f t="shared" si="14"/>
        <v>287518.45</v>
      </c>
      <c r="L197" s="45">
        <v>8770</v>
      </c>
      <c r="M197" s="46">
        <v>303.87</v>
      </c>
      <c r="N197" s="47">
        <f t="shared" si="15"/>
        <v>2664939.9</v>
      </c>
      <c r="O197" s="48">
        <f t="shared" si="16"/>
        <v>16304891.01</v>
      </c>
      <c r="P197" s="47">
        <f t="shared" si="17"/>
        <v>74496.0434060486</v>
      </c>
    </row>
    <row r="198" spans="1:16" x14ac:dyDescent="0.25">
      <c r="A198" s="49" t="s">
        <v>370</v>
      </c>
      <c r="B198" t="s">
        <v>371</v>
      </c>
      <c r="C198" s="45">
        <v>1181</v>
      </c>
      <c r="D198" s="46">
        <v>302.39999999999998</v>
      </c>
      <c r="E198" s="47">
        <f t="shared" si="12"/>
        <v>357134.39999999997</v>
      </c>
      <c r="F198" s="45">
        <v>55614</v>
      </c>
      <c r="G198" s="46">
        <v>299.51</v>
      </c>
      <c r="H198" s="37">
        <f t="shared" si="13"/>
        <v>16656949.139999999</v>
      </c>
      <c r="I198" s="45">
        <v>243</v>
      </c>
      <c r="J198" s="46">
        <v>302.39999999999998</v>
      </c>
      <c r="K198" s="47">
        <f t="shared" si="14"/>
        <v>73483.199999999997</v>
      </c>
      <c r="L198" s="45">
        <v>6526</v>
      </c>
      <c r="M198" s="46">
        <v>299.51</v>
      </c>
      <c r="N198" s="47">
        <f t="shared" si="15"/>
        <v>1954602.26</v>
      </c>
      <c r="O198" s="48">
        <f t="shared" si="16"/>
        <v>19042168.999999996</v>
      </c>
      <c r="P198" s="47">
        <f t="shared" si="17"/>
        <v>87002.498054067808</v>
      </c>
    </row>
    <row r="199" spans="1:16" x14ac:dyDescent="0.25">
      <c r="A199" s="49" t="s">
        <v>372</v>
      </c>
      <c r="B199" t="s">
        <v>373</v>
      </c>
      <c r="C199" s="45">
        <v>0</v>
      </c>
      <c r="D199" s="46">
        <v>283.43</v>
      </c>
      <c r="E199" s="47">
        <f t="shared" si="12"/>
        <v>0</v>
      </c>
      <c r="F199" s="45">
        <v>19394</v>
      </c>
      <c r="G199" s="46">
        <v>280.8</v>
      </c>
      <c r="H199" s="37">
        <f t="shared" si="13"/>
        <v>5445835.2000000002</v>
      </c>
      <c r="I199" s="45">
        <v>0</v>
      </c>
      <c r="J199" s="46">
        <v>283.43</v>
      </c>
      <c r="K199" s="47">
        <f t="shared" si="14"/>
        <v>0</v>
      </c>
      <c r="L199" s="45">
        <v>0</v>
      </c>
      <c r="M199" s="46">
        <v>280.8</v>
      </c>
      <c r="N199" s="47">
        <f t="shared" si="15"/>
        <v>0</v>
      </c>
      <c r="O199" s="48">
        <f t="shared" si="16"/>
        <v>5445835.2000000002</v>
      </c>
      <c r="P199" s="47">
        <f t="shared" si="17"/>
        <v>24881.685820075123</v>
      </c>
    </row>
    <row r="200" spans="1:16" x14ac:dyDescent="0.25">
      <c r="A200" s="49" t="s">
        <v>374</v>
      </c>
      <c r="B200" t="s">
        <v>375</v>
      </c>
      <c r="C200" s="45">
        <v>0</v>
      </c>
      <c r="D200" s="46">
        <v>220.39</v>
      </c>
      <c r="E200" s="47">
        <f t="shared" si="12"/>
        <v>0</v>
      </c>
      <c r="F200" s="45">
        <v>1713</v>
      </c>
      <c r="G200" s="46">
        <v>218.46</v>
      </c>
      <c r="H200" s="37">
        <f t="shared" si="13"/>
        <v>374221.98000000004</v>
      </c>
      <c r="I200" s="45">
        <v>0</v>
      </c>
      <c r="J200" s="46">
        <v>220.39</v>
      </c>
      <c r="K200" s="47">
        <f t="shared" si="14"/>
        <v>0</v>
      </c>
      <c r="L200" s="45">
        <v>0</v>
      </c>
      <c r="M200" s="46">
        <v>218.46</v>
      </c>
      <c r="N200" s="47">
        <f t="shared" si="15"/>
        <v>0</v>
      </c>
      <c r="O200" s="48">
        <f t="shared" si="16"/>
        <v>374221.98000000004</v>
      </c>
      <c r="P200" s="47">
        <f t="shared" si="17"/>
        <v>1709.7971920498874</v>
      </c>
    </row>
    <row r="201" spans="1:16" x14ac:dyDescent="0.25">
      <c r="A201" s="49" t="s">
        <v>376</v>
      </c>
      <c r="B201" t="s">
        <v>377</v>
      </c>
      <c r="C201" s="45">
        <v>0</v>
      </c>
      <c r="D201" s="46">
        <v>213.62</v>
      </c>
      <c r="E201" s="47">
        <f t="shared" ref="E201:E264" si="18">D201*C201</f>
        <v>0</v>
      </c>
      <c r="F201" s="45">
        <v>8482</v>
      </c>
      <c r="G201" s="46">
        <v>211.81</v>
      </c>
      <c r="H201" s="37">
        <f t="shared" ref="H201:H264" si="19">G201*F201</f>
        <v>1796572.42</v>
      </c>
      <c r="I201" s="45">
        <v>0</v>
      </c>
      <c r="J201" s="46">
        <v>213.62</v>
      </c>
      <c r="K201" s="47">
        <f t="shared" ref="K201:K264" si="20">J201*I201</f>
        <v>0</v>
      </c>
      <c r="L201" s="45">
        <v>47</v>
      </c>
      <c r="M201" s="46">
        <v>211.81</v>
      </c>
      <c r="N201" s="47">
        <f t="shared" ref="N201:N264" si="21">M201*L201</f>
        <v>9955.07</v>
      </c>
      <c r="O201" s="48">
        <f t="shared" ref="O201:O264" si="22">N201+K201+H201+E201</f>
        <v>1806527.49</v>
      </c>
      <c r="P201" s="47">
        <f t="shared" ref="P201:P264" si="23">(O201/$O$7)*$P$7</f>
        <v>8253.9129042151144</v>
      </c>
    </row>
    <row r="202" spans="1:16" x14ac:dyDescent="0.25">
      <c r="A202" s="49" t="s">
        <v>378</v>
      </c>
      <c r="B202" t="s">
        <v>379</v>
      </c>
      <c r="C202" s="45">
        <v>1239</v>
      </c>
      <c r="D202" s="46">
        <v>262.16000000000003</v>
      </c>
      <c r="E202" s="47">
        <f t="shared" si="18"/>
        <v>324816.24000000005</v>
      </c>
      <c r="F202" s="45">
        <v>29336</v>
      </c>
      <c r="G202" s="46">
        <v>259.76</v>
      </c>
      <c r="H202" s="37">
        <f t="shared" si="19"/>
        <v>7620319.3599999994</v>
      </c>
      <c r="I202" s="45">
        <v>241</v>
      </c>
      <c r="J202" s="46">
        <v>262.16000000000003</v>
      </c>
      <c r="K202" s="47">
        <f t="shared" si="20"/>
        <v>63180.560000000005</v>
      </c>
      <c r="L202" s="45">
        <v>2550</v>
      </c>
      <c r="M202" s="46">
        <v>259.76</v>
      </c>
      <c r="N202" s="47">
        <f t="shared" si="21"/>
        <v>662388</v>
      </c>
      <c r="O202" s="48">
        <f t="shared" si="22"/>
        <v>8670704.1600000001</v>
      </c>
      <c r="P202" s="47">
        <f t="shared" si="23"/>
        <v>39615.913597227176</v>
      </c>
    </row>
    <row r="203" spans="1:16" x14ac:dyDescent="0.25">
      <c r="A203" s="49" t="s">
        <v>380</v>
      </c>
      <c r="B203" t="s">
        <v>381</v>
      </c>
      <c r="C203" s="45">
        <v>12035</v>
      </c>
      <c r="D203" s="46">
        <v>243.74</v>
      </c>
      <c r="E203" s="47">
        <f t="shared" si="18"/>
        <v>2933410.9</v>
      </c>
      <c r="F203" s="45">
        <v>40559</v>
      </c>
      <c r="G203" s="46">
        <v>241.55</v>
      </c>
      <c r="H203" s="37">
        <f t="shared" si="19"/>
        <v>9797026.4500000011</v>
      </c>
      <c r="I203" s="45">
        <v>2880</v>
      </c>
      <c r="J203" s="46">
        <v>243.74</v>
      </c>
      <c r="K203" s="47">
        <f t="shared" si="20"/>
        <v>701971.20000000007</v>
      </c>
      <c r="L203" s="45">
        <v>11212</v>
      </c>
      <c r="M203" s="46">
        <v>241.55</v>
      </c>
      <c r="N203" s="47">
        <f t="shared" si="21"/>
        <v>2708258.6</v>
      </c>
      <c r="O203" s="48">
        <f t="shared" si="22"/>
        <v>16140667.150000002</v>
      </c>
      <c r="P203" s="47">
        <f t="shared" si="23"/>
        <v>73745.714698216965</v>
      </c>
    </row>
    <row r="204" spans="1:16" x14ac:dyDescent="0.25">
      <c r="A204" s="49" t="s">
        <v>382</v>
      </c>
      <c r="B204" t="s">
        <v>383</v>
      </c>
      <c r="C204" s="45">
        <v>4942</v>
      </c>
      <c r="D204" s="46">
        <v>322.33</v>
      </c>
      <c r="E204" s="47">
        <f t="shared" si="18"/>
        <v>1592954.8599999999</v>
      </c>
      <c r="F204" s="45">
        <v>45855</v>
      </c>
      <c r="G204" s="46">
        <v>319.3</v>
      </c>
      <c r="H204" s="37">
        <f t="shared" si="19"/>
        <v>14641501.5</v>
      </c>
      <c r="I204" s="45">
        <v>547</v>
      </c>
      <c r="J204" s="46">
        <v>322.33</v>
      </c>
      <c r="K204" s="47">
        <f t="shared" si="20"/>
        <v>176314.50999999998</v>
      </c>
      <c r="L204" s="45">
        <v>4900</v>
      </c>
      <c r="M204" s="46">
        <v>319.3</v>
      </c>
      <c r="N204" s="47">
        <f t="shared" si="21"/>
        <v>1564570</v>
      </c>
      <c r="O204" s="48">
        <f t="shared" si="22"/>
        <v>17975340.870000001</v>
      </c>
      <c r="P204" s="47">
        <f t="shared" si="23"/>
        <v>82128.225994810826</v>
      </c>
    </row>
    <row r="205" spans="1:16" x14ac:dyDescent="0.25">
      <c r="A205" s="49" t="s">
        <v>384</v>
      </c>
      <c r="B205" t="s">
        <v>385</v>
      </c>
      <c r="C205" s="45">
        <v>455</v>
      </c>
      <c r="D205" s="46">
        <v>239.17</v>
      </c>
      <c r="E205" s="47">
        <f t="shared" si="18"/>
        <v>108822.34999999999</v>
      </c>
      <c r="F205" s="45">
        <v>19708</v>
      </c>
      <c r="G205" s="46">
        <v>237.25</v>
      </c>
      <c r="H205" s="37">
        <f t="shared" si="19"/>
        <v>4675723</v>
      </c>
      <c r="I205" s="45">
        <v>129</v>
      </c>
      <c r="J205" s="46">
        <v>239.17</v>
      </c>
      <c r="K205" s="47">
        <f t="shared" si="20"/>
        <v>30852.929999999997</v>
      </c>
      <c r="L205" s="45">
        <v>4029</v>
      </c>
      <c r="M205" s="46">
        <v>237.25</v>
      </c>
      <c r="N205" s="47">
        <f t="shared" si="21"/>
        <v>955880.25</v>
      </c>
      <c r="O205" s="48">
        <f t="shared" si="22"/>
        <v>5771278.5299999993</v>
      </c>
      <c r="P205" s="47">
        <f t="shared" si="23"/>
        <v>26368.616362758272</v>
      </c>
    </row>
    <row r="206" spans="1:16" x14ac:dyDescent="0.25">
      <c r="A206" s="49" t="s">
        <v>386</v>
      </c>
      <c r="B206" t="s">
        <v>387</v>
      </c>
      <c r="C206" s="45">
        <v>1832</v>
      </c>
      <c r="D206" s="46">
        <v>351.77</v>
      </c>
      <c r="E206" s="47">
        <f t="shared" si="18"/>
        <v>644442.64</v>
      </c>
      <c r="F206" s="45">
        <v>19517</v>
      </c>
      <c r="G206" s="46">
        <v>349.43</v>
      </c>
      <c r="H206" s="37">
        <f t="shared" si="19"/>
        <v>6819825.3100000005</v>
      </c>
      <c r="I206" s="45">
        <v>83</v>
      </c>
      <c r="J206" s="46">
        <v>351.77</v>
      </c>
      <c r="K206" s="47">
        <f t="shared" si="20"/>
        <v>29196.91</v>
      </c>
      <c r="L206" s="45">
        <v>1198</v>
      </c>
      <c r="M206" s="46">
        <v>349.43</v>
      </c>
      <c r="N206" s="47">
        <f t="shared" si="21"/>
        <v>418617.14</v>
      </c>
      <c r="O206" s="48">
        <f t="shared" si="22"/>
        <v>7912082</v>
      </c>
      <c r="P206" s="47">
        <f t="shared" si="23"/>
        <v>36149.815643828442</v>
      </c>
    </row>
    <row r="207" spans="1:16" x14ac:dyDescent="0.25">
      <c r="A207" s="49" t="s">
        <v>388</v>
      </c>
      <c r="B207" t="s">
        <v>389</v>
      </c>
      <c r="C207" s="45">
        <v>608</v>
      </c>
      <c r="D207" s="46">
        <v>236.47</v>
      </c>
      <c r="E207" s="47">
        <f t="shared" si="18"/>
        <v>143773.76000000001</v>
      </c>
      <c r="F207" s="45">
        <v>16076</v>
      </c>
      <c r="G207" s="46">
        <v>234.41</v>
      </c>
      <c r="H207" s="37">
        <f t="shared" si="19"/>
        <v>3768375.16</v>
      </c>
      <c r="I207" s="45">
        <v>15</v>
      </c>
      <c r="J207" s="46">
        <v>236.47</v>
      </c>
      <c r="K207" s="47">
        <f t="shared" si="20"/>
        <v>3547.05</v>
      </c>
      <c r="L207" s="45">
        <v>325</v>
      </c>
      <c r="M207" s="46">
        <v>234.41</v>
      </c>
      <c r="N207" s="47">
        <f t="shared" si="21"/>
        <v>76183.25</v>
      </c>
      <c r="O207" s="48">
        <f t="shared" si="22"/>
        <v>3991879.2199999997</v>
      </c>
      <c r="P207" s="47">
        <f t="shared" si="23"/>
        <v>18238.650443136165</v>
      </c>
    </row>
    <row r="208" spans="1:16" x14ac:dyDescent="0.25">
      <c r="A208" s="49" t="s">
        <v>390</v>
      </c>
      <c r="B208" t="s">
        <v>391</v>
      </c>
      <c r="C208" s="45">
        <v>662</v>
      </c>
      <c r="D208" s="46">
        <v>165.03</v>
      </c>
      <c r="E208" s="47">
        <f t="shared" si="18"/>
        <v>109249.86</v>
      </c>
      <c r="F208" s="45">
        <v>15039</v>
      </c>
      <c r="G208" s="46">
        <v>163.79</v>
      </c>
      <c r="H208" s="37">
        <f t="shared" si="19"/>
        <v>2463237.81</v>
      </c>
      <c r="I208" s="45">
        <v>0</v>
      </c>
      <c r="J208" s="46">
        <v>165.03</v>
      </c>
      <c r="K208" s="47">
        <f t="shared" si="20"/>
        <v>0</v>
      </c>
      <c r="L208" s="45">
        <v>0</v>
      </c>
      <c r="M208" s="46">
        <v>163.79</v>
      </c>
      <c r="N208" s="47">
        <f t="shared" si="21"/>
        <v>0</v>
      </c>
      <c r="O208" s="48">
        <f t="shared" si="22"/>
        <v>2572487.67</v>
      </c>
      <c r="P208" s="47">
        <f t="shared" si="23"/>
        <v>11753.537819315039</v>
      </c>
    </row>
    <row r="209" spans="1:16" x14ac:dyDescent="0.25">
      <c r="A209" s="49" t="s">
        <v>392</v>
      </c>
      <c r="B209" t="s">
        <v>393</v>
      </c>
      <c r="C209" s="45">
        <v>1619</v>
      </c>
      <c r="D209" s="46">
        <v>331.71</v>
      </c>
      <c r="E209" s="47">
        <f t="shared" si="18"/>
        <v>537038.49</v>
      </c>
      <c r="F209" s="45">
        <v>68801</v>
      </c>
      <c r="G209" s="46">
        <v>328.89</v>
      </c>
      <c r="H209" s="37">
        <f t="shared" si="19"/>
        <v>22627960.890000001</v>
      </c>
      <c r="I209" s="45">
        <v>267</v>
      </c>
      <c r="J209" s="46">
        <v>331.71</v>
      </c>
      <c r="K209" s="47">
        <f t="shared" si="20"/>
        <v>88566.569999999992</v>
      </c>
      <c r="L209" s="45">
        <v>7892</v>
      </c>
      <c r="M209" s="46">
        <v>328.89</v>
      </c>
      <c r="N209" s="47">
        <f t="shared" si="21"/>
        <v>2595599.88</v>
      </c>
      <c r="O209" s="48">
        <f t="shared" si="22"/>
        <v>25849165.829999998</v>
      </c>
      <c r="P209" s="47">
        <f t="shared" si="23"/>
        <v>118103.24757772348</v>
      </c>
    </row>
    <row r="210" spans="1:16" x14ac:dyDescent="0.25">
      <c r="A210" s="49" t="s">
        <v>394</v>
      </c>
      <c r="B210" t="s">
        <v>395</v>
      </c>
      <c r="C210" s="45">
        <v>0</v>
      </c>
      <c r="D210" s="46">
        <v>239.35</v>
      </c>
      <c r="E210" s="47">
        <f t="shared" si="18"/>
        <v>0</v>
      </c>
      <c r="F210" s="45">
        <v>7909</v>
      </c>
      <c r="G210" s="46">
        <v>237.01</v>
      </c>
      <c r="H210" s="37">
        <f t="shared" si="19"/>
        <v>1874512.0899999999</v>
      </c>
      <c r="I210" s="45">
        <v>0</v>
      </c>
      <c r="J210" s="46">
        <v>239.35</v>
      </c>
      <c r="K210" s="47">
        <f t="shared" si="20"/>
        <v>0</v>
      </c>
      <c r="L210" s="45">
        <v>27</v>
      </c>
      <c r="M210" s="46">
        <v>237.01</v>
      </c>
      <c r="N210" s="47">
        <f t="shared" si="21"/>
        <v>6399.2699999999995</v>
      </c>
      <c r="O210" s="48">
        <f t="shared" si="22"/>
        <v>1880911.3599999999</v>
      </c>
      <c r="P210" s="47">
        <f t="shared" si="23"/>
        <v>8593.7682276779524</v>
      </c>
    </row>
    <row r="211" spans="1:16" x14ac:dyDescent="0.25">
      <c r="A211" s="49" t="s">
        <v>396</v>
      </c>
      <c r="B211" t="s">
        <v>397</v>
      </c>
      <c r="C211" s="45">
        <v>3212</v>
      </c>
      <c r="D211" s="46">
        <v>390.02</v>
      </c>
      <c r="E211" s="47">
        <f t="shared" si="18"/>
        <v>1252744.24</v>
      </c>
      <c r="F211" s="45">
        <v>33592</v>
      </c>
      <c r="G211" s="46">
        <v>386.97</v>
      </c>
      <c r="H211" s="37">
        <f t="shared" si="19"/>
        <v>12999096.24</v>
      </c>
      <c r="I211" s="45">
        <v>649</v>
      </c>
      <c r="J211" s="46">
        <v>390.02</v>
      </c>
      <c r="K211" s="47">
        <f t="shared" si="20"/>
        <v>253122.97999999998</v>
      </c>
      <c r="L211" s="45">
        <v>5711</v>
      </c>
      <c r="M211" s="46">
        <v>386.97</v>
      </c>
      <c r="N211" s="47">
        <f t="shared" si="21"/>
        <v>2209985.67</v>
      </c>
      <c r="O211" s="48">
        <f t="shared" si="22"/>
        <v>16714949.130000001</v>
      </c>
      <c r="P211" s="47">
        <f t="shared" si="23"/>
        <v>76369.573715928447</v>
      </c>
    </row>
    <row r="212" spans="1:16" x14ac:dyDescent="0.25">
      <c r="A212" s="49" t="s">
        <v>398</v>
      </c>
      <c r="B212" t="s">
        <v>399</v>
      </c>
      <c r="C212" s="45">
        <v>2880</v>
      </c>
      <c r="D212" s="46">
        <v>387.78</v>
      </c>
      <c r="E212" s="47">
        <f t="shared" si="18"/>
        <v>1116806.3999999999</v>
      </c>
      <c r="F212" s="45">
        <v>39793</v>
      </c>
      <c r="G212" s="46">
        <v>384.28</v>
      </c>
      <c r="H212" s="37">
        <f t="shared" si="19"/>
        <v>15291654.039999999</v>
      </c>
      <c r="I212" s="45">
        <v>564</v>
      </c>
      <c r="J212" s="46">
        <v>387.78</v>
      </c>
      <c r="K212" s="47">
        <f t="shared" si="20"/>
        <v>218707.91999999998</v>
      </c>
      <c r="L212" s="45">
        <v>7187</v>
      </c>
      <c r="M212" s="46">
        <v>384.28</v>
      </c>
      <c r="N212" s="47">
        <f t="shared" si="21"/>
        <v>2761820.36</v>
      </c>
      <c r="O212" s="48">
        <f t="shared" si="22"/>
        <v>19388988.719999999</v>
      </c>
      <c r="P212" s="47">
        <f t="shared" si="23"/>
        <v>88587.096006875203</v>
      </c>
    </row>
    <row r="213" spans="1:16" x14ac:dyDescent="0.25">
      <c r="A213" s="49" t="s">
        <v>400</v>
      </c>
      <c r="B213" t="s">
        <v>401</v>
      </c>
      <c r="C213" s="45">
        <v>214</v>
      </c>
      <c r="D213" s="46">
        <v>236.27</v>
      </c>
      <c r="E213" s="47">
        <f t="shared" si="18"/>
        <v>50561.78</v>
      </c>
      <c r="F213" s="45">
        <v>34301</v>
      </c>
      <c r="G213" s="46">
        <v>234.18</v>
      </c>
      <c r="H213" s="37">
        <f t="shared" si="19"/>
        <v>8032608.1800000006</v>
      </c>
      <c r="I213" s="45">
        <v>9</v>
      </c>
      <c r="J213" s="46">
        <v>236.27</v>
      </c>
      <c r="K213" s="47">
        <f t="shared" si="20"/>
        <v>2126.4300000000003</v>
      </c>
      <c r="L213" s="45">
        <v>2672</v>
      </c>
      <c r="M213" s="46">
        <v>234.18</v>
      </c>
      <c r="N213" s="47">
        <f t="shared" si="21"/>
        <v>625728.96</v>
      </c>
      <c r="O213" s="48">
        <f t="shared" si="22"/>
        <v>8711025.3499999996</v>
      </c>
      <c r="P213" s="47">
        <f t="shared" si="23"/>
        <v>39800.138632437855</v>
      </c>
    </row>
    <row r="214" spans="1:16" x14ac:dyDescent="0.25">
      <c r="A214" s="49" t="s">
        <v>402</v>
      </c>
      <c r="B214" t="s">
        <v>403</v>
      </c>
      <c r="C214" s="45">
        <v>14328</v>
      </c>
      <c r="D214" s="46">
        <v>267.89</v>
      </c>
      <c r="E214" s="47">
        <f t="shared" si="18"/>
        <v>3838327.92</v>
      </c>
      <c r="F214" s="45">
        <v>43620</v>
      </c>
      <c r="G214" s="46">
        <v>265.49</v>
      </c>
      <c r="H214" s="37">
        <f t="shared" si="19"/>
        <v>11580673.800000001</v>
      </c>
      <c r="I214" s="45">
        <v>614</v>
      </c>
      <c r="J214" s="46">
        <v>267.89</v>
      </c>
      <c r="K214" s="47">
        <f t="shared" si="20"/>
        <v>164484.46</v>
      </c>
      <c r="L214" s="45">
        <v>1964</v>
      </c>
      <c r="M214" s="46">
        <v>265.49</v>
      </c>
      <c r="N214" s="47">
        <f t="shared" si="21"/>
        <v>521422.36000000004</v>
      </c>
      <c r="O214" s="48">
        <f t="shared" si="22"/>
        <v>16104908.540000001</v>
      </c>
      <c r="P214" s="47">
        <f t="shared" si="23"/>
        <v>73582.33581018477</v>
      </c>
    </row>
    <row r="215" spans="1:16" x14ac:dyDescent="0.25">
      <c r="A215" s="49" t="s">
        <v>404</v>
      </c>
      <c r="B215" t="s">
        <v>405</v>
      </c>
      <c r="C215" s="45">
        <v>1041</v>
      </c>
      <c r="D215" s="46">
        <v>348.07</v>
      </c>
      <c r="E215" s="47">
        <f t="shared" si="18"/>
        <v>362340.87</v>
      </c>
      <c r="F215" s="45">
        <v>31789</v>
      </c>
      <c r="G215" s="46">
        <v>345</v>
      </c>
      <c r="H215" s="37">
        <f t="shared" si="19"/>
        <v>10967205</v>
      </c>
      <c r="I215" s="45">
        <v>470</v>
      </c>
      <c r="J215" s="46">
        <v>348.07</v>
      </c>
      <c r="K215" s="47">
        <f t="shared" si="20"/>
        <v>163592.9</v>
      </c>
      <c r="L215" s="45">
        <v>12274</v>
      </c>
      <c r="M215" s="46">
        <v>345</v>
      </c>
      <c r="N215" s="47">
        <f t="shared" si="21"/>
        <v>4234530</v>
      </c>
      <c r="O215" s="48">
        <f t="shared" si="22"/>
        <v>15727668.77</v>
      </c>
      <c r="P215" s="47">
        <f t="shared" si="23"/>
        <v>71858.750521379596</v>
      </c>
    </row>
    <row r="216" spans="1:16" x14ac:dyDescent="0.25">
      <c r="A216" s="49" t="s">
        <v>406</v>
      </c>
      <c r="B216" t="s">
        <v>407</v>
      </c>
      <c r="C216" s="45">
        <v>2384</v>
      </c>
      <c r="D216" s="46">
        <v>321.05</v>
      </c>
      <c r="E216" s="47">
        <f t="shared" si="18"/>
        <v>765383.20000000007</v>
      </c>
      <c r="F216" s="45">
        <v>139443</v>
      </c>
      <c r="G216" s="46">
        <v>318.2</v>
      </c>
      <c r="H216" s="37">
        <f t="shared" si="19"/>
        <v>44370762.600000001</v>
      </c>
      <c r="I216" s="45">
        <v>155</v>
      </c>
      <c r="J216" s="46">
        <v>321.05</v>
      </c>
      <c r="K216" s="47">
        <f t="shared" si="20"/>
        <v>49762.75</v>
      </c>
      <c r="L216" s="45">
        <v>20327</v>
      </c>
      <c r="M216" s="46">
        <v>318.2</v>
      </c>
      <c r="N216" s="47">
        <f t="shared" si="21"/>
        <v>6468051.3999999994</v>
      </c>
      <c r="O216" s="48">
        <f t="shared" si="22"/>
        <v>51653959.950000003</v>
      </c>
      <c r="P216" s="47">
        <f t="shared" si="23"/>
        <v>236003.76354367891</v>
      </c>
    </row>
    <row r="217" spans="1:16" x14ac:dyDescent="0.25">
      <c r="A217" s="49" t="s">
        <v>408</v>
      </c>
      <c r="B217" t="s">
        <v>409</v>
      </c>
      <c r="C217" s="45">
        <v>0</v>
      </c>
      <c r="D217" s="46">
        <v>359.5</v>
      </c>
      <c r="E217" s="47">
        <f t="shared" si="18"/>
        <v>0</v>
      </c>
      <c r="F217" s="45">
        <v>0</v>
      </c>
      <c r="G217" s="46">
        <v>357.42</v>
      </c>
      <c r="H217" s="37">
        <f t="shared" si="19"/>
        <v>0</v>
      </c>
      <c r="I217" s="45">
        <v>0</v>
      </c>
      <c r="J217" s="46">
        <v>359.5</v>
      </c>
      <c r="K217" s="47">
        <f t="shared" si="20"/>
        <v>0</v>
      </c>
      <c r="L217" s="45">
        <v>0</v>
      </c>
      <c r="M217" s="46">
        <v>357.42</v>
      </c>
      <c r="N217" s="47">
        <f t="shared" si="21"/>
        <v>0</v>
      </c>
      <c r="O217" s="48">
        <f t="shared" si="22"/>
        <v>0</v>
      </c>
      <c r="P217" s="47">
        <f t="shared" si="23"/>
        <v>0</v>
      </c>
    </row>
    <row r="218" spans="1:16" x14ac:dyDescent="0.25">
      <c r="A218" s="49" t="s">
        <v>410</v>
      </c>
      <c r="B218" t="s">
        <v>411</v>
      </c>
      <c r="C218" s="45">
        <v>9616</v>
      </c>
      <c r="D218" s="46">
        <v>281.06</v>
      </c>
      <c r="E218" s="47">
        <f t="shared" si="18"/>
        <v>2702672.96</v>
      </c>
      <c r="F218" s="45">
        <v>50310</v>
      </c>
      <c r="G218" s="46">
        <v>278.38</v>
      </c>
      <c r="H218" s="37">
        <f t="shared" si="19"/>
        <v>14005297.799999999</v>
      </c>
      <c r="I218" s="45">
        <v>1876</v>
      </c>
      <c r="J218" s="46">
        <v>281.06</v>
      </c>
      <c r="K218" s="47">
        <f t="shared" si="20"/>
        <v>527268.56000000006</v>
      </c>
      <c r="L218" s="45">
        <v>8572</v>
      </c>
      <c r="M218" s="46">
        <v>278.38</v>
      </c>
      <c r="N218" s="47">
        <f t="shared" si="21"/>
        <v>2386273.36</v>
      </c>
      <c r="O218" s="48">
        <f t="shared" si="22"/>
        <v>19621512.68</v>
      </c>
      <c r="P218" s="47">
        <f t="shared" si="23"/>
        <v>89649.483667515349</v>
      </c>
    </row>
    <row r="219" spans="1:16" x14ac:dyDescent="0.25">
      <c r="A219" s="49" t="s">
        <v>412</v>
      </c>
      <c r="B219" t="s">
        <v>413</v>
      </c>
      <c r="C219" s="45">
        <v>14546</v>
      </c>
      <c r="D219" s="46">
        <v>635.17999999999995</v>
      </c>
      <c r="E219" s="47">
        <f t="shared" si="18"/>
        <v>9239328.2799999993</v>
      </c>
      <c r="F219" s="45">
        <v>17414</v>
      </c>
      <c r="G219" s="46">
        <v>631.55999999999995</v>
      </c>
      <c r="H219" s="37">
        <f t="shared" si="19"/>
        <v>10997985.84</v>
      </c>
      <c r="I219" s="45">
        <v>5600</v>
      </c>
      <c r="J219" s="46">
        <v>635.17999999999995</v>
      </c>
      <c r="K219" s="47">
        <f t="shared" si="20"/>
        <v>3557007.9999999995</v>
      </c>
      <c r="L219" s="45">
        <v>4987</v>
      </c>
      <c r="M219" s="46">
        <v>631.55999999999995</v>
      </c>
      <c r="N219" s="47">
        <f t="shared" si="21"/>
        <v>3149589.7199999997</v>
      </c>
      <c r="O219" s="48">
        <f t="shared" si="22"/>
        <v>26943911.839999996</v>
      </c>
      <c r="P219" s="47">
        <f t="shared" si="23"/>
        <v>123105.0747122649</v>
      </c>
    </row>
    <row r="220" spans="1:16" x14ac:dyDescent="0.25">
      <c r="A220" s="49" t="s">
        <v>414</v>
      </c>
      <c r="B220" t="s">
        <v>415</v>
      </c>
      <c r="C220" s="45">
        <v>0</v>
      </c>
      <c r="D220" s="46">
        <v>209.94</v>
      </c>
      <c r="E220" s="47">
        <f t="shared" si="18"/>
        <v>0</v>
      </c>
      <c r="F220" s="45">
        <v>27340</v>
      </c>
      <c r="G220" s="46">
        <v>208.32</v>
      </c>
      <c r="H220" s="37">
        <f t="shared" si="19"/>
        <v>5695468.7999999998</v>
      </c>
      <c r="I220" s="45">
        <v>0</v>
      </c>
      <c r="J220" s="46">
        <v>209.94</v>
      </c>
      <c r="K220" s="47">
        <f t="shared" si="20"/>
        <v>0</v>
      </c>
      <c r="L220" s="45">
        <v>1078</v>
      </c>
      <c r="M220" s="46">
        <v>208.32</v>
      </c>
      <c r="N220" s="47">
        <f t="shared" si="21"/>
        <v>224568.95999999999</v>
      </c>
      <c r="O220" s="48">
        <f t="shared" si="22"/>
        <v>5920037.7599999998</v>
      </c>
      <c r="P220" s="47">
        <f t="shared" si="23"/>
        <v>27048.288128017768</v>
      </c>
    </row>
    <row r="221" spans="1:16" x14ac:dyDescent="0.25">
      <c r="A221" s="49" t="s">
        <v>416</v>
      </c>
      <c r="B221" t="s">
        <v>417</v>
      </c>
      <c r="C221" s="45">
        <v>0</v>
      </c>
      <c r="D221" s="46">
        <v>189.94</v>
      </c>
      <c r="E221" s="47">
        <f t="shared" si="18"/>
        <v>0</v>
      </c>
      <c r="F221" s="45">
        <v>36076</v>
      </c>
      <c r="G221" s="46">
        <v>188.38</v>
      </c>
      <c r="H221" s="37">
        <f t="shared" si="19"/>
        <v>6795996.8799999999</v>
      </c>
      <c r="I221" s="45">
        <v>0</v>
      </c>
      <c r="J221" s="46">
        <v>189.94</v>
      </c>
      <c r="K221" s="47">
        <f t="shared" si="20"/>
        <v>0</v>
      </c>
      <c r="L221" s="45">
        <v>947</v>
      </c>
      <c r="M221" s="46">
        <v>188.38</v>
      </c>
      <c r="N221" s="47">
        <f t="shared" si="21"/>
        <v>178395.86</v>
      </c>
      <c r="O221" s="48">
        <f t="shared" si="22"/>
        <v>6974392.7400000002</v>
      </c>
      <c r="P221" s="47">
        <f t="shared" si="23"/>
        <v>31865.571132687393</v>
      </c>
    </row>
    <row r="222" spans="1:16" x14ac:dyDescent="0.25">
      <c r="A222" s="49" t="s">
        <v>418</v>
      </c>
      <c r="B222" t="s">
        <v>419</v>
      </c>
      <c r="C222" s="45">
        <v>0</v>
      </c>
      <c r="D222" s="46">
        <v>210.61</v>
      </c>
      <c r="E222" s="47">
        <f t="shared" si="18"/>
        <v>0</v>
      </c>
      <c r="F222" s="45">
        <v>23919</v>
      </c>
      <c r="G222" s="46">
        <v>208.93</v>
      </c>
      <c r="H222" s="37">
        <f t="shared" si="19"/>
        <v>4997396.67</v>
      </c>
      <c r="I222" s="45">
        <v>0</v>
      </c>
      <c r="J222" s="46">
        <v>210.61</v>
      </c>
      <c r="K222" s="47">
        <f t="shared" si="20"/>
        <v>0</v>
      </c>
      <c r="L222" s="45">
        <v>445</v>
      </c>
      <c r="M222" s="46">
        <v>208.93</v>
      </c>
      <c r="N222" s="47">
        <f t="shared" si="21"/>
        <v>92973.85</v>
      </c>
      <c r="O222" s="48">
        <f t="shared" si="22"/>
        <v>5090370.5199999996</v>
      </c>
      <c r="P222" s="47">
        <f t="shared" si="23"/>
        <v>23257.589577152903</v>
      </c>
    </row>
    <row r="223" spans="1:16" x14ac:dyDescent="0.25">
      <c r="A223" s="49" t="s">
        <v>420</v>
      </c>
      <c r="B223" t="s">
        <v>421</v>
      </c>
      <c r="C223" s="45">
        <v>2056</v>
      </c>
      <c r="D223" s="46">
        <v>394.58</v>
      </c>
      <c r="E223" s="47">
        <f t="shared" si="18"/>
        <v>811256.48</v>
      </c>
      <c r="F223" s="45">
        <v>40599</v>
      </c>
      <c r="G223" s="46">
        <v>390.48</v>
      </c>
      <c r="H223" s="37">
        <f t="shared" si="19"/>
        <v>15853097.520000001</v>
      </c>
      <c r="I223" s="45">
        <v>416</v>
      </c>
      <c r="J223" s="46">
        <v>394.58</v>
      </c>
      <c r="K223" s="47">
        <f t="shared" si="20"/>
        <v>164145.28</v>
      </c>
      <c r="L223" s="45">
        <v>5544</v>
      </c>
      <c r="M223" s="46">
        <v>390.48</v>
      </c>
      <c r="N223" s="47">
        <f t="shared" si="21"/>
        <v>2164821.12</v>
      </c>
      <c r="O223" s="48">
        <f t="shared" si="22"/>
        <v>18993320.400000002</v>
      </c>
      <c r="P223" s="47">
        <f t="shared" si="23"/>
        <v>86779.311807456746</v>
      </c>
    </row>
    <row r="224" spans="1:16" x14ac:dyDescent="0.25">
      <c r="A224" s="49" t="s">
        <v>422</v>
      </c>
      <c r="B224" t="s">
        <v>423</v>
      </c>
      <c r="C224" s="45">
        <v>1824</v>
      </c>
      <c r="D224" s="46">
        <v>353.97</v>
      </c>
      <c r="E224" s="47">
        <f t="shared" si="18"/>
        <v>645641.28</v>
      </c>
      <c r="F224" s="45">
        <v>71289</v>
      </c>
      <c r="G224" s="46">
        <v>350.78</v>
      </c>
      <c r="H224" s="37">
        <f t="shared" si="19"/>
        <v>25006755.419999998</v>
      </c>
      <c r="I224" s="45">
        <v>693</v>
      </c>
      <c r="J224" s="46">
        <v>353.97</v>
      </c>
      <c r="K224" s="47">
        <f t="shared" si="20"/>
        <v>245301.21000000002</v>
      </c>
      <c r="L224" s="45">
        <v>19717</v>
      </c>
      <c r="M224" s="46">
        <v>350.78</v>
      </c>
      <c r="N224" s="47">
        <f t="shared" si="21"/>
        <v>6916329.2599999998</v>
      </c>
      <c r="O224" s="48">
        <f t="shared" si="22"/>
        <v>32814027.169999998</v>
      </c>
      <c r="P224" s="47">
        <f t="shared" si="23"/>
        <v>149925.2703304993</v>
      </c>
    </row>
    <row r="225" spans="1:16" x14ac:dyDescent="0.25">
      <c r="A225" s="49" t="s">
        <v>424</v>
      </c>
      <c r="B225" t="s">
        <v>425</v>
      </c>
      <c r="C225" s="45">
        <v>1730</v>
      </c>
      <c r="D225" s="46">
        <v>197.37</v>
      </c>
      <c r="E225" s="47">
        <f t="shared" si="18"/>
        <v>341450.10000000003</v>
      </c>
      <c r="F225" s="45">
        <v>25209</v>
      </c>
      <c r="G225" s="46">
        <v>195.61</v>
      </c>
      <c r="H225" s="37">
        <f t="shared" si="19"/>
        <v>4931132.49</v>
      </c>
      <c r="I225" s="45">
        <v>118</v>
      </c>
      <c r="J225" s="46">
        <v>197.37</v>
      </c>
      <c r="K225" s="47">
        <f t="shared" si="20"/>
        <v>23289.66</v>
      </c>
      <c r="L225" s="45">
        <v>1822</v>
      </c>
      <c r="M225" s="46">
        <v>195.61</v>
      </c>
      <c r="N225" s="47">
        <f t="shared" si="21"/>
        <v>356401.42000000004</v>
      </c>
      <c r="O225" s="48">
        <f t="shared" si="22"/>
        <v>5652273.6699999999</v>
      </c>
      <c r="P225" s="47">
        <f t="shared" si="23"/>
        <v>25824.890482551316</v>
      </c>
    </row>
    <row r="226" spans="1:16" x14ac:dyDescent="0.25">
      <c r="A226" s="49" t="s">
        <v>426</v>
      </c>
      <c r="B226" t="s">
        <v>427</v>
      </c>
      <c r="C226" s="45">
        <v>593</v>
      </c>
      <c r="D226" s="46">
        <v>248.05</v>
      </c>
      <c r="E226" s="47">
        <f t="shared" si="18"/>
        <v>147093.65</v>
      </c>
      <c r="F226" s="45">
        <v>15245</v>
      </c>
      <c r="G226" s="46">
        <v>245.69</v>
      </c>
      <c r="H226" s="37">
        <f t="shared" si="19"/>
        <v>3745544.05</v>
      </c>
      <c r="I226" s="45">
        <v>109</v>
      </c>
      <c r="J226" s="46">
        <v>248.05</v>
      </c>
      <c r="K226" s="47">
        <f t="shared" si="20"/>
        <v>27037.45</v>
      </c>
      <c r="L226" s="45">
        <v>1582</v>
      </c>
      <c r="M226" s="46">
        <v>245.69</v>
      </c>
      <c r="N226" s="47">
        <f t="shared" si="21"/>
        <v>388681.58</v>
      </c>
      <c r="O226" s="48">
        <f t="shared" si="22"/>
        <v>4308356.7300000004</v>
      </c>
      <c r="P226" s="47">
        <f t="shared" si="23"/>
        <v>19684.61670611447</v>
      </c>
    </row>
    <row r="227" spans="1:16" x14ac:dyDescent="0.25">
      <c r="A227" s="49" t="s">
        <v>428</v>
      </c>
      <c r="B227" t="s">
        <v>429</v>
      </c>
      <c r="C227" s="45">
        <v>752</v>
      </c>
      <c r="D227" s="46">
        <v>343.96</v>
      </c>
      <c r="E227" s="47">
        <f t="shared" si="18"/>
        <v>258657.91999999998</v>
      </c>
      <c r="F227" s="45">
        <v>21330</v>
      </c>
      <c r="G227" s="46">
        <v>341.55</v>
      </c>
      <c r="H227" s="37">
        <f t="shared" si="19"/>
        <v>7285261.5</v>
      </c>
      <c r="I227" s="45">
        <v>117</v>
      </c>
      <c r="J227" s="46">
        <v>343.96</v>
      </c>
      <c r="K227" s="47">
        <f t="shared" si="20"/>
        <v>40243.32</v>
      </c>
      <c r="L227" s="45">
        <v>2330</v>
      </c>
      <c r="M227" s="46">
        <v>341.55</v>
      </c>
      <c r="N227" s="47">
        <f t="shared" si="21"/>
        <v>795811.5</v>
      </c>
      <c r="O227" s="48">
        <f t="shared" si="22"/>
        <v>8379974.2400000002</v>
      </c>
      <c r="P227" s="47">
        <f t="shared" si="23"/>
        <v>38287.58648811165</v>
      </c>
    </row>
    <row r="228" spans="1:16" x14ac:dyDescent="0.25">
      <c r="A228" s="49" t="s">
        <v>430</v>
      </c>
      <c r="B228" t="s">
        <v>431</v>
      </c>
      <c r="C228" s="45">
        <v>43</v>
      </c>
      <c r="D228" s="46">
        <v>315.26</v>
      </c>
      <c r="E228" s="47">
        <f t="shared" si="18"/>
        <v>13556.18</v>
      </c>
      <c r="F228" s="45">
        <v>57652</v>
      </c>
      <c r="G228" s="46">
        <v>313.14</v>
      </c>
      <c r="H228" s="37">
        <f t="shared" si="19"/>
        <v>18053147.279999997</v>
      </c>
      <c r="I228" s="45">
        <v>104</v>
      </c>
      <c r="J228" s="46">
        <v>315.26</v>
      </c>
      <c r="K228" s="47">
        <f t="shared" si="20"/>
        <v>32787.040000000001</v>
      </c>
      <c r="L228" s="45">
        <v>8392</v>
      </c>
      <c r="M228" s="46">
        <v>313.14</v>
      </c>
      <c r="N228" s="47">
        <f t="shared" si="21"/>
        <v>2627870.88</v>
      </c>
      <c r="O228" s="48">
        <f t="shared" si="22"/>
        <v>20727361.379999995</v>
      </c>
      <c r="P228" s="47">
        <f t="shared" si="23"/>
        <v>94702.038309260359</v>
      </c>
    </row>
    <row r="229" spans="1:16" x14ac:dyDescent="0.25">
      <c r="A229" s="49" t="s">
        <v>1304</v>
      </c>
      <c r="B229" t="s">
        <v>432</v>
      </c>
      <c r="C229" s="45">
        <v>732</v>
      </c>
      <c r="D229" s="46">
        <v>332.17</v>
      </c>
      <c r="E229" s="47">
        <f t="shared" si="18"/>
        <v>243148.44</v>
      </c>
      <c r="F229" s="45">
        <v>14787</v>
      </c>
      <c r="G229" s="46">
        <v>328.91</v>
      </c>
      <c r="H229" s="37">
        <f t="shared" si="19"/>
        <v>4863592.17</v>
      </c>
      <c r="I229" s="45">
        <v>11</v>
      </c>
      <c r="J229" s="46">
        <v>332.17</v>
      </c>
      <c r="K229" s="47">
        <f t="shared" si="20"/>
        <v>3653.8700000000003</v>
      </c>
      <c r="L229" s="45">
        <v>309</v>
      </c>
      <c r="M229" s="46">
        <v>328.91</v>
      </c>
      <c r="N229" s="47">
        <f t="shared" si="21"/>
        <v>101633.19</v>
      </c>
      <c r="O229" s="48">
        <f t="shared" si="22"/>
        <v>5212027.67</v>
      </c>
      <c r="P229" s="47">
        <f t="shared" si="23"/>
        <v>23813.43360711286</v>
      </c>
    </row>
    <row r="230" spans="1:16" x14ac:dyDescent="0.25">
      <c r="A230" s="49" t="s">
        <v>433</v>
      </c>
      <c r="B230" t="s">
        <v>434</v>
      </c>
      <c r="C230" s="45">
        <v>3563</v>
      </c>
      <c r="D230" s="46">
        <v>304.74</v>
      </c>
      <c r="E230" s="47">
        <f t="shared" si="18"/>
        <v>1085788.6200000001</v>
      </c>
      <c r="F230" s="45">
        <v>71950</v>
      </c>
      <c r="G230" s="46">
        <v>301.97000000000003</v>
      </c>
      <c r="H230" s="37">
        <f t="shared" si="19"/>
        <v>21726741.500000004</v>
      </c>
      <c r="I230" s="45">
        <v>718</v>
      </c>
      <c r="J230" s="46">
        <v>304.74</v>
      </c>
      <c r="K230" s="47">
        <f t="shared" si="20"/>
        <v>218803.32</v>
      </c>
      <c r="L230" s="45">
        <v>14503</v>
      </c>
      <c r="M230" s="46">
        <v>301.97000000000003</v>
      </c>
      <c r="N230" s="47">
        <f t="shared" si="21"/>
        <v>4379470.91</v>
      </c>
      <c r="O230" s="48">
        <f t="shared" si="22"/>
        <v>27410804.350000005</v>
      </c>
      <c r="P230" s="47">
        <f t="shared" si="23"/>
        <v>125238.27785171475</v>
      </c>
    </row>
    <row r="231" spans="1:16" x14ac:dyDescent="0.25">
      <c r="A231" s="49" t="s">
        <v>435</v>
      </c>
      <c r="B231" t="s">
        <v>436</v>
      </c>
      <c r="C231" s="45">
        <v>5393</v>
      </c>
      <c r="D231" s="46">
        <v>318.61</v>
      </c>
      <c r="E231" s="47">
        <f t="shared" si="18"/>
        <v>1718263.73</v>
      </c>
      <c r="F231" s="45">
        <v>14611</v>
      </c>
      <c r="G231" s="46">
        <v>315.41000000000003</v>
      </c>
      <c r="H231" s="37">
        <f t="shared" si="19"/>
        <v>4608455.5100000007</v>
      </c>
      <c r="I231" s="45">
        <v>958</v>
      </c>
      <c r="J231" s="46">
        <v>318.61</v>
      </c>
      <c r="K231" s="47">
        <f t="shared" si="20"/>
        <v>305228.38</v>
      </c>
      <c r="L231" s="45">
        <v>4281</v>
      </c>
      <c r="M231" s="46">
        <v>315.41000000000003</v>
      </c>
      <c r="N231" s="47">
        <f t="shared" si="21"/>
        <v>1350270.2100000002</v>
      </c>
      <c r="O231" s="48">
        <f t="shared" si="22"/>
        <v>7982217.8300000019</v>
      </c>
      <c r="P231" s="47">
        <f t="shared" si="23"/>
        <v>36470.261934011862</v>
      </c>
    </row>
    <row r="232" spans="1:16" x14ac:dyDescent="0.25">
      <c r="A232" s="49" t="s">
        <v>437</v>
      </c>
      <c r="B232" t="s">
        <v>438</v>
      </c>
      <c r="C232" s="45">
        <v>11180</v>
      </c>
      <c r="D232" s="46">
        <v>330.33</v>
      </c>
      <c r="E232" s="47">
        <f t="shared" si="18"/>
        <v>3693089.4</v>
      </c>
      <c r="F232" s="45">
        <v>71072</v>
      </c>
      <c r="G232" s="46">
        <v>327.13</v>
      </c>
      <c r="H232" s="37">
        <f t="shared" si="19"/>
        <v>23249783.359999999</v>
      </c>
      <c r="I232" s="45">
        <v>2160</v>
      </c>
      <c r="J232" s="46">
        <v>330.33</v>
      </c>
      <c r="K232" s="47">
        <f t="shared" si="20"/>
        <v>713512.79999999993</v>
      </c>
      <c r="L232" s="45">
        <v>14173</v>
      </c>
      <c r="M232" s="46">
        <v>327.13</v>
      </c>
      <c r="N232" s="47">
        <f t="shared" si="21"/>
        <v>4636413.49</v>
      </c>
      <c r="O232" s="48">
        <f t="shared" si="22"/>
        <v>32292799.049999997</v>
      </c>
      <c r="P232" s="47">
        <f t="shared" si="23"/>
        <v>147543.81113349157</v>
      </c>
    </row>
    <row r="233" spans="1:16" x14ac:dyDescent="0.25">
      <c r="A233" s="49" t="s">
        <v>439</v>
      </c>
      <c r="B233" t="s">
        <v>440</v>
      </c>
      <c r="C233" s="45">
        <v>11768</v>
      </c>
      <c r="D233" s="46">
        <v>359.74</v>
      </c>
      <c r="E233" s="47">
        <f t="shared" si="18"/>
        <v>4233420.32</v>
      </c>
      <c r="F233" s="45">
        <v>53014</v>
      </c>
      <c r="G233" s="46">
        <v>356.21</v>
      </c>
      <c r="H233" s="37">
        <f t="shared" si="19"/>
        <v>18884116.939999998</v>
      </c>
      <c r="I233" s="45">
        <v>1444</v>
      </c>
      <c r="J233" s="46">
        <v>359.74</v>
      </c>
      <c r="K233" s="47">
        <f t="shared" si="20"/>
        <v>519464.56</v>
      </c>
      <c r="L233" s="45">
        <v>7211</v>
      </c>
      <c r="M233" s="46">
        <v>356.21</v>
      </c>
      <c r="N233" s="47">
        <f t="shared" si="21"/>
        <v>2568630.31</v>
      </c>
      <c r="O233" s="48">
        <f t="shared" si="22"/>
        <v>26205632.129999999</v>
      </c>
      <c r="P233" s="47">
        <f t="shared" si="23"/>
        <v>119731.92016077276</v>
      </c>
    </row>
    <row r="234" spans="1:16" x14ac:dyDescent="0.25">
      <c r="A234" s="49" t="s">
        <v>441</v>
      </c>
      <c r="B234" t="s">
        <v>442</v>
      </c>
      <c r="C234" s="45">
        <v>8872</v>
      </c>
      <c r="D234" s="46">
        <v>261.97000000000003</v>
      </c>
      <c r="E234" s="47">
        <f t="shared" si="18"/>
        <v>2324197.8400000003</v>
      </c>
      <c r="F234" s="45">
        <v>51139</v>
      </c>
      <c r="G234" s="46">
        <v>259.54000000000002</v>
      </c>
      <c r="H234" s="37">
        <f t="shared" si="19"/>
        <v>13272616.060000001</v>
      </c>
      <c r="I234" s="45">
        <v>992</v>
      </c>
      <c r="J234" s="46">
        <v>261.97000000000003</v>
      </c>
      <c r="K234" s="47">
        <f t="shared" si="20"/>
        <v>259874.24000000002</v>
      </c>
      <c r="L234" s="45">
        <v>4359</v>
      </c>
      <c r="M234" s="46">
        <v>259.54000000000002</v>
      </c>
      <c r="N234" s="47">
        <f t="shared" si="21"/>
        <v>1131334.8600000001</v>
      </c>
      <c r="O234" s="48">
        <f t="shared" si="22"/>
        <v>16988023</v>
      </c>
      <c r="P234" s="47">
        <f t="shared" si="23"/>
        <v>77617.231419380827</v>
      </c>
    </row>
    <row r="235" spans="1:16" x14ac:dyDescent="0.25">
      <c r="A235" s="49" t="s">
        <v>443</v>
      </c>
      <c r="B235" t="s">
        <v>444</v>
      </c>
      <c r="C235" s="45">
        <v>479</v>
      </c>
      <c r="D235" s="46">
        <v>176.51</v>
      </c>
      <c r="E235" s="47">
        <f t="shared" si="18"/>
        <v>84548.29</v>
      </c>
      <c r="F235" s="45">
        <v>14601</v>
      </c>
      <c r="G235" s="46">
        <v>175.13</v>
      </c>
      <c r="H235" s="37">
        <f t="shared" si="19"/>
        <v>2557073.13</v>
      </c>
      <c r="I235" s="45">
        <v>23</v>
      </c>
      <c r="J235" s="46">
        <v>176.51</v>
      </c>
      <c r="K235" s="47">
        <f t="shared" si="20"/>
        <v>4059.7299999999996</v>
      </c>
      <c r="L235" s="45">
        <v>818</v>
      </c>
      <c r="M235" s="46">
        <v>175.13</v>
      </c>
      <c r="N235" s="47">
        <f t="shared" si="21"/>
        <v>143256.34</v>
      </c>
      <c r="O235" s="48">
        <f t="shared" si="22"/>
        <v>2788937.4899999998</v>
      </c>
      <c r="P235" s="47">
        <f t="shared" si="23"/>
        <v>12742.483723710349</v>
      </c>
    </row>
    <row r="236" spans="1:16" x14ac:dyDescent="0.25">
      <c r="A236" s="49" t="s">
        <v>1305</v>
      </c>
      <c r="B236" t="s">
        <v>445</v>
      </c>
      <c r="C236" s="45">
        <v>1896</v>
      </c>
      <c r="D236" s="46">
        <v>221.69</v>
      </c>
      <c r="E236" s="47">
        <f t="shared" si="18"/>
        <v>420324.24</v>
      </c>
      <c r="F236" s="45">
        <v>22876</v>
      </c>
      <c r="G236" s="46">
        <v>219.73</v>
      </c>
      <c r="H236" s="37">
        <f t="shared" si="19"/>
        <v>5026543.4799999995</v>
      </c>
      <c r="I236" s="45">
        <v>235</v>
      </c>
      <c r="J236" s="46">
        <v>221.69</v>
      </c>
      <c r="K236" s="47">
        <f t="shared" si="20"/>
        <v>52097.15</v>
      </c>
      <c r="L236" s="45">
        <v>2880</v>
      </c>
      <c r="M236" s="46">
        <v>219.73</v>
      </c>
      <c r="N236" s="47">
        <f t="shared" si="21"/>
        <v>632822.4</v>
      </c>
      <c r="O236" s="48">
        <f t="shared" si="22"/>
        <v>6131787.2699999996</v>
      </c>
      <c r="P236" s="47">
        <f t="shared" si="23"/>
        <v>28015.758605342322</v>
      </c>
    </row>
    <row r="237" spans="1:16" x14ac:dyDescent="0.25">
      <c r="A237" s="10" t="s">
        <v>446</v>
      </c>
      <c r="B237" s="1" t="s">
        <v>447</v>
      </c>
      <c r="C237" s="2">
        <v>7681</v>
      </c>
      <c r="D237" s="110">
        <v>207.15</v>
      </c>
      <c r="E237" s="3">
        <f t="shared" si="18"/>
        <v>1591119.1500000001</v>
      </c>
      <c r="F237" s="2">
        <v>37543</v>
      </c>
      <c r="G237" s="110">
        <v>205.42</v>
      </c>
      <c r="H237" s="99">
        <f t="shared" si="19"/>
        <v>7712083.0599999996</v>
      </c>
      <c r="I237" s="2">
        <v>1055</v>
      </c>
      <c r="J237" s="110">
        <v>207.15</v>
      </c>
      <c r="K237" s="3">
        <f t="shared" si="20"/>
        <v>218543.25</v>
      </c>
      <c r="L237" s="2">
        <v>4682</v>
      </c>
      <c r="M237" s="110">
        <v>205.42</v>
      </c>
      <c r="N237" s="3">
        <f t="shared" si="21"/>
        <v>961776.44</v>
      </c>
      <c r="O237" s="16">
        <f t="shared" si="22"/>
        <v>10483521.9</v>
      </c>
      <c r="P237" s="3">
        <f t="shared" si="23"/>
        <v>47898.566266507114</v>
      </c>
    </row>
    <row r="238" spans="1:16" x14ac:dyDescent="0.25">
      <c r="A238" s="49" t="s">
        <v>448</v>
      </c>
      <c r="B238" t="s">
        <v>449</v>
      </c>
      <c r="C238" s="45">
        <v>3187</v>
      </c>
      <c r="D238" s="46">
        <v>316.27</v>
      </c>
      <c r="E238" s="47">
        <f t="shared" si="18"/>
        <v>1007952.49</v>
      </c>
      <c r="F238" s="45">
        <v>30701</v>
      </c>
      <c r="G238" s="46">
        <v>313.24</v>
      </c>
      <c r="H238" s="37">
        <f t="shared" si="19"/>
        <v>9616781.2400000002</v>
      </c>
      <c r="I238" s="45">
        <v>962</v>
      </c>
      <c r="J238" s="46">
        <v>316.27</v>
      </c>
      <c r="K238" s="47">
        <f t="shared" si="20"/>
        <v>304251.74</v>
      </c>
      <c r="L238" s="45">
        <v>8004</v>
      </c>
      <c r="M238" s="46">
        <v>313.24</v>
      </c>
      <c r="N238" s="47">
        <f t="shared" si="21"/>
        <v>2507172.96</v>
      </c>
      <c r="O238" s="48">
        <f t="shared" si="22"/>
        <v>13436158.430000002</v>
      </c>
      <c r="P238" s="47">
        <f t="shared" si="23"/>
        <v>61388.980827773456</v>
      </c>
    </row>
    <row r="239" spans="1:16" x14ac:dyDescent="0.25">
      <c r="A239" s="49" t="s">
        <v>450</v>
      </c>
      <c r="B239" t="s">
        <v>451</v>
      </c>
      <c r="C239" s="45">
        <v>2775</v>
      </c>
      <c r="D239" s="46">
        <v>232.13</v>
      </c>
      <c r="E239" s="47">
        <f t="shared" si="18"/>
        <v>644160.75</v>
      </c>
      <c r="F239" s="45">
        <v>21345</v>
      </c>
      <c r="G239" s="46">
        <v>230.2</v>
      </c>
      <c r="H239" s="37">
        <f t="shared" si="19"/>
        <v>4913619</v>
      </c>
      <c r="I239" s="45">
        <v>225</v>
      </c>
      <c r="J239" s="46">
        <v>232.13</v>
      </c>
      <c r="K239" s="47">
        <f t="shared" si="20"/>
        <v>52229.25</v>
      </c>
      <c r="L239" s="45">
        <v>1959</v>
      </c>
      <c r="M239" s="46">
        <v>230.2</v>
      </c>
      <c r="N239" s="47">
        <f t="shared" si="21"/>
        <v>450961.8</v>
      </c>
      <c r="O239" s="48">
        <f t="shared" si="22"/>
        <v>6060970.7999999998</v>
      </c>
      <c r="P239" s="47">
        <f t="shared" si="23"/>
        <v>27692.202512894506</v>
      </c>
    </row>
    <row r="240" spans="1:16" x14ac:dyDescent="0.25">
      <c r="A240" s="49" t="s">
        <v>452</v>
      </c>
      <c r="B240" t="s">
        <v>453</v>
      </c>
      <c r="C240" s="45">
        <v>121</v>
      </c>
      <c r="D240" s="46">
        <v>209</v>
      </c>
      <c r="E240" s="47">
        <f t="shared" si="18"/>
        <v>25289</v>
      </c>
      <c r="F240" s="45">
        <v>31999</v>
      </c>
      <c r="G240" s="46">
        <v>207.12</v>
      </c>
      <c r="H240" s="37">
        <f t="shared" si="19"/>
        <v>6627632.8799999999</v>
      </c>
      <c r="I240" s="45">
        <v>480</v>
      </c>
      <c r="J240" s="46">
        <v>209</v>
      </c>
      <c r="K240" s="47">
        <f t="shared" si="20"/>
        <v>100320</v>
      </c>
      <c r="L240" s="45">
        <v>9208</v>
      </c>
      <c r="M240" s="46">
        <v>207.12</v>
      </c>
      <c r="N240" s="47">
        <f t="shared" si="21"/>
        <v>1907160.96</v>
      </c>
      <c r="O240" s="48">
        <f t="shared" si="22"/>
        <v>8660402.8399999999</v>
      </c>
      <c r="P240" s="47">
        <f t="shared" si="23"/>
        <v>39568.84750022665</v>
      </c>
    </row>
    <row r="241" spans="1:16" x14ac:dyDescent="0.25">
      <c r="A241" s="49" t="s">
        <v>454</v>
      </c>
      <c r="B241" t="s">
        <v>455</v>
      </c>
      <c r="C241" s="45">
        <v>365</v>
      </c>
      <c r="D241" s="46">
        <v>328.01</v>
      </c>
      <c r="E241" s="47">
        <f t="shared" si="18"/>
        <v>119723.65</v>
      </c>
      <c r="F241" s="45">
        <v>64605</v>
      </c>
      <c r="G241" s="46">
        <v>325.16000000000003</v>
      </c>
      <c r="H241" s="37">
        <f t="shared" si="19"/>
        <v>21006961.800000001</v>
      </c>
      <c r="I241" s="45">
        <v>5406</v>
      </c>
      <c r="J241" s="46">
        <v>328.01</v>
      </c>
      <c r="K241" s="47">
        <f t="shared" si="20"/>
        <v>1773222.06</v>
      </c>
      <c r="L241" s="45">
        <v>15</v>
      </c>
      <c r="M241" s="46">
        <v>325.16000000000003</v>
      </c>
      <c r="N241" s="47">
        <f t="shared" si="21"/>
        <v>4877.4000000000005</v>
      </c>
      <c r="O241" s="48">
        <f t="shared" si="22"/>
        <v>22904784.91</v>
      </c>
      <c r="P241" s="47">
        <f t="shared" si="23"/>
        <v>104650.55239038772</v>
      </c>
    </row>
    <row r="242" spans="1:16" x14ac:dyDescent="0.25">
      <c r="A242" s="49" t="s">
        <v>456</v>
      </c>
      <c r="B242" t="s">
        <v>457</v>
      </c>
      <c r="C242" s="45">
        <v>1095</v>
      </c>
      <c r="D242" s="46">
        <v>186.37</v>
      </c>
      <c r="E242" s="47">
        <f t="shared" si="18"/>
        <v>204075.15</v>
      </c>
      <c r="F242" s="45">
        <v>29539</v>
      </c>
      <c r="G242" s="46">
        <v>184.98</v>
      </c>
      <c r="H242" s="37">
        <f t="shared" si="19"/>
        <v>5464124.2199999997</v>
      </c>
      <c r="I242" s="45">
        <v>61</v>
      </c>
      <c r="J242" s="46">
        <v>186.37</v>
      </c>
      <c r="K242" s="47">
        <f t="shared" si="20"/>
        <v>11368.57</v>
      </c>
      <c r="L242" s="45">
        <v>1565</v>
      </c>
      <c r="M242" s="46">
        <v>184.98</v>
      </c>
      <c r="N242" s="47">
        <f t="shared" si="21"/>
        <v>289493.7</v>
      </c>
      <c r="O242" s="48">
        <f t="shared" si="22"/>
        <v>5969061.6400000006</v>
      </c>
      <c r="P242" s="47">
        <f t="shared" si="23"/>
        <v>27272.275218159808</v>
      </c>
    </row>
    <row r="243" spans="1:16" x14ac:dyDescent="0.25">
      <c r="A243" s="49" t="s">
        <v>458</v>
      </c>
      <c r="B243" t="s">
        <v>459</v>
      </c>
      <c r="C243" s="45">
        <v>458</v>
      </c>
      <c r="D243" s="46">
        <v>180.03</v>
      </c>
      <c r="E243" s="47">
        <f t="shared" si="18"/>
        <v>82453.740000000005</v>
      </c>
      <c r="F243" s="45">
        <v>26190</v>
      </c>
      <c r="G243" s="46">
        <v>178.54</v>
      </c>
      <c r="H243" s="37">
        <f t="shared" si="19"/>
        <v>4675962.5999999996</v>
      </c>
      <c r="I243" s="45">
        <v>278</v>
      </c>
      <c r="J243" s="46">
        <v>180.03</v>
      </c>
      <c r="K243" s="47">
        <f t="shared" si="20"/>
        <v>50048.340000000004</v>
      </c>
      <c r="L243" s="45">
        <v>434</v>
      </c>
      <c r="M243" s="46">
        <v>178.54</v>
      </c>
      <c r="N243" s="47">
        <f t="shared" si="21"/>
        <v>77486.36</v>
      </c>
      <c r="O243" s="48">
        <f t="shared" si="22"/>
        <v>4885951.04</v>
      </c>
      <c r="P243" s="47">
        <f t="shared" si="23"/>
        <v>22323.609555711362</v>
      </c>
    </row>
    <row r="244" spans="1:16" x14ac:dyDescent="0.25">
      <c r="A244" s="49" t="s">
        <v>460</v>
      </c>
      <c r="B244" t="s">
        <v>461</v>
      </c>
      <c r="C244" s="45">
        <v>0</v>
      </c>
      <c r="D244" s="46">
        <v>196.28</v>
      </c>
      <c r="E244" s="47">
        <f t="shared" si="18"/>
        <v>0</v>
      </c>
      <c r="F244" s="45">
        <v>25505</v>
      </c>
      <c r="G244" s="46">
        <v>194.71</v>
      </c>
      <c r="H244" s="37">
        <f t="shared" si="19"/>
        <v>4966078.55</v>
      </c>
      <c r="I244" s="45">
        <v>0</v>
      </c>
      <c r="J244" s="46">
        <v>196.28</v>
      </c>
      <c r="K244" s="47">
        <f t="shared" si="20"/>
        <v>0</v>
      </c>
      <c r="L244" s="45">
        <v>3151</v>
      </c>
      <c r="M244" s="46">
        <v>194.71</v>
      </c>
      <c r="N244" s="47">
        <f t="shared" si="21"/>
        <v>613531.21000000008</v>
      </c>
      <c r="O244" s="48">
        <f t="shared" si="22"/>
        <v>5579609.7599999998</v>
      </c>
      <c r="P244" s="47">
        <f t="shared" si="23"/>
        <v>25492.893550459394</v>
      </c>
    </row>
    <row r="245" spans="1:16" x14ac:dyDescent="0.25">
      <c r="A245" s="49" t="s">
        <v>462</v>
      </c>
      <c r="B245" t="s">
        <v>463</v>
      </c>
      <c r="C245" s="45">
        <v>738</v>
      </c>
      <c r="D245" s="46">
        <v>204.26</v>
      </c>
      <c r="E245" s="47">
        <f t="shared" si="18"/>
        <v>150743.88</v>
      </c>
      <c r="F245" s="45">
        <v>15401</v>
      </c>
      <c r="G245" s="46">
        <v>202.64</v>
      </c>
      <c r="H245" s="37">
        <f t="shared" si="19"/>
        <v>3120858.6399999997</v>
      </c>
      <c r="I245" s="45">
        <v>27</v>
      </c>
      <c r="J245" s="46">
        <v>204.26</v>
      </c>
      <c r="K245" s="47">
        <f t="shared" si="20"/>
        <v>5515.0199999999995</v>
      </c>
      <c r="L245" s="45">
        <v>596</v>
      </c>
      <c r="M245" s="46">
        <v>202.64</v>
      </c>
      <c r="N245" s="47">
        <f t="shared" si="21"/>
        <v>120773.43999999999</v>
      </c>
      <c r="O245" s="48">
        <f t="shared" si="22"/>
        <v>3397890.9799999995</v>
      </c>
      <c r="P245" s="47">
        <f t="shared" si="23"/>
        <v>15524.754736468549</v>
      </c>
    </row>
    <row r="246" spans="1:16" x14ac:dyDescent="0.25">
      <c r="A246" s="49" t="s">
        <v>464</v>
      </c>
      <c r="B246" t="s">
        <v>465</v>
      </c>
      <c r="C246" s="45">
        <v>3895</v>
      </c>
      <c r="D246" s="46">
        <v>330.57</v>
      </c>
      <c r="E246" s="47">
        <f t="shared" si="18"/>
        <v>1287570.1499999999</v>
      </c>
      <c r="F246" s="45">
        <v>125936</v>
      </c>
      <c r="G246" s="46">
        <v>327.63</v>
      </c>
      <c r="H246" s="37">
        <f t="shared" si="19"/>
        <v>41260411.68</v>
      </c>
      <c r="I246" s="45">
        <v>1243</v>
      </c>
      <c r="J246" s="46">
        <v>330.57</v>
      </c>
      <c r="K246" s="47">
        <f t="shared" si="20"/>
        <v>410898.51</v>
      </c>
      <c r="L246" s="45">
        <v>40176</v>
      </c>
      <c r="M246" s="46">
        <v>327.63</v>
      </c>
      <c r="N246" s="47">
        <f t="shared" si="21"/>
        <v>13162862.879999999</v>
      </c>
      <c r="O246" s="48">
        <f t="shared" si="22"/>
        <v>56121743.219999999</v>
      </c>
      <c r="P246" s="47">
        <f t="shared" si="23"/>
        <v>256416.79029783551</v>
      </c>
    </row>
    <row r="247" spans="1:16" x14ac:dyDescent="0.25">
      <c r="A247" s="49" t="s">
        <v>466</v>
      </c>
      <c r="B247" t="s">
        <v>467</v>
      </c>
      <c r="C247" s="45">
        <v>0</v>
      </c>
      <c r="D247" s="46">
        <v>292.85000000000002</v>
      </c>
      <c r="E247" s="47">
        <f t="shared" si="18"/>
        <v>0</v>
      </c>
      <c r="F247" s="45">
        <v>19164</v>
      </c>
      <c r="G247" s="46">
        <v>290.39</v>
      </c>
      <c r="H247" s="37">
        <f t="shared" si="19"/>
        <v>5565033.96</v>
      </c>
      <c r="I247" s="45">
        <v>0</v>
      </c>
      <c r="J247" s="46">
        <v>292.85000000000002</v>
      </c>
      <c r="K247" s="47">
        <f t="shared" si="20"/>
        <v>0</v>
      </c>
      <c r="L247" s="45">
        <v>1945</v>
      </c>
      <c r="M247" s="46">
        <v>290.39</v>
      </c>
      <c r="N247" s="47">
        <f t="shared" si="21"/>
        <v>564808.54999999993</v>
      </c>
      <c r="O247" s="48">
        <f t="shared" si="22"/>
        <v>6129842.5099999998</v>
      </c>
      <c r="P247" s="47">
        <f t="shared" si="23"/>
        <v>28006.873116608574</v>
      </c>
    </row>
    <row r="248" spans="1:16" x14ac:dyDescent="0.25">
      <c r="A248" s="49" t="s">
        <v>468</v>
      </c>
      <c r="B248" t="s">
        <v>469</v>
      </c>
      <c r="C248" s="45">
        <v>6397</v>
      </c>
      <c r="D248" s="46">
        <v>353.9</v>
      </c>
      <c r="E248" s="47">
        <f t="shared" si="18"/>
        <v>2263898.2999999998</v>
      </c>
      <c r="F248" s="45">
        <v>35869</v>
      </c>
      <c r="G248" s="46">
        <v>351.21</v>
      </c>
      <c r="H248" s="37">
        <f t="shared" si="19"/>
        <v>12597551.489999998</v>
      </c>
      <c r="I248" s="45">
        <v>2287</v>
      </c>
      <c r="J248" s="46">
        <v>353.9</v>
      </c>
      <c r="K248" s="47">
        <f t="shared" si="20"/>
        <v>809369.29999999993</v>
      </c>
      <c r="L248" s="45">
        <v>11648</v>
      </c>
      <c r="M248" s="46">
        <v>351.21</v>
      </c>
      <c r="N248" s="47">
        <f t="shared" si="21"/>
        <v>4090894.0799999996</v>
      </c>
      <c r="O248" s="48">
        <f t="shared" si="22"/>
        <v>19761713.169999998</v>
      </c>
      <c r="P248" s="47">
        <f t="shared" si="23"/>
        <v>90290.051076532895</v>
      </c>
    </row>
    <row r="249" spans="1:16" x14ac:dyDescent="0.25">
      <c r="A249" s="49" t="s">
        <v>470</v>
      </c>
      <c r="B249" t="s">
        <v>471</v>
      </c>
      <c r="C249" s="45">
        <v>0</v>
      </c>
      <c r="D249" s="46">
        <v>217.45</v>
      </c>
      <c r="E249" s="47">
        <f t="shared" si="18"/>
        <v>0</v>
      </c>
      <c r="F249" s="45">
        <v>20270</v>
      </c>
      <c r="G249" s="46">
        <v>215.66</v>
      </c>
      <c r="H249" s="37">
        <f t="shared" si="19"/>
        <v>4371428.2</v>
      </c>
      <c r="I249" s="45">
        <v>170</v>
      </c>
      <c r="J249" s="46">
        <v>217.45</v>
      </c>
      <c r="K249" s="47">
        <f t="shared" si="20"/>
        <v>36966.5</v>
      </c>
      <c r="L249" s="45">
        <v>3</v>
      </c>
      <c r="M249" s="46">
        <v>215.66</v>
      </c>
      <c r="N249" s="47">
        <f t="shared" si="21"/>
        <v>646.98</v>
      </c>
      <c r="O249" s="48">
        <f t="shared" si="22"/>
        <v>4409041.6800000006</v>
      </c>
      <c r="P249" s="47">
        <f t="shared" si="23"/>
        <v>20144.640045180986</v>
      </c>
    </row>
    <row r="250" spans="1:16" x14ac:dyDescent="0.25">
      <c r="A250" s="49" t="s">
        <v>472</v>
      </c>
      <c r="B250" t="s">
        <v>473</v>
      </c>
      <c r="C250" s="45">
        <v>0</v>
      </c>
      <c r="D250" s="46">
        <v>275.52</v>
      </c>
      <c r="E250" s="47">
        <f t="shared" si="18"/>
        <v>0</v>
      </c>
      <c r="F250" s="45">
        <v>1380</v>
      </c>
      <c r="G250" s="46">
        <v>273.63</v>
      </c>
      <c r="H250" s="37">
        <f t="shared" si="19"/>
        <v>377609.39999999997</v>
      </c>
      <c r="I250" s="45">
        <v>0</v>
      </c>
      <c r="J250" s="46">
        <v>275.52</v>
      </c>
      <c r="K250" s="47">
        <f t="shared" si="20"/>
        <v>0</v>
      </c>
      <c r="L250" s="45">
        <v>0</v>
      </c>
      <c r="M250" s="46">
        <v>273.63</v>
      </c>
      <c r="N250" s="47">
        <f t="shared" si="21"/>
        <v>0</v>
      </c>
      <c r="O250" s="48">
        <f t="shared" si="22"/>
        <v>377609.39999999997</v>
      </c>
      <c r="P250" s="47">
        <f t="shared" si="23"/>
        <v>1725.2741055232582</v>
      </c>
    </row>
    <row r="251" spans="1:16" x14ac:dyDescent="0.25">
      <c r="A251" s="49" t="s">
        <v>474</v>
      </c>
      <c r="B251" t="s">
        <v>475</v>
      </c>
      <c r="C251" s="45">
        <v>10482</v>
      </c>
      <c r="D251" s="46">
        <v>212.58</v>
      </c>
      <c r="E251" s="47">
        <f t="shared" si="18"/>
        <v>2228263.56</v>
      </c>
      <c r="F251" s="45">
        <v>0</v>
      </c>
      <c r="G251" s="46">
        <v>210.78</v>
      </c>
      <c r="H251" s="37">
        <f t="shared" si="19"/>
        <v>0</v>
      </c>
      <c r="I251" s="45">
        <v>165</v>
      </c>
      <c r="J251" s="46">
        <v>212.58</v>
      </c>
      <c r="K251" s="47">
        <f t="shared" si="20"/>
        <v>35075.700000000004</v>
      </c>
      <c r="L251" s="45">
        <v>0</v>
      </c>
      <c r="M251" s="46">
        <v>210.78</v>
      </c>
      <c r="N251" s="47">
        <f t="shared" si="21"/>
        <v>0</v>
      </c>
      <c r="O251" s="48">
        <f t="shared" si="22"/>
        <v>2263339.2600000002</v>
      </c>
      <c r="P251" s="47">
        <f t="shared" si="23"/>
        <v>10341.057763106992</v>
      </c>
    </row>
    <row r="252" spans="1:16" x14ac:dyDescent="0.25">
      <c r="A252" s="49" t="s">
        <v>476</v>
      </c>
      <c r="B252" t="s">
        <v>477</v>
      </c>
      <c r="C252" s="45">
        <v>0</v>
      </c>
      <c r="D252" s="46">
        <v>285.85000000000002</v>
      </c>
      <c r="E252" s="47">
        <f t="shared" si="18"/>
        <v>0</v>
      </c>
      <c r="F252" s="45">
        <v>44182</v>
      </c>
      <c r="G252" s="46">
        <v>283.92</v>
      </c>
      <c r="H252" s="37">
        <f t="shared" si="19"/>
        <v>12544153.440000001</v>
      </c>
      <c r="I252" s="45">
        <v>0</v>
      </c>
      <c r="J252" s="46">
        <v>285.85000000000002</v>
      </c>
      <c r="K252" s="47">
        <f t="shared" si="20"/>
        <v>0</v>
      </c>
      <c r="L252" s="45">
        <v>961</v>
      </c>
      <c r="M252" s="46">
        <v>283.92</v>
      </c>
      <c r="N252" s="47">
        <f t="shared" si="21"/>
        <v>272847.12</v>
      </c>
      <c r="O252" s="48">
        <f t="shared" si="22"/>
        <v>12817000.560000001</v>
      </c>
      <c r="P252" s="47">
        <f t="shared" si="23"/>
        <v>58560.086630907761</v>
      </c>
    </row>
    <row r="253" spans="1:16" x14ac:dyDescent="0.25">
      <c r="A253" s="49" t="s">
        <v>478</v>
      </c>
      <c r="B253" t="s">
        <v>479</v>
      </c>
      <c r="C253" s="45">
        <v>0</v>
      </c>
      <c r="D253" s="46">
        <v>223.02</v>
      </c>
      <c r="E253" s="47">
        <f t="shared" si="18"/>
        <v>0</v>
      </c>
      <c r="F253" s="45">
        <v>24324</v>
      </c>
      <c r="G253" s="46">
        <v>221.33</v>
      </c>
      <c r="H253" s="37">
        <f t="shared" si="19"/>
        <v>5383630.9199999999</v>
      </c>
      <c r="I253" s="45">
        <v>0</v>
      </c>
      <c r="J253" s="46">
        <v>223.02</v>
      </c>
      <c r="K253" s="47">
        <f t="shared" si="20"/>
        <v>0</v>
      </c>
      <c r="L253" s="45">
        <v>0</v>
      </c>
      <c r="M253" s="46">
        <v>221.33</v>
      </c>
      <c r="N253" s="47">
        <f t="shared" si="21"/>
        <v>0</v>
      </c>
      <c r="O253" s="48">
        <f t="shared" si="22"/>
        <v>5383630.9199999999</v>
      </c>
      <c r="P253" s="47">
        <f t="shared" si="23"/>
        <v>24597.478293629225</v>
      </c>
    </row>
    <row r="254" spans="1:16" x14ac:dyDescent="0.25">
      <c r="A254" s="49" t="s">
        <v>480</v>
      </c>
      <c r="B254" t="s">
        <v>481</v>
      </c>
      <c r="C254" s="45">
        <v>61</v>
      </c>
      <c r="D254" s="46">
        <v>216.44</v>
      </c>
      <c r="E254" s="47">
        <f t="shared" si="18"/>
        <v>13202.84</v>
      </c>
      <c r="F254" s="45">
        <v>31609</v>
      </c>
      <c r="G254" s="46">
        <v>214.51</v>
      </c>
      <c r="H254" s="37">
        <f t="shared" si="19"/>
        <v>6780446.5899999999</v>
      </c>
      <c r="I254" s="45">
        <v>19</v>
      </c>
      <c r="J254" s="46">
        <v>216.44</v>
      </c>
      <c r="K254" s="47">
        <f t="shared" si="20"/>
        <v>4112.3599999999997</v>
      </c>
      <c r="L254" s="45">
        <v>1624</v>
      </c>
      <c r="M254" s="46">
        <v>214.51</v>
      </c>
      <c r="N254" s="47">
        <f t="shared" si="21"/>
        <v>348364.24</v>
      </c>
      <c r="O254" s="48">
        <f t="shared" si="22"/>
        <v>7146126.0299999993</v>
      </c>
      <c r="P254" s="47">
        <f t="shared" si="23"/>
        <v>32650.209963959376</v>
      </c>
    </row>
    <row r="255" spans="1:16" x14ac:dyDescent="0.25">
      <c r="A255" s="49" t="s">
        <v>482</v>
      </c>
      <c r="B255" t="s">
        <v>483</v>
      </c>
      <c r="C255" s="45">
        <v>0</v>
      </c>
      <c r="D255" s="46">
        <v>189.33</v>
      </c>
      <c r="E255" s="47">
        <f t="shared" si="18"/>
        <v>0</v>
      </c>
      <c r="F255" s="45">
        <v>365</v>
      </c>
      <c r="G255" s="46">
        <v>188.09</v>
      </c>
      <c r="H255" s="37">
        <f t="shared" si="19"/>
        <v>68652.850000000006</v>
      </c>
      <c r="I255" s="45">
        <v>0</v>
      </c>
      <c r="J255" s="46">
        <v>189.33</v>
      </c>
      <c r="K255" s="47">
        <f t="shared" si="20"/>
        <v>0</v>
      </c>
      <c r="L255" s="45">
        <v>0</v>
      </c>
      <c r="M255" s="46">
        <v>188.09</v>
      </c>
      <c r="N255" s="47">
        <f t="shared" si="21"/>
        <v>0</v>
      </c>
      <c r="O255" s="48">
        <f t="shared" si="22"/>
        <v>68652.850000000006</v>
      </c>
      <c r="P255" s="47">
        <f t="shared" si="23"/>
        <v>313.67064584560768</v>
      </c>
    </row>
    <row r="256" spans="1:16" x14ac:dyDescent="0.25">
      <c r="A256" s="49" t="s">
        <v>484</v>
      </c>
      <c r="B256" t="s">
        <v>485</v>
      </c>
      <c r="C256" s="45">
        <v>0</v>
      </c>
      <c r="D256" s="46">
        <v>272.60000000000002</v>
      </c>
      <c r="E256" s="47">
        <f t="shared" si="18"/>
        <v>0</v>
      </c>
      <c r="F256" s="45">
        <v>0</v>
      </c>
      <c r="G256" s="46">
        <v>270.66000000000003</v>
      </c>
      <c r="H256" s="37">
        <f t="shared" si="19"/>
        <v>0</v>
      </c>
      <c r="I256" s="45">
        <v>0</v>
      </c>
      <c r="J256" s="46">
        <v>272.60000000000002</v>
      </c>
      <c r="K256" s="47">
        <f t="shared" si="20"/>
        <v>0</v>
      </c>
      <c r="L256" s="45">
        <v>0</v>
      </c>
      <c r="M256" s="46">
        <v>270.66000000000003</v>
      </c>
      <c r="N256" s="47">
        <f t="shared" si="21"/>
        <v>0</v>
      </c>
      <c r="O256" s="48">
        <f t="shared" si="22"/>
        <v>0</v>
      </c>
      <c r="P256" s="47">
        <f t="shared" si="23"/>
        <v>0</v>
      </c>
    </row>
    <row r="257" spans="1:16" x14ac:dyDescent="0.25">
      <c r="A257" s="49" t="s">
        <v>486</v>
      </c>
      <c r="B257" t="s">
        <v>487</v>
      </c>
      <c r="C257" s="45">
        <v>6283</v>
      </c>
      <c r="D257" s="46">
        <v>447.93</v>
      </c>
      <c r="E257" s="47">
        <f t="shared" si="18"/>
        <v>2814344.19</v>
      </c>
      <c r="F257" s="45">
        <v>51665</v>
      </c>
      <c r="G257" s="46">
        <v>444.43</v>
      </c>
      <c r="H257" s="37">
        <f t="shared" si="19"/>
        <v>22961475.949999999</v>
      </c>
      <c r="I257" s="45">
        <v>2213</v>
      </c>
      <c r="J257" s="46">
        <v>447.93</v>
      </c>
      <c r="K257" s="47">
        <f t="shared" si="20"/>
        <v>991269.09</v>
      </c>
      <c r="L257" s="45">
        <v>13459</v>
      </c>
      <c r="M257" s="46">
        <v>444.43</v>
      </c>
      <c r="N257" s="47">
        <f t="shared" si="21"/>
        <v>5981583.3700000001</v>
      </c>
      <c r="O257" s="48">
        <f t="shared" si="22"/>
        <v>32748672.600000001</v>
      </c>
      <c r="P257" s="47">
        <f t="shared" si="23"/>
        <v>149626.66932295391</v>
      </c>
    </row>
    <row r="258" spans="1:16" x14ac:dyDescent="0.25">
      <c r="A258" s="49" t="s">
        <v>488</v>
      </c>
      <c r="B258" t="s">
        <v>489</v>
      </c>
      <c r="C258" s="45">
        <v>0</v>
      </c>
      <c r="D258" s="46">
        <v>193.59</v>
      </c>
      <c r="E258" s="47">
        <f t="shared" si="18"/>
        <v>0</v>
      </c>
      <c r="F258" s="45">
        <v>548</v>
      </c>
      <c r="G258" s="46">
        <v>192.15</v>
      </c>
      <c r="H258" s="37">
        <f t="shared" si="19"/>
        <v>105298.2</v>
      </c>
      <c r="I258" s="45">
        <v>0</v>
      </c>
      <c r="J258" s="46">
        <v>193.59</v>
      </c>
      <c r="K258" s="47">
        <f t="shared" si="20"/>
        <v>0</v>
      </c>
      <c r="L258" s="45">
        <v>0</v>
      </c>
      <c r="M258" s="46">
        <v>192.15</v>
      </c>
      <c r="N258" s="47">
        <f t="shared" si="21"/>
        <v>0</v>
      </c>
      <c r="O258" s="48">
        <f t="shared" si="22"/>
        <v>105298.2</v>
      </c>
      <c r="P258" s="47">
        <f t="shared" si="23"/>
        <v>481.10099435609692</v>
      </c>
    </row>
    <row r="259" spans="1:16" x14ac:dyDescent="0.25">
      <c r="A259" s="49" t="s">
        <v>490</v>
      </c>
      <c r="B259" t="s">
        <v>491</v>
      </c>
      <c r="C259" s="45">
        <v>9852</v>
      </c>
      <c r="D259" s="46">
        <v>342.15</v>
      </c>
      <c r="E259" s="47">
        <f t="shared" si="18"/>
        <v>3370861.8</v>
      </c>
      <c r="F259" s="45">
        <v>110477</v>
      </c>
      <c r="G259" s="46">
        <v>338.98</v>
      </c>
      <c r="H259" s="37">
        <f t="shared" si="19"/>
        <v>37449493.460000001</v>
      </c>
      <c r="I259" s="45">
        <v>1827</v>
      </c>
      <c r="J259" s="46">
        <v>342.15</v>
      </c>
      <c r="K259" s="47">
        <f t="shared" si="20"/>
        <v>625108.04999999993</v>
      </c>
      <c r="L259" s="45">
        <v>19461</v>
      </c>
      <c r="M259" s="46">
        <v>338.98</v>
      </c>
      <c r="N259" s="47">
        <f t="shared" si="21"/>
        <v>6596889.7800000003</v>
      </c>
      <c r="O259" s="48">
        <f t="shared" si="22"/>
        <v>48042353.089999996</v>
      </c>
      <c r="P259" s="47">
        <f t="shared" si="23"/>
        <v>219502.55410639217</v>
      </c>
    </row>
    <row r="260" spans="1:16" x14ac:dyDescent="0.25">
      <c r="A260" s="49" t="s">
        <v>492</v>
      </c>
      <c r="B260" t="s">
        <v>493</v>
      </c>
      <c r="C260" s="45">
        <v>0</v>
      </c>
      <c r="D260" s="46">
        <v>204.77</v>
      </c>
      <c r="E260" s="47">
        <f t="shared" si="18"/>
        <v>0</v>
      </c>
      <c r="F260" s="45">
        <v>13110</v>
      </c>
      <c r="G260" s="46">
        <v>203.29</v>
      </c>
      <c r="H260" s="37">
        <f t="shared" si="19"/>
        <v>2665131.9</v>
      </c>
      <c r="I260" s="45">
        <v>0</v>
      </c>
      <c r="J260" s="46">
        <v>204.77</v>
      </c>
      <c r="K260" s="47">
        <f t="shared" si="20"/>
        <v>0</v>
      </c>
      <c r="L260" s="45">
        <v>365</v>
      </c>
      <c r="M260" s="46">
        <v>203.29</v>
      </c>
      <c r="N260" s="47">
        <f t="shared" si="21"/>
        <v>74200.849999999991</v>
      </c>
      <c r="O260" s="48">
        <f t="shared" si="22"/>
        <v>2739332.75</v>
      </c>
      <c r="P260" s="47">
        <f t="shared" si="23"/>
        <v>12515.842719982122</v>
      </c>
    </row>
    <row r="261" spans="1:16" x14ac:dyDescent="0.25">
      <c r="A261" s="49" t="s">
        <v>494</v>
      </c>
      <c r="B261" t="s">
        <v>495</v>
      </c>
      <c r="C261" s="45">
        <v>365</v>
      </c>
      <c r="D261" s="46">
        <v>219.84</v>
      </c>
      <c r="E261" s="47">
        <f t="shared" si="18"/>
        <v>80241.600000000006</v>
      </c>
      <c r="F261" s="45">
        <v>20502</v>
      </c>
      <c r="G261" s="46">
        <v>218</v>
      </c>
      <c r="H261" s="37">
        <f t="shared" si="19"/>
        <v>4469436</v>
      </c>
      <c r="I261" s="45">
        <v>188</v>
      </c>
      <c r="J261" s="46">
        <v>219.84</v>
      </c>
      <c r="K261" s="47">
        <f t="shared" si="20"/>
        <v>41329.919999999998</v>
      </c>
      <c r="L261" s="45">
        <v>11832</v>
      </c>
      <c r="M261" s="46">
        <v>218</v>
      </c>
      <c r="N261" s="47">
        <f t="shared" si="21"/>
        <v>2579376</v>
      </c>
      <c r="O261" s="48">
        <f t="shared" si="22"/>
        <v>7170383.5199999996</v>
      </c>
      <c r="P261" s="47">
        <f t="shared" si="23"/>
        <v>32761.040942642612</v>
      </c>
    </row>
    <row r="262" spans="1:16" x14ac:dyDescent="0.25">
      <c r="A262" s="49" t="s">
        <v>496</v>
      </c>
      <c r="B262" t="s">
        <v>497</v>
      </c>
      <c r="C262" s="45">
        <v>4795</v>
      </c>
      <c r="D262" s="46">
        <v>361.24</v>
      </c>
      <c r="E262" s="47">
        <f t="shared" si="18"/>
        <v>1732145.8</v>
      </c>
      <c r="F262" s="45">
        <v>51194</v>
      </c>
      <c r="G262" s="46">
        <v>357.51</v>
      </c>
      <c r="H262" s="37">
        <f t="shared" si="19"/>
        <v>18302366.940000001</v>
      </c>
      <c r="I262" s="45">
        <v>75</v>
      </c>
      <c r="J262" s="46">
        <v>361.24</v>
      </c>
      <c r="K262" s="47">
        <f t="shared" si="20"/>
        <v>27093</v>
      </c>
      <c r="L262" s="45">
        <v>806</v>
      </c>
      <c r="M262" s="46">
        <v>357.51</v>
      </c>
      <c r="N262" s="47">
        <f t="shared" si="21"/>
        <v>288153.06</v>
      </c>
      <c r="O262" s="48">
        <f t="shared" si="22"/>
        <v>20349758.800000001</v>
      </c>
      <c r="P262" s="47">
        <f t="shared" si="23"/>
        <v>92976.795363897327</v>
      </c>
    </row>
    <row r="263" spans="1:16" x14ac:dyDescent="0.25">
      <c r="A263" s="49" t="s">
        <v>498</v>
      </c>
      <c r="B263" t="s">
        <v>499</v>
      </c>
      <c r="C263" s="45">
        <v>90</v>
      </c>
      <c r="D263" s="46">
        <v>225.22</v>
      </c>
      <c r="E263" s="47">
        <f t="shared" si="18"/>
        <v>20269.8</v>
      </c>
      <c r="F263" s="45">
        <v>9021</v>
      </c>
      <c r="G263" s="46">
        <v>223.11</v>
      </c>
      <c r="H263" s="37">
        <f t="shared" si="19"/>
        <v>2012675.31</v>
      </c>
      <c r="I263" s="45">
        <v>0</v>
      </c>
      <c r="J263" s="46">
        <v>225.22</v>
      </c>
      <c r="K263" s="47">
        <f t="shared" si="20"/>
        <v>0</v>
      </c>
      <c r="L263" s="45">
        <v>159</v>
      </c>
      <c r="M263" s="46">
        <v>223.11</v>
      </c>
      <c r="N263" s="47">
        <f t="shared" si="21"/>
        <v>35474.490000000005</v>
      </c>
      <c r="O263" s="48">
        <f t="shared" si="22"/>
        <v>2068419.6</v>
      </c>
      <c r="P263" s="47">
        <f t="shared" si="23"/>
        <v>9450.4818345008771</v>
      </c>
    </row>
    <row r="264" spans="1:16" x14ac:dyDescent="0.25">
      <c r="A264" s="49" t="s">
        <v>500</v>
      </c>
      <c r="B264" t="s">
        <v>501</v>
      </c>
      <c r="C264" s="45">
        <v>0</v>
      </c>
      <c r="D264" s="46">
        <v>216.65</v>
      </c>
      <c r="E264" s="47">
        <f t="shared" si="18"/>
        <v>0</v>
      </c>
      <c r="F264" s="45">
        <v>10030</v>
      </c>
      <c r="G264" s="46">
        <v>214.64</v>
      </c>
      <c r="H264" s="37">
        <f t="shared" si="19"/>
        <v>2152839.1999999997</v>
      </c>
      <c r="I264" s="45">
        <v>0</v>
      </c>
      <c r="J264" s="46">
        <v>216.65</v>
      </c>
      <c r="K264" s="47">
        <f t="shared" si="20"/>
        <v>0</v>
      </c>
      <c r="L264" s="45">
        <v>0</v>
      </c>
      <c r="M264" s="46">
        <v>214.64</v>
      </c>
      <c r="N264" s="47">
        <f t="shared" si="21"/>
        <v>0</v>
      </c>
      <c r="O264" s="48">
        <f t="shared" si="22"/>
        <v>2152839.1999999997</v>
      </c>
      <c r="P264" s="47">
        <f t="shared" si="23"/>
        <v>9836.1897906021586</v>
      </c>
    </row>
    <row r="265" spans="1:16" x14ac:dyDescent="0.25">
      <c r="A265" s="49" t="s">
        <v>502</v>
      </c>
      <c r="B265" t="s">
        <v>503</v>
      </c>
      <c r="C265" s="45">
        <v>14314</v>
      </c>
      <c r="D265" s="46">
        <v>286.12</v>
      </c>
      <c r="E265" s="47">
        <f t="shared" ref="E265:E328" si="24">D265*C265</f>
        <v>4095521.68</v>
      </c>
      <c r="F265" s="45">
        <v>32048</v>
      </c>
      <c r="G265" s="46">
        <v>283.36</v>
      </c>
      <c r="H265" s="37">
        <f t="shared" ref="H265:H328" si="25">G265*F265</f>
        <v>9081121.2800000012</v>
      </c>
      <c r="I265" s="45">
        <v>5273</v>
      </c>
      <c r="J265" s="46">
        <v>286.12</v>
      </c>
      <c r="K265" s="47">
        <f t="shared" ref="K265:K328" si="26">J265*I265</f>
        <v>1508710.76</v>
      </c>
      <c r="L265" s="45">
        <v>10782</v>
      </c>
      <c r="M265" s="46">
        <v>283.36</v>
      </c>
      <c r="N265" s="47">
        <f t="shared" ref="N265:N328" si="27">M265*L265</f>
        <v>3055187.52</v>
      </c>
      <c r="O265" s="48">
        <f t="shared" ref="O265:O328" si="28">N265+K265+H265+E265</f>
        <v>17740541.240000002</v>
      </c>
      <c r="P265" s="47">
        <f t="shared" ref="P265:P328" si="29">(O265/$O$7)*$P$7</f>
        <v>81055.440938015512</v>
      </c>
    </row>
    <row r="266" spans="1:16" x14ac:dyDescent="0.25">
      <c r="A266" s="49" t="s">
        <v>504</v>
      </c>
      <c r="B266" t="s">
        <v>505</v>
      </c>
      <c r="C266" s="45">
        <v>144</v>
      </c>
      <c r="D266" s="46">
        <v>209.56</v>
      </c>
      <c r="E266" s="47">
        <f t="shared" si="24"/>
        <v>30176.639999999999</v>
      </c>
      <c r="F266" s="45">
        <v>32183</v>
      </c>
      <c r="G266" s="46">
        <v>207.79</v>
      </c>
      <c r="H266" s="37">
        <f t="shared" si="25"/>
        <v>6687305.5699999994</v>
      </c>
      <c r="I266" s="45">
        <v>1</v>
      </c>
      <c r="J266" s="46">
        <v>209.56</v>
      </c>
      <c r="K266" s="47">
        <f t="shared" si="26"/>
        <v>209.56</v>
      </c>
      <c r="L266" s="45">
        <v>2817</v>
      </c>
      <c r="M266" s="46">
        <v>207.79</v>
      </c>
      <c r="N266" s="47">
        <f t="shared" si="27"/>
        <v>585344.42999999993</v>
      </c>
      <c r="O266" s="48">
        <f t="shared" si="28"/>
        <v>7303036.1999999993</v>
      </c>
      <c r="P266" s="47">
        <f t="shared" si="29"/>
        <v>33367.122872362219</v>
      </c>
    </row>
    <row r="267" spans="1:16" x14ac:dyDescent="0.25">
      <c r="A267" s="49" t="s">
        <v>506</v>
      </c>
      <c r="B267" t="s">
        <v>507</v>
      </c>
      <c r="C267" s="45">
        <v>0</v>
      </c>
      <c r="D267" s="46">
        <v>230.81</v>
      </c>
      <c r="E267" s="47">
        <f t="shared" si="24"/>
        <v>0</v>
      </c>
      <c r="F267" s="45">
        <v>33115</v>
      </c>
      <c r="G267" s="46">
        <v>228.94</v>
      </c>
      <c r="H267" s="37">
        <f t="shared" si="25"/>
        <v>7581348.0999999996</v>
      </c>
      <c r="I267" s="45">
        <v>0</v>
      </c>
      <c r="J267" s="46">
        <v>230.81</v>
      </c>
      <c r="K267" s="47">
        <f t="shared" si="26"/>
        <v>0</v>
      </c>
      <c r="L267" s="45">
        <v>1821</v>
      </c>
      <c r="M267" s="46">
        <v>228.94</v>
      </c>
      <c r="N267" s="47">
        <f t="shared" si="27"/>
        <v>416899.74</v>
      </c>
      <c r="O267" s="48">
        <f t="shared" si="28"/>
        <v>7998247.8399999999</v>
      </c>
      <c r="P267" s="47">
        <f t="shared" si="29"/>
        <v>36543.502063003019</v>
      </c>
    </row>
    <row r="268" spans="1:16" x14ac:dyDescent="0.25">
      <c r="A268" s="49" t="s">
        <v>508</v>
      </c>
      <c r="B268" t="s">
        <v>509</v>
      </c>
      <c r="C268" s="45">
        <v>5748</v>
      </c>
      <c r="D268" s="46">
        <v>324.57</v>
      </c>
      <c r="E268" s="47">
        <f t="shared" si="24"/>
        <v>1865628.3599999999</v>
      </c>
      <c r="F268" s="45">
        <v>58892</v>
      </c>
      <c r="G268" s="46">
        <v>321.62</v>
      </c>
      <c r="H268" s="37">
        <f t="shared" si="25"/>
        <v>18940845.039999999</v>
      </c>
      <c r="I268" s="45">
        <v>758</v>
      </c>
      <c r="J268" s="46">
        <v>324.57</v>
      </c>
      <c r="K268" s="47">
        <f t="shared" si="26"/>
        <v>246024.06</v>
      </c>
      <c r="L268" s="45">
        <v>7132</v>
      </c>
      <c r="M268" s="46">
        <v>321.62</v>
      </c>
      <c r="N268" s="47">
        <f t="shared" si="27"/>
        <v>2293793.84</v>
      </c>
      <c r="O268" s="48">
        <f t="shared" si="28"/>
        <v>23346291.299999997</v>
      </c>
      <c r="P268" s="47">
        <f t="shared" si="29"/>
        <v>106667.7679101551</v>
      </c>
    </row>
    <row r="269" spans="1:16" x14ac:dyDescent="0.25">
      <c r="A269" s="49" t="s">
        <v>510</v>
      </c>
      <c r="B269" t="s">
        <v>511</v>
      </c>
      <c r="C269" s="45">
        <v>486</v>
      </c>
      <c r="D269" s="46">
        <v>342.8</v>
      </c>
      <c r="E269" s="47">
        <f t="shared" si="24"/>
        <v>166600.80000000002</v>
      </c>
      <c r="F269" s="45">
        <v>16321</v>
      </c>
      <c r="G269" s="46">
        <v>339.4</v>
      </c>
      <c r="H269" s="37">
        <f t="shared" si="25"/>
        <v>5539347.3999999994</v>
      </c>
      <c r="I269" s="45">
        <v>67</v>
      </c>
      <c r="J269" s="46">
        <v>342.8</v>
      </c>
      <c r="K269" s="47">
        <f t="shared" si="26"/>
        <v>22967.600000000002</v>
      </c>
      <c r="L269" s="45">
        <v>2764</v>
      </c>
      <c r="M269" s="46">
        <v>339.4</v>
      </c>
      <c r="N269" s="47">
        <f t="shared" si="27"/>
        <v>938101.6</v>
      </c>
      <c r="O269" s="48">
        <f t="shared" si="28"/>
        <v>6667017.3999999994</v>
      </c>
      <c r="P269" s="47">
        <f t="shared" si="29"/>
        <v>30461.192124171164</v>
      </c>
    </row>
    <row r="270" spans="1:16" x14ac:dyDescent="0.25">
      <c r="A270" s="49" t="s">
        <v>512</v>
      </c>
      <c r="B270" t="s">
        <v>513</v>
      </c>
      <c r="C270" s="45">
        <v>365</v>
      </c>
      <c r="D270" s="46">
        <v>204.75</v>
      </c>
      <c r="E270" s="47">
        <f t="shared" si="24"/>
        <v>74733.75</v>
      </c>
      <c r="F270" s="45">
        <v>19930</v>
      </c>
      <c r="G270" s="46">
        <v>203.2</v>
      </c>
      <c r="H270" s="37">
        <f t="shared" si="25"/>
        <v>4049776</v>
      </c>
      <c r="I270" s="45">
        <v>35</v>
      </c>
      <c r="J270" s="46">
        <v>204.75</v>
      </c>
      <c r="K270" s="47">
        <f t="shared" si="26"/>
        <v>7166.25</v>
      </c>
      <c r="L270" s="45">
        <v>1287</v>
      </c>
      <c r="M270" s="46">
        <v>203.2</v>
      </c>
      <c r="N270" s="47">
        <f t="shared" si="27"/>
        <v>261518.4</v>
      </c>
      <c r="O270" s="48">
        <f t="shared" si="28"/>
        <v>4393194.4000000004</v>
      </c>
      <c r="P270" s="47">
        <f t="shared" si="29"/>
        <v>20072.234798312194</v>
      </c>
    </row>
    <row r="271" spans="1:16" x14ac:dyDescent="0.25">
      <c r="A271" s="49" t="s">
        <v>514</v>
      </c>
      <c r="B271" t="s">
        <v>515</v>
      </c>
      <c r="C271" s="45">
        <v>35</v>
      </c>
      <c r="D271" s="46">
        <v>282.20999999999998</v>
      </c>
      <c r="E271" s="47">
        <f t="shared" si="24"/>
        <v>9877.3499999999985</v>
      </c>
      <c r="F271" s="45">
        <v>666</v>
      </c>
      <c r="G271" s="46">
        <v>279.79000000000002</v>
      </c>
      <c r="H271" s="37">
        <f t="shared" si="25"/>
        <v>186340.14</v>
      </c>
      <c r="I271" s="45">
        <v>1</v>
      </c>
      <c r="J271" s="46">
        <v>282.20999999999998</v>
      </c>
      <c r="K271" s="47">
        <f t="shared" si="26"/>
        <v>282.20999999999998</v>
      </c>
      <c r="L271" s="45">
        <v>1042</v>
      </c>
      <c r="M271" s="46">
        <v>279.79000000000002</v>
      </c>
      <c r="N271" s="47">
        <f t="shared" si="27"/>
        <v>291541.18</v>
      </c>
      <c r="O271" s="48">
        <f t="shared" si="28"/>
        <v>488040.88</v>
      </c>
      <c r="P271" s="47">
        <f t="shared" si="29"/>
        <v>2229.8287402294113</v>
      </c>
    </row>
    <row r="272" spans="1:16" x14ac:dyDescent="0.25">
      <c r="A272" s="49" t="s">
        <v>516</v>
      </c>
      <c r="B272" t="s">
        <v>517</v>
      </c>
      <c r="C272" s="45">
        <v>1374</v>
      </c>
      <c r="D272" s="46">
        <v>223.8</v>
      </c>
      <c r="E272" s="47">
        <f t="shared" si="24"/>
        <v>307501.2</v>
      </c>
      <c r="F272" s="45">
        <v>48561</v>
      </c>
      <c r="G272" s="46">
        <v>222.07</v>
      </c>
      <c r="H272" s="37">
        <f t="shared" si="25"/>
        <v>10783941.27</v>
      </c>
      <c r="I272" s="45">
        <v>77</v>
      </c>
      <c r="J272" s="46">
        <v>223.8</v>
      </c>
      <c r="K272" s="47">
        <f t="shared" si="26"/>
        <v>17232.600000000002</v>
      </c>
      <c r="L272" s="45">
        <v>2601</v>
      </c>
      <c r="M272" s="46">
        <v>222.07</v>
      </c>
      <c r="N272" s="47">
        <f t="shared" si="27"/>
        <v>577604.06999999995</v>
      </c>
      <c r="O272" s="48">
        <f t="shared" si="28"/>
        <v>11686279.139999999</v>
      </c>
      <c r="P272" s="47">
        <f t="shared" si="29"/>
        <v>53393.890062478866</v>
      </c>
    </row>
    <row r="273" spans="1:16" x14ac:dyDescent="0.25">
      <c r="A273" s="49" t="s">
        <v>1306</v>
      </c>
      <c r="B273" t="s">
        <v>518</v>
      </c>
      <c r="C273" s="45">
        <v>26586</v>
      </c>
      <c r="D273" s="46">
        <v>247.99</v>
      </c>
      <c r="E273" s="47">
        <f t="shared" si="24"/>
        <v>6593062.1400000006</v>
      </c>
      <c r="F273" s="45">
        <v>0</v>
      </c>
      <c r="G273" s="46">
        <v>245.75</v>
      </c>
      <c r="H273" s="37">
        <f t="shared" si="25"/>
        <v>0</v>
      </c>
      <c r="I273" s="45">
        <v>1888</v>
      </c>
      <c r="J273" s="46">
        <v>247.99</v>
      </c>
      <c r="K273" s="47">
        <f t="shared" si="26"/>
        <v>468205.12</v>
      </c>
      <c r="L273" s="45">
        <v>0</v>
      </c>
      <c r="M273" s="46">
        <v>245.75</v>
      </c>
      <c r="N273" s="47">
        <f t="shared" si="27"/>
        <v>0</v>
      </c>
      <c r="O273" s="48">
        <f t="shared" si="28"/>
        <v>7061267.2600000007</v>
      </c>
      <c r="P273" s="47">
        <f t="shared" si="29"/>
        <v>32262.495467160428</v>
      </c>
    </row>
    <row r="274" spans="1:16" x14ac:dyDescent="0.25">
      <c r="A274" s="49" t="s">
        <v>519</v>
      </c>
      <c r="B274" t="s">
        <v>520</v>
      </c>
      <c r="C274" s="45">
        <v>0</v>
      </c>
      <c r="D274" s="46">
        <v>227.57</v>
      </c>
      <c r="E274" s="47">
        <f t="shared" si="24"/>
        <v>0</v>
      </c>
      <c r="F274" s="45">
        <v>14983</v>
      </c>
      <c r="G274" s="46">
        <v>225.51</v>
      </c>
      <c r="H274" s="37">
        <f t="shared" si="25"/>
        <v>3378816.33</v>
      </c>
      <c r="I274" s="45">
        <v>0</v>
      </c>
      <c r="J274" s="46">
        <v>227.57</v>
      </c>
      <c r="K274" s="47">
        <f t="shared" si="26"/>
        <v>0</v>
      </c>
      <c r="L274" s="45">
        <v>417</v>
      </c>
      <c r="M274" s="46">
        <v>225.51</v>
      </c>
      <c r="N274" s="47">
        <f t="shared" si="27"/>
        <v>94037.67</v>
      </c>
      <c r="O274" s="48">
        <f t="shared" si="28"/>
        <v>3472854</v>
      </c>
      <c r="P274" s="47">
        <f t="shared" si="29"/>
        <v>15867.256160632838</v>
      </c>
    </row>
    <row r="275" spans="1:16" x14ac:dyDescent="0.25">
      <c r="A275" s="49" t="s">
        <v>521</v>
      </c>
      <c r="B275" t="s">
        <v>522</v>
      </c>
      <c r="C275" s="45">
        <v>0</v>
      </c>
      <c r="D275" s="46">
        <v>356.07</v>
      </c>
      <c r="E275" s="47">
        <f t="shared" si="24"/>
        <v>0</v>
      </c>
      <c r="F275" s="45">
        <v>33182</v>
      </c>
      <c r="G275" s="46">
        <v>353.18</v>
      </c>
      <c r="H275" s="37">
        <f t="shared" si="25"/>
        <v>11719218.76</v>
      </c>
      <c r="I275" s="45">
        <v>0</v>
      </c>
      <c r="J275" s="46">
        <v>356.07</v>
      </c>
      <c r="K275" s="47">
        <f t="shared" si="26"/>
        <v>0</v>
      </c>
      <c r="L275" s="45">
        <v>3347</v>
      </c>
      <c r="M275" s="46">
        <v>353.18</v>
      </c>
      <c r="N275" s="47">
        <f t="shared" si="27"/>
        <v>1182093.46</v>
      </c>
      <c r="O275" s="48">
        <f t="shared" si="28"/>
        <v>12901312.219999999</v>
      </c>
      <c r="P275" s="47">
        <f t="shared" si="29"/>
        <v>58945.301415793088</v>
      </c>
    </row>
    <row r="276" spans="1:16" x14ac:dyDescent="0.25">
      <c r="A276" s="49" t="s">
        <v>523</v>
      </c>
      <c r="B276" t="s">
        <v>524</v>
      </c>
      <c r="C276" s="45">
        <v>2052</v>
      </c>
      <c r="D276" s="46">
        <v>319.3</v>
      </c>
      <c r="E276" s="47">
        <f t="shared" si="24"/>
        <v>655203.6</v>
      </c>
      <c r="F276" s="45">
        <v>30416</v>
      </c>
      <c r="G276" s="46">
        <v>316.36</v>
      </c>
      <c r="H276" s="37">
        <f t="shared" si="25"/>
        <v>9622405.7599999998</v>
      </c>
      <c r="I276" s="45">
        <v>0</v>
      </c>
      <c r="J276" s="46">
        <v>319.3</v>
      </c>
      <c r="K276" s="47">
        <f t="shared" si="26"/>
        <v>0</v>
      </c>
      <c r="L276" s="45">
        <v>0</v>
      </c>
      <c r="M276" s="46">
        <v>316.36</v>
      </c>
      <c r="N276" s="47">
        <f t="shared" si="27"/>
        <v>0</v>
      </c>
      <c r="O276" s="48">
        <f t="shared" si="28"/>
        <v>10277609.359999999</v>
      </c>
      <c r="P276" s="47">
        <f t="shared" si="29"/>
        <v>46957.76454582822</v>
      </c>
    </row>
    <row r="277" spans="1:16" x14ac:dyDescent="0.25">
      <c r="A277" s="49" t="s">
        <v>525</v>
      </c>
      <c r="B277" t="s">
        <v>526</v>
      </c>
      <c r="C277" s="45">
        <v>1465</v>
      </c>
      <c r="D277" s="46">
        <v>310.44</v>
      </c>
      <c r="E277" s="47">
        <f t="shared" si="24"/>
        <v>454794.6</v>
      </c>
      <c r="F277" s="45">
        <v>52331</v>
      </c>
      <c r="G277" s="46">
        <v>308.05</v>
      </c>
      <c r="H277" s="37">
        <f t="shared" si="25"/>
        <v>16120564.550000001</v>
      </c>
      <c r="I277" s="45">
        <v>67</v>
      </c>
      <c r="J277" s="46">
        <v>310.44</v>
      </c>
      <c r="K277" s="47">
        <f t="shared" si="26"/>
        <v>20799.48</v>
      </c>
      <c r="L277" s="45">
        <v>2669</v>
      </c>
      <c r="M277" s="46">
        <v>308.05</v>
      </c>
      <c r="N277" s="47">
        <f t="shared" si="27"/>
        <v>822185.45000000007</v>
      </c>
      <c r="O277" s="48">
        <f t="shared" si="28"/>
        <v>17418344.080000002</v>
      </c>
      <c r="P277" s="47">
        <f t="shared" si="29"/>
        <v>79583.341946250119</v>
      </c>
    </row>
    <row r="278" spans="1:16" x14ac:dyDescent="0.25">
      <c r="A278" s="49" t="s">
        <v>527</v>
      </c>
      <c r="B278" t="s">
        <v>528</v>
      </c>
      <c r="C278" s="45">
        <v>2204</v>
      </c>
      <c r="D278" s="46">
        <v>272.2</v>
      </c>
      <c r="E278" s="47">
        <f t="shared" si="24"/>
        <v>599928.79999999993</v>
      </c>
      <c r="F278" s="45">
        <v>107995</v>
      </c>
      <c r="G278" s="46">
        <v>269.89999999999998</v>
      </c>
      <c r="H278" s="37">
        <f t="shared" si="25"/>
        <v>29147850.499999996</v>
      </c>
      <c r="I278" s="45">
        <v>155</v>
      </c>
      <c r="J278" s="46">
        <v>272.2</v>
      </c>
      <c r="K278" s="47">
        <f t="shared" si="26"/>
        <v>42191</v>
      </c>
      <c r="L278" s="45">
        <v>7603</v>
      </c>
      <c r="M278" s="46">
        <v>269.89999999999998</v>
      </c>
      <c r="N278" s="47">
        <f t="shared" si="27"/>
        <v>2052049.6999999997</v>
      </c>
      <c r="O278" s="48">
        <f t="shared" si="28"/>
        <v>31842019.999999996</v>
      </c>
      <c r="P278" s="47">
        <f t="shared" si="29"/>
        <v>145484.22940094629</v>
      </c>
    </row>
    <row r="279" spans="1:16" x14ac:dyDescent="0.25">
      <c r="A279" s="49" t="s">
        <v>529</v>
      </c>
      <c r="B279" t="s">
        <v>530</v>
      </c>
      <c r="C279" s="45">
        <v>0</v>
      </c>
      <c r="D279" s="46">
        <v>221.56</v>
      </c>
      <c r="E279" s="47">
        <f t="shared" si="24"/>
        <v>0</v>
      </c>
      <c r="F279" s="45">
        <v>29945</v>
      </c>
      <c r="G279" s="46">
        <v>219.72</v>
      </c>
      <c r="H279" s="37">
        <f t="shared" si="25"/>
        <v>6579515.4000000004</v>
      </c>
      <c r="I279" s="45">
        <v>537</v>
      </c>
      <c r="J279" s="46">
        <v>221.56</v>
      </c>
      <c r="K279" s="47">
        <f t="shared" si="26"/>
        <v>118977.72</v>
      </c>
      <c r="L279" s="45">
        <v>0</v>
      </c>
      <c r="M279" s="46">
        <v>219.72</v>
      </c>
      <c r="N279" s="47">
        <f t="shared" si="27"/>
        <v>0</v>
      </c>
      <c r="O279" s="48">
        <f t="shared" si="28"/>
        <v>6698493.1200000001</v>
      </c>
      <c r="P279" s="47">
        <f t="shared" si="29"/>
        <v>30605.002751419059</v>
      </c>
    </row>
    <row r="280" spans="1:16" x14ac:dyDescent="0.25">
      <c r="A280" s="49" t="s">
        <v>531</v>
      </c>
      <c r="B280" t="s">
        <v>532</v>
      </c>
      <c r="C280" s="45">
        <v>365</v>
      </c>
      <c r="D280" s="46">
        <v>211.63</v>
      </c>
      <c r="E280" s="47">
        <f t="shared" si="24"/>
        <v>77244.95</v>
      </c>
      <c r="F280" s="45">
        <v>22265</v>
      </c>
      <c r="G280" s="46">
        <v>209.94</v>
      </c>
      <c r="H280" s="37">
        <f t="shared" si="25"/>
        <v>4674314.0999999996</v>
      </c>
      <c r="I280" s="45">
        <v>23</v>
      </c>
      <c r="J280" s="46">
        <v>211.63</v>
      </c>
      <c r="K280" s="47">
        <f t="shared" si="26"/>
        <v>4867.49</v>
      </c>
      <c r="L280" s="45">
        <v>1184</v>
      </c>
      <c r="M280" s="46">
        <v>209.94</v>
      </c>
      <c r="N280" s="47">
        <f t="shared" si="27"/>
        <v>248568.95999999999</v>
      </c>
      <c r="O280" s="48">
        <f t="shared" si="28"/>
        <v>5004995.5</v>
      </c>
      <c r="P280" s="47">
        <f t="shared" si="29"/>
        <v>22867.516365880809</v>
      </c>
    </row>
    <row r="281" spans="1:16" x14ac:dyDescent="0.25">
      <c r="A281" s="49" t="s">
        <v>533</v>
      </c>
      <c r="B281" t="s">
        <v>534</v>
      </c>
      <c r="C281" s="45">
        <v>390</v>
      </c>
      <c r="D281" s="46">
        <v>326.36</v>
      </c>
      <c r="E281" s="47">
        <f t="shared" si="24"/>
        <v>127280.40000000001</v>
      </c>
      <c r="F281" s="45">
        <v>42574</v>
      </c>
      <c r="G281" s="46">
        <v>323.33</v>
      </c>
      <c r="H281" s="37">
        <f t="shared" si="25"/>
        <v>13765451.42</v>
      </c>
      <c r="I281" s="45">
        <v>52</v>
      </c>
      <c r="J281" s="46">
        <v>326.36</v>
      </c>
      <c r="K281" s="47">
        <f t="shared" si="26"/>
        <v>16970.72</v>
      </c>
      <c r="L281" s="45">
        <v>3497</v>
      </c>
      <c r="M281" s="46">
        <v>323.33</v>
      </c>
      <c r="N281" s="47">
        <f t="shared" si="27"/>
        <v>1130685.01</v>
      </c>
      <c r="O281" s="48">
        <f t="shared" si="28"/>
        <v>15040387.550000001</v>
      </c>
      <c r="P281" s="47">
        <f t="shared" si="29"/>
        <v>68718.604931575857</v>
      </c>
    </row>
    <row r="282" spans="1:16" x14ac:dyDescent="0.25">
      <c r="A282" s="49" t="s">
        <v>535</v>
      </c>
      <c r="B282" t="s">
        <v>536</v>
      </c>
      <c r="C282" s="45">
        <v>148</v>
      </c>
      <c r="D282" s="46">
        <v>346.79</v>
      </c>
      <c r="E282" s="47">
        <f t="shared" si="24"/>
        <v>51324.920000000006</v>
      </c>
      <c r="F282" s="45">
        <v>32252</v>
      </c>
      <c r="G282" s="46">
        <v>343.44</v>
      </c>
      <c r="H282" s="37">
        <f t="shared" si="25"/>
        <v>11076626.880000001</v>
      </c>
      <c r="I282" s="45">
        <v>50</v>
      </c>
      <c r="J282" s="46">
        <v>346.79</v>
      </c>
      <c r="K282" s="47">
        <f t="shared" si="26"/>
        <v>17339.5</v>
      </c>
      <c r="L282" s="45">
        <v>3573</v>
      </c>
      <c r="M282" s="46">
        <v>343.44</v>
      </c>
      <c r="N282" s="47">
        <f t="shared" si="27"/>
        <v>1227111.1199999999</v>
      </c>
      <c r="O282" s="48">
        <f t="shared" si="28"/>
        <v>12372402.42</v>
      </c>
      <c r="P282" s="47">
        <f t="shared" si="29"/>
        <v>56528.745095697552</v>
      </c>
    </row>
    <row r="283" spans="1:16" x14ac:dyDescent="0.25">
      <c r="A283" s="49" t="s">
        <v>537</v>
      </c>
      <c r="B283" t="s">
        <v>538</v>
      </c>
      <c r="C283" s="45">
        <v>0</v>
      </c>
      <c r="D283" s="46">
        <v>320.05</v>
      </c>
      <c r="E283" s="47">
        <f t="shared" si="24"/>
        <v>0</v>
      </c>
      <c r="F283" s="45">
        <v>9273</v>
      </c>
      <c r="G283" s="46">
        <v>316.92</v>
      </c>
      <c r="H283" s="37">
        <f t="shared" si="25"/>
        <v>2938799.16</v>
      </c>
      <c r="I283" s="45">
        <v>0</v>
      </c>
      <c r="J283" s="46">
        <v>320.05</v>
      </c>
      <c r="K283" s="47">
        <f t="shared" si="26"/>
        <v>0</v>
      </c>
      <c r="L283" s="45">
        <v>0</v>
      </c>
      <c r="M283" s="46">
        <v>316.92</v>
      </c>
      <c r="N283" s="47">
        <f t="shared" si="27"/>
        <v>0</v>
      </c>
      <c r="O283" s="48">
        <f t="shared" si="28"/>
        <v>2938799.16</v>
      </c>
      <c r="P283" s="47">
        <f t="shared" si="29"/>
        <v>13427.192469471107</v>
      </c>
    </row>
    <row r="284" spans="1:16" x14ac:dyDescent="0.25">
      <c r="A284" s="49" t="s">
        <v>539</v>
      </c>
      <c r="B284" t="s">
        <v>540</v>
      </c>
      <c r="C284" s="45">
        <v>523</v>
      </c>
      <c r="D284" s="46">
        <v>231.07</v>
      </c>
      <c r="E284" s="47">
        <f t="shared" si="24"/>
        <v>120849.61</v>
      </c>
      <c r="F284" s="45">
        <v>42087</v>
      </c>
      <c r="G284" s="46">
        <v>229.26</v>
      </c>
      <c r="H284" s="37">
        <f t="shared" si="25"/>
        <v>9648865.6199999992</v>
      </c>
      <c r="I284" s="45">
        <v>11</v>
      </c>
      <c r="J284" s="46">
        <v>231.07</v>
      </c>
      <c r="K284" s="47">
        <f t="shared" si="26"/>
        <v>2541.77</v>
      </c>
      <c r="L284" s="45">
        <v>758</v>
      </c>
      <c r="M284" s="46">
        <v>229.26</v>
      </c>
      <c r="N284" s="47">
        <f t="shared" si="27"/>
        <v>173779.08</v>
      </c>
      <c r="O284" s="48">
        <f t="shared" si="28"/>
        <v>9946036.0799999982</v>
      </c>
      <c r="P284" s="47">
        <f t="shared" si="29"/>
        <v>45442.826638913255</v>
      </c>
    </row>
    <row r="285" spans="1:16" x14ac:dyDescent="0.25">
      <c r="A285" s="49" t="s">
        <v>541</v>
      </c>
      <c r="B285" t="s">
        <v>542</v>
      </c>
      <c r="C285" s="45">
        <v>1579</v>
      </c>
      <c r="D285" s="46">
        <v>210.4</v>
      </c>
      <c r="E285" s="47">
        <f t="shared" si="24"/>
        <v>332221.60000000003</v>
      </c>
      <c r="F285" s="45">
        <v>34355</v>
      </c>
      <c r="G285" s="46">
        <v>208.62</v>
      </c>
      <c r="H285" s="37">
        <f t="shared" si="25"/>
        <v>7167140.1000000006</v>
      </c>
      <c r="I285" s="45">
        <v>119</v>
      </c>
      <c r="J285" s="46">
        <v>210.4</v>
      </c>
      <c r="K285" s="47">
        <f t="shared" si="26"/>
        <v>25037.600000000002</v>
      </c>
      <c r="L285" s="45">
        <v>2583</v>
      </c>
      <c r="M285" s="46">
        <v>208.62</v>
      </c>
      <c r="N285" s="47">
        <f t="shared" si="27"/>
        <v>538865.46</v>
      </c>
      <c r="O285" s="48">
        <f t="shared" si="28"/>
        <v>8063264.7599999998</v>
      </c>
      <c r="P285" s="47">
        <f t="shared" si="29"/>
        <v>36840.560368481849</v>
      </c>
    </row>
    <row r="286" spans="1:16" x14ac:dyDescent="0.25">
      <c r="A286" s="49" t="s">
        <v>543</v>
      </c>
      <c r="B286" t="s">
        <v>544</v>
      </c>
      <c r="C286" s="45">
        <v>38367</v>
      </c>
      <c r="D286" s="46">
        <v>299.91000000000003</v>
      </c>
      <c r="E286" s="47">
        <f t="shared" si="24"/>
        <v>11506646.970000001</v>
      </c>
      <c r="F286" s="45">
        <v>4016</v>
      </c>
      <c r="G286" s="46">
        <v>297.06</v>
      </c>
      <c r="H286" s="37">
        <f t="shared" si="25"/>
        <v>1192992.96</v>
      </c>
      <c r="I286" s="45">
        <v>1989</v>
      </c>
      <c r="J286" s="46">
        <v>299.91000000000003</v>
      </c>
      <c r="K286" s="47">
        <f t="shared" si="26"/>
        <v>596520.99000000011</v>
      </c>
      <c r="L286" s="45">
        <v>9928</v>
      </c>
      <c r="M286" s="46">
        <v>297.06</v>
      </c>
      <c r="N286" s="47">
        <f t="shared" si="27"/>
        <v>2949211.68</v>
      </c>
      <c r="O286" s="48">
        <f t="shared" si="28"/>
        <v>16245372.600000001</v>
      </c>
      <c r="P286" s="47">
        <f t="shared" si="29"/>
        <v>74224.107454308745</v>
      </c>
    </row>
    <row r="287" spans="1:16" x14ac:dyDescent="0.25">
      <c r="A287" s="49" t="s">
        <v>545</v>
      </c>
      <c r="B287" t="s">
        <v>546</v>
      </c>
      <c r="C287" s="45">
        <v>0</v>
      </c>
      <c r="D287" s="46">
        <v>207.22</v>
      </c>
      <c r="E287" s="47">
        <f t="shared" si="24"/>
        <v>0</v>
      </c>
      <c r="F287" s="45">
        <v>20056</v>
      </c>
      <c r="G287" s="46">
        <v>205.83</v>
      </c>
      <c r="H287" s="37">
        <f t="shared" si="25"/>
        <v>4128126.4800000004</v>
      </c>
      <c r="I287" s="45">
        <v>0</v>
      </c>
      <c r="J287" s="46">
        <v>207.22</v>
      </c>
      <c r="K287" s="47">
        <f t="shared" si="26"/>
        <v>0</v>
      </c>
      <c r="L287" s="45">
        <v>0</v>
      </c>
      <c r="M287" s="46">
        <v>205.83</v>
      </c>
      <c r="N287" s="47">
        <f t="shared" si="27"/>
        <v>0</v>
      </c>
      <c r="O287" s="48">
        <f t="shared" si="28"/>
        <v>4128126.4800000004</v>
      </c>
      <c r="P287" s="47">
        <f t="shared" si="29"/>
        <v>18861.155787617783</v>
      </c>
    </row>
    <row r="288" spans="1:16" x14ac:dyDescent="0.25">
      <c r="A288" s="49" t="s">
        <v>547</v>
      </c>
      <c r="B288" t="s">
        <v>548</v>
      </c>
      <c r="C288" s="45">
        <v>0</v>
      </c>
      <c r="D288" s="46">
        <v>234.17</v>
      </c>
      <c r="E288" s="47">
        <f t="shared" si="24"/>
        <v>0</v>
      </c>
      <c r="F288" s="45">
        <v>5546</v>
      </c>
      <c r="G288" s="46">
        <v>232.62</v>
      </c>
      <c r="H288" s="37">
        <f t="shared" si="25"/>
        <v>1290110.52</v>
      </c>
      <c r="I288" s="45">
        <v>0</v>
      </c>
      <c r="J288" s="46">
        <v>234.17</v>
      </c>
      <c r="K288" s="47">
        <f t="shared" si="26"/>
        <v>0</v>
      </c>
      <c r="L288" s="45">
        <v>0</v>
      </c>
      <c r="M288" s="46">
        <v>232.62</v>
      </c>
      <c r="N288" s="47">
        <f t="shared" si="27"/>
        <v>0</v>
      </c>
      <c r="O288" s="48">
        <f t="shared" si="28"/>
        <v>1290110.52</v>
      </c>
      <c r="P288" s="47">
        <f t="shared" si="29"/>
        <v>5894.4355554155845</v>
      </c>
    </row>
    <row r="289" spans="1:16" x14ac:dyDescent="0.25">
      <c r="A289" s="49" t="s">
        <v>549</v>
      </c>
      <c r="B289" t="s">
        <v>550</v>
      </c>
      <c r="C289" s="45">
        <v>9</v>
      </c>
      <c r="D289" s="46">
        <v>337.56</v>
      </c>
      <c r="E289" s="47">
        <f t="shared" si="24"/>
        <v>3038.04</v>
      </c>
      <c r="F289" s="45">
        <v>33720</v>
      </c>
      <c r="G289" s="46">
        <v>334.52</v>
      </c>
      <c r="H289" s="37">
        <f t="shared" si="25"/>
        <v>11280014.399999999</v>
      </c>
      <c r="I289" s="45">
        <v>0</v>
      </c>
      <c r="J289" s="46">
        <v>337.56</v>
      </c>
      <c r="K289" s="47">
        <f t="shared" si="26"/>
        <v>0</v>
      </c>
      <c r="L289" s="45">
        <v>6043</v>
      </c>
      <c r="M289" s="46">
        <v>334.52</v>
      </c>
      <c r="N289" s="47">
        <f t="shared" si="27"/>
        <v>2021504.3599999999</v>
      </c>
      <c r="O289" s="48">
        <f t="shared" si="28"/>
        <v>13304556.799999997</v>
      </c>
      <c r="P289" s="47">
        <f t="shared" si="29"/>
        <v>60787.701080808314</v>
      </c>
    </row>
    <row r="290" spans="1:16" x14ac:dyDescent="0.25">
      <c r="A290" s="49" t="s">
        <v>1307</v>
      </c>
      <c r="B290" t="s">
        <v>551</v>
      </c>
      <c r="C290" s="45">
        <v>2320</v>
      </c>
      <c r="D290" s="46">
        <v>250.85</v>
      </c>
      <c r="E290" s="47">
        <f t="shared" si="24"/>
        <v>581972</v>
      </c>
      <c r="F290" s="45">
        <v>33496</v>
      </c>
      <c r="G290" s="46">
        <v>248.54</v>
      </c>
      <c r="H290" s="37">
        <f t="shared" si="25"/>
        <v>8325095.8399999999</v>
      </c>
      <c r="I290" s="45">
        <v>120</v>
      </c>
      <c r="J290" s="46">
        <v>250.85</v>
      </c>
      <c r="K290" s="47">
        <f t="shared" si="26"/>
        <v>30102</v>
      </c>
      <c r="L290" s="45">
        <v>1860</v>
      </c>
      <c r="M290" s="46">
        <v>248.54</v>
      </c>
      <c r="N290" s="47">
        <f t="shared" si="27"/>
        <v>462284.39999999997</v>
      </c>
      <c r="O290" s="48">
        <f t="shared" si="28"/>
        <v>9399454.2400000002</v>
      </c>
      <c r="P290" s="47">
        <f t="shared" si="29"/>
        <v>42945.527855828797</v>
      </c>
    </row>
    <row r="291" spans="1:16" x14ac:dyDescent="0.25">
      <c r="A291" s="49" t="s">
        <v>552</v>
      </c>
      <c r="B291" t="s">
        <v>553</v>
      </c>
      <c r="C291" s="45">
        <v>5381</v>
      </c>
      <c r="D291" s="46">
        <v>318.64999999999998</v>
      </c>
      <c r="E291" s="47">
        <f t="shared" si="24"/>
        <v>1714655.65</v>
      </c>
      <c r="F291" s="45">
        <v>39717</v>
      </c>
      <c r="G291" s="46">
        <v>315.74</v>
      </c>
      <c r="H291" s="37">
        <f t="shared" si="25"/>
        <v>12540245.58</v>
      </c>
      <c r="I291" s="45">
        <v>2319</v>
      </c>
      <c r="J291" s="46">
        <v>318.64999999999998</v>
      </c>
      <c r="K291" s="47">
        <f t="shared" si="26"/>
        <v>738949.35</v>
      </c>
      <c r="L291" s="45">
        <v>10550</v>
      </c>
      <c r="M291" s="46">
        <v>315.74</v>
      </c>
      <c r="N291" s="47">
        <f t="shared" si="27"/>
        <v>3331057</v>
      </c>
      <c r="O291" s="48">
        <f t="shared" si="28"/>
        <v>18324907.579999998</v>
      </c>
      <c r="P291" s="47">
        <f t="shared" si="29"/>
        <v>83725.374775842109</v>
      </c>
    </row>
    <row r="292" spans="1:16" x14ac:dyDescent="0.25">
      <c r="A292" s="49" t="s">
        <v>554</v>
      </c>
      <c r="B292" t="s">
        <v>555</v>
      </c>
      <c r="C292" s="45">
        <v>216</v>
      </c>
      <c r="D292" s="46">
        <v>349.78</v>
      </c>
      <c r="E292" s="47">
        <f t="shared" si="24"/>
        <v>75552.479999999996</v>
      </c>
      <c r="F292" s="45">
        <v>52244</v>
      </c>
      <c r="G292" s="46">
        <v>346.75</v>
      </c>
      <c r="H292" s="37">
        <f t="shared" si="25"/>
        <v>18115607</v>
      </c>
      <c r="I292" s="45">
        <v>24</v>
      </c>
      <c r="J292" s="46">
        <v>349.78</v>
      </c>
      <c r="K292" s="47">
        <f t="shared" si="26"/>
        <v>8394.7199999999993</v>
      </c>
      <c r="L292" s="45">
        <v>9877</v>
      </c>
      <c r="M292" s="46">
        <v>346.75</v>
      </c>
      <c r="N292" s="47">
        <f t="shared" si="27"/>
        <v>3424849.75</v>
      </c>
      <c r="O292" s="48">
        <f t="shared" si="28"/>
        <v>21624403.949999999</v>
      </c>
      <c r="P292" s="47">
        <f t="shared" si="29"/>
        <v>98800.570595726327</v>
      </c>
    </row>
    <row r="293" spans="1:16" x14ac:dyDescent="0.25">
      <c r="A293" s="49" t="s">
        <v>556</v>
      </c>
      <c r="B293" t="s">
        <v>557</v>
      </c>
      <c r="C293" s="45">
        <v>0</v>
      </c>
      <c r="D293" s="46">
        <v>243.11</v>
      </c>
      <c r="E293" s="47">
        <f t="shared" si="24"/>
        <v>0</v>
      </c>
      <c r="F293" s="45">
        <v>65220</v>
      </c>
      <c r="G293" s="46">
        <v>241.43</v>
      </c>
      <c r="H293" s="37">
        <f t="shared" si="25"/>
        <v>15746064.6</v>
      </c>
      <c r="I293" s="45">
        <v>0</v>
      </c>
      <c r="J293" s="46">
        <v>243.11</v>
      </c>
      <c r="K293" s="47">
        <f t="shared" si="26"/>
        <v>0</v>
      </c>
      <c r="L293" s="45">
        <v>532</v>
      </c>
      <c r="M293" s="46">
        <v>241.43</v>
      </c>
      <c r="N293" s="47">
        <f t="shared" si="27"/>
        <v>128440.76000000001</v>
      </c>
      <c r="O293" s="48">
        <f t="shared" si="28"/>
        <v>15874505.359999999</v>
      </c>
      <c r="P293" s="47">
        <f t="shared" si="29"/>
        <v>72529.637862823773</v>
      </c>
    </row>
    <row r="294" spans="1:16" x14ac:dyDescent="0.25">
      <c r="A294" s="49" t="s">
        <v>558</v>
      </c>
      <c r="B294" t="s">
        <v>559</v>
      </c>
      <c r="C294" s="45">
        <v>0</v>
      </c>
      <c r="D294" s="46">
        <v>381.58</v>
      </c>
      <c r="E294" s="47">
        <f t="shared" si="24"/>
        <v>0</v>
      </c>
      <c r="F294" s="45">
        <v>59953</v>
      </c>
      <c r="G294" s="46">
        <v>378.02</v>
      </c>
      <c r="H294" s="37">
        <f t="shared" si="25"/>
        <v>22663433.059999999</v>
      </c>
      <c r="I294" s="45">
        <v>0</v>
      </c>
      <c r="J294" s="46">
        <v>381.58</v>
      </c>
      <c r="K294" s="47">
        <f t="shared" si="26"/>
        <v>0</v>
      </c>
      <c r="L294" s="45">
        <v>7233</v>
      </c>
      <c r="M294" s="46">
        <v>378.02</v>
      </c>
      <c r="N294" s="47">
        <f t="shared" si="27"/>
        <v>2734218.6599999997</v>
      </c>
      <c r="O294" s="48">
        <f t="shared" si="28"/>
        <v>25397651.719999999</v>
      </c>
      <c r="P294" s="47">
        <f t="shared" si="29"/>
        <v>116040.30740128354</v>
      </c>
    </row>
    <row r="295" spans="1:16" x14ac:dyDescent="0.25">
      <c r="A295" s="49" t="s">
        <v>560</v>
      </c>
      <c r="B295" t="s">
        <v>561</v>
      </c>
      <c r="C295" s="45">
        <v>1595</v>
      </c>
      <c r="D295" s="46">
        <v>197.08</v>
      </c>
      <c r="E295" s="47">
        <f t="shared" si="24"/>
        <v>314342.60000000003</v>
      </c>
      <c r="F295" s="45">
        <v>34421</v>
      </c>
      <c r="G295" s="46">
        <v>195.47</v>
      </c>
      <c r="H295" s="37">
        <f t="shared" si="25"/>
        <v>6728272.8700000001</v>
      </c>
      <c r="I295" s="45">
        <v>19</v>
      </c>
      <c r="J295" s="46">
        <v>197.08</v>
      </c>
      <c r="K295" s="47">
        <f t="shared" si="26"/>
        <v>3744.5200000000004</v>
      </c>
      <c r="L295" s="45">
        <v>1989</v>
      </c>
      <c r="M295" s="46">
        <v>195.47</v>
      </c>
      <c r="N295" s="47">
        <f t="shared" si="27"/>
        <v>388789.83</v>
      </c>
      <c r="O295" s="48">
        <f t="shared" si="28"/>
        <v>7435149.8199999994</v>
      </c>
      <c r="P295" s="47">
        <f t="shared" si="29"/>
        <v>33970.741870122707</v>
      </c>
    </row>
    <row r="296" spans="1:16" x14ac:dyDescent="0.25">
      <c r="A296" s="49" t="s">
        <v>562</v>
      </c>
      <c r="B296" t="s">
        <v>563</v>
      </c>
      <c r="C296" s="45">
        <v>4443</v>
      </c>
      <c r="D296" s="46">
        <v>273.5</v>
      </c>
      <c r="E296" s="47">
        <f t="shared" si="24"/>
        <v>1215160.5</v>
      </c>
      <c r="F296" s="45">
        <v>30951</v>
      </c>
      <c r="G296" s="46">
        <v>270.83</v>
      </c>
      <c r="H296" s="37">
        <f t="shared" si="25"/>
        <v>8382459.3299999991</v>
      </c>
      <c r="I296" s="45">
        <v>0</v>
      </c>
      <c r="J296" s="46">
        <v>273.5</v>
      </c>
      <c r="K296" s="47">
        <f t="shared" si="26"/>
        <v>0</v>
      </c>
      <c r="L296" s="45">
        <v>0</v>
      </c>
      <c r="M296" s="46">
        <v>270.83</v>
      </c>
      <c r="N296" s="47">
        <f t="shared" si="27"/>
        <v>0</v>
      </c>
      <c r="O296" s="48">
        <f t="shared" si="28"/>
        <v>9597619.8299999982</v>
      </c>
      <c r="P296" s="47">
        <f t="shared" si="29"/>
        <v>43850.934238807436</v>
      </c>
    </row>
    <row r="297" spans="1:16" x14ac:dyDescent="0.25">
      <c r="A297" s="49" t="s">
        <v>564</v>
      </c>
      <c r="B297" t="s">
        <v>565</v>
      </c>
      <c r="C297" s="45">
        <v>3203</v>
      </c>
      <c r="D297" s="46">
        <v>213.56</v>
      </c>
      <c r="E297" s="47">
        <f t="shared" si="24"/>
        <v>684032.68</v>
      </c>
      <c r="F297" s="45">
        <v>19259</v>
      </c>
      <c r="G297" s="46">
        <v>211.91</v>
      </c>
      <c r="H297" s="37">
        <f t="shared" si="25"/>
        <v>4081174.69</v>
      </c>
      <c r="I297" s="45">
        <v>0</v>
      </c>
      <c r="J297" s="46">
        <v>213.56</v>
      </c>
      <c r="K297" s="47">
        <f t="shared" si="26"/>
        <v>0</v>
      </c>
      <c r="L297" s="45">
        <v>684</v>
      </c>
      <c r="M297" s="46">
        <v>211.91</v>
      </c>
      <c r="N297" s="47">
        <f t="shared" si="27"/>
        <v>144946.44</v>
      </c>
      <c r="O297" s="48">
        <f t="shared" si="28"/>
        <v>4910153.8099999996</v>
      </c>
      <c r="P297" s="47">
        <f t="shared" si="29"/>
        <v>22434.190522082787</v>
      </c>
    </row>
    <row r="298" spans="1:16" x14ac:dyDescent="0.25">
      <c r="A298" s="49" t="s">
        <v>566</v>
      </c>
      <c r="B298" t="s">
        <v>567</v>
      </c>
      <c r="C298" s="45">
        <v>734</v>
      </c>
      <c r="D298" s="46">
        <v>314.27</v>
      </c>
      <c r="E298" s="47">
        <f t="shared" si="24"/>
        <v>230674.18</v>
      </c>
      <c r="F298" s="45">
        <v>25559</v>
      </c>
      <c r="G298" s="46">
        <v>311.18</v>
      </c>
      <c r="H298" s="37">
        <f t="shared" si="25"/>
        <v>7953449.6200000001</v>
      </c>
      <c r="I298" s="45">
        <v>147</v>
      </c>
      <c r="J298" s="46">
        <v>314.27</v>
      </c>
      <c r="K298" s="47">
        <f t="shared" si="26"/>
        <v>46197.689999999995</v>
      </c>
      <c r="L298" s="45">
        <v>5304</v>
      </c>
      <c r="M298" s="46">
        <v>311.18</v>
      </c>
      <c r="N298" s="47">
        <f t="shared" si="27"/>
        <v>1650498.72</v>
      </c>
      <c r="O298" s="48">
        <f t="shared" si="28"/>
        <v>9880820.209999999</v>
      </c>
      <c r="P298" s="47">
        <f t="shared" si="29"/>
        <v>45144.859343130447</v>
      </c>
    </row>
    <row r="299" spans="1:16" x14ac:dyDescent="0.25">
      <c r="A299" s="49" t="s">
        <v>568</v>
      </c>
      <c r="B299" t="s">
        <v>569</v>
      </c>
      <c r="C299" s="45">
        <v>2485</v>
      </c>
      <c r="D299" s="46">
        <v>309.74</v>
      </c>
      <c r="E299" s="47">
        <f t="shared" si="24"/>
        <v>769703.9</v>
      </c>
      <c r="F299" s="45">
        <v>50226</v>
      </c>
      <c r="G299" s="46">
        <v>306.87</v>
      </c>
      <c r="H299" s="37">
        <f t="shared" si="25"/>
        <v>15412852.620000001</v>
      </c>
      <c r="I299" s="45">
        <v>316</v>
      </c>
      <c r="J299" s="46">
        <v>309.74</v>
      </c>
      <c r="K299" s="47">
        <f t="shared" si="26"/>
        <v>97877.84</v>
      </c>
      <c r="L299" s="45">
        <v>7038</v>
      </c>
      <c r="M299" s="46">
        <v>306.87</v>
      </c>
      <c r="N299" s="47">
        <f t="shared" si="27"/>
        <v>2159751.06</v>
      </c>
      <c r="O299" s="48">
        <f t="shared" si="28"/>
        <v>18440185.419999998</v>
      </c>
      <c r="P299" s="47">
        <f t="shared" si="29"/>
        <v>84252.072131079171</v>
      </c>
    </row>
    <row r="300" spans="1:16" x14ac:dyDescent="0.25">
      <c r="A300" s="49" t="s">
        <v>570</v>
      </c>
      <c r="B300" t="s">
        <v>571</v>
      </c>
      <c r="C300" s="45">
        <v>261</v>
      </c>
      <c r="D300" s="46">
        <v>221.72</v>
      </c>
      <c r="E300" s="47">
        <f t="shared" si="24"/>
        <v>57868.92</v>
      </c>
      <c r="F300" s="45">
        <v>32100</v>
      </c>
      <c r="G300" s="46">
        <v>219.72</v>
      </c>
      <c r="H300" s="37">
        <f t="shared" si="25"/>
        <v>7053012</v>
      </c>
      <c r="I300" s="45">
        <v>0</v>
      </c>
      <c r="J300" s="46">
        <v>221.72</v>
      </c>
      <c r="K300" s="47">
        <f t="shared" si="26"/>
        <v>0</v>
      </c>
      <c r="L300" s="45">
        <v>790</v>
      </c>
      <c r="M300" s="46">
        <v>219.72</v>
      </c>
      <c r="N300" s="47">
        <f t="shared" si="27"/>
        <v>173578.8</v>
      </c>
      <c r="O300" s="48">
        <f t="shared" si="28"/>
        <v>7284459.7199999997</v>
      </c>
      <c r="P300" s="47">
        <f t="shared" si="29"/>
        <v>33282.24807868449</v>
      </c>
    </row>
    <row r="301" spans="1:16" x14ac:dyDescent="0.25">
      <c r="A301" s="49" t="s">
        <v>572</v>
      </c>
      <c r="B301" t="s">
        <v>573</v>
      </c>
      <c r="C301" s="45">
        <v>7732</v>
      </c>
      <c r="D301" s="46">
        <v>386.96</v>
      </c>
      <c r="E301" s="47">
        <f t="shared" si="24"/>
        <v>2991974.7199999997</v>
      </c>
      <c r="F301" s="45">
        <v>52634</v>
      </c>
      <c r="G301" s="46">
        <v>383.53</v>
      </c>
      <c r="H301" s="37">
        <f t="shared" si="25"/>
        <v>20186718.02</v>
      </c>
      <c r="I301" s="45">
        <v>0</v>
      </c>
      <c r="J301" s="46">
        <v>386.96</v>
      </c>
      <c r="K301" s="47">
        <f t="shared" si="26"/>
        <v>0</v>
      </c>
      <c r="L301" s="45">
        <v>0</v>
      </c>
      <c r="M301" s="46">
        <v>383.53</v>
      </c>
      <c r="N301" s="47">
        <f t="shared" si="27"/>
        <v>0</v>
      </c>
      <c r="O301" s="48">
        <f t="shared" si="28"/>
        <v>23178692.739999998</v>
      </c>
      <c r="P301" s="47">
        <f t="shared" si="29"/>
        <v>105902.02040574716</v>
      </c>
    </row>
    <row r="302" spans="1:16" x14ac:dyDescent="0.25">
      <c r="A302" s="49" t="s">
        <v>574</v>
      </c>
      <c r="B302" t="s">
        <v>575</v>
      </c>
      <c r="C302" s="45">
        <v>0</v>
      </c>
      <c r="D302" s="46">
        <v>214.82</v>
      </c>
      <c r="E302" s="47">
        <f t="shared" si="24"/>
        <v>0</v>
      </c>
      <c r="F302" s="45">
        <v>4816</v>
      </c>
      <c r="G302" s="46">
        <v>213.16</v>
      </c>
      <c r="H302" s="37">
        <f t="shared" si="25"/>
        <v>1026578.5599999999</v>
      </c>
      <c r="I302" s="45">
        <v>0</v>
      </c>
      <c r="J302" s="46">
        <v>214.82</v>
      </c>
      <c r="K302" s="47">
        <f t="shared" si="26"/>
        <v>0</v>
      </c>
      <c r="L302" s="45">
        <v>365</v>
      </c>
      <c r="M302" s="46">
        <v>213.16</v>
      </c>
      <c r="N302" s="47">
        <f t="shared" si="27"/>
        <v>77803.399999999994</v>
      </c>
      <c r="O302" s="48">
        <f t="shared" si="28"/>
        <v>1104381.96</v>
      </c>
      <c r="P302" s="47">
        <f t="shared" si="29"/>
        <v>5045.8531969676142</v>
      </c>
    </row>
    <row r="303" spans="1:16" x14ac:dyDescent="0.25">
      <c r="A303" s="49" t="s">
        <v>576</v>
      </c>
      <c r="B303" t="s">
        <v>577</v>
      </c>
      <c r="C303" s="45">
        <v>2304</v>
      </c>
      <c r="D303" s="46">
        <v>379.75</v>
      </c>
      <c r="E303" s="47">
        <f t="shared" si="24"/>
        <v>874944</v>
      </c>
      <c r="F303" s="45">
        <v>74504</v>
      </c>
      <c r="G303" s="46">
        <v>376.61</v>
      </c>
      <c r="H303" s="37">
        <f t="shared" si="25"/>
        <v>28058951.440000001</v>
      </c>
      <c r="I303" s="45">
        <v>611</v>
      </c>
      <c r="J303" s="46">
        <v>379.75</v>
      </c>
      <c r="K303" s="47">
        <f t="shared" si="26"/>
        <v>232027.25</v>
      </c>
      <c r="L303" s="45">
        <v>19737</v>
      </c>
      <c r="M303" s="46">
        <v>376.61</v>
      </c>
      <c r="N303" s="47">
        <f t="shared" si="27"/>
        <v>7433151.5700000003</v>
      </c>
      <c r="O303" s="48">
        <f t="shared" si="28"/>
        <v>36599074.260000005</v>
      </c>
      <c r="P303" s="47">
        <f t="shared" si="29"/>
        <v>167218.91750285035</v>
      </c>
    </row>
    <row r="304" spans="1:16" x14ac:dyDescent="0.25">
      <c r="A304" s="49" t="s">
        <v>578</v>
      </c>
      <c r="B304" t="s">
        <v>579</v>
      </c>
      <c r="C304" s="45">
        <v>722</v>
      </c>
      <c r="D304" s="46">
        <v>260.62</v>
      </c>
      <c r="E304" s="47">
        <f t="shared" si="24"/>
        <v>188167.64</v>
      </c>
      <c r="F304" s="45">
        <v>18647</v>
      </c>
      <c r="G304" s="46">
        <v>259.04000000000002</v>
      </c>
      <c r="H304" s="37">
        <f t="shared" si="25"/>
        <v>4830318.8800000008</v>
      </c>
      <c r="I304" s="45">
        <v>55</v>
      </c>
      <c r="J304" s="46">
        <v>260.62</v>
      </c>
      <c r="K304" s="47">
        <f t="shared" si="26"/>
        <v>14334.1</v>
      </c>
      <c r="L304" s="45">
        <v>1427</v>
      </c>
      <c r="M304" s="46">
        <v>259.04000000000002</v>
      </c>
      <c r="N304" s="47">
        <f t="shared" si="27"/>
        <v>369650.08</v>
      </c>
      <c r="O304" s="48">
        <f t="shared" si="28"/>
        <v>5402470.7000000002</v>
      </c>
      <c r="P304" s="47">
        <f t="shared" si="29"/>
        <v>24683.556088799989</v>
      </c>
    </row>
    <row r="305" spans="1:16" x14ac:dyDescent="0.25">
      <c r="A305" s="49" t="s">
        <v>580</v>
      </c>
      <c r="B305" t="s">
        <v>581</v>
      </c>
      <c r="C305" s="45">
        <v>0</v>
      </c>
      <c r="D305" s="46">
        <v>210.49</v>
      </c>
      <c r="E305" s="47">
        <f t="shared" si="24"/>
        <v>0</v>
      </c>
      <c r="F305" s="45">
        <v>10441</v>
      </c>
      <c r="G305" s="46">
        <v>209.16</v>
      </c>
      <c r="H305" s="37">
        <f t="shared" si="25"/>
        <v>2183839.56</v>
      </c>
      <c r="I305" s="45">
        <v>0</v>
      </c>
      <c r="J305" s="46">
        <v>210.49</v>
      </c>
      <c r="K305" s="47">
        <f t="shared" si="26"/>
        <v>0</v>
      </c>
      <c r="L305" s="45">
        <v>1567</v>
      </c>
      <c r="M305" s="46">
        <v>209.16</v>
      </c>
      <c r="N305" s="47">
        <f t="shared" si="27"/>
        <v>327753.71999999997</v>
      </c>
      <c r="O305" s="48">
        <f t="shared" si="28"/>
        <v>2511593.2800000003</v>
      </c>
      <c r="P305" s="47">
        <f t="shared" si="29"/>
        <v>11475.315099651192</v>
      </c>
    </row>
    <row r="306" spans="1:16" x14ac:dyDescent="0.25">
      <c r="A306" s="49" t="s">
        <v>582</v>
      </c>
      <c r="B306" t="s">
        <v>583</v>
      </c>
      <c r="C306" s="45">
        <v>569</v>
      </c>
      <c r="D306" s="46">
        <v>291.64</v>
      </c>
      <c r="E306" s="47">
        <f t="shared" si="24"/>
        <v>165943.16</v>
      </c>
      <c r="F306" s="45">
        <v>13757</v>
      </c>
      <c r="G306" s="46">
        <v>288.94</v>
      </c>
      <c r="H306" s="37">
        <f t="shared" si="25"/>
        <v>3974947.58</v>
      </c>
      <c r="I306" s="45">
        <v>67</v>
      </c>
      <c r="J306" s="46">
        <v>291.64</v>
      </c>
      <c r="K306" s="47">
        <f t="shared" si="26"/>
        <v>19539.879999999997</v>
      </c>
      <c r="L306" s="45">
        <v>2457</v>
      </c>
      <c r="M306" s="46">
        <v>288.94</v>
      </c>
      <c r="N306" s="47">
        <f t="shared" si="27"/>
        <v>709925.58</v>
      </c>
      <c r="O306" s="48">
        <f t="shared" si="28"/>
        <v>4870356.2</v>
      </c>
      <c r="P306" s="47">
        <f t="shared" si="29"/>
        <v>22252.357691664074</v>
      </c>
    </row>
    <row r="307" spans="1:16" x14ac:dyDescent="0.25">
      <c r="A307" s="49" t="s">
        <v>584</v>
      </c>
      <c r="B307" t="s">
        <v>585</v>
      </c>
      <c r="C307" s="45">
        <v>365</v>
      </c>
      <c r="D307" s="46">
        <v>287.56</v>
      </c>
      <c r="E307" s="47">
        <f t="shared" si="24"/>
        <v>104959.4</v>
      </c>
      <c r="F307" s="45">
        <v>41235</v>
      </c>
      <c r="G307" s="46">
        <v>284.98</v>
      </c>
      <c r="H307" s="37">
        <f t="shared" si="25"/>
        <v>11751150.300000001</v>
      </c>
      <c r="I307" s="45">
        <v>5</v>
      </c>
      <c r="J307" s="46">
        <v>287.56</v>
      </c>
      <c r="K307" s="47">
        <f t="shared" si="26"/>
        <v>1437.8</v>
      </c>
      <c r="L307" s="45">
        <v>2239</v>
      </c>
      <c r="M307" s="46">
        <v>284.98</v>
      </c>
      <c r="N307" s="47">
        <f t="shared" si="27"/>
        <v>638070.22000000009</v>
      </c>
      <c r="O307" s="48">
        <f t="shared" si="28"/>
        <v>12495617.720000001</v>
      </c>
      <c r="P307" s="47">
        <f t="shared" si="29"/>
        <v>57091.708217098349</v>
      </c>
    </row>
    <row r="308" spans="1:16" x14ac:dyDescent="0.25">
      <c r="A308" s="49" t="s">
        <v>586</v>
      </c>
      <c r="B308" t="s">
        <v>587</v>
      </c>
      <c r="C308" s="45">
        <v>4083</v>
      </c>
      <c r="D308" s="46">
        <v>349.16</v>
      </c>
      <c r="E308" s="47">
        <f t="shared" si="24"/>
        <v>1425620.28</v>
      </c>
      <c r="F308" s="45">
        <v>35522</v>
      </c>
      <c r="G308" s="46">
        <v>345.6</v>
      </c>
      <c r="H308" s="37">
        <f t="shared" si="25"/>
        <v>12276403.200000001</v>
      </c>
      <c r="I308" s="45">
        <v>0</v>
      </c>
      <c r="J308" s="46">
        <v>349.16</v>
      </c>
      <c r="K308" s="47">
        <f t="shared" si="26"/>
        <v>0</v>
      </c>
      <c r="L308" s="45">
        <v>0</v>
      </c>
      <c r="M308" s="46">
        <v>345.6</v>
      </c>
      <c r="N308" s="47">
        <f t="shared" si="27"/>
        <v>0</v>
      </c>
      <c r="O308" s="48">
        <f t="shared" si="28"/>
        <v>13702023.48</v>
      </c>
      <c r="P308" s="47">
        <f t="shared" si="29"/>
        <v>62603.701876371946</v>
      </c>
    </row>
    <row r="309" spans="1:16" x14ac:dyDescent="0.25">
      <c r="A309" s="49" t="s">
        <v>588</v>
      </c>
      <c r="B309" t="s">
        <v>589</v>
      </c>
      <c r="C309" s="45">
        <v>0</v>
      </c>
      <c r="D309" s="46">
        <v>304.02</v>
      </c>
      <c r="E309" s="47">
        <f t="shared" si="24"/>
        <v>0</v>
      </c>
      <c r="F309" s="45">
        <v>17090</v>
      </c>
      <c r="G309" s="46">
        <v>301.29000000000002</v>
      </c>
      <c r="H309" s="37">
        <f t="shared" si="25"/>
        <v>5149046.1000000006</v>
      </c>
      <c r="I309" s="45">
        <v>0</v>
      </c>
      <c r="J309" s="46">
        <v>304.02</v>
      </c>
      <c r="K309" s="47">
        <f t="shared" si="26"/>
        <v>0</v>
      </c>
      <c r="L309" s="45">
        <v>0</v>
      </c>
      <c r="M309" s="46">
        <v>301.29000000000002</v>
      </c>
      <c r="N309" s="47">
        <f t="shared" si="27"/>
        <v>0</v>
      </c>
      <c r="O309" s="48">
        <f t="shared" si="28"/>
        <v>5149046.1000000006</v>
      </c>
      <c r="P309" s="47">
        <f t="shared" si="29"/>
        <v>23525.674690501673</v>
      </c>
    </row>
    <row r="310" spans="1:16" x14ac:dyDescent="0.25">
      <c r="A310" s="49" t="s">
        <v>590</v>
      </c>
      <c r="B310" t="s">
        <v>591</v>
      </c>
      <c r="C310" s="45">
        <v>0</v>
      </c>
      <c r="D310" s="46">
        <v>280.01</v>
      </c>
      <c r="E310" s="47">
        <f t="shared" si="24"/>
        <v>0</v>
      </c>
      <c r="F310" s="45">
        <v>109953</v>
      </c>
      <c r="G310" s="46">
        <v>277.95</v>
      </c>
      <c r="H310" s="37">
        <f t="shared" si="25"/>
        <v>30561436.349999998</v>
      </c>
      <c r="I310" s="45">
        <v>0</v>
      </c>
      <c r="J310" s="46">
        <v>280.01</v>
      </c>
      <c r="K310" s="47">
        <f t="shared" si="26"/>
        <v>0</v>
      </c>
      <c r="L310" s="45">
        <v>10445</v>
      </c>
      <c r="M310" s="46">
        <v>277.95</v>
      </c>
      <c r="N310" s="47">
        <f t="shared" si="27"/>
        <v>2903187.75</v>
      </c>
      <c r="O310" s="48">
        <f t="shared" si="28"/>
        <v>33464624.099999998</v>
      </c>
      <c r="P310" s="47">
        <f t="shared" si="29"/>
        <v>152897.80765732942</v>
      </c>
    </row>
    <row r="311" spans="1:16" x14ac:dyDescent="0.25">
      <c r="A311" s="49" t="s">
        <v>592</v>
      </c>
      <c r="B311" t="s">
        <v>593</v>
      </c>
      <c r="C311" s="45">
        <v>640</v>
      </c>
      <c r="D311" s="46">
        <v>329.33</v>
      </c>
      <c r="E311" s="47">
        <f t="shared" si="24"/>
        <v>210771.19999999998</v>
      </c>
      <c r="F311" s="45">
        <v>18250</v>
      </c>
      <c r="G311" s="46">
        <v>326.36</v>
      </c>
      <c r="H311" s="37">
        <f t="shared" si="25"/>
        <v>5956070</v>
      </c>
      <c r="I311" s="45">
        <v>49</v>
      </c>
      <c r="J311" s="46">
        <v>329.33</v>
      </c>
      <c r="K311" s="47">
        <f t="shared" si="26"/>
        <v>16137.17</v>
      </c>
      <c r="L311" s="45">
        <v>1294</v>
      </c>
      <c r="M311" s="46">
        <v>326.36</v>
      </c>
      <c r="N311" s="47">
        <f t="shared" si="27"/>
        <v>422309.84</v>
      </c>
      <c r="O311" s="48">
        <f t="shared" si="28"/>
        <v>6605288.21</v>
      </c>
      <c r="P311" s="47">
        <f t="shared" si="29"/>
        <v>30179.155254691948</v>
      </c>
    </row>
    <row r="312" spans="1:16" x14ac:dyDescent="0.25">
      <c r="A312" s="49" t="s">
        <v>594</v>
      </c>
      <c r="B312" t="s">
        <v>595</v>
      </c>
      <c r="C312" s="45">
        <v>0</v>
      </c>
      <c r="D312" s="46">
        <v>377.01</v>
      </c>
      <c r="E312" s="47">
        <f t="shared" si="24"/>
        <v>0</v>
      </c>
      <c r="F312" s="45">
        <v>63208</v>
      </c>
      <c r="G312" s="46">
        <v>373.84</v>
      </c>
      <c r="H312" s="37">
        <f t="shared" si="25"/>
        <v>23629678.719999999</v>
      </c>
      <c r="I312" s="45">
        <v>0</v>
      </c>
      <c r="J312" s="46">
        <v>377.01</v>
      </c>
      <c r="K312" s="47">
        <f t="shared" si="26"/>
        <v>0</v>
      </c>
      <c r="L312" s="45">
        <v>17284</v>
      </c>
      <c r="M312" s="46">
        <v>373.84</v>
      </c>
      <c r="N312" s="47">
        <f t="shared" si="27"/>
        <v>6461450.5599999996</v>
      </c>
      <c r="O312" s="48">
        <f t="shared" si="28"/>
        <v>30091129.279999997</v>
      </c>
      <c r="P312" s="47">
        <f t="shared" si="29"/>
        <v>137484.5174742385</v>
      </c>
    </row>
    <row r="313" spans="1:16" x14ac:dyDescent="0.25">
      <c r="A313" s="49" t="s">
        <v>596</v>
      </c>
      <c r="B313" t="s">
        <v>597</v>
      </c>
      <c r="C313" s="45">
        <v>1021</v>
      </c>
      <c r="D313" s="46">
        <v>204.63</v>
      </c>
      <c r="E313" s="47">
        <f t="shared" si="24"/>
        <v>208927.22999999998</v>
      </c>
      <c r="F313" s="45">
        <v>25989</v>
      </c>
      <c r="G313" s="46">
        <v>202.95</v>
      </c>
      <c r="H313" s="37">
        <f t="shared" si="25"/>
        <v>5274467.55</v>
      </c>
      <c r="I313" s="45">
        <v>30</v>
      </c>
      <c r="J313" s="46">
        <v>204.63</v>
      </c>
      <c r="K313" s="47">
        <f t="shared" si="26"/>
        <v>6138.9</v>
      </c>
      <c r="L313" s="45">
        <v>1721</v>
      </c>
      <c r="M313" s="46">
        <v>202.95</v>
      </c>
      <c r="N313" s="47">
        <f t="shared" si="27"/>
        <v>349276.94999999995</v>
      </c>
      <c r="O313" s="48">
        <f t="shared" si="28"/>
        <v>5838810.629999999</v>
      </c>
      <c r="P313" s="47">
        <f t="shared" si="29"/>
        <v>26677.166370839655</v>
      </c>
    </row>
    <row r="314" spans="1:16" x14ac:dyDescent="0.25">
      <c r="A314" s="49" t="s">
        <v>1269</v>
      </c>
      <c r="B314" t="s">
        <v>598</v>
      </c>
      <c r="C314" s="45">
        <v>6204</v>
      </c>
      <c r="D314" s="46">
        <v>316.58</v>
      </c>
      <c r="E314" s="47">
        <f t="shared" si="24"/>
        <v>1964062.3199999998</v>
      </c>
      <c r="F314" s="45">
        <v>36865</v>
      </c>
      <c r="G314" s="46">
        <v>313.58</v>
      </c>
      <c r="H314" s="37">
        <f t="shared" si="25"/>
        <v>11560126.699999999</v>
      </c>
      <c r="I314" s="45">
        <v>1488</v>
      </c>
      <c r="J314" s="46">
        <v>316.58</v>
      </c>
      <c r="K314" s="47">
        <f t="shared" si="26"/>
        <v>471071.04</v>
      </c>
      <c r="L314" s="45">
        <v>10408</v>
      </c>
      <c r="M314" s="46">
        <v>313.58</v>
      </c>
      <c r="N314" s="47">
        <f t="shared" si="27"/>
        <v>3263740.6399999997</v>
      </c>
      <c r="O314" s="48">
        <f t="shared" si="28"/>
        <v>17259000.699999999</v>
      </c>
      <c r="P314" s="47">
        <f t="shared" si="29"/>
        <v>78855.311851129212</v>
      </c>
    </row>
    <row r="315" spans="1:16" x14ac:dyDescent="0.25">
      <c r="A315" s="49" t="s">
        <v>599</v>
      </c>
      <c r="B315" t="s">
        <v>600</v>
      </c>
      <c r="C315" s="45">
        <v>11008</v>
      </c>
      <c r="D315" s="46">
        <v>258.12</v>
      </c>
      <c r="E315" s="47">
        <f t="shared" si="24"/>
        <v>2841384.96</v>
      </c>
      <c r="F315" s="45">
        <v>19048</v>
      </c>
      <c r="G315" s="46">
        <v>255.84</v>
      </c>
      <c r="H315" s="37">
        <f t="shared" si="25"/>
        <v>4873240.32</v>
      </c>
      <c r="I315" s="45">
        <v>2163</v>
      </c>
      <c r="J315" s="46">
        <v>258.12</v>
      </c>
      <c r="K315" s="47">
        <f t="shared" si="26"/>
        <v>558313.56000000006</v>
      </c>
      <c r="L315" s="45">
        <v>2995</v>
      </c>
      <c r="M315" s="46">
        <v>255.84</v>
      </c>
      <c r="N315" s="47">
        <f t="shared" si="27"/>
        <v>766240.8</v>
      </c>
      <c r="O315" s="48">
        <f t="shared" si="28"/>
        <v>9039179.6400000006</v>
      </c>
      <c r="P315" s="47">
        <f t="shared" si="29"/>
        <v>41299.455384492678</v>
      </c>
    </row>
    <row r="316" spans="1:16" x14ac:dyDescent="0.25">
      <c r="A316" s="49" t="s">
        <v>601</v>
      </c>
      <c r="B316" t="s">
        <v>602</v>
      </c>
      <c r="C316" s="45">
        <v>0</v>
      </c>
      <c r="D316" s="46">
        <v>198.64</v>
      </c>
      <c r="E316" s="47">
        <f t="shared" si="24"/>
        <v>0</v>
      </c>
      <c r="F316" s="45">
        <v>16901</v>
      </c>
      <c r="G316" s="46">
        <v>197.08</v>
      </c>
      <c r="H316" s="37">
        <f t="shared" si="25"/>
        <v>3330849.08</v>
      </c>
      <c r="I316" s="45">
        <v>0</v>
      </c>
      <c r="J316" s="46">
        <v>198.64</v>
      </c>
      <c r="K316" s="47">
        <f t="shared" si="26"/>
        <v>0</v>
      </c>
      <c r="L316" s="45">
        <v>0</v>
      </c>
      <c r="M316" s="46">
        <v>197.08</v>
      </c>
      <c r="N316" s="47">
        <f t="shared" si="27"/>
        <v>0</v>
      </c>
      <c r="O316" s="48">
        <f t="shared" si="28"/>
        <v>3330849.08</v>
      </c>
      <c r="P316" s="47">
        <f t="shared" si="29"/>
        <v>15218.444422013774</v>
      </c>
    </row>
    <row r="317" spans="1:16" x14ac:dyDescent="0.25">
      <c r="A317" s="49" t="s">
        <v>603</v>
      </c>
      <c r="B317" t="s">
        <v>604</v>
      </c>
      <c r="C317" s="45">
        <v>544</v>
      </c>
      <c r="D317" s="46">
        <v>245.26</v>
      </c>
      <c r="E317" s="47">
        <f t="shared" si="24"/>
        <v>133421.44</v>
      </c>
      <c r="F317" s="45">
        <v>26664</v>
      </c>
      <c r="G317" s="46">
        <v>243.57</v>
      </c>
      <c r="H317" s="37">
        <f t="shared" si="25"/>
        <v>6494550.4799999995</v>
      </c>
      <c r="I317" s="45">
        <v>1</v>
      </c>
      <c r="J317" s="46">
        <v>245.26</v>
      </c>
      <c r="K317" s="47">
        <f t="shared" si="26"/>
        <v>245.26</v>
      </c>
      <c r="L317" s="45">
        <v>43</v>
      </c>
      <c r="M317" s="46">
        <v>243.57</v>
      </c>
      <c r="N317" s="47">
        <f t="shared" si="27"/>
        <v>10473.51</v>
      </c>
      <c r="O317" s="48">
        <f t="shared" si="28"/>
        <v>6638690.6899999995</v>
      </c>
      <c r="P317" s="47">
        <f t="shared" si="29"/>
        <v>30331.769129781547</v>
      </c>
    </row>
    <row r="318" spans="1:16" x14ac:dyDescent="0.25">
      <c r="A318" s="49" t="s">
        <v>605</v>
      </c>
      <c r="B318" t="s">
        <v>606</v>
      </c>
      <c r="C318" s="45">
        <v>321</v>
      </c>
      <c r="D318" s="46">
        <v>256.54000000000002</v>
      </c>
      <c r="E318" s="47">
        <f t="shared" si="24"/>
        <v>82349.340000000011</v>
      </c>
      <c r="F318" s="45">
        <v>30073</v>
      </c>
      <c r="G318" s="46">
        <v>254.39</v>
      </c>
      <c r="H318" s="37">
        <f t="shared" si="25"/>
        <v>7650270.4699999997</v>
      </c>
      <c r="I318" s="45">
        <v>16</v>
      </c>
      <c r="J318" s="46">
        <v>256.54000000000002</v>
      </c>
      <c r="K318" s="47">
        <f t="shared" si="26"/>
        <v>4104.6400000000003</v>
      </c>
      <c r="L318" s="45">
        <v>1511</v>
      </c>
      <c r="M318" s="46">
        <v>254.39</v>
      </c>
      <c r="N318" s="47">
        <f t="shared" si="27"/>
        <v>384383.29</v>
      </c>
      <c r="O318" s="48">
        <f t="shared" si="28"/>
        <v>8121107.7399999993</v>
      </c>
      <c r="P318" s="47">
        <f t="shared" si="29"/>
        <v>37104.841383679821</v>
      </c>
    </row>
    <row r="319" spans="1:16" x14ac:dyDescent="0.25">
      <c r="A319" s="49" t="s">
        <v>607</v>
      </c>
      <c r="B319" t="s">
        <v>608</v>
      </c>
      <c r="C319" s="45">
        <v>6040</v>
      </c>
      <c r="D319" s="46">
        <v>352.94</v>
      </c>
      <c r="E319" s="47">
        <f t="shared" si="24"/>
        <v>2131757.6</v>
      </c>
      <c r="F319" s="45">
        <v>61749</v>
      </c>
      <c r="G319" s="46">
        <v>349.54</v>
      </c>
      <c r="H319" s="37">
        <f t="shared" si="25"/>
        <v>21583745.460000001</v>
      </c>
      <c r="I319" s="45">
        <v>1222</v>
      </c>
      <c r="J319" s="46">
        <v>352.94</v>
      </c>
      <c r="K319" s="47">
        <f t="shared" si="26"/>
        <v>431292.68</v>
      </c>
      <c r="L319" s="45">
        <v>11710</v>
      </c>
      <c r="M319" s="46">
        <v>349.54</v>
      </c>
      <c r="N319" s="47">
        <f t="shared" si="27"/>
        <v>4093113.4000000004</v>
      </c>
      <c r="O319" s="48">
        <f t="shared" si="28"/>
        <v>28239909.140000001</v>
      </c>
      <c r="P319" s="47">
        <f t="shared" si="29"/>
        <v>129026.4066031502</v>
      </c>
    </row>
    <row r="320" spans="1:16" x14ac:dyDescent="0.25">
      <c r="A320" s="49" t="s">
        <v>609</v>
      </c>
      <c r="B320" t="s">
        <v>610</v>
      </c>
      <c r="C320" s="45">
        <v>0</v>
      </c>
      <c r="D320" s="46">
        <v>218.4</v>
      </c>
      <c r="E320" s="47">
        <f t="shared" si="24"/>
        <v>0</v>
      </c>
      <c r="F320" s="45">
        <v>11720</v>
      </c>
      <c r="G320" s="46">
        <v>216.67</v>
      </c>
      <c r="H320" s="37">
        <f t="shared" si="25"/>
        <v>2539372.4</v>
      </c>
      <c r="I320" s="45">
        <v>0</v>
      </c>
      <c r="J320" s="46">
        <v>218.4</v>
      </c>
      <c r="K320" s="47">
        <f t="shared" si="26"/>
        <v>0</v>
      </c>
      <c r="L320" s="45">
        <v>1808</v>
      </c>
      <c r="M320" s="46">
        <v>216.67</v>
      </c>
      <c r="N320" s="47">
        <f t="shared" si="27"/>
        <v>391739.36</v>
      </c>
      <c r="O320" s="48">
        <f t="shared" si="28"/>
        <v>2931111.76</v>
      </c>
      <c r="P320" s="47">
        <f t="shared" si="29"/>
        <v>13392.069212055374</v>
      </c>
    </row>
    <row r="321" spans="1:16" x14ac:dyDescent="0.25">
      <c r="A321" s="49" t="s">
        <v>611</v>
      </c>
      <c r="B321" t="s">
        <v>612</v>
      </c>
      <c r="C321" s="45">
        <v>6660</v>
      </c>
      <c r="D321" s="46">
        <v>340.54</v>
      </c>
      <c r="E321" s="47">
        <f t="shared" si="24"/>
        <v>2267996.4</v>
      </c>
      <c r="F321" s="45">
        <v>26738</v>
      </c>
      <c r="G321" s="46">
        <v>336.9</v>
      </c>
      <c r="H321" s="37">
        <f t="shared" si="25"/>
        <v>9008032.1999999993</v>
      </c>
      <c r="I321" s="45">
        <v>1158</v>
      </c>
      <c r="J321" s="46">
        <v>340.54</v>
      </c>
      <c r="K321" s="47">
        <f t="shared" si="26"/>
        <v>394345.32</v>
      </c>
      <c r="L321" s="45">
        <v>4001</v>
      </c>
      <c r="M321" s="46">
        <v>336.9</v>
      </c>
      <c r="N321" s="47">
        <f t="shared" si="27"/>
        <v>1347936.9</v>
      </c>
      <c r="O321" s="48">
        <f t="shared" si="28"/>
        <v>13018310.82</v>
      </c>
      <c r="P321" s="47">
        <f t="shared" si="29"/>
        <v>59479.860817551831</v>
      </c>
    </row>
    <row r="322" spans="1:16" x14ac:dyDescent="0.25">
      <c r="A322" s="49" t="s">
        <v>613</v>
      </c>
      <c r="B322" t="s">
        <v>614</v>
      </c>
      <c r="C322" s="45">
        <v>810</v>
      </c>
      <c r="D322" s="46">
        <v>264.51</v>
      </c>
      <c r="E322" s="47">
        <f t="shared" si="24"/>
        <v>214253.1</v>
      </c>
      <c r="F322" s="45">
        <v>13186</v>
      </c>
      <c r="G322" s="46">
        <v>262.16000000000003</v>
      </c>
      <c r="H322" s="37">
        <f t="shared" si="25"/>
        <v>3456841.7600000002</v>
      </c>
      <c r="I322" s="45">
        <v>247</v>
      </c>
      <c r="J322" s="46">
        <v>264.51</v>
      </c>
      <c r="K322" s="47">
        <f t="shared" si="26"/>
        <v>65333.97</v>
      </c>
      <c r="L322" s="45">
        <v>2060</v>
      </c>
      <c r="M322" s="46">
        <v>262.16000000000003</v>
      </c>
      <c r="N322" s="47">
        <f t="shared" si="27"/>
        <v>540049.60000000009</v>
      </c>
      <c r="O322" s="48">
        <f t="shared" si="28"/>
        <v>4276478.43</v>
      </c>
      <c r="P322" s="47">
        <f t="shared" si="29"/>
        <v>19538.96671562667</v>
      </c>
    </row>
    <row r="323" spans="1:16" x14ac:dyDescent="0.25">
      <c r="A323" s="49" t="s">
        <v>615</v>
      </c>
      <c r="B323" t="s">
        <v>616</v>
      </c>
      <c r="C323" s="45">
        <v>726</v>
      </c>
      <c r="D323" s="46">
        <v>287.85000000000002</v>
      </c>
      <c r="E323" s="47">
        <f t="shared" si="24"/>
        <v>208979.1</v>
      </c>
      <c r="F323" s="45">
        <v>10277</v>
      </c>
      <c r="G323" s="46">
        <v>285.08999999999997</v>
      </c>
      <c r="H323" s="37">
        <f t="shared" si="25"/>
        <v>2929869.9299999997</v>
      </c>
      <c r="I323" s="45">
        <v>89</v>
      </c>
      <c r="J323" s="46">
        <v>287.85000000000002</v>
      </c>
      <c r="K323" s="47">
        <f t="shared" si="26"/>
        <v>25618.65</v>
      </c>
      <c r="L323" s="45">
        <v>1611</v>
      </c>
      <c r="M323" s="46">
        <v>285.08999999999997</v>
      </c>
      <c r="N323" s="47">
        <f t="shared" si="27"/>
        <v>459279.98999999993</v>
      </c>
      <c r="O323" s="48">
        <f t="shared" si="28"/>
        <v>3623747.67</v>
      </c>
      <c r="P323" s="47">
        <f t="shared" si="29"/>
        <v>16556.680050870666</v>
      </c>
    </row>
    <row r="324" spans="1:16" x14ac:dyDescent="0.25">
      <c r="A324" s="49" t="s">
        <v>617</v>
      </c>
      <c r="B324" t="s">
        <v>618</v>
      </c>
      <c r="C324" s="45">
        <v>6180</v>
      </c>
      <c r="D324" s="46">
        <v>416.73</v>
      </c>
      <c r="E324" s="47">
        <f t="shared" si="24"/>
        <v>2575391.4</v>
      </c>
      <c r="F324" s="45">
        <v>46078</v>
      </c>
      <c r="G324" s="46">
        <v>414.31</v>
      </c>
      <c r="H324" s="37">
        <f t="shared" si="25"/>
        <v>19090576.18</v>
      </c>
      <c r="I324" s="45">
        <v>3926</v>
      </c>
      <c r="J324" s="46">
        <v>416.73</v>
      </c>
      <c r="K324" s="47">
        <f t="shared" si="26"/>
        <v>1636081.98</v>
      </c>
      <c r="L324" s="45">
        <v>18000</v>
      </c>
      <c r="M324" s="46">
        <v>414.31</v>
      </c>
      <c r="N324" s="47">
        <f t="shared" si="27"/>
        <v>7457580</v>
      </c>
      <c r="O324" s="48">
        <f t="shared" si="28"/>
        <v>30759629.559999999</v>
      </c>
      <c r="P324" s="47">
        <f t="shared" si="29"/>
        <v>140538.8541052097</v>
      </c>
    </row>
    <row r="325" spans="1:16" x14ac:dyDescent="0.25">
      <c r="A325" s="49" t="s">
        <v>619</v>
      </c>
      <c r="B325" t="s">
        <v>620</v>
      </c>
      <c r="C325" s="45">
        <v>69</v>
      </c>
      <c r="D325" s="46">
        <v>273.54000000000002</v>
      </c>
      <c r="E325" s="47">
        <f t="shared" si="24"/>
        <v>18874.260000000002</v>
      </c>
      <c r="F325" s="45">
        <v>14566</v>
      </c>
      <c r="G325" s="46">
        <v>271.17</v>
      </c>
      <c r="H325" s="37">
        <f t="shared" si="25"/>
        <v>3949862.22</v>
      </c>
      <c r="I325" s="45">
        <v>31</v>
      </c>
      <c r="J325" s="46">
        <v>273.54000000000002</v>
      </c>
      <c r="K325" s="47">
        <f t="shared" si="26"/>
        <v>8479.74</v>
      </c>
      <c r="L325" s="45">
        <v>2379</v>
      </c>
      <c r="M325" s="46">
        <v>271.17</v>
      </c>
      <c r="N325" s="47">
        <f t="shared" si="27"/>
        <v>645113.43000000005</v>
      </c>
      <c r="O325" s="48">
        <f t="shared" si="28"/>
        <v>4622329.6500000004</v>
      </c>
      <c r="P325" s="47">
        <f t="shared" si="29"/>
        <v>21119.139651548365</v>
      </c>
    </row>
    <row r="326" spans="1:16" x14ac:dyDescent="0.25">
      <c r="A326" s="49" t="s">
        <v>1272</v>
      </c>
      <c r="B326" t="s">
        <v>1254</v>
      </c>
      <c r="C326" s="45">
        <v>6650</v>
      </c>
      <c r="D326" s="46">
        <v>309.82</v>
      </c>
      <c r="E326" s="47">
        <f t="shared" si="24"/>
        <v>2060303</v>
      </c>
      <c r="F326" s="45">
        <v>26894</v>
      </c>
      <c r="G326" s="46">
        <v>306.76</v>
      </c>
      <c r="H326" s="37">
        <f t="shared" si="25"/>
        <v>8250003.4399999995</v>
      </c>
      <c r="I326" s="45">
        <v>2973</v>
      </c>
      <c r="J326" s="46">
        <v>309.82</v>
      </c>
      <c r="K326" s="47">
        <f t="shared" si="26"/>
        <v>921094.86</v>
      </c>
      <c r="L326" s="45">
        <v>15092</v>
      </c>
      <c r="M326" s="46">
        <v>306.76</v>
      </c>
      <c r="N326" s="47">
        <f t="shared" si="27"/>
        <v>4629621.92</v>
      </c>
      <c r="O326" s="48">
        <f t="shared" si="28"/>
        <v>15861023.219999999</v>
      </c>
      <c r="P326" s="47">
        <f t="shared" si="29"/>
        <v>72468.038795032975</v>
      </c>
    </row>
    <row r="327" spans="1:16" x14ac:dyDescent="0.25">
      <c r="A327" s="49" t="s">
        <v>621</v>
      </c>
      <c r="B327" t="s">
        <v>622</v>
      </c>
      <c r="C327" s="45">
        <v>9039</v>
      </c>
      <c r="D327" s="46">
        <v>332.61</v>
      </c>
      <c r="E327" s="47">
        <f t="shared" si="24"/>
        <v>3006461.79</v>
      </c>
      <c r="F327" s="45">
        <v>44501</v>
      </c>
      <c r="G327" s="46">
        <v>329.47</v>
      </c>
      <c r="H327" s="37">
        <f t="shared" si="25"/>
        <v>14661744.470000001</v>
      </c>
      <c r="I327" s="45">
        <v>1583</v>
      </c>
      <c r="J327" s="46">
        <v>332.61</v>
      </c>
      <c r="K327" s="47">
        <f t="shared" si="26"/>
        <v>526521.63</v>
      </c>
      <c r="L327" s="45">
        <v>9572</v>
      </c>
      <c r="M327" s="46">
        <v>329.47</v>
      </c>
      <c r="N327" s="47">
        <f t="shared" si="27"/>
        <v>3153686.8400000003</v>
      </c>
      <c r="O327" s="48">
        <f t="shared" si="28"/>
        <v>21348414.73</v>
      </c>
      <c r="P327" s="47">
        <f t="shared" si="29"/>
        <v>97539.592837573175</v>
      </c>
    </row>
    <row r="328" spans="1:16" x14ac:dyDescent="0.25">
      <c r="A328" s="49" t="s">
        <v>623</v>
      </c>
      <c r="B328" t="s">
        <v>624</v>
      </c>
      <c r="C328" s="45">
        <v>2524</v>
      </c>
      <c r="D328" s="46">
        <v>383.11</v>
      </c>
      <c r="E328" s="47">
        <f t="shared" si="24"/>
        <v>966969.64</v>
      </c>
      <c r="F328" s="45">
        <v>55386</v>
      </c>
      <c r="G328" s="46">
        <v>379.78</v>
      </c>
      <c r="H328" s="37">
        <f t="shared" si="25"/>
        <v>21034495.079999998</v>
      </c>
      <c r="I328" s="45">
        <v>378</v>
      </c>
      <c r="J328" s="46">
        <v>383.11</v>
      </c>
      <c r="K328" s="47">
        <f t="shared" si="26"/>
        <v>144815.58000000002</v>
      </c>
      <c r="L328" s="45">
        <v>8712</v>
      </c>
      <c r="M328" s="46">
        <v>379.78</v>
      </c>
      <c r="N328" s="47">
        <f t="shared" si="27"/>
        <v>3308643.36</v>
      </c>
      <c r="O328" s="48">
        <f t="shared" si="28"/>
        <v>25454923.66</v>
      </c>
      <c r="P328" s="47">
        <f t="shared" si="29"/>
        <v>116301.97936987088</v>
      </c>
    </row>
    <row r="329" spans="1:16" x14ac:dyDescent="0.25">
      <c r="A329" s="49" t="s">
        <v>1271</v>
      </c>
      <c r="B329" t="s">
        <v>1255</v>
      </c>
      <c r="C329" s="45">
        <v>2109</v>
      </c>
      <c r="D329" s="46">
        <v>319.52999999999997</v>
      </c>
      <c r="E329" s="47">
        <f t="shared" ref="E329:E392" si="30">D329*C329</f>
        <v>673888.7699999999</v>
      </c>
      <c r="F329" s="45">
        <v>38046</v>
      </c>
      <c r="G329" s="46">
        <v>316.47000000000003</v>
      </c>
      <c r="H329" s="37">
        <f t="shared" ref="H329:H392" si="31">G329*F329</f>
        <v>12040417.620000001</v>
      </c>
      <c r="I329" s="45">
        <v>540</v>
      </c>
      <c r="J329" s="46">
        <v>319.52999999999997</v>
      </c>
      <c r="K329" s="47">
        <f t="shared" ref="K329:K392" si="32">J329*I329</f>
        <v>172546.19999999998</v>
      </c>
      <c r="L329" s="45">
        <v>9353</v>
      </c>
      <c r="M329" s="46">
        <v>316.47000000000003</v>
      </c>
      <c r="N329" s="47">
        <f t="shared" ref="N329:N392" si="33">M329*L329</f>
        <v>2959943.91</v>
      </c>
      <c r="O329" s="48">
        <f t="shared" ref="O329:O392" si="34">N329+K329+H329+E329</f>
        <v>15846796.5</v>
      </c>
      <c r="P329" s="47">
        <f t="shared" ref="P329:P392" si="35">(O329/$O$7)*$P$7</f>
        <v>72403.037787053501</v>
      </c>
    </row>
    <row r="330" spans="1:16" x14ac:dyDescent="0.25">
      <c r="A330" s="49" t="s">
        <v>625</v>
      </c>
      <c r="B330" t="s">
        <v>626</v>
      </c>
      <c r="C330" s="45">
        <v>6592</v>
      </c>
      <c r="D330" s="46">
        <v>215.01</v>
      </c>
      <c r="E330" s="47">
        <f t="shared" si="30"/>
        <v>1417345.92</v>
      </c>
      <c r="F330" s="45">
        <v>20882</v>
      </c>
      <c r="G330" s="46">
        <v>213.43</v>
      </c>
      <c r="H330" s="37">
        <f t="shared" si="31"/>
        <v>4456845.26</v>
      </c>
      <c r="I330" s="45">
        <v>110</v>
      </c>
      <c r="J330" s="46">
        <v>215.01</v>
      </c>
      <c r="K330" s="47">
        <f t="shared" si="32"/>
        <v>23651.1</v>
      </c>
      <c r="L330" s="45">
        <v>349</v>
      </c>
      <c r="M330" s="46">
        <v>213.43</v>
      </c>
      <c r="N330" s="47">
        <f t="shared" si="33"/>
        <v>74487.070000000007</v>
      </c>
      <c r="O330" s="48">
        <f t="shared" si="34"/>
        <v>5972329.3499999996</v>
      </c>
      <c r="P330" s="47">
        <f t="shared" si="35"/>
        <v>27287.205184011713</v>
      </c>
    </row>
    <row r="331" spans="1:16" x14ac:dyDescent="0.25">
      <c r="A331" s="49" t="s">
        <v>627</v>
      </c>
      <c r="B331" t="s">
        <v>628</v>
      </c>
      <c r="C331" s="45">
        <v>47</v>
      </c>
      <c r="D331" s="46">
        <v>220.77</v>
      </c>
      <c r="E331" s="47">
        <f t="shared" si="30"/>
        <v>10376.19</v>
      </c>
      <c r="F331" s="45">
        <v>13773</v>
      </c>
      <c r="G331" s="46">
        <v>218.86</v>
      </c>
      <c r="H331" s="37">
        <f t="shared" si="31"/>
        <v>3014358.7800000003</v>
      </c>
      <c r="I331" s="45">
        <v>13</v>
      </c>
      <c r="J331" s="46">
        <v>220.77</v>
      </c>
      <c r="K331" s="47">
        <f t="shared" si="32"/>
        <v>2870.01</v>
      </c>
      <c r="L331" s="45">
        <v>694</v>
      </c>
      <c r="M331" s="46">
        <v>218.86</v>
      </c>
      <c r="N331" s="47">
        <f t="shared" si="33"/>
        <v>151888.84</v>
      </c>
      <c r="O331" s="48">
        <f t="shared" si="34"/>
        <v>3179493.8200000003</v>
      </c>
      <c r="P331" s="47">
        <f t="shared" si="35"/>
        <v>14526.9115554783</v>
      </c>
    </row>
    <row r="332" spans="1:16" x14ac:dyDescent="0.25">
      <c r="A332" s="49" t="s">
        <v>629</v>
      </c>
      <c r="B332" t="s">
        <v>630</v>
      </c>
      <c r="C332" s="45">
        <v>9414</v>
      </c>
      <c r="D332" s="46">
        <v>239.96</v>
      </c>
      <c r="E332" s="47">
        <f t="shared" si="30"/>
        <v>2258983.44</v>
      </c>
      <c r="F332" s="45">
        <v>28678</v>
      </c>
      <c r="G332" s="46">
        <v>237.67</v>
      </c>
      <c r="H332" s="37">
        <f t="shared" si="31"/>
        <v>6815900.2599999998</v>
      </c>
      <c r="I332" s="45">
        <v>1403</v>
      </c>
      <c r="J332" s="46">
        <v>239.96</v>
      </c>
      <c r="K332" s="47">
        <f t="shared" si="32"/>
        <v>336663.88</v>
      </c>
      <c r="L332" s="45">
        <v>9325</v>
      </c>
      <c r="M332" s="46">
        <v>237.67</v>
      </c>
      <c r="N332" s="47">
        <f t="shared" si="33"/>
        <v>2216272.75</v>
      </c>
      <c r="O332" s="48">
        <f t="shared" si="34"/>
        <v>11627820.33</v>
      </c>
      <c r="P332" s="47">
        <f t="shared" si="35"/>
        <v>53126.795357917217</v>
      </c>
    </row>
    <row r="333" spans="1:16" x14ac:dyDescent="0.25">
      <c r="A333" s="49" t="s">
        <v>631</v>
      </c>
      <c r="B333" t="s">
        <v>632</v>
      </c>
      <c r="C333" s="45">
        <v>2371</v>
      </c>
      <c r="D333" s="46">
        <v>212.43</v>
      </c>
      <c r="E333" s="47">
        <f t="shared" si="30"/>
        <v>503671.53</v>
      </c>
      <c r="F333" s="45">
        <v>26086</v>
      </c>
      <c r="G333" s="46">
        <v>210.6</v>
      </c>
      <c r="H333" s="37">
        <f t="shared" si="31"/>
        <v>5493711.5999999996</v>
      </c>
      <c r="I333" s="45">
        <v>1101</v>
      </c>
      <c r="J333" s="46">
        <v>212.43</v>
      </c>
      <c r="K333" s="47">
        <f t="shared" si="32"/>
        <v>233885.43</v>
      </c>
      <c r="L333" s="45">
        <v>9463</v>
      </c>
      <c r="M333" s="46">
        <v>210.6</v>
      </c>
      <c r="N333" s="47">
        <f t="shared" si="33"/>
        <v>1992907.8</v>
      </c>
      <c r="O333" s="48">
        <f t="shared" si="34"/>
        <v>8224176.3600000003</v>
      </c>
      <c r="P333" s="47">
        <f t="shared" si="35"/>
        <v>37575.75556425377</v>
      </c>
    </row>
    <row r="334" spans="1:16" x14ac:dyDescent="0.25">
      <c r="A334" s="49" t="s">
        <v>633</v>
      </c>
      <c r="B334" t="s">
        <v>634</v>
      </c>
      <c r="C334" s="45">
        <v>0</v>
      </c>
      <c r="D334" s="46">
        <v>235.96</v>
      </c>
      <c r="E334" s="47">
        <f t="shared" si="30"/>
        <v>0</v>
      </c>
      <c r="F334" s="45">
        <v>37734</v>
      </c>
      <c r="G334" s="46">
        <v>233.81</v>
      </c>
      <c r="H334" s="37">
        <f t="shared" si="31"/>
        <v>8822586.540000001</v>
      </c>
      <c r="I334" s="45">
        <v>0</v>
      </c>
      <c r="J334" s="46">
        <v>235.96</v>
      </c>
      <c r="K334" s="47">
        <f t="shared" si="32"/>
        <v>0</v>
      </c>
      <c r="L334" s="45">
        <v>2078</v>
      </c>
      <c r="M334" s="46">
        <v>233.81</v>
      </c>
      <c r="N334" s="47">
        <f t="shared" si="33"/>
        <v>485857.18</v>
      </c>
      <c r="O334" s="48">
        <f t="shared" si="34"/>
        <v>9308443.7200000007</v>
      </c>
      <c r="P334" s="47">
        <f t="shared" si="35"/>
        <v>42529.706391939901</v>
      </c>
    </row>
    <row r="335" spans="1:16" x14ac:dyDescent="0.25">
      <c r="A335" s="49" t="s">
        <v>635</v>
      </c>
      <c r="B335" t="s">
        <v>636</v>
      </c>
      <c r="C335" s="45">
        <v>750</v>
      </c>
      <c r="D335" s="46">
        <v>299.14</v>
      </c>
      <c r="E335" s="47">
        <f t="shared" si="30"/>
        <v>224355</v>
      </c>
      <c r="F335" s="45">
        <v>2878</v>
      </c>
      <c r="G335" s="46">
        <v>296.47000000000003</v>
      </c>
      <c r="H335" s="37">
        <f t="shared" si="31"/>
        <v>853240.66</v>
      </c>
      <c r="I335" s="45">
        <v>764</v>
      </c>
      <c r="J335" s="46">
        <v>299.14</v>
      </c>
      <c r="K335" s="47">
        <f t="shared" si="32"/>
        <v>228542.96</v>
      </c>
      <c r="L335" s="45">
        <v>1317</v>
      </c>
      <c r="M335" s="46">
        <v>296.47000000000003</v>
      </c>
      <c r="N335" s="47">
        <f t="shared" si="33"/>
        <v>390450.99000000005</v>
      </c>
      <c r="O335" s="48">
        <f t="shared" si="34"/>
        <v>1696589.61</v>
      </c>
      <c r="P335" s="47">
        <f t="shared" si="35"/>
        <v>7751.6134975262894</v>
      </c>
    </row>
    <row r="336" spans="1:16" x14ac:dyDescent="0.25">
      <c r="A336" s="49" t="s">
        <v>637</v>
      </c>
      <c r="B336" t="s">
        <v>638</v>
      </c>
      <c r="C336" s="45">
        <v>0</v>
      </c>
      <c r="D336" s="46">
        <v>255.53</v>
      </c>
      <c r="E336" s="47">
        <f t="shared" si="30"/>
        <v>0</v>
      </c>
      <c r="F336" s="45">
        <v>13331</v>
      </c>
      <c r="G336" s="46">
        <v>253.6</v>
      </c>
      <c r="H336" s="37">
        <f t="shared" si="31"/>
        <v>3380741.6</v>
      </c>
      <c r="I336" s="45">
        <v>1</v>
      </c>
      <c r="J336" s="46">
        <v>255.53</v>
      </c>
      <c r="K336" s="47">
        <f t="shared" si="32"/>
        <v>255.53</v>
      </c>
      <c r="L336" s="45">
        <v>72</v>
      </c>
      <c r="M336" s="46">
        <v>253.6</v>
      </c>
      <c r="N336" s="47">
        <f t="shared" si="33"/>
        <v>18259.2</v>
      </c>
      <c r="O336" s="48">
        <f t="shared" si="34"/>
        <v>3399256.33</v>
      </c>
      <c r="P336" s="47">
        <f t="shared" si="35"/>
        <v>15530.992936576853</v>
      </c>
    </row>
    <row r="337" spans="1:16" x14ac:dyDescent="0.25">
      <c r="A337" s="49" t="s">
        <v>639</v>
      </c>
      <c r="B337" t="s">
        <v>640</v>
      </c>
      <c r="C337" s="45">
        <v>5077</v>
      </c>
      <c r="D337" s="46">
        <v>298.11</v>
      </c>
      <c r="E337" s="47">
        <f t="shared" si="30"/>
        <v>1513504.47</v>
      </c>
      <c r="F337" s="45">
        <v>12285</v>
      </c>
      <c r="G337" s="46">
        <v>296.05</v>
      </c>
      <c r="H337" s="37">
        <f t="shared" si="31"/>
        <v>3636974.25</v>
      </c>
      <c r="I337" s="45">
        <v>811</v>
      </c>
      <c r="J337" s="46">
        <v>298.11</v>
      </c>
      <c r="K337" s="47">
        <f t="shared" si="32"/>
        <v>241767.21000000002</v>
      </c>
      <c r="L337" s="45">
        <v>1265</v>
      </c>
      <c r="M337" s="46">
        <v>296.05</v>
      </c>
      <c r="N337" s="47">
        <f t="shared" si="33"/>
        <v>374503.25</v>
      </c>
      <c r="O337" s="48">
        <f t="shared" si="34"/>
        <v>5766749.1799999997</v>
      </c>
      <c r="P337" s="47">
        <f t="shared" si="35"/>
        <v>26347.922041404378</v>
      </c>
    </row>
    <row r="338" spans="1:16" x14ac:dyDescent="0.25">
      <c r="A338" s="49" t="s">
        <v>641</v>
      </c>
      <c r="B338" t="s">
        <v>642</v>
      </c>
      <c r="C338" s="45">
        <v>0</v>
      </c>
      <c r="D338" s="46">
        <v>185.38</v>
      </c>
      <c r="E338" s="47">
        <f t="shared" si="30"/>
        <v>0</v>
      </c>
      <c r="F338" s="45">
        <v>10740</v>
      </c>
      <c r="G338" s="46">
        <v>183.92</v>
      </c>
      <c r="H338" s="37">
        <f t="shared" si="31"/>
        <v>1975300.7999999998</v>
      </c>
      <c r="I338" s="45">
        <v>0</v>
      </c>
      <c r="J338" s="46">
        <v>185.38</v>
      </c>
      <c r="K338" s="47">
        <f t="shared" si="32"/>
        <v>0</v>
      </c>
      <c r="L338" s="45">
        <v>855</v>
      </c>
      <c r="M338" s="46">
        <v>183.92</v>
      </c>
      <c r="N338" s="47">
        <f t="shared" si="33"/>
        <v>157251.59999999998</v>
      </c>
      <c r="O338" s="48">
        <f t="shared" si="34"/>
        <v>2132552.4</v>
      </c>
      <c r="P338" s="47">
        <f t="shared" si="35"/>
        <v>9743.5006501201442</v>
      </c>
    </row>
    <row r="339" spans="1:16" x14ac:dyDescent="0.25">
      <c r="A339" s="49" t="s">
        <v>643</v>
      </c>
      <c r="B339" t="s">
        <v>644</v>
      </c>
      <c r="C339" s="45">
        <v>66045</v>
      </c>
      <c r="D339" s="46">
        <v>340.16</v>
      </c>
      <c r="E339" s="47">
        <f t="shared" si="30"/>
        <v>22465867.200000003</v>
      </c>
      <c r="F339" s="45">
        <v>10347</v>
      </c>
      <c r="G339" s="46">
        <v>337.23</v>
      </c>
      <c r="H339" s="37">
        <f t="shared" si="31"/>
        <v>3489318.81</v>
      </c>
      <c r="I339" s="45">
        <v>4001</v>
      </c>
      <c r="J339" s="46">
        <v>340.16</v>
      </c>
      <c r="K339" s="47">
        <f t="shared" si="32"/>
        <v>1360980.1600000001</v>
      </c>
      <c r="L339" s="45">
        <v>18003</v>
      </c>
      <c r="M339" s="46">
        <v>337.23</v>
      </c>
      <c r="N339" s="47">
        <f t="shared" si="33"/>
        <v>6071151.6900000004</v>
      </c>
      <c r="O339" s="48">
        <f t="shared" si="34"/>
        <v>33387317.860000003</v>
      </c>
      <c r="P339" s="47">
        <f t="shared" si="35"/>
        <v>152544.6002052179</v>
      </c>
    </row>
    <row r="340" spans="1:16" x14ac:dyDescent="0.25">
      <c r="A340" s="49" t="s">
        <v>645</v>
      </c>
      <c r="B340" t="s">
        <v>646</v>
      </c>
      <c r="C340" s="45">
        <v>8004</v>
      </c>
      <c r="D340" s="46">
        <v>289.62</v>
      </c>
      <c r="E340" s="47">
        <f t="shared" si="30"/>
        <v>2318118.48</v>
      </c>
      <c r="F340" s="45">
        <v>41456</v>
      </c>
      <c r="G340" s="46">
        <v>286.93</v>
      </c>
      <c r="H340" s="37">
        <f t="shared" si="31"/>
        <v>11894970.08</v>
      </c>
      <c r="I340" s="45">
        <v>2584</v>
      </c>
      <c r="J340" s="46">
        <v>289.62</v>
      </c>
      <c r="K340" s="47">
        <f t="shared" si="32"/>
        <v>748378.08</v>
      </c>
      <c r="L340" s="45">
        <v>11715</v>
      </c>
      <c r="M340" s="46">
        <v>286.93</v>
      </c>
      <c r="N340" s="47">
        <f t="shared" si="33"/>
        <v>3361384.95</v>
      </c>
      <c r="O340" s="48">
        <f t="shared" si="34"/>
        <v>18322851.59</v>
      </c>
      <c r="P340" s="47">
        <f t="shared" si="35"/>
        <v>83715.981084084939</v>
      </c>
    </row>
    <row r="341" spans="1:16" x14ac:dyDescent="0.25">
      <c r="A341" s="49" t="s">
        <v>647</v>
      </c>
      <c r="B341" t="s">
        <v>648</v>
      </c>
      <c r="C341" s="45">
        <v>3650</v>
      </c>
      <c r="D341" s="46">
        <v>296.22000000000003</v>
      </c>
      <c r="E341" s="47">
        <f t="shared" si="30"/>
        <v>1081203</v>
      </c>
      <c r="F341" s="45">
        <v>21863</v>
      </c>
      <c r="G341" s="46">
        <v>293.61</v>
      </c>
      <c r="H341" s="37">
        <f t="shared" si="31"/>
        <v>6419195.4300000006</v>
      </c>
      <c r="I341" s="45">
        <v>1596</v>
      </c>
      <c r="J341" s="46">
        <v>296.22000000000003</v>
      </c>
      <c r="K341" s="47">
        <f t="shared" si="32"/>
        <v>472767.12000000005</v>
      </c>
      <c r="L341" s="45">
        <v>6805</v>
      </c>
      <c r="M341" s="46">
        <v>293.61</v>
      </c>
      <c r="N341" s="47">
        <f t="shared" si="33"/>
        <v>1998016.05</v>
      </c>
      <c r="O341" s="48">
        <f t="shared" si="34"/>
        <v>9971181.6000000015</v>
      </c>
      <c r="P341" s="47">
        <f t="shared" si="35"/>
        <v>45557.714972005393</v>
      </c>
    </row>
    <row r="342" spans="1:16" x14ac:dyDescent="0.25">
      <c r="A342" s="49" t="s">
        <v>649</v>
      </c>
      <c r="B342" t="s">
        <v>650</v>
      </c>
      <c r="C342" s="45">
        <v>4047</v>
      </c>
      <c r="D342" s="46">
        <v>288.56</v>
      </c>
      <c r="E342" s="47">
        <f t="shared" si="30"/>
        <v>1167802.32</v>
      </c>
      <c r="F342" s="45">
        <v>37204</v>
      </c>
      <c r="G342" s="46">
        <v>285.8</v>
      </c>
      <c r="H342" s="37">
        <f t="shared" si="31"/>
        <v>10632903.200000001</v>
      </c>
      <c r="I342" s="45">
        <v>1185</v>
      </c>
      <c r="J342" s="46">
        <v>288.56</v>
      </c>
      <c r="K342" s="47">
        <f t="shared" si="32"/>
        <v>341943.6</v>
      </c>
      <c r="L342" s="45">
        <v>8419</v>
      </c>
      <c r="M342" s="46">
        <v>285.8</v>
      </c>
      <c r="N342" s="47">
        <f t="shared" si="33"/>
        <v>2406150.2000000002</v>
      </c>
      <c r="O342" s="48">
        <f t="shared" si="34"/>
        <v>14548799.320000002</v>
      </c>
      <c r="P342" s="47">
        <f t="shared" si="35"/>
        <v>66472.568567547292</v>
      </c>
    </row>
    <row r="343" spans="1:16" x14ac:dyDescent="0.25">
      <c r="A343" s="49" t="s">
        <v>651</v>
      </c>
      <c r="B343" t="s">
        <v>652</v>
      </c>
      <c r="C343" s="45">
        <v>496</v>
      </c>
      <c r="D343" s="46">
        <v>326.91000000000003</v>
      </c>
      <c r="E343" s="47">
        <f t="shared" si="30"/>
        <v>162147.36000000002</v>
      </c>
      <c r="F343" s="45">
        <v>12332</v>
      </c>
      <c r="G343" s="46">
        <v>324.2</v>
      </c>
      <c r="H343" s="37">
        <f t="shared" si="31"/>
        <v>3998034.4</v>
      </c>
      <c r="I343" s="45">
        <v>355</v>
      </c>
      <c r="J343" s="46">
        <v>326.91000000000003</v>
      </c>
      <c r="K343" s="47">
        <f t="shared" si="32"/>
        <v>116053.05</v>
      </c>
      <c r="L343" s="45">
        <v>4413</v>
      </c>
      <c r="M343" s="46">
        <v>324.2</v>
      </c>
      <c r="N343" s="47">
        <f t="shared" si="33"/>
        <v>1430694.5999999999</v>
      </c>
      <c r="O343" s="48">
        <f t="shared" si="34"/>
        <v>5706929.4100000001</v>
      </c>
      <c r="P343" s="47">
        <f t="shared" si="35"/>
        <v>26074.609194374203</v>
      </c>
    </row>
    <row r="344" spans="1:16" x14ac:dyDescent="0.25">
      <c r="A344" s="49" t="s">
        <v>653</v>
      </c>
      <c r="B344" t="s">
        <v>654</v>
      </c>
      <c r="C344" s="45">
        <v>175</v>
      </c>
      <c r="D344" s="46">
        <v>201.9</v>
      </c>
      <c r="E344" s="47">
        <f t="shared" si="30"/>
        <v>35332.5</v>
      </c>
      <c r="F344" s="45">
        <v>7859</v>
      </c>
      <c r="G344" s="46">
        <v>200.39</v>
      </c>
      <c r="H344" s="37">
        <f t="shared" si="31"/>
        <v>1574865.0099999998</v>
      </c>
      <c r="I344" s="45">
        <v>7</v>
      </c>
      <c r="J344" s="46">
        <v>201.9</v>
      </c>
      <c r="K344" s="47">
        <f t="shared" si="32"/>
        <v>1413.3</v>
      </c>
      <c r="L344" s="45">
        <v>801</v>
      </c>
      <c r="M344" s="46">
        <v>200.39</v>
      </c>
      <c r="N344" s="47">
        <f t="shared" si="33"/>
        <v>160512.38999999998</v>
      </c>
      <c r="O344" s="48">
        <f t="shared" si="34"/>
        <v>1772123.1999999997</v>
      </c>
      <c r="P344" s="47">
        <f t="shared" si="35"/>
        <v>8096.7218209001512</v>
      </c>
    </row>
    <row r="345" spans="1:16" x14ac:dyDescent="0.25">
      <c r="A345" s="49" t="s">
        <v>655</v>
      </c>
      <c r="B345" t="s">
        <v>656</v>
      </c>
      <c r="C345" s="45">
        <v>9</v>
      </c>
      <c r="D345" s="46">
        <v>317.38</v>
      </c>
      <c r="E345" s="47">
        <f t="shared" si="30"/>
        <v>2856.42</v>
      </c>
      <c r="F345" s="45">
        <v>26340</v>
      </c>
      <c r="G345" s="46">
        <v>314.66000000000003</v>
      </c>
      <c r="H345" s="37">
        <f t="shared" si="31"/>
        <v>8288144.4000000004</v>
      </c>
      <c r="I345" s="45">
        <v>0</v>
      </c>
      <c r="J345" s="46">
        <v>317.38</v>
      </c>
      <c r="K345" s="47">
        <f t="shared" si="32"/>
        <v>0</v>
      </c>
      <c r="L345" s="45">
        <v>3755</v>
      </c>
      <c r="M345" s="46">
        <v>314.66000000000003</v>
      </c>
      <c r="N345" s="47">
        <f t="shared" si="33"/>
        <v>1181548.3</v>
      </c>
      <c r="O345" s="48">
        <f t="shared" si="34"/>
        <v>9472549.120000001</v>
      </c>
      <c r="P345" s="47">
        <f t="shared" si="35"/>
        <v>43279.493863323129</v>
      </c>
    </row>
    <row r="346" spans="1:16" x14ac:dyDescent="0.25">
      <c r="A346" s="49" t="s">
        <v>657</v>
      </c>
      <c r="B346" t="s">
        <v>658</v>
      </c>
      <c r="C346" s="45">
        <v>58</v>
      </c>
      <c r="D346" s="46">
        <v>256.14</v>
      </c>
      <c r="E346" s="47">
        <f t="shared" si="30"/>
        <v>14856.119999999999</v>
      </c>
      <c r="F346" s="45">
        <v>14840</v>
      </c>
      <c r="G346" s="46">
        <v>253.8</v>
      </c>
      <c r="H346" s="37">
        <f t="shared" si="31"/>
        <v>3766392</v>
      </c>
      <c r="I346" s="45">
        <v>0</v>
      </c>
      <c r="J346" s="46">
        <v>256.14</v>
      </c>
      <c r="K346" s="47">
        <f t="shared" si="32"/>
        <v>0</v>
      </c>
      <c r="L346" s="45">
        <v>620</v>
      </c>
      <c r="M346" s="46">
        <v>253.8</v>
      </c>
      <c r="N346" s="47">
        <f t="shared" si="33"/>
        <v>157356</v>
      </c>
      <c r="O346" s="48">
        <f t="shared" si="34"/>
        <v>3938604.12</v>
      </c>
      <c r="P346" s="47">
        <f t="shared" si="35"/>
        <v>17995.239790490439</v>
      </c>
    </row>
    <row r="347" spans="1:16" x14ac:dyDescent="0.25">
      <c r="A347" s="49" t="s">
        <v>659</v>
      </c>
      <c r="B347" t="s">
        <v>660</v>
      </c>
      <c r="C347" s="45">
        <v>0</v>
      </c>
      <c r="D347" s="46">
        <v>211.61</v>
      </c>
      <c r="E347" s="47">
        <f t="shared" si="30"/>
        <v>0</v>
      </c>
      <c r="F347" s="45">
        <v>1434</v>
      </c>
      <c r="G347" s="46">
        <v>209.95</v>
      </c>
      <c r="H347" s="37">
        <f t="shared" si="31"/>
        <v>301068.3</v>
      </c>
      <c r="I347" s="45">
        <v>0</v>
      </c>
      <c r="J347" s="46">
        <v>211.61</v>
      </c>
      <c r="K347" s="47">
        <f t="shared" si="32"/>
        <v>0</v>
      </c>
      <c r="L347" s="45">
        <v>0</v>
      </c>
      <c r="M347" s="46">
        <v>209.95</v>
      </c>
      <c r="N347" s="47">
        <f t="shared" si="33"/>
        <v>0</v>
      </c>
      <c r="O347" s="48">
        <f t="shared" si="34"/>
        <v>301068.3</v>
      </c>
      <c r="P347" s="47">
        <f t="shared" si="35"/>
        <v>1375.5625309748855</v>
      </c>
    </row>
    <row r="348" spans="1:16" x14ac:dyDescent="0.25">
      <c r="A348" s="49" t="s">
        <v>661</v>
      </c>
      <c r="B348" t="s">
        <v>662</v>
      </c>
      <c r="C348" s="45">
        <v>1729</v>
      </c>
      <c r="D348" s="46">
        <v>283.35000000000002</v>
      </c>
      <c r="E348" s="47">
        <f t="shared" si="30"/>
        <v>489912.15</v>
      </c>
      <c r="F348" s="45">
        <v>31432</v>
      </c>
      <c r="G348" s="46">
        <v>280.57</v>
      </c>
      <c r="H348" s="37">
        <f t="shared" si="31"/>
        <v>8818876.2400000002</v>
      </c>
      <c r="I348" s="45">
        <v>5</v>
      </c>
      <c r="J348" s="46">
        <v>283.35000000000002</v>
      </c>
      <c r="K348" s="47">
        <f t="shared" si="32"/>
        <v>1416.75</v>
      </c>
      <c r="L348" s="45">
        <v>404</v>
      </c>
      <c r="M348" s="46">
        <v>280.57</v>
      </c>
      <c r="N348" s="47">
        <f t="shared" si="33"/>
        <v>113350.28</v>
      </c>
      <c r="O348" s="48">
        <f t="shared" si="34"/>
        <v>9423555.4199999999</v>
      </c>
      <c r="P348" s="47">
        <f t="shared" si="35"/>
        <v>43055.644663743413</v>
      </c>
    </row>
    <row r="349" spans="1:16" x14ac:dyDescent="0.25">
      <c r="A349" s="49" t="s">
        <v>663</v>
      </c>
      <c r="B349" t="s">
        <v>664</v>
      </c>
      <c r="C349" s="45">
        <v>399</v>
      </c>
      <c r="D349" s="46">
        <v>225.54</v>
      </c>
      <c r="E349" s="47">
        <f t="shared" si="30"/>
        <v>89990.459999999992</v>
      </c>
      <c r="F349" s="45">
        <v>12624</v>
      </c>
      <c r="G349" s="46">
        <v>223.39</v>
      </c>
      <c r="H349" s="37">
        <f t="shared" si="31"/>
        <v>2820075.36</v>
      </c>
      <c r="I349" s="45">
        <v>44</v>
      </c>
      <c r="J349" s="46">
        <v>225.54</v>
      </c>
      <c r="K349" s="47">
        <f t="shared" si="32"/>
        <v>9923.76</v>
      </c>
      <c r="L349" s="45">
        <v>2271</v>
      </c>
      <c r="M349" s="46">
        <v>223.39</v>
      </c>
      <c r="N349" s="47">
        <f t="shared" si="33"/>
        <v>507318.68999999994</v>
      </c>
      <c r="O349" s="48">
        <f t="shared" si="34"/>
        <v>3427308.2699999996</v>
      </c>
      <c r="P349" s="47">
        <f t="shared" si="35"/>
        <v>15659.160523749448</v>
      </c>
    </row>
    <row r="350" spans="1:16" x14ac:dyDescent="0.25">
      <c r="A350" s="49" t="s">
        <v>665</v>
      </c>
      <c r="B350" t="s">
        <v>666</v>
      </c>
      <c r="C350" s="45">
        <v>0</v>
      </c>
      <c r="D350" s="46">
        <v>292.45999999999998</v>
      </c>
      <c r="E350" s="47">
        <f t="shared" si="30"/>
        <v>0</v>
      </c>
      <c r="F350" s="45">
        <v>11015</v>
      </c>
      <c r="G350" s="46">
        <v>289.87</v>
      </c>
      <c r="H350" s="37">
        <f t="shared" si="31"/>
        <v>3192918.0500000003</v>
      </c>
      <c r="I350" s="45">
        <v>0</v>
      </c>
      <c r="J350" s="46">
        <v>292.45999999999998</v>
      </c>
      <c r="K350" s="47">
        <f t="shared" si="32"/>
        <v>0</v>
      </c>
      <c r="L350" s="45">
        <v>23</v>
      </c>
      <c r="M350" s="46">
        <v>289.87</v>
      </c>
      <c r="N350" s="47">
        <f t="shared" si="33"/>
        <v>6667.01</v>
      </c>
      <c r="O350" s="48">
        <f t="shared" si="34"/>
        <v>3199585.06</v>
      </c>
      <c r="P350" s="47">
        <f t="shared" si="35"/>
        <v>14618.707194357663</v>
      </c>
    </row>
    <row r="351" spans="1:16" x14ac:dyDescent="0.25">
      <c r="A351" s="49" t="s">
        <v>667</v>
      </c>
      <c r="B351" t="s">
        <v>668</v>
      </c>
      <c r="C351" s="45">
        <v>377</v>
      </c>
      <c r="D351" s="46">
        <v>307.77</v>
      </c>
      <c r="E351" s="47">
        <f t="shared" si="30"/>
        <v>116029.29</v>
      </c>
      <c r="F351" s="45">
        <v>13361</v>
      </c>
      <c r="G351" s="46">
        <v>304.73</v>
      </c>
      <c r="H351" s="37">
        <f t="shared" si="31"/>
        <v>4071497.5300000003</v>
      </c>
      <c r="I351" s="45">
        <v>44</v>
      </c>
      <c r="J351" s="46">
        <v>307.77</v>
      </c>
      <c r="K351" s="47">
        <f t="shared" si="32"/>
        <v>13541.88</v>
      </c>
      <c r="L351" s="45">
        <v>2620</v>
      </c>
      <c r="M351" s="46">
        <v>304.73</v>
      </c>
      <c r="N351" s="47">
        <f t="shared" si="33"/>
        <v>798392.60000000009</v>
      </c>
      <c r="O351" s="48">
        <f t="shared" si="34"/>
        <v>4999461.3000000007</v>
      </c>
      <c r="P351" s="47">
        <f t="shared" si="35"/>
        <v>22842.230946728676</v>
      </c>
    </row>
    <row r="352" spans="1:16" x14ac:dyDescent="0.25">
      <c r="A352" s="49" t="s">
        <v>669</v>
      </c>
      <c r="B352" t="s">
        <v>670</v>
      </c>
      <c r="C352" s="45">
        <v>4262</v>
      </c>
      <c r="D352" s="46">
        <v>266.01</v>
      </c>
      <c r="E352" s="47">
        <f t="shared" si="30"/>
        <v>1133734.6199999999</v>
      </c>
      <c r="F352" s="45">
        <v>21625</v>
      </c>
      <c r="G352" s="46">
        <v>263.48</v>
      </c>
      <c r="H352" s="37">
        <f t="shared" si="31"/>
        <v>5697755</v>
      </c>
      <c r="I352" s="45">
        <v>0</v>
      </c>
      <c r="J352" s="46">
        <v>266.01</v>
      </c>
      <c r="K352" s="47">
        <f t="shared" si="32"/>
        <v>0</v>
      </c>
      <c r="L352" s="45">
        <v>0</v>
      </c>
      <c r="M352" s="46">
        <v>263.48</v>
      </c>
      <c r="N352" s="47">
        <f t="shared" si="33"/>
        <v>0</v>
      </c>
      <c r="O352" s="48">
        <f t="shared" si="34"/>
        <v>6831489.6200000001</v>
      </c>
      <c r="P352" s="47">
        <f t="shared" si="35"/>
        <v>31212.655573555436</v>
      </c>
    </row>
    <row r="353" spans="1:16" x14ac:dyDescent="0.25">
      <c r="A353" s="49" t="s">
        <v>671</v>
      </c>
      <c r="B353" t="s">
        <v>672</v>
      </c>
      <c r="C353" s="45">
        <v>570</v>
      </c>
      <c r="D353" s="46">
        <v>258.2</v>
      </c>
      <c r="E353" s="47">
        <f t="shared" si="30"/>
        <v>147174</v>
      </c>
      <c r="F353" s="45">
        <v>29333</v>
      </c>
      <c r="G353" s="46">
        <v>256</v>
      </c>
      <c r="H353" s="37">
        <f t="shared" si="31"/>
        <v>7509248</v>
      </c>
      <c r="I353" s="45">
        <v>246</v>
      </c>
      <c r="J353" s="46">
        <v>258.2</v>
      </c>
      <c r="K353" s="47">
        <f t="shared" si="32"/>
        <v>63517.2</v>
      </c>
      <c r="L353" s="45">
        <v>4679</v>
      </c>
      <c r="M353" s="46">
        <v>256</v>
      </c>
      <c r="N353" s="47">
        <f t="shared" si="33"/>
        <v>1197824</v>
      </c>
      <c r="O353" s="48">
        <f t="shared" si="34"/>
        <v>8917763.1999999993</v>
      </c>
      <c r="P353" s="47">
        <f t="shared" si="35"/>
        <v>40744.711143706241</v>
      </c>
    </row>
    <row r="354" spans="1:16" x14ac:dyDescent="0.25">
      <c r="A354" s="49" t="s">
        <v>673</v>
      </c>
      <c r="B354" t="s">
        <v>674</v>
      </c>
      <c r="C354" s="45">
        <v>401</v>
      </c>
      <c r="D354" s="46">
        <v>239.53</v>
      </c>
      <c r="E354" s="47">
        <f t="shared" si="30"/>
        <v>96051.53</v>
      </c>
      <c r="F354" s="45">
        <v>22725</v>
      </c>
      <c r="G354" s="46">
        <v>237.58</v>
      </c>
      <c r="H354" s="37">
        <f t="shared" si="31"/>
        <v>5399005.5</v>
      </c>
      <c r="I354" s="45">
        <v>79</v>
      </c>
      <c r="J354" s="46">
        <v>239.53</v>
      </c>
      <c r="K354" s="47">
        <f t="shared" si="32"/>
        <v>18922.87</v>
      </c>
      <c r="L354" s="45">
        <v>2213</v>
      </c>
      <c r="M354" s="46">
        <v>237.58</v>
      </c>
      <c r="N354" s="47">
        <f t="shared" si="33"/>
        <v>525764.54</v>
      </c>
      <c r="O354" s="48">
        <f t="shared" si="34"/>
        <v>6039744.4400000004</v>
      </c>
      <c r="P354" s="47">
        <f t="shared" si="35"/>
        <v>27595.220580605444</v>
      </c>
    </row>
    <row r="355" spans="1:16" x14ac:dyDescent="0.25">
      <c r="A355" s="49" t="s">
        <v>675</v>
      </c>
      <c r="B355" t="s">
        <v>676</v>
      </c>
      <c r="C355" s="45">
        <v>1052</v>
      </c>
      <c r="D355" s="46">
        <v>279.95</v>
      </c>
      <c r="E355" s="47">
        <f t="shared" si="30"/>
        <v>294507.39999999997</v>
      </c>
      <c r="F355" s="45">
        <v>15511</v>
      </c>
      <c r="G355" s="46">
        <v>277.7</v>
      </c>
      <c r="H355" s="37">
        <f t="shared" si="31"/>
        <v>4307404.7</v>
      </c>
      <c r="I355" s="45">
        <v>51</v>
      </c>
      <c r="J355" s="46">
        <v>279.95</v>
      </c>
      <c r="K355" s="47">
        <f t="shared" si="32"/>
        <v>14277.449999999999</v>
      </c>
      <c r="L355" s="45">
        <v>1138</v>
      </c>
      <c r="M355" s="46">
        <v>277.7</v>
      </c>
      <c r="N355" s="47">
        <f t="shared" si="33"/>
        <v>316022.59999999998</v>
      </c>
      <c r="O355" s="48">
        <f t="shared" si="34"/>
        <v>4932212.1500000004</v>
      </c>
      <c r="P355" s="47">
        <f t="shared" si="35"/>
        <v>22534.973719780803</v>
      </c>
    </row>
    <row r="356" spans="1:16" x14ac:dyDescent="0.25">
      <c r="A356" s="49" t="s">
        <v>677</v>
      </c>
      <c r="B356" t="s">
        <v>678</v>
      </c>
      <c r="C356" s="45">
        <v>1064</v>
      </c>
      <c r="D356" s="46">
        <v>292.54000000000002</v>
      </c>
      <c r="E356" s="47">
        <f t="shared" si="30"/>
        <v>311262.56</v>
      </c>
      <c r="F356" s="45">
        <v>21803</v>
      </c>
      <c r="G356" s="46">
        <v>290.20999999999998</v>
      </c>
      <c r="H356" s="37">
        <f t="shared" si="31"/>
        <v>6327448.6299999999</v>
      </c>
      <c r="I356" s="45">
        <v>154</v>
      </c>
      <c r="J356" s="46">
        <v>292.54000000000002</v>
      </c>
      <c r="K356" s="47">
        <f t="shared" si="32"/>
        <v>45051.16</v>
      </c>
      <c r="L356" s="45">
        <v>2550</v>
      </c>
      <c r="M356" s="46">
        <v>290.20999999999998</v>
      </c>
      <c r="N356" s="47">
        <f t="shared" si="33"/>
        <v>740035.5</v>
      </c>
      <c r="O356" s="48">
        <f t="shared" si="34"/>
        <v>7423797.8499999996</v>
      </c>
      <c r="P356" s="47">
        <f t="shared" si="35"/>
        <v>33918.875417943083</v>
      </c>
    </row>
    <row r="357" spans="1:16" x14ac:dyDescent="0.25">
      <c r="A357" s="49" t="s">
        <v>679</v>
      </c>
      <c r="B357" t="s">
        <v>1290</v>
      </c>
      <c r="C357" s="45">
        <v>3575</v>
      </c>
      <c r="D357" s="46">
        <v>262.83</v>
      </c>
      <c r="E357" s="47">
        <f t="shared" si="30"/>
        <v>939617.25</v>
      </c>
      <c r="F357" s="45">
        <v>30486</v>
      </c>
      <c r="G357" s="46">
        <v>260.64999999999998</v>
      </c>
      <c r="H357" s="37">
        <f t="shared" si="31"/>
        <v>7946175.8999999994</v>
      </c>
      <c r="I357" s="45">
        <v>680</v>
      </c>
      <c r="J357" s="46">
        <v>262.83</v>
      </c>
      <c r="K357" s="47">
        <f t="shared" si="32"/>
        <v>178724.4</v>
      </c>
      <c r="L357" s="45">
        <v>4204</v>
      </c>
      <c r="M357" s="46">
        <v>260.64999999999998</v>
      </c>
      <c r="N357" s="47">
        <f t="shared" si="33"/>
        <v>1095772.5999999999</v>
      </c>
      <c r="O357" s="48">
        <f t="shared" si="34"/>
        <v>10160290.149999999</v>
      </c>
      <c r="P357" s="47">
        <f t="shared" si="35"/>
        <v>46421.740296714066</v>
      </c>
    </row>
    <row r="358" spans="1:16" x14ac:dyDescent="0.25">
      <c r="A358" s="49" t="s">
        <v>680</v>
      </c>
      <c r="B358" t="s">
        <v>681</v>
      </c>
      <c r="C358" s="45">
        <v>1291</v>
      </c>
      <c r="D358" s="46">
        <v>247.19</v>
      </c>
      <c r="E358" s="47">
        <f t="shared" si="30"/>
        <v>319122.28999999998</v>
      </c>
      <c r="F358" s="45">
        <v>23738</v>
      </c>
      <c r="G358" s="46">
        <v>245</v>
      </c>
      <c r="H358" s="37">
        <f t="shared" si="31"/>
        <v>5815810</v>
      </c>
      <c r="I358" s="45">
        <v>27</v>
      </c>
      <c r="J358" s="46">
        <v>247.19</v>
      </c>
      <c r="K358" s="47">
        <f t="shared" si="32"/>
        <v>6674.13</v>
      </c>
      <c r="L358" s="45">
        <v>2120</v>
      </c>
      <c r="M358" s="46">
        <v>245</v>
      </c>
      <c r="N358" s="47">
        <f t="shared" si="33"/>
        <v>519400</v>
      </c>
      <c r="O358" s="48">
        <f t="shared" si="34"/>
        <v>6661006.4199999999</v>
      </c>
      <c r="P358" s="47">
        <f t="shared" si="35"/>
        <v>30433.728326546374</v>
      </c>
    </row>
    <row r="359" spans="1:16" x14ac:dyDescent="0.25">
      <c r="A359" s="49" t="s">
        <v>682</v>
      </c>
      <c r="B359" t="s">
        <v>683</v>
      </c>
      <c r="C359" s="45">
        <v>365</v>
      </c>
      <c r="D359" s="46">
        <v>284.19</v>
      </c>
      <c r="E359" s="47">
        <f t="shared" si="30"/>
        <v>103729.35</v>
      </c>
      <c r="F359" s="45">
        <v>58754</v>
      </c>
      <c r="G359" s="46">
        <v>281.69</v>
      </c>
      <c r="H359" s="37">
        <f t="shared" si="31"/>
        <v>16550414.26</v>
      </c>
      <c r="I359" s="45">
        <v>0</v>
      </c>
      <c r="J359" s="46">
        <v>284.19</v>
      </c>
      <c r="K359" s="47">
        <f t="shared" si="32"/>
        <v>0</v>
      </c>
      <c r="L359" s="45">
        <v>0</v>
      </c>
      <c r="M359" s="46">
        <v>281.69</v>
      </c>
      <c r="N359" s="47">
        <f t="shared" si="33"/>
        <v>0</v>
      </c>
      <c r="O359" s="48">
        <f t="shared" si="34"/>
        <v>16654143.609999999</v>
      </c>
      <c r="P359" s="47">
        <f t="shared" si="35"/>
        <v>76091.757037824369</v>
      </c>
    </row>
    <row r="360" spans="1:16" x14ac:dyDescent="0.25">
      <c r="A360" s="49" t="s">
        <v>684</v>
      </c>
      <c r="B360" t="s">
        <v>685</v>
      </c>
      <c r="C360" s="45">
        <v>365</v>
      </c>
      <c r="D360" s="46">
        <v>212.38</v>
      </c>
      <c r="E360" s="47">
        <f t="shared" si="30"/>
        <v>77518.7</v>
      </c>
      <c r="F360" s="45">
        <v>34067</v>
      </c>
      <c r="G360" s="46">
        <v>210.64</v>
      </c>
      <c r="H360" s="37">
        <f t="shared" si="31"/>
        <v>7175872.8799999999</v>
      </c>
      <c r="I360" s="45">
        <v>31</v>
      </c>
      <c r="J360" s="46">
        <v>212.38</v>
      </c>
      <c r="K360" s="47">
        <f t="shared" si="32"/>
        <v>6583.78</v>
      </c>
      <c r="L360" s="45">
        <v>3665</v>
      </c>
      <c r="M360" s="46">
        <v>210.64</v>
      </c>
      <c r="N360" s="47">
        <f t="shared" si="33"/>
        <v>771995.6</v>
      </c>
      <c r="O360" s="48">
        <f t="shared" si="34"/>
        <v>8031970.96</v>
      </c>
      <c r="P360" s="47">
        <f t="shared" si="35"/>
        <v>36697.580922516187</v>
      </c>
    </row>
    <row r="361" spans="1:16" x14ac:dyDescent="0.25">
      <c r="A361" s="49" t="s">
        <v>686</v>
      </c>
      <c r="B361" t="s">
        <v>687</v>
      </c>
      <c r="C361" s="45">
        <v>5165</v>
      </c>
      <c r="D361" s="46">
        <v>348.46</v>
      </c>
      <c r="E361" s="47">
        <f t="shared" si="30"/>
        <v>1799795.9</v>
      </c>
      <c r="F361" s="45">
        <v>42236</v>
      </c>
      <c r="G361" s="46">
        <v>344.71</v>
      </c>
      <c r="H361" s="37">
        <f t="shared" si="31"/>
        <v>14559171.559999999</v>
      </c>
      <c r="I361" s="45">
        <v>524</v>
      </c>
      <c r="J361" s="46">
        <v>348.46</v>
      </c>
      <c r="K361" s="47">
        <f t="shared" si="32"/>
        <v>182593.03999999998</v>
      </c>
      <c r="L361" s="45">
        <v>4190</v>
      </c>
      <c r="M361" s="46">
        <v>344.71</v>
      </c>
      <c r="N361" s="47">
        <f t="shared" si="33"/>
        <v>1444334.9</v>
      </c>
      <c r="O361" s="48">
        <f t="shared" si="34"/>
        <v>17985895.399999999</v>
      </c>
      <c r="P361" s="47">
        <f t="shared" si="35"/>
        <v>82176.44899271545</v>
      </c>
    </row>
    <row r="362" spans="1:16" x14ac:dyDescent="0.25">
      <c r="A362" s="49" t="s">
        <v>688</v>
      </c>
      <c r="B362" t="s">
        <v>689</v>
      </c>
      <c r="C362" s="45">
        <v>0</v>
      </c>
      <c r="D362" s="46">
        <v>333.44</v>
      </c>
      <c r="E362" s="47">
        <f t="shared" si="30"/>
        <v>0</v>
      </c>
      <c r="F362" s="45">
        <v>78471</v>
      </c>
      <c r="G362" s="46">
        <v>330.56</v>
      </c>
      <c r="H362" s="37">
        <f t="shared" si="31"/>
        <v>25939373.760000002</v>
      </c>
      <c r="I362" s="45">
        <v>0</v>
      </c>
      <c r="J362" s="46">
        <v>333.44</v>
      </c>
      <c r="K362" s="47">
        <f t="shared" si="32"/>
        <v>0</v>
      </c>
      <c r="L362" s="45">
        <v>970</v>
      </c>
      <c r="M362" s="46">
        <v>330.56</v>
      </c>
      <c r="N362" s="47">
        <f t="shared" si="33"/>
        <v>320643.20000000001</v>
      </c>
      <c r="O362" s="48">
        <f t="shared" si="34"/>
        <v>26260016.960000001</v>
      </c>
      <c r="P362" s="47">
        <f t="shared" si="35"/>
        <v>119980.40110148104</v>
      </c>
    </row>
    <row r="363" spans="1:16" x14ac:dyDescent="0.25">
      <c r="A363" s="49" t="s">
        <v>690</v>
      </c>
      <c r="B363" t="s">
        <v>691</v>
      </c>
      <c r="C363" s="45">
        <v>0</v>
      </c>
      <c r="D363" s="46">
        <v>217.71</v>
      </c>
      <c r="E363" s="47">
        <f t="shared" si="30"/>
        <v>0</v>
      </c>
      <c r="F363" s="45">
        <v>13418</v>
      </c>
      <c r="G363" s="46">
        <v>215.81</v>
      </c>
      <c r="H363" s="37">
        <f t="shared" si="31"/>
        <v>2895738.58</v>
      </c>
      <c r="I363" s="45">
        <v>0</v>
      </c>
      <c r="J363" s="46">
        <v>217.71</v>
      </c>
      <c r="K363" s="47">
        <f t="shared" si="32"/>
        <v>0</v>
      </c>
      <c r="L363" s="45">
        <v>1469</v>
      </c>
      <c r="M363" s="46">
        <v>215.81</v>
      </c>
      <c r="N363" s="47">
        <f t="shared" si="33"/>
        <v>317024.89</v>
      </c>
      <c r="O363" s="48">
        <f t="shared" si="34"/>
        <v>3212763.47</v>
      </c>
      <c r="P363" s="47">
        <f t="shared" si="35"/>
        <v>14678.918538474016</v>
      </c>
    </row>
    <row r="364" spans="1:16" x14ac:dyDescent="0.25">
      <c r="A364" s="49" t="s">
        <v>692</v>
      </c>
      <c r="B364" t="s">
        <v>693</v>
      </c>
      <c r="C364" s="45">
        <v>4529</v>
      </c>
      <c r="D364" s="46">
        <v>338.69</v>
      </c>
      <c r="E364" s="47">
        <f t="shared" si="30"/>
        <v>1533927.01</v>
      </c>
      <c r="F364" s="45">
        <v>30243</v>
      </c>
      <c r="G364" s="46">
        <v>335.4</v>
      </c>
      <c r="H364" s="37">
        <f t="shared" si="31"/>
        <v>10143502.199999999</v>
      </c>
      <c r="I364" s="45">
        <v>124</v>
      </c>
      <c r="J364" s="46">
        <v>338.69</v>
      </c>
      <c r="K364" s="47">
        <f t="shared" si="32"/>
        <v>41997.56</v>
      </c>
      <c r="L364" s="45">
        <v>798</v>
      </c>
      <c r="M364" s="46">
        <v>335.4</v>
      </c>
      <c r="N364" s="47">
        <f t="shared" si="33"/>
        <v>267649.19999999995</v>
      </c>
      <c r="O364" s="48">
        <f t="shared" si="34"/>
        <v>11987075.969999999</v>
      </c>
      <c r="P364" s="47">
        <f t="shared" si="35"/>
        <v>54768.212263733607</v>
      </c>
    </row>
    <row r="365" spans="1:16" x14ac:dyDescent="0.25">
      <c r="A365" s="49" t="s">
        <v>694</v>
      </c>
      <c r="B365" t="s">
        <v>695</v>
      </c>
      <c r="C365" s="45">
        <v>5432</v>
      </c>
      <c r="D365" s="46">
        <v>309.14</v>
      </c>
      <c r="E365" s="47">
        <f t="shared" si="30"/>
        <v>1679248.48</v>
      </c>
      <c r="F365" s="45">
        <v>39917</v>
      </c>
      <c r="G365" s="46">
        <v>306.39</v>
      </c>
      <c r="H365" s="37">
        <f t="shared" si="31"/>
        <v>12230169.629999999</v>
      </c>
      <c r="I365" s="45">
        <v>742</v>
      </c>
      <c r="J365" s="46">
        <v>309.14</v>
      </c>
      <c r="K365" s="47">
        <f t="shared" si="32"/>
        <v>229381.87999999998</v>
      </c>
      <c r="L365" s="45">
        <v>7399</v>
      </c>
      <c r="M365" s="46">
        <v>306.39</v>
      </c>
      <c r="N365" s="47">
        <f t="shared" si="33"/>
        <v>2266979.61</v>
      </c>
      <c r="O365" s="48">
        <f t="shared" si="34"/>
        <v>16405779.6</v>
      </c>
      <c r="P365" s="47">
        <f t="shared" si="35"/>
        <v>74956.997163740409</v>
      </c>
    </row>
    <row r="366" spans="1:16" x14ac:dyDescent="0.25">
      <c r="A366" s="49" t="s">
        <v>696</v>
      </c>
      <c r="B366" t="s">
        <v>697</v>
      </c>
      <c r="C366" s="45">
        <v>8139</v>
      </c>
      <c r="D366" s="46">
        <v>341.88</v>
      </c>
      <c r="E366" s="47">
        <f t="shared" si="30"/>
        <v>2782561.32</v>
      </c>
      <c r="F366" s="45">
        <v>49882</v>
      </c>
      <c r="G366" s="46">
        <v>338.42</v>
      </c>
      <c r="H366" s="37">
        <f t="shared" si="31"/>
        <v>16881066.440000001</v>
      </c>
      <c r="I366" s="45">
        <v>913</v>
      </c>
      <c r="J366" s="46">
        <v>341.88</v>
      </c>
      <c r="K366" s="47">
        <f t="shared" si="32"/>
        <v>312136.44</v>
      </c>
      <c r="L366" s="45">
        <v>4438</v>
      </c>
      <c r="M366" s="46">
        <v>338.42</v>
      </c>
      <c r="N366" s="47">
        <f t="shared" si="33"/>
        <v>1501907.96</v>
      </c>
      <c r="O366" s="48">
        <f t="shared" si="34"/>
        <v>21477672.16</v>
      </c>
      <c r="P366" s="47">
        <f t="shared" si="35"/>
        <v>98130.162079031375</v>
      </c>
    </row>
    <row r="367" spans="1:16" x14ac:dyDescent="0.25">
      <c r="A367" s="49" t="s">
        <v>698</v>
      </c>
      <c r="B367" t="s">
        <v>699</v>
      </c>
      <c r="C367" s="45">
        <v>18830</v>
      </c>
      <c r="D367" s="46">
        <v>265.38</v>
      </c>
      <c r="E367" s="47">
        <f t="shared" si="30"/>
        <v>4997105.4000000004</v>
      </c>
      <c r="F367" s="45">
        <v>32339</v>
      </c>
      <c r="G367" s="46">
        <v>262.87</v>
      </c>
      <c r="H367" s="37">
        <f t="shared" si="31"/>
        <v>8500952.9299999997</v>
      </c>
      <c r="I367" s="45">
        <v>2525</v>
      </c>
      <c r="J367" s="46">
        <v>265.38</v>
      </c>
      <c r="K367" s="47">
        <f t="shared" si="32"/>
        <v>670084.5</v>
      </c>
      <c r="L367" s="45">
        <v>4541</v>
      </c>
      <c r="M367" s="46">
        <v>262.87</v>
      </c>
      <c r="N367" s="47">
        <f t="shared" si="33"/>
        <v>1193692.67</v>
      </c>
      <c r="O367" s="48">
        <f t="shared" si="34"/>
        <v>15361835.5</v>
      </c>
      <c r="P367" s="47">
        <f t="shared" si="35"/>
        <v>70187.28082896753</v>
      </c>
    </row>
    <row r="368" spans="1:16" x14ac:dyDescent="0.25">
      <c r="A368" s="49" t="s">
        <v>700</v>
      </c>
      <c r="B368" t="s">
        <v>701</v>
      </c>
      <c r="C368" s="45">
        <v>115</v>
      </c>
      <c r="D368" s="46">
        <v>294.73</v>
      </c>
      <c r="E368" s="47">
        <f t="shared" si="30"/>
        <v>33893.950000000004</v>
      </c>
      <c r="F368" s="45">
        <v>9294</v>
      </c>
      <c r="G368" s="46">
        <v>292.70999999999998</v>
      </c>
      <c r="H368" s="37">
        <f t="shared" si="31"/>
        <v>2720446.7399999998</v>
      </c>
      <c r="I368" s="45">
        <v>0</v>
      </c>
      <c r="J368" s="46">
        <v>294.73</v>
      </c>
      <c r="K368" s="47">
        <f t="shared" si="32"/>
        <v>0</v>
      </c>
      <c r="L368" s="45">
        <v>79</v>
      </c>
      <c r="M368" s="46">
        <v>292.70999999999998</v>
      </c>
      <c r="N368" s="47">
        <f t="shared" si="33"/>
        <v>23124.09</v>
      </c>
      <c r="O368" s="48">
        <f t="shared" si="34"/>
        <v>2777464.78</v>
      </c>
      <c r="P368" s="47">
        <f t="shared" si="35"/>
        <v>12690.065617902661</v>
      </c>
    </row>
    <row r="369" spans="1:16" x14ac:dyDescent="0.25">
      <c r="A369" s="49" t="s">
        <v>702</v>
      </c>
      <c r="B369" t="s">
        <v>703</v>
      </c>
      <c r="C369" s="45">
        <v>11627</v>
      </c>
      <c r="D369" s="46">
        <v>366.74</v>
      </c>
      <c r="E369" s="47">
        <f t="shared" si="30"/>
        <v>4264085.9800000004</v>
      </c>
      <c r="F369" s="45">
        <v>25688</v>
      </c>
      <c r="G369" s="46">
        <v>363.63</v>
      </c>
      <c r="H369" s="37">
        <f t="shared" si="31"/>
        <v>9340927.4399999995</v>
      </c>
      <c r="I369" s="45">
        <v>0</v>
      </c>
      <c r="J369" s="46">
        <v>366.74</v>
      </c>
      <c r="K369" s="47">
        <f t="shared" si="32"/>
        <v>0</v>
      </c>
      <c r="L369" s="45">
        <v>0</v>
      </c>
      <c r="M369" s="46">
        <v>363.63</v>
      </c>
      <c r="N369" s="47">
        <f t="shared" si="33"/>
        <v>0</v>
      </c>
      <c r="O369" s="48">
        <f t="shared" si="34"/>
        <v>13605013.42</v>
      </c>
      <c r="P369" s="47">
        <f t="shared" si="35"/>
        <v>62160.468883514091</v>
      </c>
    </row>
    <row r="370" spans="1:16" x14ac:dyDescent="0.25">
      <c r="A370" s="49" t="s">
        <v>704</v>
      </c>
      <c r="B370" t="s">
        <v>705</v>
      </c>
      <c r="C370" s="45">
        <v>5828</v>
      </c>
      <c r="D370" s="46">
        <v>369.26</v>
      </c>
      <c r="E370" s="47">
        <f t="shared" si="30"/>
        <v>2152047.2799999998</v>
      </c>
      <c r="F370" s="45">
        <v>79260</v>
      </c>
      <c r="G370" s="46">
        <v>366.27</v>
      </c>
      <c r="H370" s="37">
        <f t="shared" si="31"/>
        <v>29030560.199999999</v>
      </c>
      <c r="I370" s="45">
        <v>1163</v>
      </c>
      <c r="J370" s="46">
        <v>369.26</v>
      </c>
      <c r="K370" s="47">
        <f t="shared" si="32"/>
        <v>429449.38</v>
      </c>
      <c r="L370" s="45">
        <v>11157</v>
      </c>
      <c r="M370" s="46">
        <v>366.27</v>
      </c>
      <c r="N370" s="47">
        <f t="shared" si="33"/>
        <v>4086474.3899999997</v>
      </c>
      <c r="O370" s="48">
        <f t="shared" si="34"/>
        <v>35698531.25</v>
      </c>
      <c r="P370" s="47">
        <f t="shared" si="35"/>
        <v>163104.39192148775</v>
      </c>
    </row>
    <row r="371" spans="1:16" x14ac:dyDescent="0.25">
      <c r="A371" s="49" t="s">
        <v>706</v>
      </c>
      <c r="B371" t="s">
        <v>707</v>
      </c>
      <c r="C371" s="45">
        <v>3266</v>
      </c>
      <c r="D371" s="46">
        <v>279.60000000000002</v>
      </c>
      <c r="E371" s="47">
        <f t="shared" si="30"/>
        <v>913173.60000000009</v>
      </c>
      <c r="F371" s="45">
        <v>32963</v>
      </c>
      <c r="G371" s="46">
        <v>276.88</v>
      </c>
      <c r="H371" s="37">
        <f t="shared" si="31"/>
        <v>9126795.4399999995</v>
      </c>
      <c r="I371" s="45">
        <v>424</v>
      </c>
      <c r="J371" s="46">
        <v>279.60000000000002</v>
      </c>
      <c r="K371" s="47">
        <f t="shared" si="32"/>
        <v>118550.40000000001</v>
      </c>
      <c r="L371" s="45">
        <v>4269</v>
      </c>
      <c r="M371" s="46">
        <v>276.88</v>
      </c>
      <c r="N371" s="47">
        <f t="shared" si="33"/>
        <v>1182000.72</v>
      </c>
      <c r="O371" s="48">
        <f t="shared" si="34"/>
        <v>11340520.159999998</v>
      </c>
      <c r="P371" s="47">
        <f t="shared" si="35"/>
        <v>51814.138565439513</v>
      </c>
    </row>
    <row r="372" spans="1:16" x14ac:dyDescent="0.25">
      <c r="A372" s="49" t="s">
        <v>708</v>
      </c>
      <c r="B372" t="s">
        <v>709</v>
      </c>
      <c r="C372" s="45">
        <v>1170</v>
      </c>
      <c r="D372" s="46">
        <v>287.10000000000002</v>
      </c>
      <c r="E372" s="47">
        <f t="shared" si="30"/>
        <v>335907</v>
      </c>
      <c r="F372" s="45">
        <v>0</v>
      </c>
      <c r="G372" s="46">
        <v>284.93</v>
      </c>
      <c r="H372" s="37">
        <f t="shared" si="31"/>
        <v>0</v>
      </c>
      <c r="I372" s="45">
        <v>0</v>
      </c>
      <c r="J372" s="46">
        <v>287.10000000000002</v>
      </c>
      <c r="K372" s="47">
        <f t="shared" si="32"/>
        <v>0</v>
      </c>
      <c r="L372" s="45">
        <v>0</v>
      </c>
      <c r="M372" s="46">
        <v>284.93</v>
      </c>
      <c r="N372" s="47">
        <f t="shared" si="33"/>
        <v>0</v>
      </c>
      <c r="O372" s="48">
        <f t="shared" si="34"/>
        <v>335907</v>
      </c>
      <c r="P372" s="47">
        <f t="shared" si="35"/>
        <v>1534.7384068405108</v>
      </c>
    </row>
    <row r="373" spans="1:16" x14ac:dyDescent="0.25">
      <c r="A373" s="49" t="s">
        <v>710</v>
      </c>
      <c r="B373" t="s">
        <v>711</v>
      </c>
      <c r="C373" s="45">
        <v>3173</v>
      </c>
      <c r="D373" s="46">
        <v>338.79</v>
      </c>
      <c r="E373" s="47">
        <f t="shared" si="30"/>
        <v>1074980.6700000002</v>
      </c>
      <c r="F373" s="45">
        <v>0</v>
      </c>
      <c r="G373" s="46">
        <v>336.77</v>
      </c>
      <c r="H373" s="37">
        <f t="shared" si="31"/>
        <v>0</v>
      </c>
      <c r="I373" s="45">
        <v>0</v>
      </c>
      <c r="J373" s="46">
        <v>338.79</v>
      </c>
      <c r="K373" s="47">
        <f t="shared" si="32"/>
        <v>0</v>
      </c>
      <c r="L373" s="45">
        <v>0</v>
      </c>
      <c r="M373" s="46">
        <v>336.77</v>
      </c>
      <c r="N373" s="47">
        <f t="shared" si="33"/>
        <v>0</v>
      </c>
      <c r="O373" s="48">
        <f t="shared" si="34"/>
        <v>1074980.6700000002</v>
      </c>
      <c r="P373" s="47">
        <f t="shared" si="35"/>
        <v>4911.5205127018635</v>
      </c>
    </row>
    <row r="374" spans="1:16" x14ac:dyDescent="0.25">
      <c r="A374" s="49" t="s">
        <v>712</v>
      </c>
      <c r="B374" t="s">
        <v>713</v>
      </c>
      <c r="C374" s="45">
        <v>463</v>
      </c>
      <c r="D374" s="46">
        <v>307.16000000000003</v>
      </c>
      <c r="E374" s="47">
        <f t="shared" si="30"/>
        <v>142215.08000000002</v>
      </c>
      <c r="F374" s="45">
        <v>0</v>
      </c>
      <c r="G374" s="46">
        <v>305.07</v>
      </c>
      <c r="H374" s="37">
        <f t="shared" si="31"/>
        <v>0</v>
      </c>
      <c r="I374" s="45">
        <v>0</v>
      </c>
      <c r="J374" s="46">
        <v>307.16000000000003</v>
      </c>
      <c r="K374" s="47">
        <f t="shared" si="32"/>
        <v>0</v>
      </c>
      <c r="L374" s="45">
        <v>0</v>
      </c>
      <c r="M374" s="46">
        <v>305.07</v>
      </c>
      <c r="N374" s="47">
        <f t="shared" si="33"/>
        <v>0</v>
      </c>
      <c r="O374" s="48">
        <f t="shared" si="34"/>
        <v>142215.08000000002</v>
      </c>
      <c r="P374" s="47">
        <f t="shared" si="35"/>
        <v>649.7719467230387</v>
      </c>
    </row>
    <row r="375" spans="1:16" x14ac:dyDescent="0.25">
      <c r="A375" s="49" t="s">
        <v>714</v>
      </c>
      <c r="B375" t="s">
        <v>715</v>
      </c>
      <c r="C375" s="45">
        <v>12441</v>
      </c>
      <c r="D375" s="46">
        <v>283.70999999999998</v>
      </c>
      <c r="E375" s="47">
        <f t="shared" si="30"/>
        <v>3529636.11</v>
      </c>
      <c r="F375" s="45">
        <v>30762</v>
      </c>
      <c r="G375" s="46">
        <v>280.98</v>
      </c>
      <c r="H375" s="37">
        <f t="shared" si="31"/>
        <v>8643506.7599999998</v>
      </c>
      <c r="I375" s="45">
        <v>911</v>
      </c>
      <c r="J375" s="46">
        <v>283.70999999999998</v>
      </c>
      <c r="K375" s="47">
        <f t="shared" si="32"/>
        <v>258459.80999999997</v>
      </c>
      <c r="L375" s="45">
        <v>2748</v>
      </c>
      <c r="M375" s="46">
        <v>280.98</v>
      </c>
      <c r="N375" s="47">
        <f t="shared" si="33"/>
        <v>772133.04</v>
      </c>
      <c r="O375" s="48">
        <f t="shared" si="34"/>
        <v>13203735.719999999</v>
      </c>
      <c r="P375" s="47">
        <f t="shared" si="35"/>
        <v>60327.055772151041</v>
      </c>
    </row>
    <row r="376" spans="1:16" x14ac:dyDescent="0.25">
      <c r="A376" s="49" t="s">
        <v>716</v>
      </c>
      <c r="B376" t="s">
        <v>717</v>
      </c>
      <c r="C376" s="45">
        <v>0</v>
      </c>
      <c r="D376" s="46">
        <v>302.92</v>
      </c>
      <c r="E376" s="47">
        <f t="shared" si="30"/>
        <v>0</v>
      </c>
      <c r="F376" s="45">
        <v>8487</v>
      </c>
      <c r="G376" s="46">
        <v>300.67</v>
      </c>
      <c r="H376" s="37">
        <f t="shared" si="31"/>
        <v>2551786.29</v>
      </c>
      <c r="I376" s="45">
        <v>0</v>
      </c>
      <c r="J376" s="46">
        <v>302.92</v>
      </c>
      <c r="K376" s="47">
        <f t="shared" si="32"/>
        <v>0</v>
      </c>
      <c r="L376" s="45">
        <v>380</v>
      </c>
      <c r="M376" s="46">
        <v>300.67</v>
      </c>
      <c r="N376" s="47">
        <f t="shared" si="33"/>
        <v>114254.6</v>
      </c>
      <c r="O376" s="48">
        <f t="shared" si="34"/>
        <v>2666040.89</v>
      </c>
      <c r="P376" s="47">
        <f t="shared" si="35"/>
        <v>12180.976722992546</v>
      </c>
    </row>
    <row r="377" spans="1:16" x14ac:dyDescent="0.25">
      <c r="A377" s="49" t="s">
        <v>718</v>
      </c>
      <c r="B377" t="s">
        <v>719</v>
      </c>
      <c r="C377" s="45">
        <v>0</v>
      </c>
      <c r="D377" s="46">
        <v>370.56</v>
      </c>
      <c r="E377" s="47">
        <f t="shared" si="30"/>
        <v>0</v>
      </c>
      <c r="F377" s="45">
        <v>39738</v>
      </c>
      <c r="G377" s="46">
        <v>367.32</v>
      </c>
      <c r="H377" s="37">
        <f t="shared" si="31"/>
        <v>14596562.16</v>
      </c>
      <c r="I377" s="45">
        <v>0</v>
      </c>
      <c r="J377" s="46">
        <v>370.56</v>
      </c>
      <c r="K377" s="47">
        <f t="shared" si="32"/>
        <v>0</v>
      </c>
      <c r="L377" s="45">
        <v>10589</v>
      </c>
      <c r="M377" s="46">
        <v>367.32</v>
      </c>
      <c r="N377" s="47">
        <f t="shared" si="33"/>
        <v>3889551.48</v>
      </c>
      <c r="O377" s="48">
        <f t="shared" si="34"/>
        <v>18486113.640000001</v>
      </c>
      <c r="P377" s="47">
        <f t="shared" si="35"/>
        <v>84461.915341229076</v>
      </c>
    </row>
    <row r="378" spans="1:16" x14ac:dyDescent="0.25">
      <c r="A378" s="49" t="s">
        <v>720</v>
      </c>
      <c r="B378" t="s">
        <v>721</v>
      </c>
      <c r="C378" s="45">
        <v>0</v>
      </c>
      <c r="D378" s="46">
        <v>161.56</v>
      </c>
      <c r="E378" s="47">
        <f t="shared" si="30"/>
        <v>0</v>
      </c>
      <c r="F378" s="45">
        <v>10309</v>
      </c>
      <c r="G378" s="46">
        <v>160.24</v>
      </c>
      <c r="H378" s="37">
        <f t="shared" si="31"/>
        <v>1651914.1600000001</v>
      </c>
      <c r="I378" s="45">
        <v>0</v>
      </c>
      <c r="J378" s="46">
        <v>161.56</v>
      </c>
      <c r="K378" s="47">
        <f t="shared" si="32"/>
        <v>0</v>
      </c>
      <c r="L378" s="45">
        <v>614</v>
      </c>
      <c r="M378" s="46">
        <v>160.24</v>
      </c>
      <c r="N378" s="47">
        <f t="shared" si="33"/>
        <v>98387.36</v>
      </c>
      <c r="O378" s="48">
        <f t="shared" si="34"/>
        <v>1750301.5200000003</v>
      </c>
      <c r="P378" s="47">
        <f t="shared" si="35"/>
        <v>7997.0199081749552</v>
      </c>
    </row>
    <row r="379" spans="1:16" x14ac:dyDescent="0.25">
      <c r="A379" s="49" t="s">
        <v>722</v>
      </c>
      <c r="B379" t="s">
        <v>723</v>
      </c>
      <c r="C379" s="45">
        <v>889</v>
      </c>
      <c r="D379" s="46">
        <v>294.52</v>
      </c>
      <c r="E379" s="47">
        <f t="shared" si="30"/>
        <v>261828.27999999997</v>
      </c>
      <c r="F379" s="45">
        <v>27280</v>
      </c>
      <c r="G379" s="46">
        <v>291.75</v>
      </c>
      <c r="H379" s="37">
        <f t="shared" si="31"/>
        <v>7958940</v>
      </c>
      <c r="I379" s="45">
        <v>64</v>
      </c>
      <c r="J379" s="46">
        <v>294.52</v>
      </c>
      <c r="K379" s="47">
        <f t="shared" si="32"/>
        <v>18849.28</v>
      </c>
      <c r="L379" s="45">
        <v>2355</v>
      </c>
      <c r="M379" s="46">
        <v>291.75</v>
      </c>
      <c r="N379" s="47">
        <f t="shared" si="33"/>
        <v>687071.25</v>
      </c>
      <c r="O379" s="48">
        <f t="shared" si="34"/>
        <v>8926688.8099999987</v>
      </c>
      <c r="P379" s="47">
        <f t="shared" si="35"/>
        <v>40785.491706396147</v>
      </c>
    </row>
    <row r="380" spans="1:16" x14ac:dyDescent="0.25">
      <c r="A380" s="49" t="s">
        <v>724</v>
      </c>
      <c r="B380" t="s">
        <v>725</v>
      </c>
      <c r="C380" s="45">
        <v>2764</v>
      </c>
      <c r="D380" s="46">
        <v>269.43</v>
      </c>
      <c r="E380" s="47">
        <f t="shared" si="30"/>
        <v>744704.52</v>
      </c>
      <c r="F380" s="45">
        <v>35773</v>
      </c>
      <c r="G380" s="46">
        <v>266.92</v>
      </c>
      <c r="H380" s="37">
        <f t="shared" si="31"/>
        <v>9548529.1600000001</v>
      </c>
      <c r="I380" s="45">
        <v>150</v>
      </c>
      <c r="J380" s="46">
        <v>269.43</v>
      </c>
      <c r="K380" s="47">
        <f t="shared" si="32"/>
        <v>40414.5</v>
      </c>
      <c r="L380" s="45">
        <v>1755</v>
      </c>
      <c r="M380" s="46">
        <v>266.92</v>
      </c>
      <c r="N380" s="47">
        <f t="shared" si="33"/>
        <v>468444.60000000003</v>
      </c>
      <c r="O380" s="48">
        <f t="shared" si="34"/>
        <v>10802092.779999999</v>
      </c>
      <c r="P380" s="47">
        <f t="shared" si="35"/>
        <v>49354.097008161734</v>
      </c>
    </row>
    <row r="381" spans="1:16" x14ac:dyDescent="0.25">
      <c r="A381" s="49" t="s">
        <v>726</v>
      </c>
      <c r="B381" t="s">
        <v>1256</v>
      </c>
      <c r="C381" s="45">
        <v>22084</v>
      </c>
      <c r="D381" s="46">
        <v>332.76</v>
      </c>
      <c r="E381" s="47">
        <f t="shared" si="30"/>
        <v>7348671.8399999999</v>
      </c>
      <c r="F381" s="45">
        <v>83181</v>
      </c>
      <c r="G381" s="46">
        <v>329.59</v>
      </c>
      <c r="H381" s="37">
        <f t="shared" si="31"/>
        <v>27415625.789999999</v>
      </c>
      <c r="I381" s="45">
        <v>5089</v>
      </c>
      <c r="J381" s="46">
        <v>332.76</v>
      </c>
      <c r="K381" s="47">
        <f t="shared" si="32"/>
        <v>1693415.64</v>
      </c>
      <c r="L381" s="45">
        <v>13500</v>
      </c>
      <c r="M381" s="46">
        <v>329.59</v>
      </c>
      <c r="N381" s="47">
        <f t="shared" si="33"/>
        <v>4449465</v>
      </c>
      <c r="O381" s="48">
        <f t="shared" si="34"/>
        <v>40907178.269999996</v>
      </c>
      <c r="P381" s="47">
        <f t="shared" si="35"/>
        <v>186902.37954684047</v>
      </c>
    </row>
    <row r="382" spans="1:16" x14ac:dyDescent="0.25">
      <c r="A382" s="49" t="s">
        <v>727</v>
      </c>
      <c r="B382" t="s">
        <v>728</v>
      </c>
      <c r="C382" s="45">
        <v>257</v>
      </c>
      <c r="D382" s="46">
        <v>218.36</v>
      </c>
      <c r="E382" s="47">
        <f t="shared" si="30"/>
        <v>56118.520000000004</v>
      </c>
      <c r="F382" s="45">
        <v>18587</v>
      </c>
      <c r="G382" s="46">
        <v>216.45</v>
      </c>
      <c r="H382" s="37">
        <f t="shared" si="31"/>
        <v>4023156.15</v>
      </c>
      <c r="I382" s="45">
        <v>3</v>
      </c>
      <c r="J382" s="46">
        <v>218.36</v>
      </c>
      <c r="K382" s="47">
        <f t="shared" si="32"/>
        <v>655.08000000000004</v>
      </c>
      <c r="L382" s="45">
        <v>1545</v>
      </c>
      <c r="M382" s="46">
        <v>216.45</v>
      </c>
      <c r="N382" s="47">
        <f t="shared" si="33"/>
        <v>334415.25</v>
      </c>
      <c r="O382" s="48">
        <f t="shared" si="34"/>
        <v>4414344.9999999991</v>
      </c>
      <c r="P382" s="47">
        <f t="shared" si="35"/>
        <v>20168.870587824524</v>
      </c>
    </row>
    <row r="383" spans="1:16" x14ac:dyDescent="0.25">
      <c r="A383" s="49" t="s">
        <v>729</v>
      </c>
      <c r="B383" t="s">
        <v>730</v>
      </c>
      <c r="C383" s="45">
        <v>1267</v>
      </c>
      <c r="D383" s="46">
        <v>193.97</v>
      </c>
      <c r="E383" s="47">
        <f t="shared" si="30"/>
        <v>245759.99</v>
      </c>
      <c r="F383" s="45">
        <v>8066</v>
      </c>
      <c r="G383" s="46">
        <v>192.32</v>
      </c>
      <c r="H383" s="37">
        <f t="shared" si="31"/>
        <v>1551253.1199999999</v>
      </c>
      <c r="I383" s="45">
        <v>125</v>
      </c>
      <c r="J383" s="46">
        <v>193.97</v>
      </c>
      <c r="K383" s="47">
        <f t="shared" si="32"/>
        <v>24246.25</v>
      </c>
      <c r="L383" s="45">
        <v>1056</v>
      </c>
      <c r="M383" s="46">
        <v>192.32</v>
      </c>
      <c r="N383" s="47">
        <f t="shared" si="33"/>
        <v>203089.91999999998</v>
      </c>
      <c r="O383" s="48">
        <f t="shared" si="34"/>
        <v>2024349.2799999998</v>
      </c>
      <c r="P383" s="47">
        <f t="shared" si="35"/>
        <v>9249.1272550912436</v>
      </c>
    </row>
    <row r="384" spans="1:16" x14ac:dyDescent="0.25">
      <c r="A384" s="49" t="s">
        <v>731</v>
      </c>
      <c r="B384" t="s">
        <v>732</v>
      </c>
      <c r="C384" s="45">
        <v>1301</v>
      </c>
      <c r="D384" s="46">
        <v>242.23</v>
      </c>
      <c r="E384" s="47">
        <f t="shared" si="30"/>
        <v>315141.23</v>
      </c>
      <c r="F384" s="45">
        <v>38897</v>
      </c>
      <c r="G384" s="46">
        <v>240.14</v>
      </c>
      <c r="H384" s="37">
        <f t="shared" si="31"/>
        <v>9340725.5800000001</v>
      </c>
      <c r="I384" s="45">
        <v>99</v>
      </c>
      <c r="J384" s="46">
        <v>242.23</v>
      </c>
      <c r="K384" s="47">
        <f t="shared" si="32"/>
        <v>23980.77</v>
      </c>
      <c r="L384" s="45">
        <v>3512</v>
      </c>
      <c r="M384" s="46">
        <v>240.14</v>
      </c>
      <c r="N384" s="47">
        <f t="shared" si="33"/>
        <v>843371.67999999993</v>
      </c>
      <c r="O384" s="48">
        <f t="shared" si="34"/>
        <v>10523219.26</v>
      </c>
      <c r="P384" s="47">
        <f t="shared" si="35"/>
        <v>48079.941060846533</v>
      </c>
    </row>
    <row r="385" spans="1:16" x14ac:dyDescent="0.25">
      <c r="A385" s="49" t="s">
        <v>733</v>
      </c>
      <c r="B385" t="s">
        <v>734</v>
      </c>
      <c r="C385" s="45">
        <v>482</v>
      </c>
      <c r="D385" s="46">
        <v>204.16</v>
      </c>
      <c r="E385" s="47">
        <f t="shared" si="30"/>
        <v>98405.119999999995</v>
      </c>
      <c r="F385" s="45">
        <v>26218</v>
      </c>
      <c r="G385" s="46">
        <v>202.32</v>
      </c>
      <c r="H385" s="37">
        <f t="shared" si="31"/>
        <v>5304425.76</v>
      </c>
      <c r="I385" s="45">
        <v>3</v>
      </c>
      <c r="J385" s="46">
        <v>204.16</v>
      </c>
      <c r="K385" s="47">
        <f t="shared" si="32"/>
        <v>612.48</v>
      </c>
      <c r="L385" s="45">
        <v>1680</v>
      </c>
      <c r="M385" s="46">
        <v>202.32</v>
      </c>
      <c r="N385" s="47">
        <f t="shared" si="33"/>
        <v>339897.59999999998</v>
      </c>
      <c r="O385" s="48">
        <f t="shared" si="34"/>
        <v>5743340.96</v>
      </c>
      <c r="P385" s="47">
        <f t="shared" si="35"/>
        <v>26240.971325075836</v>
      </c>
    </row>
    <row r="386" spans="1:16" x14ac:dyDescent="0.25">
      <c r="A386" s="49" t="s">
        <v>735</v>
      </c>
      <c r="B386" t="s">
        <v>736</v>
      </c>
      <c r="C386" s="45">
        <v>11263</v>
      </c>
      <c r="D386" s="46">
        <v>263.04000000000002</v>
      </c>
      <c r="E386" s="47">
        <f t="shared" si="30"/>
        <v>2962619.52</v>
      </c>
      <c r="F386" s="45">
        <v>34475</v>
      </c>
      <c r="G386" s="46">
        <v>260.66000000000003</v>
      </c>
      <c r="H386" s="37">
        <f t="shared" si="31"/>
        <v>8986253.5</v>
      </c>
      <c r="I386" s="45">
        <v>2020</v>
      </c>
      <c r="J386" s="46">
        <v>263.04000000000002</v>
      </c>
      <c r="K386" s="47">
        <f t="shared" si="32"/>
        <v>531340.80000000005</v>
      </c>
      <c r="L386" s="45">
        <v>6212</v>
      </c>
      <c r="M386" s="46">
        <v>260.66000000000003</v>
      </c>
      <c r="N386" s="47">
        <f t="shared" si="33"/>
        <v>1619219.9200000002</v>
      </c>
      <c r="O386" s="48">
        <f t="shared" si="34"/>
        <v>14099433.74</v>
      </c>
      <c r="P386" s="47">
        <f t="shared" si="35"/>
        <v>64419.444892428386</v>
      </c>
    </row>
    <row r="387" spans="1:16" x14ac:dyDescent="0.25">
      <c r="A387" s="49" t="s">
        <v>737</v>
      </c>
      <c r="B387" t="s">
        <v>738</v>
      </c>
      <c r="C387" s="45">
        <v>25</v>
      </c>
      <c r="D387" s="46">
        <v>313.39</v>
      </c>
      <c r="E387" s="47">
        <f t="shared" si="30"/>
        <v>7834.75</v>
      </c>
      <c r="F387" s="45">
        <v>44096</v>
      </c>
      <c r="G387" s="46">
        <v>310.69</v>
      </c>
      <c r="H387" s="37">
        <f t="shared" si="31"/>
        <v>13700186.24</v>
      </c>
      <c r="I387" s="45">
        <v>2</v>
      </c>
      <c r="J387" s="46">
        <v>313.39</v>
      </c>
      <c r="K387" s="47">
        <f t="shared" si="32"/>
        <v>626.78</v>
      </c>
      <c r="L387" s="45">
        <v>3996</v>
      </c>
      <c r="M387" s="46">
        <v>310.69</v>
      </c>
      <c r="N387" s="47">
        <f t="shared" si="33"/>
        <v>1241517.24</v>
      </c>
      <c r="O387" s="48">
        <f t="shared" si="34"/>
        <v>14950165.01</v>
      </c>
      <c r="P387" s="47">
        <f t="shared" si="35"/>
        <v>68306.383699804253</v>
      </c>
    </row>
    <row r="388" spans="1:16" x14ac:dyDescent="0.25">
      <c r="A388" s="49" t="s">
        <v>739</v>
      </c>
      <c r="B388" t="s">
        <v>740</v>
      </c>
      <c r="C388" s="45">
        <v>773</v>
      </c>
      <c r="D388" s="46">
        <v>255.35</v>
      </c>
      <c r="E388" s="47">
        <f t="shared" si="30"/>
        <v>197385.55</v>
      </c>
      <c r="F388" s="45">
        <v>21914</v>
      </c>
      <c r="G388" s="46">
        <v>252.79</v>
      </c>
      <c r="H388" s="37">
        <f t="shared" si="31"/>
        <v>5539640.0599999996</v>
      </c>
      <c r="I388" s="45">
        <v>94</v>
      </c>
      <c r="J388" s="46">
        <v>255.35</v>
      </c>
      <c r="K388" s="47">
        <f t="shared" si="32"/>
        <v>24002.899999999998</v>
      </c>
      <c r="L388" s="45">
        <v>1720</v>
      </c>
      <c r="M388" s="46">
        <v>252.79</v>
      </c>
      <c r="N388" s="47">
        <f t="shared" si="33"/>
        <v>434798.8</v>
      </c>
      <c r="O388" s="48">
        <f t="shared" si="34"/>
        <v>6195827.3099999996</v>
      </c>
      <c r="P388" s="47">
        <f t="shared" si="35"/>
        <v>28308.353606231263</v>
      </c>
    </row>
    <row r="389" spans="1:16" x14ac:dyDescent="0.25">
      <c r="A389" s="49" t="s">
        <v>741</v>
      </c>
      <c r="B389" t="s">
        <v>742</v>
      </c>
      <c r="C389" s="45">
        <v>69</v>
      </c>
      <c r="D389" s="46">
        <v>265.20999999999998</v>
      </c>
      <c r="E389" s="47">
        <f t="shared" si="30"/>
        <v>18299.489999999998</v>
      </c>
      <c r="F389" s="45">
        <v>34302</v>
      </c>
      <c r="G389" s="46">
        <v>263.06</v>
      </c>
      <c r="H389" s="37">
        <f t="shared" si="31"/>
        <v>9023484.1199999992</v>
      </c>
      <c r="I389" s="45">
        <v>27</v>
      </c>
      <c r="J389" s="46">
        <v>265.20999999999998</v>
      </c>
      <c r="K389" s="47">
        <f t="shared" si="32"/>
        <v>7160.6699999999992</v>
      </c>
      <c r="L389" s="45">
        <v>1709</v>
      </c>
      <c r="M389" s="46">
        <v>263.06</v>
      </c>
      <c r="N389" s="47">
        <f t="shared" si="33"/>
        <v>449569.54</v>
      </c>
      <c r="O389" s="48">
        <f t="shared" si="34"/>
        <v>9498513.8199999984</v>
      </c>
      <c r="P389" s="47">
        <f t="shared" si="35"/>
        <v>43398.124979412074</v>
      </c>
    </row>
    <row r="390" spans="1:16" x14ac:dyDescent="0.25">
      <c r="A390" s="49" t="s">
        <v>743</v>
      </c>
      <c r="B390" t="s">
        <v>744</v>
      </c>
      <c r="C390" s="45">
        <v>731</v>
      </c>
      <c r="D390" s="46">
        <v>273.01</v>
      </c>
      <c r="E390" s="47">
        <f t="shared" si="30"/>
        <v>199570.31</v>
      </c>
      <c r="F390" s="45">
        <v>22492</v>
      </c>
      <c r="G390" s="46">
        <v>270.56</v>
      </c>
      <c r="H390" s="37">
        <f t="shared" si="31"/>
        <v>6085435.5200000005</v>
      </c>
      <c r="I390" s="45">
        <v>0</v>
      </c>
      <c r="J390" s="46">
        <v>273.01</v>
      </c>
      <c r="K390" s="47">
        <f t="shared" si="32"/>
        <v>0</v>
      </c>
      <c r="L390" s="45">
        <v>0</v>
      </c>
      <c r="M390" s="46">
        <v>270.56</v>
      </c>
      <c r="N390" s="47">
        <f t="shared" si="33"/>
        <v>0</v>
      </c>
      <c r="O390" s="48">
        <f t="shared" si="34"/>
        <v>6285005.8300000001</v>
      </c>
      <c r="P390" s="47">
        <f t="shared" si="35"/>
        <v>28715.80477488567</v>
      </c>
    </row>
    <row r="391" spans="1:16" x14ac:dyDescent="0.25">
      <c r="A391" s="49" t="s">
        <v>745</v>
      </c>
      <c r="B391" t="s">
        <v>746</v>
      </c>
      <c r="C391" s="45">
        <v>0</v>
      </c>
      <c r="D391" s="46">
        <v>226.33</v>
      </c>
      <c r="E391" s="47">
        <f t="shared" si="30"/>
        <v>0</v>
      </c>
      <c r="F391" s="45">
        <v>15591</v>
      </c>
      <c r="G391" s="46">
        <v>224.57</v>
      </c>
      <c r="H391" s="37">
        <f t="shared" si="31"/>
        <v>3501270.87</v>
      </c>
      <c r="I391" s="45">
        <v>0</v>
      </c>
      <c r="J391" s="46">
        <v>226.33</v>
      </c>
      <c r="K391" s="47">
        <f t="shared" si="32"/>
        <v>0</v>
      </c>
      <c r="L391" s="45">
        <v>0</v>
      </c>
      <c r="M391" s="46">
        <v>224.57</v>
      </c>
      <c r="N391" s="47">
        <f t="shared" si="33"/>
        <v>0</v>
      </c>
      <c r="O391" s="48">
        <f t="shared" si="34"/>
        <v>3501270.87</v>
      </c>
      <c r="P391" s="47">
        <f t="shared" si="35"/>
        <v>15997.091090512817</v>
      </c>
    </row>
    <row r="392" spans="1:16" x14ac:dyDescent="0.25">
      <c r="A392" s="49" t="s">
        <v>747</v>
      </c>
      <c r="B392" t="s">
        <v>748</v>
      </c>
      <c r="C392" s="45">
        <v>5472</v>
      </c>
      <c r="D392" s="46">
        <v>315.06</v>
      </c>
      <c r="E392" s="47">
        <f t="shared" si="30"/>
        <v>1724008.32</v>
      </c>
      <c r="F392" s="45">
        <v>40429</v>
      </c>
      <c r="G392" s="46">
        <v>312.52</v>
      </c>
      <c r="H392" s="37">
        <f t="shared" si="31"/>
        <v>12634871.08</v>
      </c>
      <c r="I392" s="45">
        <v>0</v>
      </c>
      <c r="J392" s="46">
        <v>315.06</v>
      </c>
      <c r="K392" s="47">
        <f t="shared" si="32"/>
        <v>0</v>
      </c>
      <c r="L392" s="45">
        <v>17321</v>
      </c>
      <c r="M392" s="46">
        <v>312.52</v>
      </c>
      <c r="N392" s="47">
        <f t="shared" si="33"/>
        <v>5413158.9199999999</v>
      </c>
      <c r="O392" s="48">
        <f t="shared" si="34"/>
        <v>19772038.32</v>
      </c>
      <c r="P392" s="47">
        <f t="shared" si="35"/>
        <v>90337.226051336605</v>
      </c>
    </row>
    <row r="393" spans="1:16" x14ac:dyDescent="0.25">
      <c r="A393" s="49" t="s">
        <v>749</v>
      </c>
      <c r="B393" t="s">
        <v>750</v>
      </c>
      <c r="C393" s="45">
        <v>16474</v>
      </c>
      <c r="D393" s="46">
        <v>386.47</v>
      </c>
      <c r="E393" s="47">
        <f t="shared" ref="E393:E456" si="36">D393*C393</f>
        <v>6366706.7800000003</v>
      </c>
      <c r="F393" s="45">
        <v>25087</v>
      </c>
      <c r="G393" s="46">
        <v>383.48</v>
      </c>
      <c r="H393" s="37">
        <f t="shared" ref="H393:H456" si="37">G393*F393</f>
        <v>9620362.7599999998</v>
      </c>
      <c r="I393" s="45">
        <v>4263</v>
      </c>
      <c r="J393" s="46">
        <v>386.47</v>
      </c>
      <c r="K393" s="47">
        <f t="shared" ref="K393:K456" si="38">J393*I393</f>
        <v>1647521.61</v>
      </c>
      <c r="L393" s="45">
        <v>6629</v>
      </c>
      <c r="M393" s="46">
        <v>383.48</v>
      </c>
      <c r="N393" s="47">
        <f t="shared" ref="N393:N456" si="39">M393*L393</f>
        <v>2542088.92</v>
      </c>
      <c r="O393" s="48">
        <f t="shared" ref="O393:O456" si="40">N393+K393+H393+E393</f>
        <v>20176680.07</v>
      </c>
      <c r="P393" s="47">
        <f t="shared" ref="P393:P456" si="41">(O393/$O$7)*$P$7</f>
        <v>92186.009300081525</v>
      </c>
    </row>
    <row r="394" spans="1:16" x14ac:dyDescent="0.25">
      <c r="A394" s="49" t="s">
        <v>751</v>
      </c>
      <c r="B394" t="s">
        <v>752</v>
      </c>
      <c r="C394" s="45">
        <v>2859</v>
      </c>
      <c r="D394" s="46">
        <v>323.13</v>
      </c>
      <c r="E394" s="47">
        <f t="shared" si="36"/>
        <v>923828.67</v>
      </c>
      <c r="F394" s="45">
        <v>44719</v>
      </c>
      <c r="G394" s="46">
        <v>320.43</v>
      </c>
      <c r="H394" s="37">
        <f t="shared" si="37"/>
        <v>14329309.17</v>
      </c>
      <c r="I394" s="45">
        <v>848</v>
      </c>
      <c r="J394" s="46">
        <v>323.13</v>
      </c>
      <c r="K394" s="47">
        <f t="shared" si="38"/>
        <v>274014.24</v>
      </c>
      <c r="L394" s="45">
        <v>15219</v>
      </c>
      <c r="M394" s="46">
        <v>320.43</v>
      </c>
      <c r="N394" s="47">
        <f t="shared" si="39"/>
        <v>4876624.17</v>
      </c>
      <c r="O394" s="48">
        <f t="shared" si="40"/>
        <v>20403776.25</v>
      </c>
      <c r="P394" s="47">
        <f t="shared" si="41"/>
        <v>93223.597767999032</v>
      </c>
    </row>
    <row r="395" spans="1:16" x14ac:dyDescent="0.25">
      <c r="A395" s="49" t="s">
        <v>753</v>
      </c>
      <c r="B395" t="s">
        <v>754</v>
      </c>
      <c r="C395" s="45">
        <v>2506</v>
      </c>
      <c r="D395" s="46">
        <v>342.82</v>
      </c>
      <c r="E395" s="47">
        <f t="shared" si="36"/>
        <v>859106.91999999993</v>
      </c>
      <c r="F395" s="45">
        <v>55401</v>
      </c>
      <c r="G395" s="46">
        <v>339.6</v>
      </c>
      <c r="H395" s="37">
        <f t="shared" si="37"/>
        <v>18814179.600000001</v>
      </c>
      <c r="I395" s="45">
        <v>905</v>
      </c>
      <c r="J395" s="46">
        <v>342.82</v>
      </c>
      <c r="K395" s="47">
        <f t="shared" si="38"/>
        <v>310252.09999999998</v>
      </c>
      <c r="L395" s="45">
        <v>13400</v>
      </c>
      <c r="M395" s="46">
        <v>339.6</v>
      </c>
      <c r="N395" s="47">
        <f t="shared" si="39"/>
        <v>4550640</v>
      </c>
      <c r="O395" s="48">
        <f t="shared" si="40"/>
        <v>24534178.620000005</v>
      </c>
      <c r="P395" s="47">
        <f t="shared" si="41"/>
        <v>112095.15195693845</v>
      </c>
    </row>
    <row r="396" spans="1:16" x14ac:dyDescent="0.25">
      <c r="A396" s="49" t="s">
        <v>755</v>
      </c>
      <c r="B396" t="s">
        <v>756</v>
      </c>
      <c r="C396" s="45">
        <v>8176</v>
      </c>
      <c r="D396" s="46">
        <v>449.34</v>
      </c>
      <c r="E396" s="47">
        <f t="shared" si="36"/>
        <v>3673803.84</v>
      </c>
      <c r="F396" s="45">
        <v>36173</v>
      </c>
      <c r="G396" s="46">
        <v>444.92</v>
      </c>
      <c r="H396" s="37">
        <f t="shared" si="37"/>
        <v>16094091.16</v>
      </c>
      <c r="I396" s="45">
        <v>674</v>
      </c>
      <c r="J396" s="46">
        <v>449.34</v>
      </c>
      <c r="K396" s="47">
        <f t="shared" si="38"/>
        <v>302855.15999999997</v>
      </c>
      <c r="L396" s="45">
        <v>4312</v>
      </c>
      <c r="M396" s="46">
        <v>444.92</v>
      </c>
      <c r="N396" s="47">
        <f t="shared" si="39"/>
        <v>1918495.04</v>
      </c>
      <c r="O396" s="48">
        <f t="shared" si="40"/>
        <v>21989245.199999999</v>
      </c>
      <c r="P396" s="47">
        <f t="shared" si="41"/>
        <v>100467.50780982041</v>
      </c>
    </row>
    <row r="397" spans="1:16" x14ac:dyDescent="0.25">
      <c r="A397" s="49" t="s">
        <v>757</v>
      </c>
      <c r="B397" t="s">
        <v>758</v>
      </c>
      <c r="C397" s="45">
        <v>8677</v>
      </c>
      <c r="D397" s="46">
        <v>368.09</v>
      </c>
      <c r="E397" s="47">
        <f t="shared" si="36"/>
        <v>3193916.9299999997</v>
      </c>
      <c r="F397" s="45">
        <v>47156</v>
      </c>
      <c r="G397" s="46">
        <v>364.9</v>
      </c>
      <c r="H397" s="37">
        <f t="shared" si="37"/>
        <v>17207224.399999999</v>
      </c>
      <c r="I397" s="45">
        <v>2487</v>
      </c>
      <c r="J397" s="46">
        <v>368.09</v>
      </c>
      <c r="K397" s="47">
        <f t="shared" si="38"/>
        <v>915439.83</v>
      </c>
      <c r="L397" s="45">
        <v>10486</v>
      </c>
      <c r="M397" s="46">
        <v>364.9</v>
      </c>
      <c r="N397" s="47">
        <f t="shared" si="39"/>
        <v>3826341.4</v>
      </c>
      <c r="O397" s="48">
        <f t="shared" si="40"/>
        <v>25142922.559999999</v>
      </c>
      <c r="P397" s="47">
        <f t="shared" si="41"/>
        <v>114876.46554864509</v>
      </c>
    </row>
    <row r="398" spans="1:16" x14ac:dyDescent="0.25">
      <c r="A398" s="49" t="s">
        <v>759</v>
      </c>
      <c r="B398" t="s">
        <v>760</v>
      </c>
      <c r="C398" s="45">
        <v>5327</v>
      </c>
      <c r="D398" s="46">
        <v>296.5</v>
      </c>
      <c r="E398" s="47">
        <f t="shared" si="36"/>
        <v>1579455.5</v>
      </c>
      <c r="F398" s="45">
        <v>32602</v>
      </c>
      <c r="G398" s="46">
        <v>293.67</v>
      </c>
      <c r="H398" s="37">
        <f t="shared" si="37"/>
        <v>9574229.3399999999</v>
      </c>
      <c r="I398" s="45">
        <v>1179</v>
      </c>
      <c r="J398" s="46">
        <v>296.5</v>
      </c>
      <c r="K398" s="47">
        <f t="shared" si="38"/>
        <v>349573.5</v>
      </c>
      <c r="L398" s="45">
        <v>5734</v>
      </c>
      <c r="M398" s="46">
        <v>293.67</v>
      </c>
      <c r="N398" s="47">
        <f t="shared" si="39"/>
        <v>1683903.78</v>
      </c>
      <c r="O398" s="48">
        <f t="shared" si="40"/>
        <v>13187162.119999999</v>
      </c>
      <c r="P398" s="47">
        <f t="shared" si="41"/>
        <v>60251.332013909589</v>
      </c>
    </row>
    <row r="399" spans="1:16" x14ac:dyDescent="0.25">
      <c r="A399" s="49" t="s">
        <v>761</v>
      </c>
      <c r="B399" t="s">
        <v>762</v>
      </c>
      <c r="C399" s="45">
        <v>25391</v>
      </c>
      <c r="D399" s="46">
        <v>223.01</v>
      </c>
      <c r="E399" s="47">
        <f t="shared" si="36"/>
        <v>5662446.9100000001</v>
      </c>
      <c r="F399" s="45">
        <v>0</v>
      </c>
      <c r="G399" s="46">
        <v>221.01</v>
      </c>
      <c r="H399" s="37">
        <f t="shared" si="37"/>
        <v>0</v>
      </c>
      <c r="I399" s="45">
        <v>1661</v>
      </c>
      <c r="J399" s="46">
        <v>223.01</v>
      </c>
      <c r="K399" s="47">
        <f t="shared" si="38"/>
        <v>370419.61</v>
      </c>
      <c r="L399" s="45">
        <v>0</v>
      </c>
      <c r="M399" s="46">
        <v>221.01</v>
      </c>
      <c r="N399" s="47">
        <f t="shared" si="39"/>
        <v>0</v>
      </c>
      <c r="O399" s="48">
        <f t="shared" si="40"/>
        <v>6032866.5200000005</v>
      </c>
      <c r="P399" s="47">
        <f t="shared" si="41"/>
        <v>27563.79578748361</v>
      </c>
    </row>
    <row r="400" spans="1:16" x14ac:dyDescent="0.25">
      <c r="A400" s="49" t="s">
        <v>763</v>
      </c>
      <c r="B400" t="s">
        <v>764</v>
      </c>
      <c r="C400" s="45">
        <v>13421</v>
      </c>
      <c r="D400" s="46">
        <v>268.99</v>
      </c>
      <c r="E400" s="47">
        <f t="shared" si="36"/>
        <v>3610114.79</v>
      </c>
      <c r="F400" s="45">
        <v>25941</v>
      </c>
      <c r="G400" s="46">
        <v>266.45</v>
      </c>
      <c r="H400" s="37">
        <f t="shared" si="37"/>
        <v>6911979.4499999993</v>
      </c>
      <c r="I400" s="45">
        <v>2705</v>
      </c>
      <c r="J400" s="46">
        <v>268.99</v>
      </c>
      <c r="K400" s="47">
        <f t="shared" si="38"/>
        <v>727617.95000000007</v>
      </c>
      <c r="L400" s="45">
        <v>4825</v>
      </c>
      <c r="M400" s="46">
        <v>266.45</v>
      </c>
      <c r="N400" s="47">
        <f t="shared" si="39"/>
        <v>1285621.25</v>
      </c>
      <c r="O400" s="48">
        <f t="shared" si="40"/>
        <v>12535333.439999998</v>
      </c>
      <c r="P400" s="47">
        <f t="shared" si="41"/>
        <v>57273.166897147647</v>
      </c>
    </row>
    <row r="401" spans="1:16" x14ac:dyDescent="0.25">
      <c r="A401" s="49" t="s">
        <v>765</v>
      </c>
      <c r="B401" t="s">
        <v>766</v>
      </c>
      <c r="C401" s="45">
        <v>6932</v>
      </c>
      <c r="D401" s="46">
        <v>348.37</v>
      </c>
      <c r="E401" s="47">
        <f t="shared" si="36"/>
        <v>2414900.84</v>
      </c>
      <c r="F401" s="45">
        <v>22889</v>
      </c>
      <c r="G401" s="46">
        <v>345.48</v>
      </c>
      <c r="H401" s="37">
        <f t="shared" si="37"/>
        <v>7907691.7200000007</v>
      </c>
      <c r="I401" s="45">
        <v>2266</v>
      </c>
      <c r="J401" s="46">
        <v>348.37</v>
      </c>
      <c r="K401" s="47">
        <f t="shared" si="38"/>
        <v>789406.42</v>
      </c>
      <c r="L401" s="45">
        <v>5844</v>
      </c>
      <c r="M401" s="46">
        <v>345.48</v>
      </c>
      <c r="N401" s="47">
        <f t="shared" si="39"/>
        <v>2018985.12</v>
      </c>
      <c r="O401" s="48">
        <f t="shared" si="40"/>
        <v>13130984.100000001</v>
      </c>
      <c r="P401" s="47">
        <f t="shared" si="41"/>
        <v>59994.658098467968</v>
      </c>
    </row>
    <row r="402" spans="1:16" x14ac:dyDescent="0.25">
      <c r="A402" s="49" t="s">
        <v>767</v>
      </c>
      <c r="B402" t="s">
        <v>768</v>
      </c>
      <c r="C402" s="45">
        <v>254</v>
      </c>
      <c r="D402" s="46">
        <v>245.53</v>
      </c>
      <c r="E402" s="47">
        <f t="shared" si="36"/>
        <v>62364.62</v>
      </c>
      <c r="F402" s="45">
        <v>21329</v>
      </c>
      <c r="G402" s="46">
        <v>243.38</v>
      </c>
      <c r="H402" s="37">
        <f t="shared" si="37"/>
        <v>5191052.0199999996</v>
      </c>
      <c r="I402" s="45">
        <v>0</v>
      </c>
      <c r="J402" s="46">
        <v>245.53</v>
      </c>
      <c r="K402" s="47">
        <f t="shared" si="38"/>
        <v>0</v>
      </c>
      <c r="L402" s="45">
        <v>337</v>
      </c>
      <c r="M402" s="46">
        <v>243.38</v>
      </c>
      <c r="N402" s="47">
        <f t="shared" si="39"/>
        <v>82019.06</v>
      </c>
      <c r="O402" s="48">
        <f t="shared" si="40"/>
        <v>5335435.6999999993</v>
      </c>
      <c r="P402" s="47">
        <f t="shared" si="41"/>
        <v>24377.277300020494</v>
      </c>
    </row>
    <row r="403" spans="1:16" x14ac:dyDescent="0.25">
      <c r="A403" s="49" t="s">
        <v>769</v>
      </c>
      <c r="B403" t="s">
        <v>770</v>
      </c>
      <c r="C403" s="45">
        <v>34</v>
      </c>
      <c r="D403" s="46">
        <v>231.93</v>
      </c>
      <c r="E403" s="47">
        <f t="shared" si="36"/>
        <v>7885.62</v>
      </c>
      <c r="F403" s="45">
        <v>17974</v>
      </c>
      <c r="G403" s="46">
        <v>229.71</v>
      </c>
      <c r="H403" s="37">
        <f t="shared" si="37"/>
        <v>4128807.54</v>
      </c>
      <c r="I403" s="45">
        <v>25</v>
      </c>
      <c r="J403" s="46">
        <v>231.93</v>
      </c>
      <c r="K403" s="47">
        <f t="shared" si="38"/>
        <v>5798.25</v>
      </c>
      <c r="L403" s="45">
        <v>2756</v>
      </c>
      <c r="M403" s="46">
        <v>229.71</v>
      </c>
      <c r="N403" s="47">
        <f t="shared" si="39"/>
        <v>633080.76</v>
      </c>
      <c r="O403" s="48">
        <f t="shared" si="40"/>
        <v>4775572.17</v>
      </c>
      <c r="P403" s="47">
        <f t="shared" si="41"/>
        <v>21819.295292856892</v>
      </c>
    </row>
    <row r="404" spans="1:16" x14ac:dyDescent="0.25">
      <c r="A404" s="49" t="s">
        <v>771</v>
      </c>
      <c r="B404" t="s">
        <v>772</v>
      </c>
      <c r="C404" s="45">
        <v>1159</v>
      </c>
      <c r="D404" s="46">
        <v>229.04</v>
      </c>
      <c r="E404" s="47">
        <f t="shared" si="36"/>
        <v>265457.36</v>
      </c>
      <c r="F404" s="45">
        <v>20581</v>
      </c>
      <c r="G404" s="46">
        <v>227.16</v>
      </c>
      <c r="H404" s="37">
        <f t="shared" si="37"/>
        <v>4675179.96</v>
      </c>
      <c r="I404" s="45">
        <v>108</v>
      </c>
      <c r="J404" s="46">
        <v>229.04</v>
      </c>
      <c r="K404" s="47">
        <f t="shared" si="38"/>
        <v>24736.32</v>
      </c>
      <c r="L404" s="45">
        <v>2204</v>
      </c>
      <c r="M404" s="46">
        <v>227.16</v>
      </c>
      <c r="N404" s="47">
        <f t="shared" si="39"/>
        <v>500660.64</v>
      </c>
      <c r="O404" s="48">
        <f t="shared" si="40"/>
        <v>5466034.2800000003</v>
      </c>
      <c r="P404" s="47">
        <f t="shared" si="41"/>
        <v>24973.974173276583</v>
      </c>
    </row>
    <row r="405" spans="1:16" x14ac:dyDescent="0.25">
      <c r="A405" s="49" t="s">
        <v>773</v>
      </c>
      <c r="B405" t="s">
        <v>774</v>
      </c>
      <c r="C405" s="45">
        <v>19</v>
      </c>
      <c r="D405" s="46">
        <v>256.64999999999998</v>
      </c>
      <c r="E405" s="47">
        <f t="shared" si="36"/>
        <v>4876.3499999999995</v>
      </c>
      <c r="F405" s="45">
        <v>25801</v>
      </c>
      <c r="G405" s="46">
        <v>254.35</v>
      </c>
      <c r="H405" s="37">
        <f t="shared" si="37"/>
        <v>6562484.3499999996</v>
      </c>
      <c r="I405" s="45">
        <v>26</v>
      </c>
      <c r="J405" s="46">
        <v>256.64999999999998</v>
      </c>
      <c r="K405" s="47">
        <f t="shared" si="38"/>
        <v>6672.9</v>
      </c>
      <c r="L405" s="45">
        <v>1602</v>
      </c>
      <c r="M405" s="46">
        <v>254.35</v>
      </c>
      <c r="N405" s="47">
        <f t="shared" si="39"/>
        <v>407468.7</v>
      </c>
      <c r="O405" s="48">
        <f t="shared" si="40"/>
        <v>6981502.2999999989</v>
      </c>
      <c r="P405" s="47">
        <f t="shared" si="41"/>
        <v>31898.054274711034</v>
      </c>
    </row>
    <row r="406" spans="1:16" x14ac:dyDescent="0.25">
      <c r="A406" s="49" t="s">
        <v>1266</v>
      </c>
      <c r="B406" t="s">
        <v>1257</v>
      </c>
      <c r="C406" s="45">
        <v>1200</v>
      </c>
      <c r="D406" s="46">
        <v>241.75</v>
      </c>
      <c r="E406" s="47">
        <f t="shared" si="36"/>
        <v>290100</v>
      </c>
      <c r="F406" s="45">
        <v>24532</v>
      </c>
      <c r="G406" s="46">
        <v>239.79</v>
      </c>
      <c r="H406" s="37">
        <f t="shared" si="37"/>
        <v>5882528.2800000003</v>
      </c>
      <c r="I406" s="45">
        <v>167</v>
      </c>
      <c r="J406" s="46">
        <v>241.75</v>
      </c>
      <c r="K406" s="47">
        <f t="shared" si="38"/>
        <v>40372.25</v>
      </c>
      <c r="L406" s="45">
        <v>4396</v>
      </c>
      <c r="M406" s="46">
        <v>239.79</v>
      </c>
      <c r="N406" s="47">
        <f t="shared" si="39"/>
        <v>1054116.8399999999</v>
      </c>
      <c r="O406" s="48">
        <f t="shared" si="40"/>
        <v>7267117.3700000001</v>
      </c>
      <c r="P406" s="47">
        <f t="shared" si="41"/>
        <v>33203.011949012085</v>
      </c>
    </row>
    <row r="407" spans="1:16" x14ac:dyDescent="0.25">
      <c r="A407" s="49" t="s">
        <v>775</v>
      </c>
      <c r="B407" t="s">
        <v>776</v>
      </c>
      <c r="C407" s="45">
        <v>16677</v>
      </c>
      <c r="D407" s="46">
        <v>297.62</v>
      </c>
      <c r="E407" s="47">
        <f t="shared" si="36"/>
        <v>4963408.74</v>
      </c>
      <c r="F407" s="45">
        <v>27950</v>
      </c>
      <c r="G407" s="46">
        <v>295.08</v>
      </c>
      <c r="H407" s="37">
        <f t="shared" si="37"/>
        <v>8247486</v>
      </c>
      <c r="I407" s="45">
        <v>4383</v>
      </c>
      <c r="J407" s="46">
        <v>297.62</v>
      </c>
      <c r="K407" s="47">
        <f t="shared" si="38"/>
        <v>1304468.46</v>
      </c>
      <c r="L407" s="45">
        <v>8003</v>
      </c>
      <c r="M407" s="46">
        <v>295.08</v>
      </c>
      <c r="N407" s="47">
        <f t="shared" si="39"/>
        <v>2361525.2399999998</v>
      </c>
      <c r="O407" s="48">
        <f t="shared" si="40"/>
        <v>16876888.439999998</v>
      </c>
      <c r="P407" s="47">
        <f t="shared" si="41"/>
        <v>77109.464455431487</v>
      </c>
    </row>
    <row r="408" spans="1:16" x14ac:dyDescent="0.25">
      <c r="A408" s="49" t="s">
        <v>777</v>
      </c>
      <c r="B408" t="s">
        <v>778</v>
      </c>
      <c r="C408" s="45">
        <v>365</v>
      </c>
      <c r="D408" s="46">
        <v>326.07</v>
      </c>
      <c r="E408" s="47">
        <f t="shared" si="36"/>
        <v>119015.55</v>
      </c>
      <c r="F408" s="45">
        <v>11081</v>
      </c>
      <c r="G408" s="46">
        <v>323.07</v>
      </c>
      <c r="H408" s="37">
        <f t="shared" si="37"/>
        <v>3579938.67</v>
      </c>
      <c r="I408" s="45">
        <v>38</v>
      </c>
      <c r="J408" s="46">
        <v>326.07</v>
      </c>
      <c r="K408" s="47">
        <f t="shared" si="38"/>
        <v>12390.66</v>
      </c>
      <c r="L408" s="45">
        <v>1128</v>
      </c>
      <c r="M408" s="46">
        <v>323.07</v>
      </c>
      <c r="N408" s="47">
        <f t="shared" si="39"/>
        <v>364422.96</v>
      </c>
      <c r="O408" s="48">
        <f t="shared" si="40"/>
        <v>4075767.84</v>
      </c>
      <c r="P408" s="47">
        <f t="shared" si="41"/>
        <v>18621.932384300977</v>
      </c>
    </row>
    <row r="409" spans="1:16" x14ac:dyDescent="0.25">
      <c r="A409" s="49" t="s">
        <v>779</v>
      </c>
      <c r="B409" t="s">
        <v>780</v>
      </c>
      <c r="C409" s="45">
        <v>7103</v>
      </c>
      <c r="D409" s="46">
        <v>205.22</v>
      </c>
      <c r="E409" s="47">
        <f t="shared" si="36"/>
        <v>1457677.66</v>
      </c>
      <c r="F409" s="45">
        <v>6162</v>
      </c>
      <c r="G409" s="46">
        <v>203.65</v>
      </c>
      <c r="H409" s="37">
        <f t="shared" si="37"/>
        <v>1254891.3</v>
      </c>
      <c r="I409" s="45">
        <v>14</v>
      </c>
      <c r="J409" s="46">
        <v>205.22</v>
      </c>
      <c r="K409" s="47">
        <f t="shared" si="38"/>
        <v>2873.08</v>
      </c>
      <c r="L409" s="45">
        <v>430</v>
      </c>
      <c r="M409" s="46">
        <v>203.65</v>
      </c>
      <c r="N409" s="47">
        <f t="shared" si="39"/>
        <v>87569.5</v>
      </c>
      <c r="O409" s="48">
        <f t="shared" si="40"/>
        <v>2803011.54</v>
      </c>
      <c r="P409" s="47">
        <f t="shared" si="41"/>
        <v>12806.787191857169</v>
      </c>
    </row>
    <row r="410" spans="1:16" x14ac:dyDescent="0.25">
      <c r="A410" s="49" t="s">
        <v>781</v>
      </c>
      <c r="B410" t="s">
        <v>782</v>
      </c>
      <c r="C410" s="45">
        <v>1251</v>
      </c>
      <c r="D410" s="46">
        <v>200.29</v>
      </c>
      <c r="E410" s="47">
        <f t="shared" si="36"/>
        <v>250562.78999999998</v>
      </c>
      <c r="F410" s="45">
        <v>21975</v>
      </c>
      <c r="G410" s="46">
        <v>198.47</v>
      </c>
      <c r="H410" s="37">
        <f t="shared" si="37"/>
        <v>4361378.25</v>
      </c>
      <c r="I410" s="45">
        <v>612</v>
      </c>
      <c r="J410" s="46">
        <v>200.29</v>
      </c>
      <c r="K410" s="47">
        <f t="shared" si="38"/>
        <v>122577.48</v>
      </c>
      <c r="L410" s="45">
        <v>10749</v>
      </c>
      <c r="M410" s="46">
        <v>198.47</v>
      </c>
      <c r="N410" s="47">
        <f t="shared" si="39"/>
        <v>2133354.0299999998</v>
      </c>
      <c r="O410" s="48">
        <f t="shared" si="40"/>
        <v>6867872.5499999998</v>
      </c>
      <c r="P410" s="47">
        <f t="shared" si="41"/>
        <v>31378.886941238721</v>
      </c>
    </row>
    <row r="411" spans="1:16" x14ac:dyDescent="0.25">
      <c r="A411" s="49" t="s">
        <v>783</v>
      </c>
      <c r="B411" t="s">
        <v>784</v>
      </c>
      <c r="C411" s="45">
        <v>0</v>
      </c>
      <c r="D411" s="46">
        <v>260.13</v>
      </c>
      <c r="E411" s="47">
        <f t="shared" si="36"/>
        <v>0</v>
      </c>
      <c r="F411" s="45">
        <v>18362</v>
      </c>
      <c r="G411" s="46">
        <v>257.89999999999998</v>
      </c>
      <c r="H411" s="37">
        <f t="shared" si="37"/>
        <v>4735559.8</v>
      </c>
      <c r="I411" s="45">
        <v>46</v>
      </c>
      <c r="J411" s="46">
        <v>260.13</v>
      </c>
      <c r="K411" s="47">
        <f t="shared" si="38"/>
        <v>11965.98</v>
      </c>
      <c r="L411" s="45">
        <v>1632</v>
      </c>
      <c r="M411" s="46">
        <v>257.89999999999998</v>
      </c>
      <c r="N411" s="47">
        <f t="shared" si="39"/>
        <v>420892.8</v>
      </c>
      <c r="O411" s="48">
        <f t="shared" si="40"/>
        <v>5168418.58</v>
      </c>
      <c r="P411" s="47">
        <f t="shared" si="41"/>
        <v>23614.186359183033</v>
      </c>
    </row>
    <row r="412" spans="1:16" x14ac:dyDescent="0.25">
      <c r="A412" s="49" t="s">
        <v>785</v>
      </c>
      <c r="B412" t="s">
        <v>786</v>
      </c>
      <c r="C412" s="45">
        <v>1261</v>
      </c>
      <c r="D412" s="46">
        <v>253.46</v>
      </c>
      <c r="E412" s="47">
        <f t="shared" si="36"/>
        <v>319613.06</v>
      </c>
      <c r="F412" s="45">
        <v>12050</v>
      </c>
      <c r="G412" s="46">
        <v>251.34</v>
      </c>
      <c r="H412" s="37">
        <f t="shared" si="37"/>
        <v>3028647</v>
      </c>
      <c r="I412" s="45">
        <v>12</v>
      </c>
      <c r="J412" s="46">
        <v>253.46</v>
      </c>
      <c r="K412" s="47">
        <f t="shared" si="38"/>
        <v>3041.52</v>
      </c>
      <c r="L412" s="45">
        <v>364</v>
      </c>
      <c r="M412" s="46">
        <v>251.34</v>
      </c>
      <c r="N412" s="47">
        <f t="shared" si="39"/>
        <v>91487.76</v>
      </c>
      <c r="O412" s="48">
        <f t="shared" si="40"/>
        <v>3442789.34</v>
      </c>
      <c r="P412" s="47">
        <f t="shared" si="41"/>
        <v>15729.892579669649</v>
      </c>
    </row>
    <row r="413" spans="1:16" x14ac:dyDescent="0.25">
      <c r="A413" s="49" t="s">
        <v>1308</v>
      </c>
      <c r="B413" t="s">
        <v>787</v>
      </c>
      <c r="C413" s="45">
        <v>1134</v>
      </c>
      <c r="D413" s="46">
        <v>275.10000000000002</v>
      </c>
      <c r="E413" s="47">
        <f t="shared" si="36"/>
        <v>311963.40000000002</v>
      </c>
      <c r="F413" s="45">
        <v>23153</v>
      </c>
      <c r="G413" s="46">
        <v>272.47000000000003</v>
      </c>
      <c r="H413" s="37">
        <f t="shared" si="37"/>
        <v>6308497.9100000011</v>
      </c>
      <c r="I413" s="45">
        <v>36</v>
      </c>
      <c r="J413" s="46">
        <v>275.10000000000002</v>
      </c>
      <c r="K413" s="47">
        <f t="shared" si="38"/>
        <v>9903.6</v>
      </c>
      <c r="L413" s="45">
        <v>4151</v>
      </c>
      <c r="M413" s="46">
        <v>272.47000000000003</v>
      </c>
      <c r="N413" s="47">
        <f t="shared" si="39"/>
        <v>1131022.9700000002</v>
      </c>
      <c r="O413" s="48">
        <f t="shared" si="40"/>
        <v>7761387.8800000018</v>
      </c>
      <c r="P413" s="47">
        <f t="shared" si="41"/>
        <v>35461.303485257675</v>
      </c>
    </row>
    <row r="414" spans="1:16" x14ac:dyDescent="0.25">
      <c r="A414" s="49" t="s">
        <v>788</v>
      </c>
      <c r="B414" t="s">
        <v>789</v>
      </c>
      <c r="C414" s="45">
        <v>26848</v>
      </c>
      <c r="D414" s="46">
        <v>344.71</v>
      </c>
      <c r="E414" s="47">
        <f t="shared" si="36"/>
        <v>9254774.0800000001</v>
      </c>
      <c r="F414" s="45">
        <v>49281</v>
      </c>
      <c r="G414" s="46">
        <v>341.53</v>
      </c>
      <c r="H414" s="37">
        <f t="shared" si="37"/>
        <v>16830939.93</v>
      </c>
      <c r="I414" s="45">
        <v>10686</v>
      </c>
      <c r="J414" s="46">
        <v>344.71</v>
      </c>
      <c r="K414" s="47">
        <f t="shared" si="38"/>
        <v>3683571.0599999996</v>
      </c>
      <c r="L414" s="45">
        <v>19616</v>
      </c>
      <c r="M414" s="46">
        <v>341.53</v>
      </c>
      <c r="N414" s="47">
        <f t="shared" si="39"/>
        <v>6699452.4799999995</v>
      </c>
      <c r="O414" s="48">
        <f t="shared" si="40"/>
        <v>36468737.549999997</v>
      </c>
      <c r="P414" s="47">
        <f t="shared" si="41"/>
        <v>166623.41709750527</v>
      </c>
    </row>
    <row r="415" spans="1:16" x14ac:dyDescent="0.25">
      <c r="A415" s="49" t="s">
        <v>790</v>
      </c>
      <c r="B415" t="s">
        <v>791</v>
      </c>
      <c r="C415" s="45">
        <v>2391</v>
      </c>
      <c r="D415" s="46">
        <v>269.64</v>
      </c>
      <c r="E415" s="47">
        <f t="shared" si="36"/>
        <v>644709.24</v>
      </c>
      <c r="F415" s="45">
        <v>15804</v>
      </c>
      <c r="G415" s="46">
        <v>266.98</v>
      </c>
      <c r="H415" s="37">
        <f t="shared" si="37"/>
        <v>4219351.92</v>
      </c>
      <c r="I415" s="45">
        <v>3806</v>
      </c>
      <c r="J415" s="46">
        <v>269.64</v>
      </c>
      <c r="K415" s="47">
        <f t="shared" si="38"/>
        <v>1026249.84</v>
      </c>
      <c r="L415" s="45">
        <v>646</v>
      </c>
      <c r="M415" s="46">
        <v>266.98</v>
      </c>
      <c r="N415" s="47">
        <f t="shared" si="39"/>
        <v>172469.08000000002</v>
      </c>
      <c r="O415" s="48">
        <f t="shared" si="40"/>
        <v>6062780.0800000001</v>
      </c>
      <c r="P415" s="47">
        <f t="shared" si="41"/>
        <v>27700.469001847487</v>
      </c>
    </row>
    <row r="416" spans="1:16" x14ac:dyDescent="0.25">
      <c r="A416" s="49" t="s">
        <v>792</v>
      </c>
      <c r="B416" t="s">
        <v>793</v>
      </c>
      <c r="C416" s="45">
        <v>1545</v>
      </c>
      <c r="D416" s="46">
        <v>264.43</v>
      </c>
      <c r="E416" s="47">
        <f t="shared" si="36"/>
        <v>408544.35000000003</v>
      </c>
      <c r="F416" s="45">
        <v>19027</v>
      </c>
      <c r="G416" s="46">
        <v>261.91000000000003</v>
      </c>
      <c r="H416" s="37">
        <f t="shared" si="37"/>
        <v>4983361.57</v>
      </c>
      <c r="I416" s="45">
        <v>64</v>
      </c>
      <c r="J416" s="46">
        <v>264.43</v>
      </c>
      <c r="K416" s="47">
        <f t="shared" si="38"/>
        <v>16923.52</v>
      </c>
      <c r="L416" s="45">
        <v>6089</v>
      </c>
      <c r="M416" s="46">
        <v>261.91000000000003</v>
      </c>
      <c r="N416" s="47">
        <f t="shared" si="39"/>
        <v>1594769.9900000002</v>
      </c>
      <c r="O416" s="48">
        <f t="shared" si="40"/>
        <v>7003599.4299999997</v>
      </c>
      <c r="P416" s="47">
        <f t="shared" si="41"/>
        <v>31999.0147015314</v>
      </c>
    </row>
    <row r="417" spans="1:16" x14ac:dyDescent="0.25">
      <c r="A417" s="49" t="s">
        <v>794</v>
      </c>
      <c r="B417" t="s">
        <v>795</v>
      </c>
      <c r="C417" s="45">
        <v>4080</v>
      </c>
      <c r="D417" s="46">
        <v>294.61</v>
      </c>
      <c r="E417" s="47">
        <f t="shared" si="36"/>
        <v>1202008.8</v>
      </c>
      <c r="F417" s="45">
        <v>35960</v>
      </c>
      <c r="G417" s="46">
        <v>291.95999999999998</v>
      </c>
      <c r="H417" s="37">
        <f t="shared" si="37"/>
        <v>10498881.6</v>
      </c>
      <c r="I417" s="45">
        <v>89</v>
      </c>
      <c r="J417" s="46">
        <v>294.61</v>
      </c>
      <c r="K417" s="47">
        <f t="shared" si="38"/>
        <v>26220.29</v>
      </c>
      <c r="L417" s="45">
        <v>5349</v>
      </c>
      <c r="M417" s="46">
        <v>291.95999999999998</v>
      </c>
      <c r="N417" s="47">
        <f t="shared" si="39"/>
        <v>1561694.0399999998</v>
      </c>
      <c r="O417" s="48">
        <f t="shared" si="40"/>
        <v>13288804.73</v>
      </c>
      <c r="P417" s="47">
        <f t="shared" si="41"/>
        <v>60715.73084256905</v>
      </c>
    </row>
    <row r="418" spans="1:16" x14ac:dyDescent="0.25">
      <c r="A418" s="49" t="s">
        <v>1309</v>
      </c>
      <c r="B418" t="s">
        <v>796</v>
      </c>
      <c r="C418" s="45">
        <v>2372</v>
      </c>
      <c r="D418" s="46">
        <v>270.86</v>
      </c>
      <c r="E418" s="47">
        <f t="shared" si="36"/>
        <v>642479.92000000004</v>
      </c>
      <c r="F418" s="45">
        <v>21761</v>
      </c>
      <c r="G418" s="46">
        <v>268.77</v>
      </c>
      <c r="H418" s="37">
        <f t="shared" si="37"/>
        <v>5848703.9699999997</v>
      </c>
      <c r="I418" s="45">
        <v>552</v>
      </c>
      <c r="J418" s="46">
        <v>270.86</v>
      </c>
      <c r="K418" s="47">
        <f t="shared" si="38"/>
        <v>149514.72</v>
      </c>
      <c r="L418" s="45">
        <v>5446</v>
      </c>
      <c r="M418" s="46">
        <v>268.77</v>
      </c>
      <c r="N418" s="47">
        <f t="shared" si="39"/>
        <v>1463721.42</v>
      </c>
      <c r="O418" s="48">
        <f t="shared" si="40"/>
        <v>8104420.0299999993</v>
      </c>
      <c r="P418" s="47">
        <f t="shared" si="41"/>
        <v>37028.596263872205</v>
      </c>
    </row>
    <row r="419" spans="1:16" x14ac:dyDescent="0.25">
      <c r="A419" s="49" t="s">
        <v>797</v>
      </c>
      <c r="B419" t="s">
        <v>798</v>
      </c>
      <c r="C419" s="45">
        <v>368</v>
      </c>
      <c r="D419" s="46">
        <v>334.7</v>
      </c>
      <c r="E419" s="47">
        <f t="shared" si="36"/>
        <v>123169.59999999999</v>
      </c>
      <c r="F419" s="45">
        <v>23600</v>
      </c>
      <c r="G419" s="46">
        <v>331.74</v>
      </c>
      <c r="H419" s="37">
        <f t="shared" si="37"/>
        <v>7829064</v>
      </c>
      <c r="I419" s="45">
        <v>1</v>
      </c>
      <c r="J419" s="46">
        <v>334.7</v>
      </c>
      <c r="K419" s="47">
        <f t="shared" si="38"/>
        <v>334.7</v>
      </c>
      <c r="L419" s="45">
        <v>227</v>
      </c>
      <c r="M419" s="46">
        <v>331.74</v>
      </c>
      <c r="N419" s="47">
        <f t="shared" si="39"/>
        <v>75304.98</v>
      </c>
      <c r="O419" s="48">
        <f t="shared" si="40"/>
        <v>8027873.2799999993</v>
      </c>
      <c r="P419" s="47">
        <f t="shared" si="41"/>
        <v>36678.858874821613</v>
      </c>
    </row>
    <row r="420" spans="1:16" x14ac:dyDescent="0.25">
      <c r="A420" s="49" t="s">
        <v>799</v>
      </c>
      <c r="B420" t="s">
        <v>800</v>
      </c>
      <c r="C420" s="45">
        <v>0</v>
      </c>
      <c r="D420" s="46">
        <v>201</v>
      </c>
      <c r="E420" s="47">
        <f t="shared" si="36"/>
        <v>0</v>
      </c>
      <c r="F420" s="45">
        <v>69438</v>
      </c>
      <c r="G420" s="46">
        <v>199.33</v>
      </c>
      <c r="H420" s="37">
        <f t="shared" si="37"/>
        <v>13841076.540000001</v>
      </c>
      <c r="I420" s="45">
        <v>0</v>
      </c>
      <c r="J420" s="46">
        <v>201</v>
      </c>
      <c r="K420" s="47">
        <f t="shared" si="38"/>
        <v>0</v>
      </c>
      <c r="L420" s="45">
        <v>0</v>
      </c>
      <c r="M420" s="46">
        <v>199.33</v>
      </c>
      <c r="N420" s="47">
        <f t="shared" si="39"/>
        <v>0</v>
      </c>
      <c r="O420" s="48">
        <f t="shared" si="40"/>
        <v>13841076.540000001</v>
      </c>
      <c r="P420" s="47">
        <f t="shared" si="41"/>
        <v>63239.026748347518</v>
      </c>
    </row>
    <row r="421" spans="1:16" x14ac:dyDescent="0.25">
      <c r="A421" s="49" t="s">
        <v>801</v>
      </c>
      <c r="B421" t="s">
        <v>802</v>
      </c>
      <c r="C421" s="45">
        <v>0</v>
      </c>
      <c r="D421" s="46">
        <v>205.53</v>
      </c>
      <c r="E421" s="47">
        <f t="shared" si="36"/>
        <v>0</v>
      </c>
      <c r="F421" s="45">
        <v>42673</v>
      </c>
      <c r="G421" s="46">
        <v>203.83</v>
      </c>
      <c r="H421" s="37">
        <f t="shared" si="37"/>
        <v>8698037.5899999999</v>
      </c>
      <c r="I421" s="45">
        <v>0</v>
      </c>
      <c r="J421" s="46">
        <v>205.53</v>
      </c>
      <c r="K421" s="47">
        <f t="shared" si="38"/>
        <v>0</v>
      </c>
      <c r="L421" s="45">
        <v>0</v>
      </c>
      <c r="M421" s="46">
        <v>203.83</v>
      </c>
      <c r="N421" s="47">
        <f t="shared" si="39"/>
        <v>0</v>
      </c>
      <c r="O421" s="48">
        <f t="shared" si="40"/>
        <v>8698037.5899999999</v>
      </c>
      <c r="P421" s="47">
        <f t="shared" si="41"/>
        <v>39740.798356436382</v>
      </c>
    </row>
    <row r="422" spans="1:16" x14ac:dyDescent="0.25">
      <c r="A422" s="49" t="s">
        <v>803</v>
      </c>
      <c r="B422" t="s">
        <v>804</v>
      </c>
      <c r="C422" s="45">
        <v>0</v>
      </c>
      <c r="D422" s="46">
        <v>266.82</v>
      </c>
      <c r="E422" s="47">
        <f t="shared" si="36"/>
        <v>0</v>
      </c>
      <c r="F422" s="45">
        <v>21450</v>
      </c>
      <c r="G422" s="46">
        <v>264.45999999999998</v>
      </c>
      <c r="H422" s="37">
        <f t="shared" si="37"/>
        <v>5672667</v>
      </c>
      <c r="I422" s="45">
        <v>0</v>
      </c>
      <c r="J422" s="46">
        <v>266.82</v>
      </c>
      <c r="K422" s="47">
        <f t="shared" si="38"/>
        <v>0</v>
      </c>
      <c r="L422" s="45">
        <v>1172</v>
      </c>
      <c r="M422" s="46">
        <v>264.45999999999998</v>
      </c>
      <c r="N422" s="47">
        <f t="shared" si="39"/>
        <v>309947.12</v>
      </c>
      <c r="O422" s="48">
        <f t="shared" si="40"/>
        <v>5982614.1200000001</v>
      </c>
      <c r="P422" s="47">
        <f t="shared" si="41"/>
        <v>27334.195665080941</v>
      </c>
    </row>
    <row r="423" spans="1:16" x14ac:dyDescent="0.25">
      <c r="A423" s="49" t="s">
        <v>805</v>
      </c>
      <c r="B423" t="s">
        <v>806</v>
      </c>
      <c r="C423" s="45">
        <v>803</v>
      </c>
      <c r="D423" s="46">
        <v>303.12</v>
      </c>
      <c r="E423" s="47">
        <f t="shared" si="36"/>
        <v>243405.36000000002</v>
      </c>
      <c r="F423" s="45">
        <v>32538</v>
      </c>
      <c r="G423" s="46">
        <v>300.3</v>
      </c>
      <c r="H423" s="37">
        <f t="shared" si="37"/>
        <v>9771161.4000000004</v>
      </c>
      <c r="I423" s="45">
        <v>3955</v>
      </c>
      <c r="J423" s="46">
        <v>303.12</v>
      </c>
      <c r="K423" s="47">
        <f t="shared" si="38"/>
        <v>1198839.6000000001</v>
      </c>
      <c r="L423" s="45">
        <v>146</v>
      </c>
      <c r="M423" s="46">
        <v>300.3</v>
      </c>
      <c r="N423" s="47">
        <f t="shared" si="39"/>
        <v>43843.8</v>
      </c>
      <c r="O423" s="48">
        <f t="shared" si="40"/>
        <v>11257250.16</v>
      </c>
      <c r="P423" s="47">
        <f t="shared" si="41"/>
        <v>51433.683060976655</v>
      </c>
    </row>
    <row r="424" spans="1:16" x14ac:dyDescent="0.25">
      <c r="A424" s="49" t="s">
        <v>807</v>
      </c>
      <c r="B424" t="s">
        <v>808</v>
      </c>
      <c r="C424" s="45">
        <v>1651</v>
      </c>
      <c r="D424" s="46">
        <v>299.68</v>
      </c>
      <c r="E424" s="47">
        <f t="shared" si="36"/>
        <v>494771.68</v>
      </c>
      <c r="F424" s="45">
        <v>18282</v>
      </c>
      <c r="G424" s="46">
        <v>296.89999999999998</v>
      </c>
      <c r="H424" s="37">
        <f t="shared" si="37"/>
        <v>5427925.7999999998</v>
      </c>
      <c r="I424" s="45">
        <v>751</v>
      </c>
      <c r="J424" s="46">
        <v>299.68</v>
      </c>
      <c r="K424" s="47">
        <f t="shared" si="38"/>
        <v>225059.68</v>
      </c>
      <c r="L424" s="45">
        <v>8224</v>
      </c>
      <c r="M424" s="46">
        <v>296.89999999999998</v>
      </c>
      <c r="N424" s="47">
        <f t="shared" si="39"/>
        <v>2441705.5999999996</v>
      </c>
      <c r="O424" s="48">
        <f t="shared" si="40"/>
        <v>8589462.7599999998</v>
      </c>
      <c r="P424" s="47">
        <f t="shared" si="41"/>
        <v>39244.726641297428</v>
      </c>
    </row>
    <row r="425" spans="1:16" x14ac:dyDescent="0.25">
      <c r="A425" s="49" t="s">
        <v>809</v>
      </c>
      <c r="B425" t="s">
        <v>810</v>
      </c>
      <c r="C425" s="45">
        <v>4086</v>
      </c>
      <c r="D425" s="46">
        <v>310.49</v>
      </c>
      <c r="E425" s="47">
        <f t="shared" si="36"/>
        <v>1268662.1400000001</v>
      </c>
      <c r="F425" s="45">
        <v>40381</v>
      </c>
      <c r="G425" s="46">
        <v>307.48</v>
      </c>
      <c r="H425" s="37">
        <f t="shared" si="37"/>
        <v>12416349.880000001</v>
      </c>
      <c r="I425" s="45">
        <v>1593</v>
      </c>
      <c r="J425" s="46">
        <v>310.49</v>
      </c>
      <c r="K425" s="47">
        <f t="shared" si="38"/>
        <v>494610.57</v>
      </c>
      <c r="L425" s="45">
        <v>12652</v>
      </c>
      <c r="M425" s="46">
        <v>307.48</v>
      </c>
      <c r="N425" s="47">
        <f t="shared" si="39"/>
        <v>3890236.9600000004</v>
      </c>
      <c r="O425" s="48">
        <f t="shared" si="40"/>
        <v>18069859.550000001</v>
      </c>
      <c r="P425" s="47">
        <f t="shared" si="41"/>
        <v>82560.076025801158</v>
      </c>
    </row>
    <row r="426" spans="1:16" x14ac:dyDescent="0.25">
      <c r="A426" s="49" t="s">
        <v>811</v>
      </c>
      <c r="B426" t="s">
        <v>812</v>
      </c>
      <c r="C426" s="45">
        <v>1569</v>
      </c>
      <c r="D426" s="46">
        <v>305.20999999999998</v>
      </c>
      <c r="E426" s="47">
        <f t="shared" si="36"/>
        <v>478874.49</v>
      </c>
      <c r="F426" s="45">
        <v>22822</v>
      </c>
      <c r="G426" s="46">
        <v>302.52999999999997</v>
      </c>
      <c r="H426" s="37">
        <f t="shared" si="37"/>
        <v>6904339.6599999992</v>
      </c>
      <c r="I426" s="45">
        <v>314</v>
      </c>
      <c r="J426" s="46">
        <v>305.20999999999998</v>
      </c>
      <c r="K426" s="47">
        <f t="shared" si="38"/>
        <v>95835.939999999988</v>
      </c>
      <c r="L426" s="45">
        <v>4330</v>
      </c>
      <c r="M426" s="46">
        <v>302.52999999999997</v>
      </c>
      <c r="N426" s="47">
        <f t="shared" si="39"/>
        <v>1309954.8999999999</v>
      </c>
      <c r="O426" s="48">
        <f t="shared" si="40"/>
        <v>8789004.9899999984</v>
      </c>
      <c r="P426" s="47">
        <f t="shared" si="41"/>
        <v>40156.422807699433</v>
      </c>
    </row>
    <row r="427" spans="1:16" x14ac:dyDescent="0.25">
      <c r="A427" s="49" t="s">
        <v>813</v>
      </c>
      <c r="B427" t="s">
        <v>814</v>
      </c>
      <c r="C427" s="45">
        <v>2357</v>
      </c>
      <c r="D427" s="46">
        <v>272.44</v>
      </c>
      <c r="E427" s="47">
        <f t="shared" si="36"/>
        <v>642141.07999999996</v>
      </c>
      <c r="F427" s="45">
        <v>40600</v>
      </c>
      <c r="G427" s="46">
        <v>269.92</v>
      </c>
      <c r="H427" s="37">
        <f t="shared" si="37"/>
        <v>10958752</v>
      </c>
      <c r="I427" s="45">
        <v>121</v>
      </c>
      <c r="J427" s="46">
        <v>272.44</v>
      </c>
      <c r="K427" s="47">
        <f t="shared" si="38"/>
        <v>32965.24</v>
      </c>
      <c r="L427" s="45">
        <v>1970</v>
      </c>
      <c r="M427" s="46">
        <v>269.92</v>
      </c>
      <c r="N427" s="47">
        <f t="shared" si="39"/>
        <v>531742.4</v>
      </c>
      <c r="O427" s="48">
        <f t="shared" si="40"/>
        <v>12165600.720000001</v>
      </c>
      <c r="P427" s="47">
        <f t="shared" si="41"/>
        <v>55583.880857709337</v>
      </c>
    </row>
    <row r="428" spans="1:16" x14ac:dyDescent="0.25">
      <c r="A428" s="49" t="s">
        <v>815</v>
      </c>
      <c r="B428" t="s">
        <v>816</v>
      </c>
      <c r="C428" s="45">
        <v>1427</v>
      </c>
      <c r="D428" s="46">
        <v>281.14999999999998</v>
      </c>
      <c r="E428" s="47">
        <f t="shared" si="36"/>
        <v>401201.05</v>
      </c>
      <c r="F428" s="45">
        <v>10765</v>
      </c>
      <c r="G428" s="46">
        <v>278.62</v>
      </c>
      <c r="H428" s="37">
        <f t="shared" si="37"/>
        <v>2999344.3000000003</v>
      </c>
      <c r="I428" s="45">
        <v>108</v>
      </c>
      <c r="J428" s="46">
        <v>281.14999999999998</v>
      </c>
      <c r="K428" s="47">
        <f t="shared" si="38"/>
        <v>30364.199999999997</v>
      </c>
      <c r="L428" s="45">
        <v>895</v>
      </c>
      <c r="M428" s="46">
        <v>278.62</v>
      </c>
      <c r="N428" s="47">
        <f t="shared" si="39"/>
        <v>249364.9</v>
      </c>
      <c r="O428" s="48">
        <f t="shared" si="40"/>
        <v>3680274.45</v>
      </c>
      <c r="P428" s="47">
        <f t="shared" si="41"/>
        <v>16814.947429284999</v>
      </c>
    </row>
    <row r="429" spans="1:16" x14ac:dyDescent="0.25">
      <c r="A429" s="49" t="s">
        <v>817</v>
      </c>
      <c r="B429" t="s">
        <v>818</v>
      </c>
      <c r="C429" s="45">
        <v>5153</v>
      </c>
      <c r="D429" s="46">
        <v>300.68</v>
      </c>
      <c r="E429" s="47">
        <f t="shared" si="36"/>
        <v>1549404.04</v>
      </c>
      <c r="F429" s="45">
        <v>27643</v>
      </c>
      <c r="G429" s="46">
        <v>298.54000000000002</v>
      </c>
      <c r="H429" s="37">
        <f t="shared" si="37"/>
        <v>8252541.2200000007</v>
      </c>
      <c r="I429" s="45">
        <v>1105</v>
      </c>
      <c r="J429" s="46">
        <v>300.68</v>
      </c>
      <c r="K429" s="47">
        <f t="shared" si="38"/>
        <v>332251.40000000002</v>
      </c>
      <c r="L429" s="45">
        <v>6320</v>
      </c>
      <c r="M429" s="46">
        <v>298.54000000000002</v>
      </c>
      <c r="N429" s="47">
        <f t="shared" si="39"/>
        <v>1886772.8</v>
      </c>
      <c r="O429" s="48">
        <f t="shared" si="40"/>
        <v>12020969.460000001</v>
      </c>
      <c r="P429" s="47">
        <f t="shared" si="41"/>
        <v>54923.06953328997</v>
      </c>
    </row>
    <row r="430" spans="1:16" x14ac:dyDescent="0.25">
      <c r="A430" s="49" t="s">
        <v>819</v>
      </c>
      <c r="B430" t="s">
        <v>820</v>
      </c>
      <c r="C430" s="45">
        <v>1517</v>
      </c>
      <c r="D430" s="46">
        <v>274.88</v>
      </c>
      <c r="E430" s="47">
        <f t="shared" si="36"/>
        <v>416992.96</v>
      </c>
      <c r="F430" s="45">
        <v>46523</v>
      </c>
      <c r="G430" s="46">
        <v>272.64999999999998</v>
      </c>
      <c r="H430" s="37">
        <f t="shared" si="37"/>
        <v>12684495.949999999</v>
      </c>
      <c r="I430" s="45">
        <v>135</v>
      </c>
      <c r="J430" s="46">
        <v>274.88</v>
      </c>
      <c r="K430" s="47">
        <f t="shared" si="38"/>
        <v>37108.800000000003</v>
      </c>
      <c r="L430" s="45">
        <v>4004</v>
      </c>
      <c r="M430" s="46">
        <v>272.64999999999998</v>
      </c>
      <c r="N430" s="47">
        <f t="shared" si="39"/>
        <v>1091690.5999999999</v>
      </c>
      <c r="O430" s="48">
        <f t="shared" si="40"/>
        <v>14230288.310000001</v>
      </c>
      <c r="P430" s="47">
        <f t="shared" si="41"/>
        <v>65017.311368237468</v>
      </c>
    </row>
    <row r="431" spans="1:16" x14ac:dyDescent="0.25">
      <c r="A431" s="49" t="s">
        <v>821</v>
      </c>
      <c r="B431" t="s">
        <v>822</v>
      </c>
      <c r="C431" s="45">
        <v>11</v>
      </c>
      <c r="D431" s="46">
        <v>425.97</v>
      </c>
      <c r="E431" s="47">
        <f t="shared" si="36"/>
        <v>4685.67</v>
      </c>
      <c r="F431" s="45">
        <v>85074</v>
      </c>
      <c r="G431" s="46">
        <v>422.32</v>
      </c>
      <c r="H431" s="37">
        <f t="shared" si="37"/>
        <v>35928451.68</v>
      </c>
      <c r="I431" s="45">
        <v>112</v>
      </c>
      <c r="J431" s="46">
        <v>425.97</v>
      </c>
      <c r="K431" s="47">
        <f t="shared" si="38"/>
        <v>47708.639999999999</v>
      </c>
      <c r="L431" s="45">
        <v>15692</v>
      </c>
      <c r="M431" s="46">
        <v>422.32</v>
      </c>
      <c r="N431" s="47">
        <f t="shared" si="39"/>
        <v>6627045.4399999995</v>
      </c>
      <c r="O431" s="48">
        <f t="shared" si="40"/>
        <v>42607891.43</v>
      </c>
      <c r="P431" s="47">
        <f t="shared" si="41"/>
        <v>194672.83329049897</v>
      </c>
    </row>
    <row r="432" spans="1:16" x14ac:dyDescent="0.25">
      <c r="A432" s="49" t="s">
        <v>823</v>
      </c>
      <c r="B432" t="s">
        <v>824</v>
      </c>
      <c r="C432" s="45">
        <v>730</v>
      </c>
      <c r="D432" s="46">
        <v>223.53</v>
      </c>
      <c r="E432" s="47">
        <f t="shared" si="36"/>
        <v>163176.9</v>
      </c>
      <c r="F432" s="45">
        <v>12694</v>
      </c>
      <c r="G432" s="46">
        <v>221.66</v>
      </c>
      <c r="H432" s="37">
        <f t="shared" si="37"/>
        <v>2813752.04</v>
      </c>
      <c r="I432" s="45">
        <v>55</v>
      </c>
      <c r="J432" s="46">
        <v>223.53</v>
      </c>
      <c r="K432" s="47">
        <f t="shared" si="38"/>
        <v>12294.15</v>
      </c>
      <c r="L432" s="45">
        <v>1605</v>
      </c>
      <c r="M432" s="46">
        <v>221.66</v>
      </c>
      <c r="N432" s="47">
        <f t="shared" si="39"/>
        <v>355764.3</v>
      </c>
      <c r="O432" s="48">
        <f t="shared" si="40"/>
        <v>3344987.39</v>
      </c>
      <c r="P432" s="47">
        <f t="shared" si="41"/>
        <v>15283.041490145182</v>
      </c>
    </row>
    <row r="433" spans="1:16" x14ac:dyDescent="0.25">
      <c r="A433" s="49" t="s">
        <v>825</v>
      </c>
      <c r="B433" t="s">
        <v>826</v>
      </c>
      <c r="C433" s="45">
        <v>1095</v>
      </c>
      <c r="D433" s="46">
        <v>229.45</v>
      </c>
      <c r="E433" s="47">
        <f t="shared" si="36"/>
        <v>251247.75</v>
      </c>
      <c r="F433" s="45">
        <v>20246</v>
      </c>
      <c r="G433" s="46">
        <v>227.51</v>
      </c>
      <c r="H433" s="37">
        <f t="shared" si="37"/>
        <v>4606167.46</v>
      </c>
      <c r="I433" s="45">
        <v>96</v>
      </c>
      <c r="J433" s="46">
        <v>229.45</v>
      </c>
      <c r="K433" s="47">
        <f t="shared" si="38"/>
        <v>22027.199999999997</v>
      </c>
      <c r="L433" s="45">
        <v>1771</v>
      </c>
      <c r="M433" s="46">
        <v>227.51</v>
      </c>
      <c r="N433" s="47">
        <f t="shared" si="39"/>
        <v>402920.20999999996</v>
      </c>
      <c r="O433" s="48">
        <f t="shared" si="40"/>
        <v>5282362.62</v>
      </c>
      <c r="P433" s="47">
        <f t="shared" si="41"/>
        <v>24134.789664319786</v>
      </c>
    </row>
    <row r="434" spans="1:16" x14ac:dyDescent="0.25">
      <c r="A434" s="49" t="s">
        <v>827</v>
      </c>
      <c r="B434" t="s">
        <v>828</v>
      </c>
      <c r="C434" s="45">
        <v>0</v>
      </c>
      <c r="D434" s="46">
        <v>203.83</v>
      </c>
      <c r="E434" s="47">
        <f t="shared" si="36"/>
        <v>0</v>
      </c>
      <c r="F434" s="45">
        <v>16971</v>
      </c>
      <c r="G434" s="46">
        <v>202</v>
      </c>
      <c r="H434" s="37">
        <f t="shared" si="37"/>
        <v>3428142</v>
      </c>
      <c r="I434" s="45">
        <v>26</v>
      </c>
      <c r="J434" s="46">
        <v>203.83</v>
      </c>
      <c r="K434" s="47">
        <f t="shared" si="38"/>
        <v>5299.58</v>
      </c>
      <c r="L434" s="45">
        <v>3043</v>
      </c>
      <c r="M434" s="46">
        <v>202</v>
      </c>
      <c r="N434" s="47">
        <f t="shared" si="39"/>
        <v>614686</v>
      </c>
      <c r="O434" s="48">
        <f t="shared" si="40"/>
        <v>4048127.58</v>
      </c>
      <c r="P434" s="47">
        <f t="shared" si="41"/>
        <v>18495.645737708153</v>
      </c>
    </row>
    <row r="435" spans="1:16" x14ac:dyDescent="0.25">
      <c r="A435" s="49" t="s">
        <v>829</v>
      </c>
      <c r="B435" t="s">
        <v>830</v>
      </c>
      <c r="C435" s="45">
        <v>15710</v>
      </c>
      <c r="D435" s="46">
        <v>328.77</v>
      </c>
      <c r="E435" s="47">
        <f t="shared" si="36"/>
        <v>5164976.6999999993</v>
      </c>
      <c r="F435" s="45">
        <v>40731</v>
      </c>
      <c r="G435" s="46">
        <v>326.08</v>
      </c>
      <c r="H435" s="37">
        <f t="shared" si="37"/>
        <v>13281564.479999999</v>
      </c>
      <c r="I435" s="45">
        <v>5294</v>
      </c>
      <c r="J435" s="46">
        <v>328.77</v>
      </c>
      <c r="K435" s="47">
        <f t="shared" si="38"/>
        <v>1740508.38</v>
      </c>
      <c r="L435" s="45">
        <v>13726</v>
      </c>
      <c r="M435" s="46">
        <v>326.08</v>
      </c>
      <c r="N435" s="47">
        <f t="shared" si="39"/>
        <v>4475774.08</v>
      </c>
      <c r="O435" s="48">
        <f t="shared" si="40"/>
        <v>24662823.639999997</v>
      </c>
      <c r="P435" s="47">
        <f t="shared" si="41"/>
        <v>112682.92313480242</v>
      </c>
    </row>
    <row r="436" spans="1:16" x14ac:dyDescent="0.25">
      <c r="A436" s="49" t="s">
        <v>831</v>
      </c>
      <c r="B436" t="s">
        <v>832</v>
      </c>
      <c r="C436" s="45">
        <v>3</v>
      </c>
      <c r="D436" s="46">
        <v>162.46</v>
      </c>
      <c r="E436" s="47">
        <f t="shared" si="36"/>
        <v>487.38</v>
      </c>
      <c r="F436" s="45">
        <v>23787</v>
      </c>
      <c r="G436" s="46">
        <v>161.19999999999999</v>
      </c>
      <c r="H436" s="37">
        <f t="shared" si="37"/>
        <v>3834464.4</v>
      </c>
      <c r="I436" s="45">
        <v>0</v>
      </c>
      <c r="J436" s="46">
        <v>162.46</v>
      </c>
      <c r="K436" s="47">
        <f t="shared" si="38"/>
        <v>0</v>
      </c>
      <c r="L436" s="45">
        <v>695</v>
      </c>
      <c r="M436" s="46">
        <v>161.19999999999999</v>
      </c>
      <c r="N436" s="47">
        <f t="shared" si="39"/>
        <v>112033.99999999999</v>
      </c>
      <c r="O436" s="48">
        <f t="shared" si="40"/>
        <v>3946985.78</v>
      </c>
      <c r="P436" s="47">
        <f t="shared" si="41"/>
        <v>18033.535079112226</v>
      </c>
    </row>
    <row r="437" spans="1:16" x14ac:dyDescent="0.25">
      <c r="A437" s="49" t="s">
        <v>833</v>
      </c>
      <c r="B437" t="s">
        <v>834</v>
      </c>
      <c r="C437" s="45">
        <v>47357</v>
      </c>
      <c r="D437" s="46">
        <v>351.68</v>
      </c>
      <c r="E437" s="47">
        <f t="shared" si="36"/>
        <v>16654509.76</v>
      </c>
      <c r="F437" s="45">
        <v>44</v>
      </c>
      <c r="G437" s="46">
        <v>348.43</v>
      </c>
      <c r="H437" s="37">
        <f t="shared" si="37"/>
        <v>15330.92</v>
      </c>
      <c r="I437" s="45">
        <v>4</v>
      </c>
      <c r="J437" s="46">
        <v>351.68</v>
      </c>
      <c r="K437" s="47">
        <f t="shared" si="38"/>
        <v>1406.72</v>
      </c>
      <c r="L437" s="45">
        <v>16591</v>
      </c>
      <c r="M437" s="46">
        <v>348.43</v>
      </c>
      <c r="N437" s="47">
        <f t="shared" si="39"/>
        <v>5780802.1299999999</v>
      </c>
      <c r="O437" s="48">
        <f t="shared" si="40"/>
        <v>22452049.530000001</v>
      </c>
      <c r="P437" s="47">
        <f t="shared" si="41"/>
        <v>102582.03230649089</v>
      </c>
    </row>
    <row r="438" spans="1:16" x14ac:dyDescent="0.25">
      <c r="A438" s="49" t="s">
        <v>835</v>
      </c>
      <c r="B438" t="s">
        <v>836</v>
      </c>
      <c r="C438" s="45">
        <v>12444</v>
      </c>
      <c r="D438" s="46">
        <v>352.38</v>
      </c>
      <c r="E438" s="47">
        <f t="shared" si="36"/>
        <v>4385016.72</v>
      </c>
      <c r="F438" s="45">
        <v>50176</v>
      </c>
      <c r="G438" s="46">
        <v>349.34</v>
      </c>
      <c r="H438" s="37">
        <f t="shared" si="37"/>
        <v>17528483.84</v>
      </c>
      <c r="I438" s="45">
        <v>2379</v>
      </c>
      <c r="J438" s="46">
        <v>352.38</v>
      </c>
      <c r="K438" s="47">
        <f t="shared" si="38"/>
        <v>838312.02</v>
      </c>
      <c r="L438" s="45">
        <v>9019</v>
      </c>
      <c r="M438" s="46">
        <v>349.34</v>
      </c>
      <c r="N438" s="47">
        <f t="shared" si="39"/>
        <v>3150697.46</v>
      </c>
      <c r="O438" s="48">
        <f t="shared" si="40"/>
        <v>25902510.039999999</v>
      </c>
      <c r="P438" s="47">
        <f t="shared" si="41"/>
        <v>118346.97398970526</v>
      </c>
    </row>
    <row r="439" spans="1:16" x14ac:dyDescent="0.25">
      <c r="A439" s="49" t="s">
        <v>837</v>
      </c>
      <c r="B439" t="s">
        <v>838</v>
      </c>
      <c r="C439" s="45">
        <v>5477</v>
      </c>
      <c r="D439" s="46">
        <v>389.21</v>
      </c>
      <c r="E439" s="47">
        <f t="shared" si="36"/>
        <v>2131703.17</v>
      </c>
      <c r="F439" s="45">
        <v>75032</v>
      </c>
      <c r="G439" s="46">
        <v>385.74</v>
      </c>
      <c r="H439" s="37">
        <f t="shared" si="37"/>
        <v>28942843.68</v>
      </c>
      <c r="I439" s="45">
        <v>2299</v>
      </c>
      <c r="J439" s="46">
        <v>389.21</v>
      </c>
      <c r="K439" s="47">
        <f t="shared" si="38"/>
        <v>894793.78999999992</v>
      </c>
      <c r="L439" s="45">
        <v>21069</v>
      </c>
      <c r="M439" s="46">
        <v>385.74</v>
      </c>
      <c r="N439" s="47">
        <f t="shared" si="39"/>
        <v>8127156.0600000005</v>
      </c>
      <c r="O439" s="48">
        <f t="shared" si="40"/>
        <v>40096496.700000003</v>
      </c>
      <c r="P439" s="47">
        <f t="shared" si="41"/>
        <v>183198.42535357643</v>
      </c>
    </row>
    <row r="440" spans="1:16" x14ac:dyDescent="0.25">
      <c r="A440" s="49" t="s">
        <v>839</v>
      </c>
      <c r="B440" t="s">
        <v>840</v>
      </c>
      <c r="C440" s="45">
        <v>0</v>
      </c>
      <c r="D440" s="46">
        <v>237.22</v>
      </c>
      <c r="E440" s="47">
        <f t="shared" si="36"/>
        <v>0</v>
      </c>
      <c r="F440" s="45">
        <v>29781</v>
      </c>
      <c r="G440" s="46">
        <v>235.09</v>
      </c>
      <c r="H440" s="37">
        <f t="shared" si="37"/>
        <v>7001215.29</v>
      </c>
      <c r="I440" s="45">
        <v>0</v>
      </c>
      <c r="J440" s="46">
        <v>237.22</v>
      </c>
      <c r="K440" s="47">
        <f t="shared" si="38"/>
        <v>0</v>
      </c>
      <c r="L440" s="45">
        <v>2489</v>
      </c>
      <c r="M440" s="46">
        <v>235.09</v>
      </c>
      <c r="N440" s="47">
        <f t="shared" si="39"/>
        <v>585139.01</v>
      </c>
      <c r="O440" s="48">
        <f t="shared" si="40"/>
        <v>7586354.2999999998</v>
      </c>
      <c r="P440" s="47">
        <f t="shared" si="41"/>
        <v>34661.585832119177</v>
      </c>
    </row>
    <row r="441" spans="1:16" x14ac:dyDescent="0.25">
      <c r="A441" s="49" t="s">
        <v>841</v>
      </c>
      <c r="B441" t="s">
        <v>842</v>
      </c>
      <c r="C441" s="45">
        <v>215</v>
      </c>
      <c r="D441" s="46">
        <v>205.3</v>
      </c>
      <c r="E441" s="47">
        <f t="shared" si="36"/>
        <v>44139.5</v>
      </c>
      <c r="F441" s="45">
        <v>22266</v>
      </c>
      <c r="G441" s="46">
        <v>203.66</v>
      </c>
      <c r="H441" s="37">
        <f t="shared" si="37"/>
        <v>4534693.5599999996</v>
      </c>
      <c r="I441" s="45">
        <v>14</v>
      </c>
      <c r="J441" s="46">
        <v>205.3</v>
      </c>
      <c r="K441" s="47">
        <f t="shared" si="38"/>
        <v>2874.2000000000003</v>
      </c>
      <c r="L441" s="45">
        <v>809</v>
      </c>
      <c r="M441" s="46">
        <v>203.66</v>
      </c>
      <c r="N441" s="47">
        <f t="shared" si="39"/>
        <v>164760.94</v>
      </c>
      <c r="O441" s="48">
        <f t="shared" si="40"/>
        <v>4746468.1999999993</v>
      </c>
      <c r="P441" s="47">
        <f t="shared" si="41"/>
        <v>21686.321045370132</v>
      </c>
    </row>
    <row r="442" spans="1:16" x14ac:dyDescent="0.25">
      <c r="A442" s="49" t="s">
        <v>843</v>
      </c>
      <c r="B442" t="s">
        <v>844</v>
      </c>
      <c r="C442" s="45">
        <v>396</v>
      </c>
      <c r="D442" s="46">
        <v>221.31</v>
      </c>
      <c r="E442" s="47">
        <f t="shared" si="36"/>
        <v>87638.76</v>
      </c>
      <c r="F442" s="45">
        <v>15551</v>
      </c>
      <c r="G442" s="46">
        <v>219.58</v>
      </c>
      <c r="H442" s="37">
        <f t="shared" si="37"/>
        <v>3414688.58</v>
      </c>
      <c r="I442" s="45">
        <v>2</v>
      </c>
      <c r="J442" s="46">
        <v>221.31</v>
      </c>
      <c r="K442" s="47">
        <f t="shared" si="38"/>
        <v>442.62</v>
      </c>
      <c r="L442" s="45">
        <v>34</v>
      </c>
      <c r="M442" s="46">
        <v>219.58</v>
      </c>
      <c r="N442" s="47">
        <f t="shared" si="39"/>
        <v>7465.72</v>
      </c>
      <c r="O442" s="48">
        <f t="shared" si="40"/>
        <v>3510235.6799999997</v>
      </c>
      <c r="P442" s="47">
        <f t="shared" si="41"/>
        <v>16038.050755589838</v>
      </c>
    </row>
    <row r="443" spans="1:16" x14ac:dyDescent="0.25">
      <c r="A443" s="49" t="s">
        <v>845</v>
      </c>
      <c r="B443" t="s">
        <v>846</v>
      </c>
      <c r="C443" s="45">
        <v>1797</v>
      </c>
      <c r="D443" s="46">
        <v>244.59</v>
      </c>
      <c r="E443" s="47">
        <f t="shared" si="36"/>
        <v>439528.23</v>
      </c>
      <c r="F443" s="45">
        <v>20857</v>
      </c>
      <c r="G443" s="46">
        <v>242.55</v>
      </c>
      <c r="H443" s="37">
        <f t="shared" si="37"/>
        <v>5058865.3500000006</v>
      </c>
      <c r="I443" s="45">
        <v>222</v>
      </c>
      <c r="J443" s="46">
        <v>244.59</v>
      </c>
      <c r="K443" s="47">
        <f t="shared" si="38"/>
        <v>54298.98</v>
      </c>
      <c r="L443" s="45">
        <v>1800</v>
      </c>
      <c r="M443" s="46">
        <v>242.55</v>
      </c>
      <c r="N443" s="47">
        <f t="shared" si="39"/>
        <v>436590</v>
      </c>
      <c r="O443" s="48">
        <f t="shared" si="40"/>
        <v>5989282.5600000005</v>
      </c>
      <c r="P443" s="47">
        <f t="shared" si="41"/>
        <v>27364.663356976947</v>
      </c>
    </row>
    <row r="444" spans="1:16" x14ac:dyDescent="0.25">
      <c r="A444" s="49" t="s">
        <v>847</v>
      </c>
      <c r="B444" t="s">
        <v>848</v>
      </c>
      <c r="C444" s="45">
        <v>2557</v>
      </c>
      <c r="D444" s="46">
        <v>319.82</v>
      </c>
      <c r="E444" s="47">
        <f t="shared" si="36"/>
        <v>817779.74</v>
      </c>
      <c r="F444" s="45">
        <v>57171</v>
      </c>
      <c r="G444" s="46">
        <v>317.67</v>
      </c>
      <c r="H444" s="37">
        <f t="shared" si="37"/>
        <v>18161511.57</v>
      </c>
      <c r="I444" s="45">
        <v>218</v>
      </c>
      <c r="J444" s="46">
        <v>319.82</v>
      </c>
      <c r="K444" s="47">
        <f t="shared" si="38"/>
        <v>69720.759999999995</v>
      </c>
      <c r="L444" s="45">
        <v>3243</v>
      </c>
      <c r="M444" s="46">
        <v>317.67</v>
      </c>
      <c r="N444" s="47">
        <f t="shared" si="39"/>
        <v>1030203.81</v>
      </c>
      <c r="O444" s="48">
        <f t="shared" si="40"/>
        <v>20079215.879999999</v>
      </c>
      <c r="P444" s="47">
        <f t="shared" si="41"/>
        <v>91740.701415206815</v>
      </c>
    </row>
    <row r="445" spans="1:16" x14ac:dyDescent="0.25">
      <c r="A445" s="49" t="s">
        <v>849</v>
      </c>
      <c r="B445" t="s">
        <v>850</v>
      </c>
      <c r="C445" s="45">
        <v>1533</v>
      </c>
      <c r="D445" s="46">
        <v>352.8</v>
      </c>
      <c r="E445" s="47">
        <f t="shared" si="36"/>
        <v>540842.4</v>
      </c>
      <c r="F445" s="45">
        <v>30788</v>
      </c>
      <c r="G445" s="46">
        <v>349.44</v>
      </c>
      <c r="H445" s="37">
        <f t="shared" si="37"/>
        <v>10758558.720000001</v>
      </c>
      <c r="I445" s="45">
        <v>380</v>
      </c>
      <c r="J445" s="46">
        <v>352.8</v>
      </c>
      <c r="K445" s="47">
        <f t="shared" si="38"/>
        <v>134064</v>
      </c>
      <c r="L445" s="45">
        <v>5782</v>
      </c>
      <c r="M445" s="46">
        <v>349.44</v>
      </c>
      <c r="N445" s="47">
        <f t="shared" si="39"/>
        <v>2020462.08</v>
      </c>
      <c r="O445" s="48">
        <f t="shared" si="40"/>
        <v>13453927.200000001</v>
      </c>
      <c r="P445" s="47">
        <f t="shared" si="41"/>
        <v>61470.165244178337</v>
      </c>
    </row>
    <row r="446" spans="1:16" x14ac:dyDescent="0.25">
      <c r="A446" s="49" t="s">
        <v>851</v>
      </c>
      <c r="B446" t="s">
        <v>852</v>
      </c>
      <c r="C446" s="45">
        <v>0</v>
      </c>
      <c r="D446" s="46">
        <v>321.14</v>
      </c>
      <c r="E446" s="47">
        <f t="shared" si="36"/>
        <v>0</v>
      </c>
      <c r="F446" s="45">
        <v>47770</v>
      </c>
      <c r="G446" s="46">
        <v>318.04000000000002</v>
      </c>
      <c r="H446" s="37">
        <f t="shared" si="37"/>
        <v>15192770.800000001</v>
      </c>
      <c r="I446" s="45">
        <v>0</v>
      </c>
      <c r="J446" s="46">
        <v>321.14</v>
      </c>
      <c r="K446" s="47">
        <f t="shared" si="38"/>
        <v>0</v>
      </c>
      <c r="L446" s="45">
        <v>16566</v>
      </c>
      <c r="M446" s="46">
        <v>318.04000000000002</v>
      </c>
      <c r="N446" s="47">
        <f t="shared" si="39"/>
        <v>5268650.6400000006</v>
      </c>
      <c r="O446" s="48">
        <f t="shared" si="40"/>
        <v>20461421.440000001</v>
      </c>
      <c r="P446" s="47">
        <f t="shared" si="41"/>
        <v>93486.975092861627</v>
      </c>
    </row>
    <row r="447" spans="1:16" x14ac:dyDescent="0.25">
      <c r="A447" s="49" t="s">
        <v>853</v>
      </c>
      <c r="B447" t="s">
        <v>854</v>
      </c>
      <c r="C447" s="45">
        <v>5079</v>
      </c>
      <c r="D447" s="46">
        <v>290.07</v>
      </c>
      <c r="E447" s="47">
        <f t="shared" si="36"/>
        <v>1473265.53</v>
      </c>
      <c r="F447" s="45">
        <v>34219</v>
      </c>
      <c r="G447" s="46">
        <v>287.20999999999998</v>
      </c>
      <c r="H447" s="37">
        <f t="shared" si="37"/>
        <v>9828038.9900000002</v>
      </c>
      <c r="I447" s="45">
        <v>756</v>
      </c>
      <c r="J447" s="46">
        <v>290.07</v>
      </c>
      <c r="K447" s="47">
        <f t="shared" si="38"/>
        <v>219292.91999999998</v>
      </c>
      <c r="L447" s="45">
        <v>4610</v>
      </c>
      <c r="M447" s="46">
        <v>287.20999999999998</v>
      </c>
      <c r="N447" s="47">
        <f t="shared" si="39"/>
        <v>1324038.0999999999</v>
      </c>
      <c r="O447" s="48">
        <f t="shared" si="40"/>
        <v>12844635.539999999</v>
      </c>
      <c r="P447" s="47">
        <f t="shared" si="41"/>
        <v>58686.349153505587</v>
      </c>
    </row>
    <row r="448" spans="1:16" x14ac:dyDescent="0.25">
      <c r="A448" s="49" t="s">
        <v>855</v>
      </c>
      <c r="B448" t="s">
        <v>856</v>
      </c>
      <c r="C448" s="45">
        <v>17299</v>
      </c>
      <c r="D448" s="46">
        <v>336.22</v>
      </c>
      <c r="E448" s="47">
        <f t="shared" si="36"/>
        <v>5816269.7800000003</v>
      </c>
      <c r="F448" s="45">
        <v>28980</v>
      </c>
      <c r="G448" s="46">
        <v>333.23</v>
      </c>
      <c r="H448" s="37">
        <f t="shared" si="37"/>
        <v>9657005.4000000004</v>
      </c>
      <c r="I448" s="45">
        <v>4073</v>
      </c>
      <c r="J448" s="46">
        <v>336.22</v>
      </c>
      <c r="K448" s="47">
        <f t="shared" si="38"/>
        <v>1369424.06</v>
      </c>
      <c r="L448" s="45">
        <v>5770</v>
      </c>
      <c r="M448" s="46">
        <v>333.23</v>
      </c>
      <c r="N448" s="47">
        <f t="shared" si="39"/>
        <v>1922737.1</v>
      </c>
      <c r="O448" s="48">
        <f t="shared" si="40"/>
        <v>18765436.34</v>
      </c>
      <c r="P448" s="47">
        <f t="shared" si="41"/>
        <v>85738.123564315785</v>
      </c>
    </row>
    <row r="449" spans="1:16" x14ac:dyDescent="0.25">
      <c r="A449" s="49" t="s">
        <v>857</v>
      </c>
      <c r="B449" t="s">
        <v>858</v>
      </c>
      <c r="C449" s="45">
        <v>0</v>
      </c>
      <c r="D449" s="46">
        <v>312.08999999999997</v>
      </c>
      <c r="E449" s="47">
        <f t="shared" si="36"/>
        <v>0</v>
      </c>
      <c r="F449" s="45">
        <v>28752</v>
      </c>
      <c r="G449" s="46">
        <v>309.25</v>
      </c>
      <c r="H449" s="37">
        <f t="shared" si="37"/>
        <v>8891556</v>
      </c>
      <c r="I449" s="45">
        <v>0</v>
      </c>
      <c r="J449" s="46">
        <v>312.08999999999997</v>
      </c>
      <c r="K449" s="47">
        <f t="shared" si="38"/>
        <v>0</v>
      </c>
      <c r="L449" s="45">
        <v>2028</v>
      </c>
      <c r="M449" s="46">
        <v>309.25</v>
      </c>
      <c r="N449" s="47">
        <f t="shared" si="39"/>
        <v>627159</v>
      </c>
      <c r="O449" s="48">
        <f t="shared" si="40"/>
        <v>9518715</v>
      </c>
      <c r="P449" s="47">
        <f t="shared" si="41"/>
        <v>43490.422927384279</v>
      </c>
    </row>
    <row r="450" spans="1:16" x14ac:dyDescent="0.25">
      <c r="A450" s="49" t="s">
        <v>859</v>
      </c>
      <c r="B450" t="s">
        <v>860</v>
      </c>
      <c r="C450" s="45">
        <v>1340</v>
      </c>
      <c r="D450" s="46">
        <v>229.97</v>
      </c>
      <c r="E450" s="47">
        <f t="shared" si="36"/>
        <v>308159.8</v>
      </c>
      <c r="F450" s="45">
        <v>19934</v>
      </c>
      <c r="G450" s="46">
        <v>228.01</v>
      </c>
      <c r="H450" s="37">
        <f t="shared" si="37"/>
        <v>4545151.34</v>
      </c>
      <c r="I450" s="45">
        <v>221</v>
      </c>
      <c r="J450" s="46">
        <v>229.97</v>
      </c>
      <c r="K450" s="47">
        <f t="shared" si="38"/>
        <v>50823.37</v>
      </c>
      <c r="L450" s="45">
        <v>1859</v>
      </c>
      <c r="M450" s="46">
        <v>228.01</v>
      </c>
      <c r="N450" s="47">
        <f t="shared" si="39"/>
        <v>423870.58999999997</v>
      </c>
      <c r="O450" s="48">
        <f t="shared" si="40"/>
        <v>5328005.0999999996</v>
      </c>
      <c r="P450" s="47">
        <f t="shared" si="41"/>
        <v>24343.327345997895</v>
      </c>
    </row>
    <row r="451" spans="1:16" x14ac:dyDescent="0.25">
      <c r="A451" s="49" t="s">
        <v>861</v>
      </c>
      <c r="B451" t="s">
        <v>862</v>
      </c>
      <c r="C451" s="45">
        <v>315</v>
      </c>
      <c r="D451" s="46">
        <v>389.62</v>
      </c>
      <c r="E451" s="47">
        <f t="shared" si="36"/>
        <v>122730.3</v>
      </c>
      <c r="F451" s="45">
        <v>28635</v>
      </c>
      <c r="G451" s="46">
        <v>385.7</v>
      </c>
      <c r="H451" s="37">
        <f t="shared" si="37"/>
        <v>11044519.5</v>
      </c>
      <c r="I451" s="45">
        <v>17</v>
      </c>
      <c r="J451" s="46">
        <v>389.62</v>
      </c>
      <c r="K451" s="47">
        <f t="shared" si="38"/>
        <v>6623.54</v>
      </c>
      <c r="L451" s="45">
        <v>3366</v>
      </c>
      <c r="M451" s="46">
        <v>385.7</v>
      </c>
      <c r="N451" s="47">
        <f t="shared" si="39"/>
        <v>1298266.2</v>
      </c>
      <c r="O451" s="48">
        <f t="shared" si="40"/>
        <v>12472139.540000001</v>
      </c>
      <c r="P451" s="47">
        <f t="shared" si="41"/>
        <v>56984.43785783607</v>
      </c>
    </row>
    <row r="452" spans="1:16" x14ac:dyDescent="0.25">
      <c r="A452" s="49" t="s">
        <v>863</v>
      </c>
      <c r="B452" t="s">
        <v>864</v>
      </c>
      <c r="C452" s="45">
        <v>692</v>
      </c>
      <c r="D452" s="46">
        <v>235.94</v>
      </c>
      <c r="E452" s="47">
        <f t="shared" si="36"/>
        <v>163270.48000000001</v>
      </c>
      <c r="F452" s="45">
        <v>30469</v>
      </c>
      <c r="G452" s="46">
        <v>233.85</v>
      </c>
      <c r="H452" s="37">
        <f t="shared" si="37"/>
        <v>7125175.6499999994</v>
      </c>
      <c r="I452" s="45">
        <v>156</v>
      </c>
      <c r="J452" s="46">
        <v>235.94</v>
      </c>
      <c r="K452" s="47">
        <f t="shared" si="38"/>
        <v>36806.639999999999</v>
      </c>
      <c r="L452" s="45">
        <v>3054</v>
      </c>
      <c r="M452" s="46">
        <v>233.85</v>
      </c>
      <c r="N452" s="47">
        <f t="shared" si="39"/>
        <v>714177.9</v>
      </c>
      <c r="O452" s="48">
        <f t="shared" si="40"/>
        <v>8039430.6699999999</v>
      </c>
      <c r="P452" s="47">
        <f t="shared" si="41"/>
        <v>36731.663878336978</v>
      </c>
    </row>
    <row r="453" spans="1:16" x14ac:dyDescent="0.25">
      <c r="A453" s="49" t="s">
        <v>865</v>
      </c>
      <c r="B453" t="s">
        <v>866</v>
      </c>
      <c r="C453" s="45">
        <v>499</v>
      </c>
      <c r="D453" s="46">
        <v>197.76</v>
      </c>
      <c r="E453" s="47">
        <f t="shared" si="36"/>
        <v>98682.239999999991</v>
      </c>
      <c r="F453" s="45">
        <v>25112</v>
      </c>
      <c r="G453" s="46">
        <v>196.23</v>
      </c>
      <c r="H453" s="37">
        <f t="shared" si="37"/>
        <v>4927727.76</v>
      </c>
      <c r="I453" s="45">
        <v>76</v>
      </c>
      <c r="J453" s="46">
        <v>197.76</v>
      </c>
      <c r="K453" s="47">
        <f t="shared" si="38"/>
        <v>15029.759999999998</v>
      </c>
      <c r="L453" s="45">
        <v>1482</v>
      </c>
      <c r="M453" s="46">
        <v>196.23</v>
      </c>
      <c r="N453" s="47">
        <f t="shared" si="39"/>
        <v>290812.86</v>
      </c>
      <c r="O453" s="48">
        <f t="shared" si="40"/>
        <v>5332252.62</v>
      </c>
      <c r="P453" s="47">
        <f t="shared" si="41"/>
        <v>24362.734003429337</v>
      </c>
    </row>
    <row r="454" spans="1:16" x14ac:dyDescent="0.25">
      <c r="A454" s="49" t="s">
        <v>867</v>
      </c>
      <c r="B454" t="s">
        <v>868</v>
      </c>
      <c r="C454" s="45">
        <v>2285</v>
      </c>
      <c r="D454" s="46">
        <v>361.01</v>
      </c>
      <c r="E454" s="47">
        <f t="shared" si="36"/>
        <v>824907.85</v>
      </c>
      <c r="F454" s="45">
        <v>10137</v>
      </c>
      <c r="G454" s="46">
        <v>357.69</v>
      </c>
      <c r="H454" s="37">
        <f t="shared" si="37"/>
        <v>3625903.53</v>
      </c>
      <c r="I454" s="45">
        <v>1324</v>
      </c>
      <c r="J454" s="46">
        <v>361.01</v>
      </c>
      <c r="K454" s="47">
        <f t="shared" si="38"/>
        <v>477977.24</v>
      </c>
      <c r="L454" s="45">
        <v>5944</v>
      </c>
      <c r="M454" s="46">
        <v>357.69</v>
      </c>
      <c r="N454" s="47">
        <f t="shared" si="39"/>
        <v>2126109.36</v>
      </c>
      <c r="O454" s="48">
        <f t="shared" si="40"/>
        <v>7054897.9799999986</v>
      </c>
      <c r="P454" s="47">
        <f t="shared" si="41"/>
        <v>32233.39461889015</v>
      </c>
    </row>
    <row r="455" spans="1:16" x14ac:dyDescent="0.25">
      <c r="A455" s="49" t="s">
        <v>869</v>
      </c>
      <c r="B455" t="s">
        <v>870</v>
      </c>
      <c r="C455" s="45">
        <v>17004</v>
      </c>
      <c r="D455" s="46">
        <v>375.73</v>
      </c>
      <c r="E455" s="47">
        <f t="shared" si="36"/>
        <v>6388912.9199999999</v>
      </c>
      <c r="F455" s="45">
        <v>25916</v>
      </c>
      <c r="G455" s="46">
        <v>372.27</v>
      </c>
      <c r="H455" s="37">
        <f t="shared" si="37"/>
        <v>9647749.3200000003</v>
      </c>
      <c r="I455" s="45">
        <v>8564</v>
      </c>
      <c r="J455" s="46">
        <v>375.73</v>
      </c>
      <c r="K455" s="47">
        <f t="shared" si="38"/>
        <v>3217751.72</v>
      </c>
      <c r="L455" s="45">
        <v>13703</v>
      </c>
      <c r="M455" s="46">
        <v>372.27</v>
      </c>
      <c r="N455" s="47">
        <f t="shared" si="39"/>
        <v>5101215.8099999996</v>
      </c>
      <c r="O455" s="48">
        <f t="shared" si="40"/>
        <v>24355629.770000003</v>
      </c>
      <c r="P455" s="47">
        <f t="shared" si="41"/>
        <v>111279.37325154616</v>
      </c>
    </row>
    <row r="456" spans="1:16" x14ac:dyDescent="0.25">
      <c r="A456" s="49" t="s">
        <v>871</v>
      </c>
      <c r="B456" t="s">
        <v>872</v>
      </c>
      <c r="C456" s="45">
        <v>0</v>
      </c>
      <c r="D456" s="46">
        <v>407.4</v>
      </c>
      <c r="E456" s="47">
        <f t="shared" si="36"/>
        <v>0</v>
      </c>
      <c r="F456" s="45">
        <v>15628</v>
      </c>
      <c r="G456" s="46">
        <v>403.15</v>
      </c>
      <c r="H456" s="37">
        <f t="shared" si="37"/>
        <v>6300428.1999999993</v>
      </c>
      <c r="I456" s="45">
        <v>34</v>
      </c>
      <c r="J456" s="46">
        <v>407.4</v>
      </c>
      <c r="K456" s="47">
        <f t="shared" si="38"/>
        <v>13851.599999999999</v>
      </c>
      <c r="L456" s="45">
        <v>1850</v>
      </c>
      <c r="M456" s="46">
        <v>403.15</v>
      </c>
      <c r="N456" s="47">
        <f t="shared" si="39"/>
        <v>745827.5</v>
      </c>
      <c r="O456" s="48">
        <f t="shared" si="40"/>
        <v>7060107.2999999989</v>
      </c>
      <c r="P456" s="47">
        <f t="shared" si="41"/>
        <v>32257.195681319703</v>
      </c>
    </row>
    <row r="457" spans="1:16" x14ac:dyDescent="0.25">
      <c r="A457" s="49" t="s">
        <v>873</v>
      </c>
      <c r="B457" t="s">
        <v>874</v>
      </c>
      <c r="C457" s="45">
        <v>3938</v>
      </c>
      <c r="D457" s="46">
        <v>371.08</v>
      </c>
      <c r="E457" s="47">
        <f t="shared" ref="E457:E520" si="42">D457*C457</f>
        <v>1461313.04</v>
      </c>
      <c r="F457" s="45">
        <v>37769</v>
      </c>
      <c r="G457" s="46">
        <v>368.06</v>
      </c>
      <c r="H457" s="37">
        <f t="shared" ref="H457:H520" si="43">G457*F457</f>
        <v>13901258.140000001</v>
      </c>
      <c r="I457" s="45">
        <v>1141</v>
      </c>
      <c r="J457" s="46">
        <v>371.08</v>
      </c>
      <c r="K457" s="47">
        <f t="shared" ref="K457:K520" si="44">J457*I457</f>
        <v>423402.27999999997</v>
      </c>
      <c r="L457" s="45">
        <v>6973</v>
      </c>
      <c r="M457" s="46">
        <v>368.06</v>
      </c>
      <c r="N457" s="47">
        <f t="shared" ref="N457:N520" si="45">M457*L457</f>
        <v>2566482.38</v>
      </c>
      <c r="O457" s="48">
        <f t="shared" ref="O457:O520" si="46">N457+K457+H457+E457</f>
        <v>18352455.84</v>
      </c>
      <c r="P457" s="47">
        <f t="shared" ref="P457:P520" si="47">(O457/$O$7)*$P$7</f>
        <v>83851.24108009784</v>
      </c>
    </row>
    <row r="458" spans="1:16" x14ac:dyDescent="0.25">
      <c r="A458" s="49" t="s">
        <v>875</v>
      </c>
      <c r="B458" t="s">
        <v>876</v>
      </c>
      <c r="C458" s="45">
        <v>478</v>
      </c>
      <c r="D458" s="46">
        <v>254.04</v>
      </c>
      <c r="E458" s="47">
        <f t="shared" si="42"/>
        <v>121431.12</v>
      </c>
      <c r="F458" s="45">
        <v>74276</v>
      </c>
      <c r="G458" s="46">
        <v>252.09</v>
      </c>
      <c r="H458" s="37">
        <f t="shared" si="43"/>
        <v>18724236.84</v>
      </c>
      <c r="I458" s="45">
        <v>20</v>
      </c>
      <c r="J458" s="46">
        <v>254.04</v>
      </c>
      <c r="K458" s="47">
        <f t="shared" si="44"/>
        <v>5080.8</v>
      </c>
      <c r="L458" s="45">
        <v>3413</v>
      </c>
      <c r="M458" s="46">
        <v>252.09</v>
      </c>
      <c r="N458" s="47">
        <f t="shared" si="45"/>
        <v>860383.17</v>
      </c>
      <c r="O458" s="48">
        <f t="shared" si="46"/>
        <v>19711131.93</v>
      </c>
      <c r="P458" s="47">
        <f t="shared" si="47"/>
        <v>90058.948504411383</v>
      </c>
    </row>
    <row r="459" spans="1:16" x14ac:dyDescent="0.25">
      <c r="A459" s="49" t="s">
        <v>877</v>
      </c>
      <c r="B459" t="s">
        <v>878</v>
      </c>
      <c r="C459" s="45">
        <v>0</v>
      </c>
      <c r="D459" s="46">
        <v>254.66</v>
      </c>
      <c r="E459" s="47">
        <f t="shared" si="42"/>
        <v>0</v>
      </c>
      <c r="F459" s="45">
        <v>10255</v>
      </c>
      <c r="G459" s="46">
        <v>252.64</v>
      </c>
      <c r="H459" s="37">
        <f t="shared" si="43"/>
        <v>2590823.1999999997</v>
      </c>
      <c r="I459" s="45">
        <v>0</v>
      </c>
      <c r="J459" s="46">
        <v>254.66</v>
      </c>
      <c r="K459" s="47">
        <f t="shared" si="44"/>
        <v>0</v>
      </c>
      <c r="L459" s="45">
        <v>121</v>
      </c>
      <c r="M459" s="46">
        <v>252.64</v>
      </c>
      <c r="N459" s="47">
        <f t="shared" si="45"/>
        <v>30569.439999999999</v>
      </c>
      <c r="O459" s="48">
        <f t="shared" si="46"/>
        <v>2621392.6399999997</v>
      </c>
      <c r="P459" s="47">
        <f t="shared" si="47"/>
        <v>11976.981616986368</v>
      </c>
    </row>
    <row r="460" spans="1:16" x14ac:dyDescent="0.25">
      <c r="A460" s="49" t="s">
        <v>879</v>
      </c>
      <c r="B460" t="s">
        <v>880</v>
      </c>
      <c r="C460" s="45">
        <v>1241</v>
      </c>
      <c r="D460" s="46">
        <v>340.22</v>
      </c>
      <c r="E460" s="47">
        <f t="shared" si="42"/>
        <v>422213.02</v>
      </c>
      <c r="F460" s="45">
        <v>69082</v>
      </c>
      <c r="G460" s="46">
        <v>337.53</v>
      </c>
      <c r="H460" s="37">
        <f t="shared" si="43"/>
        <v>23317247.459999997</v>
      </c>
      <c r="I460" s="45">
        <v>71</v>
      </c>
      <c r="J460" s="46">
        <v>340.22</v>
      </c>
      <c r="K460" s="47">
        <f t="shared" si="44"/>
        <v>24155.620000000003</v>
      </c>
      <c r="L460" s="45">
        <v>5195</v>
      </c>
      <c r="M460" s="46">
        <v>337.53</v>
      </c>
      <c r="N460" s="47">
        <f t="shared" si="45"/>
        <v>1753468.3499999999</v>
      </c>
      <c r="O460" s="48">
        <f t="shared" si="46"/>
        <v>25517084.449999996</v>
      </c>
      <c r="P460" s="47">
        <f t="shared" si="47"/>
        <v>116585.9881931837</v>
      </c>
    </row>
    <row r="461" spans="1:16" x14ac:dyDescent="0.25">
      <c r="A461" s="49" t="s">
        <v>881</v>
      </c>
      <c r="B461" t="s">
        <v>882</v>
      </c>
      <c r="C461" s="45">
        <v>1703</v>
      </c>
      <c r="D461" s="46">
        <v>226.83</v>
      </c>
      <c r="E461" s="47">
        <f t="shared" si="42"/>
        <v>386291.49000000005</v>
      </c>
      <c r="F461" s="45">
        <v>40113</v>
      </c>
      <c r="G461" s="46">
        <v>224.9</v>
      </c>
      <c r="H461" s="37">
        <f t="shared" si="43"/>
        <v>9021413.7000000011</v>
      </c>
      <c r="I461" s="45">
        <v>84</v>
      </c>
      <c r="J461" s="46">
        <v>226.83</v>
      </c>
      <c r="K461" s="47">
        <f t="shared" si="44"/>
        <v>19053.72</v>
      </c>
      <c r="L461" s="45">
        <v>4065</v>
      </c>
      <c r="M461" s="46">
        <v>224.9</v>
      </c>
      <c r="N461" s="47">
        <f t="shared" si="45"/>
        <v>914218.5</v>
      </c>
      <c r="O461" s="48">
        <f t="shared" si="46"/>
        <v>10340977.410000002</v>
      </c>
      <c r="P461" s="47">
        <f t="shared" si="47"/>
        <v>47247.28926577032</v>
      </c>
    </row>
    <row r="462" spans="1:16" x14ac:dyDescent="0.25">
      <c r="A462" s="49" t="s">
        <v>883</v>
      </c>
      <c r="B462" t="s">
        <v>884</v>
      </c>
      <c r="C462" s="45">
        <v>1562</v>
      </c>
      <c r="D462" s="46">
        <v>238.62</v>
      </c>
      <c r="E462" s="47">
        <f t="shared" si="42"/>
        <v>372724.44</v>
      </c>
      <c r="F462" s="45">
        <v>17740</v>
      </c>
      <c r="G462" s="46">
        <v>236.95</v>
      </c>
      <c r="H462" s="37">
        <f t="shared" si="43"/>
        <v>4203493</v>
      </c>
      <c r="I462" s="45">
        <v>385</v>
      </c>
      <c r="J462" s="46">
        <v>238.62</v>
      </c>
      <c r="K462" s="47">
        <f t="shared" si="44"/>
        <v>91868.7</v>
      </c>
      <c r="L462" s="45">
        <v>3500</v>
      </c>
      <c r="M462" s="46">
        <v>236.95</v>
      </c>
      <c r="N462" s="47">
        <f t="shared" si="45"/>
        <v>829325</v>
      </c>
      <c r="O462" s="48">
        <f t="shared" si="46"/>
        <v>5497411.1400000006</v>
      </c>
      <c r="P462" s="47">
        <f t="shared" si="47"/>
        <v>25117.333115269634</v>
      </c>
    </row>
    <row r="463" spans="1:16" x14ac:dyDescent="0.25">
      <c r="A463" s="49" t="s">
        <v>885</v>
      </c>
      <c r="B463" t="s">
        <v>886</v>
      </c>
      <c r="C463" s="45">
        <v>1</v>
      </c>
      <c r="D463" s="46">
        <v>304.37</v>
      </c>
      <c r="E463" s="47">
        <f t="shared" si="42"/>
        <v>304.37</v>
      </c>
      <c r="F463" s="45">
        <v>35077</v>
      </c>
      <c r="G463" s="46">
        <v>301.73</v>
      </c>
      <c r="H463" s="37">
        <f t="shared" si="43"/>
        <v>10583783.210000001</v>
      </c>
      <c r="I463" s="45">
        <v>0</v>
      </c>
      <c r="J463" s="46">
        <v>304.37</v>
      </c>
      <c r="K463" s="47">
        <f t="shared" si="44"/>
        <v>0</v>
      </c>
      <c r="L463" s="45">
        <v>0</v>
      </c>
      <c r="M463" s="46">
        <v>301.73</v>
      </c>
      <c r="N463" s="47">
        <f t="shared" si="45"/>
        <v>0</v>
      </c>
      <c r="O463" s="48">
        <f t="shared" si="46"/>
        <v>10584087.58</v>
      </c>
      <c r="P463" s="47">
        <f t="shared" si="47"/>
        <v>48358.044668285082</v>
      </c>
    </row>
    <row r="464" spans="1:16" x14ac:dyDescent="0.25">
      <c r="A464" s="49" t="s">
        <v>887</v>
      </c>
      <c r="B464" t="s">
        <v>888</v>
      </c>
      <c r="C464" s="45">
        <v>365</v>
      </c>
      <c r="D464" s="46">
        <v>280.91000000000003</v>
      </c>
      <c r="E464" s="47">
        <f t="shared" si="42"/>
        <v>102532.15000000001</v>
      </c>
      <c r="F464" s="45">
        <v>37932</v>
      </c>
      <c r="G464" s="46">
        <v>278.24</v>
      </c>
      <c r="H464" s="37">
        <f t="shared" si="43"/>
        <v>10554199.68</v>
      </c>
      <c r="I464" s="45">
        <v>44</v>
      </c>
      <c r="J464" s="46">
        <v>280.91000000000003</v>
      </c>
      <c r="K464" s="47">
        <f t="shared" si="44"/>
        <v>12360.04</v>
      </c>
      <c r="L464" s="45">
        <v>5336</v>
      </c>
      <c r="M464" s="46">
        <v>278.24</v>
      </c>
      <c r="N464" s="47">
        <f t="shared" si="45"/>
        <v>1484688.6400000001</v>
      </c>
      <c r="O464" s="48">
        <f t="shared" si="46"/>
        <v>12153780.51</v>
      </c>
      <c r="P464" s="47">
        <f t="shared" si="47"/>
        <v>55529.875045791392</v>
      </c>
    </row>
    <row r="465" spans="1:16" x14ac:dyDescent="0.25">
      <c r="A465" s="49" t="s">
        <v>889</v>
      </c>
      <c r="B465" t="s">
        <v>890</v>
      </c>
      <c r="C465" s="45">
        <v>901</v>
      </c>
      <c r="D465" s="46">
        <v>307.04000000000002</v>
      </c>
      <c r="E465" s="47">
        <f t="shared" si="42"/>
        <v>276643.04000000004</v>
      </c>
      <c r="F465" s="45">
        <v>49429</v>
      </c>
      <c r="G465" s="46">
        <v>304.17</v>
      </c>
      <c r="H465" s="37">
        <f t="shared" si="43"/>
        <v>15034818.930000002</v>
      </c>
      <c r="I465" s="45">
        <v>63</v>
      </c>
      <c r="J465" s="46">
        <v>307.04000000000002</v>
      </c>
      <c r="K465" s="47">
        <f t="shared" si="44"/>
        <v>19343.52</v>
      </c>
      <c r="L465" s="45">
        <v>4310</v>
      </c>
      <c r="M465" s="46">
        <v>304.17</v>
      </c>
      <c r="N465" s="47">
        <f t="shared" si="45"/>
        <v>1310972.7</v>
      </c>
      <c r="O465" s="48">
        <f t="shared" si="46"/>
        <v>16641778.190000001</v>
      </c>
      <c r="P465" s="47">
        <f t="shared" si="47"/>
        <v>76035.260194975868</v>
      </c>
    </row>
    <row r="466" spans="1:16" x14ac:dyDescent="0.25">
      <c r="A466" s="49" t="s">
        <v>891</v>
      </c>
      <c r="B466" t="s">
        <v>892</v>
      </c>
      <c r="C466" s="45">
        <v>0</v>
      </c>
      <c r="D466" s="46">
        <v>218.94</v>
      </c>
      <c r="E466" s="47">
        <f t="shared" si="42"/>
        <v>0</v>
      </c>
      <c r="F466" s="45">
        <v>66872</v>
      </c>
      <c r="G466" s="46">
        <v>217.3</v>
      </c>
      <c r="H466" s="37">
        <f t="shared" si="43"/>
        <v>14531285.600000001</v>
      </c>
      <c r="I466" s="45">
        <v>0</v>
      </c>
      <c r="J466" s="46">
        <v>218.94</v>
      </c>
      <c r="K466" s="47">
        <f t="shared" si="44"/>
        <v>0</v>
      </c>
      <c r="L466" s="45">
        <v>673</v>
      </c>
      <c r="M466" s="46">
        <v>217.3</v>
      </c>
      <c r="N466" s="47">
        <f t="shared" si="45"/>
        <v>146242.9</v>
      </c>
      <c r="O466" s="48">
        <f t="shared" si="46"/>
        <v>14677528.500000002</v>
      </c>
      <c r="P466" s="47">
        <f t="shared" si="47"/>
        <v>67060.724267270984</v>
      </c>
    </row>
    <row r="467" spans="1:16" x14ac:dyDescent="0.25">
      <c r="A467" s="49" t="s">
        <v>893</v>
      </c>
      <c r="B467" t="s">
        <v>894</v>
      </c>
      <c r="C467" s="45">
        <v>0</v>
      </c>
      <c r="D467" s="46">
        <v>205.51</v>
      </c>
      <c r="E467" s="47">
        <f t="shared" si="42"/>
        <v>0</v>
      </c>
      <c r="F467" s="45">
        <v>1946</v>
      </c>
      <c r="G467" s="46">
        <v>204.14</v>
      </c>
      <c r="H467" s="37">
        <f t="shared" si="43"/>
        <v>397256.44</v>
      </c>
      <c r="I467" s="45">
        <v>0</v>
      </c>
      <c r="J467" s="46">
        <v>205.51</v>
      </c>
      <c r="K467" s="47">
        <f t="shared" si="44"/>
        <v>0</v>
      </c>
      <c r="L467" s="45">
        <v>0</v>
      </c>
      <c r="M467" s="46">
        <v>204.14</v>
      </c>
      <c r="N467" s="47">
        <f t="shared" si="45"/>
        <v>0</v>
      </c>
      <c r="O467" s="48">
        <f t="shared" si="46"/>
        <v>397256.44</v>
      </c>
      <c r="P467" s="47">
        <f t="shared" si="47"/>
        <v>1815.0402219445648</v>
      </c>
    </row>
    <row r="468" spans="1:16" x14ac:dyDescent="0.25">
      <c r="A468" s="49" t="s">
        <v>895</v>
      </c>
      <c r="B468" t="s">
        <v>896</v>
      </c>
      <c r="C468" s="45">
        <v>990</v>
      </c>
      <c r="D468" s="46">
        <v>227.44</v>
      </c>
      <c r="E468" s="47">
        <f t="shared" si="42"/>
        <v>225165.6</v>
      </c>
      <c r="F468" s="45">
        <v>25547</v>
      </c>
      <c r="G468" s="46">
        <v>225.42</v>
      </c>
      <c r="H468" s="37">
        <f t="shared" si="43"/>
        <v>5758804.7399999993</v>
      </c>
      <c r="I468" s="45">
        <v>49</v>
      </c>
      <c r="J468" s="46">
        <v>227.44</v>
      </c>
      <c r="K468" s="47">
        <f t="shared" si="44"/>
        <v>11144.56</v>
      </c>
      <c r="L468" s="45">
        <v>1494</v>
      </c>
      <c r="M468" s="46">
        <v>225.42</v>
      </c>
      <c r="N468" s="47">
        <f t="shared" si="45"/>
        <v>336777.48</v>
      </c>
      <c r="O468" s="48">
        <f t="shared" si="46"/>
        <v>6331892.379999999</v>
      </c>
      <c r="P468" s="47">
        <f t="shared" si="47"/>
        <v>28930.026535817258</v>
      </c>
    </row>
    <row r="469" spans="1:16" x14ac:dyDescent="0.25">
      <c r="A469" s="49" t="s">
        <v>897</v>
      </c>
      <c r="B469" t="s">
        <v>898</v>
      </c>
      <c r="C469" s="45">
        <v>0</v>
      </c>
      <c r="D469" s="46">
        <v>177.88</v>
      </c>
      <c r="E469" s="47">
        <f t="shared" si="42"/>
        <v>0</v>
      </c>
      <c r="F469" s="45">
        <v>20716</v>
      </c>
      <c r="G469" s="46">
        <v>176.6</v>
      </c>
      <c r="H469" s="37">
        <f t="shared" si="43"/>
        <v>3658445.6</v>
      </c>
      <c r="I469" s="45">
        <v>0</v>
      </c>
      <c r="J469" s="46">
        <v>177.88</v>
      </c>
      <c r="K469" s="47">
        <f t="shared" si="44"/>
        <v>0</v>
      </c>
      <c r="L469" s="45">
        <v>1008</v>
      </c>
      <c r="M469" s="46">
        <v>176.6</v>
      </c>
      <c r="N469" s="47">
        <f t="shared" si="45"/>
        <v>178012.79999999999</v>
      </c>
      <c r="O469" s="48">
        <f t="shared" si="46"/>
        <v>3836458.4</v>
      </c>
      <c r="P469" s="47">
        <f t="shared" si="47"/>
        <v>17528.542283209026</v>
      </c>
    </row>
    <row r="470" spans="1:16" x14ac:dyDescent="0.25">
      <c r="A470" s="49" t="s">
        <v>1273</v>
      </c>
      <c r="B470" t="s">
        <v>899</v>
      </c>
      <c r="C470" s="45">
        <v>0</v>
      </c>
      <c r="D470" s="46">
        <v>224.2</v>
      </c>
      <c r="E470" s="47">
        <f t="shared" si="42"/>
        <v>0</v>
      </c>
      <c r="F470" s="45">
        <v>19555</v>
      </c>
      <c r="G470" s="46">
        <v>222.65</v>
      </c>
      <c r="H470" s="37">
        <f t="shared" si="43"/>
        <v>4353920.75</v>
      </c>
      <c r="I470" s="45">
        <v>0</v>
      </c>
      <c r="J470" s="46">
        <v>224.2</v>
      </c>
      <c r="K470" s="47">
        <f t="shared" si="44"/>
        <v>0</v>
      </c>
      <c r="L470" s="45">
        <v>1580</v>
      </c>
      <c r="M470" s="46">
        <v>222.65</v>
      </c>
      <c r="N470" s="47">
        <f t="shared" si="45"/>
        <v>351787</v>
      </c>
      <c r="O470" s="48">
        <f t="shared" si="46"/>
        <v>4705707.75</v>
      </c>
      <c r="P470" s="47">
        <f t="shared" si="47"/>
        <v>21500.089058257327</v>
      </c>
    </row>
    <row r="471" spans="1:16" x14ac:dyDescent="0.25">
      <c r="A471" s="49" t="s">
        <v>900</v>
      </c>
      <c r="B471" t="s">
        <v>901</v>
      </c>
      <c r="C471" s="45">
        <v>0</v>
      </c>
      <c r="D471" s="46">
        <v>267.60000000000002</v>
      </c>
      <c r="E471" s="47">
        <f t="shared" si="42"/>
        <v>0</v>
      </c>
      <c r="F471" s="45">
        <v>6233</v>
      </c>
      <c r="G471" s="46">
        <v>265.75</v>
      </c>
      <c r="H471" s="37">
        <f t="shared" si="43"/>
        <v>1656419.75</v>
      </c>
      <c r="I471" s="45">
        <v>0</v>
      </c>
      <c r="J471" s="46">
        <v>267.60000000000002</v>
      </c>
      <c r="K471" s="47">
        <f t="shared" si="44"/>
        <v>0</v>
      </c>
      <c r="L471" s="45">
        <v>232</v>
      </c>
      <c r="M471" s="46">
        <v>265.75</v>
      </c>
      <c r="N471" s="47">
        <f t="shared" si="45"/>
        <v>61654</v>
      </c>
      <c r="O471" s="48">
        <f t="shared" si="46"/>
        <v>1718073.75</v>
      </c>
      <c r="P471" s="47">
        <f t="shared" si="47"/>
        <v>7849.7732107681641</v>
      </c>
    </row>
    <row r="472" spans="1:16" x14ac:dyDescent="0.25">
      <c r="A472" s="49" t="s">
        <v>902</v>
      </c>
      <c r="B472" t="s">
        <v>903</v>
      </c>
      <c r="C472" s="45">
        <v>380</v>
      </c>
      <c r="D472" s="46">
        <v>198.22</v>
      </c>
      <c r="E472" s="47">
        <f t="shared" si="42"/>
        <v>75323.600000000006</v>
      </c>
      <c r="F472" s="45">
        <v>41464</v>
      </c>
      <c r="G472" s="46">
        <v>196.64</v>
      </c>
      <c r="H472" s="37">
        <f t="shared" si="43"/>
        <v>8153480.959999999</v>
      </c>
      <c r="I472" s="45">
        <v>0</v>
      </c>
      <c r="J472" s="46">
        <v>198.22</v>
      </c>
      <c r="K472" s="47">
        <f t="shared" si="44"/>
        <v>0</v>
      </c>
      <c r="L472" s="45">
        <v>0</v>
      </c>
      <c r="M472" s="46">
        <v>196.64</v>
      </c>
      <c r="N472" s="47">
        <f t="shared" si="45"/>
        <v>0</v>
      </c>
      <c r="O472" s="48">
        <f t="shared" si="46"/>
        <v>8228804.5599999987</v>
      </c>
      <c r="P472" s="47">
        <f t="shared" si="47"/>
        <v>37596.901525173118</v>
      </c>
    </row>
    <row r="473" spans="1:16" x14ac:dyDescent="0.25">
      <c r="A473" s="49" t="s">
        <v>904</v>
      </c>
      <c r="B473" t="s">
        <v>905</v>
      </c>
      <c r="C473" s="45">
        <v>0</v>
      </c>
      <c r="D473" s="46">
        <v>299.7</v>
      </c>
      <c r="E473" s="47">
        <f t="shared" si="42"/>
        <v>0</v>
      </c>
      <c r="F473" s="45">
        <v>48606</v>
      </c>
      <c r="G473" s="46">
        <v>296.79000000000002</v>
      </c>
      <c r="H473" s="37">
        <f t="shared" si="43"/>
        <v>14425774.74</v>
      </c>
      <c r="I473" s="45">
        <v>0</v>
      </c>
      <c r="J473" s="46">
        <v>299.7</v>
      </c>
      <c r="K473" s="47">
        <f t="shared" si="44"/>
        <v>0</v>
      </c>
      <c r="L473" s="45">
        <v>774</v>
      </c>
      <c r="M473" s="46">
        <v>296.79000000000002</v>
      </c>
      <c r="N473" s="47">
        <f t="shared" si="45"/>
        <v>229715.46000000002</v>
      </c>
      <c r="O473" s="48">
        <f t="shared" si="46"/>
        <v>14655490.200000001</v>
      </c>
      <c r="P473" s="47">
        <f t="shared" si="47"/>
        <v>66960.032631099442</v>
      </c>
    </row>
    <row r="474" spans="1:16" x14ac:dyDescent="0.25">
      <c r="A474" s="49" t="s">
        <v>906</v>
      </c>
      <c r="B474" t="s">
        <v>907</v>
      </c>
      <c r="C474" s="45">
        <v>738</v>
      </c>
      <c r="D474" s="46">
        <v>237.01</v>
      </c>
      <c r="E474" s="47">
        <f t="shared" si="42"/>
        <v>174913.38</v>
      </c>
      <c r="F474" s="45">
        <v>23201</v>
      </c>
      <c r="G474" s="46">
        <v>234.82</v>
      </c>
      <c r="H474" s="37">
        <f t="shared" si="43"/>
        <v>5448058.8200000003</v>
      </c>
      <c r="I474" s="45">
        <v>79</v>
      </c>
      <c r="J474" s="46">
        <v>237.01</v>
      </c>
      <c r="K474" s="47">
        <f t="shared" si="44"/>
        <v>18723.79</v>
      </c>
      <c r="L474" s="45">
        <v>1330</v>
      </c>
      <c r="M474" s="46">
        <v>234.82</v>
      </c>
      <c r="N474" s="47">
        <f t="shared" si="45"/>
        <v>312310.59999999998</v>
      </c>
      <c r="O474" s="48">
        <f t="shared" si="46"/>
        <v>5954006.5899999999</v>
      </c>
      <c r="P474" s="47">
        <f t="shared" si="47"/>
        <v>27203.4896213967</v>
      </c>
    </row>
    <row r="475" spans="1:16" x14ac:dyDescent="0.25">
      <c r="A475" s="49" t="s">
        <v>908</v>
      </c>
      <c r="B475" t="s">
        <v>909</v>
      </c>
      <c r="C475" s="45">
        <v>2799</v>
      </c>
      <c r="D475" s="46">
        <v>284.48</v>
      </c>
      <c r="E475" s="47">
        <f t="shared" si="42"/>
        <v>796259.52</v>
      </c>
      <c r="F475" s="45">
        <v>22875</v>
      </c>
      <c r="G475" s="46">
        <v>281.83</v>
      </c>
      <c r="H475" s="37">
        <f t="shared" si="43"/>
        <v>6446861.25</v>
      </c>
      <c r="I475" s="45">
        <v>514</v>
      </c>
      <c r="J475" s="46">
        <v>284.48</v>
      </c>
      <c r="K475" s="47">
        <f t="shared" si="44"/>
        <v>146222.72</v>
      </c>
      <c r="L475" s="45">
        <v>5994</v>
      </c>
      <c r="M475" s="46">
        <v>281.83</v>
      </c>
      <c r="N475" s="47">
        <f t="shared" si="45"/>
        <v>1689289.02</v>
      </c>
      <c r="O475" s="48">
        <f t="shared" si="46"/>
        <v>9078632.5099999998</v>
      </c>
      <c r="P475" s="47">
        <f t="shared" si="47"/>
        <v>41479.713119071253</v>
      </c>
    </row>
    <row r="476" spans="1:16" x14ac:dyDescent="0.25">
      <c r="A476" s="49" t="s">
        <v>910</v>
      </c>
      <c r="B476" t="s">
        <v>911</v>
      </c>
      <c r="C476" s="45">
        <v>3345</v>
      </c>
      <c r="D476" s="46">
        <v>363.11</v>
      </c>
      <c r="E476" s="47">
        <f t="shared" si="42"/>
        <v>1214602.95</v>
      </c>
      <c r="F476" s="45">
        <v>55925</v>
      </c>
      <c r="G476" s="46">
        <v>359.66</v>
      </c>
      <c r="H476" s="37">
        <f t="shared" si="43"/>
        <v>20113985.5</v>
      </c>
      <c r="I476" s="45">
        <v>619</v>
      </c>
      <c r="J476" s="46">
        <v>363.11</v>
      </c>
      <c r="K476" s="47">
        <f t="shared" si="44"/>
        <v>224765.09</v>
      </c>
      <c r="L476" s="45">
        <v>8634</v>
      </c>
      <c r="M476" s="46">
        <v>359.66</v>
      </c>
      <c r="N476" s="47">
        <f t="shared" si="45"/>
        <v>3105304.4400000004</v>
      </c>
      <c r="O476" s="48">
        <f t="shared" si="46"/>
        <v>24658657.98</v>
      </c>
      <c r="P476" s="47">
        <f t="shared" si="47"/>
        <v>112663.89049067225</v>
      </c>
    </row>
    <row r="477" spans="1:16" x14ac:dyDescent="0.25">
      <c r="A477" s="49" t="s">
        <v>912</v>
      </c>
      <c r="B477" t="s">
        <v>913</v>
      </c>
      <c r="C477" s="45">
        <v>1575</v>
      </c>
      <c r="D477" s="46">
        <v>289.57</v>
      </c>
      <c r="E477" s="47">
        <f t="shared" si="42"/>
        <v>456072.75</v>
      </c>
      <c r="F477" s="45">
        <v>24382</v>
      </c>
      <c r="G477" s="46">
        <v>287.10000000000002</v>
      </c>
      <c r="H477" s="37">
        <f t="shared" si="43"/>
        <v>7000072.2000000002</v>
      </c>
      <c r="I477" s="45">
        <v>250</v>
      </c>
      <c r="J477" s="46">
        <v>289.57</v>
      </c>
      <c r="K477" s="47">
        <f t="shared" si="44"/>
        <v>72392.5</v>
      </c>
      <c r="L477" s="45">
        <v>2658</v>
      </c>
      <c r="M477" s="46">
        <v>287.10000000000002</v>
      </c>
      <c r="N477" s="47">
        <f t="shared" si="45"/>
        <v>763111.8</v>
      </c>
      <c r="O477" s="48">
        <f t="shared" si="46"/>
        <v>8291649.25</v>
      </c>
      <c r="P477" s="47">
        <f t="shared" si="47"/>
        <v>37884.03504548972</v>
      </c>
    </row>
    <row r="478" spans="1:16" x14ac:dyDescent="0.25">
      <c r="A478" s="49" t="s">
        <v>914</v>
      </c>
      <c r="B478" t="s">
        <v>915</v>
      </c>
      <c r="C478" s="45">
        <v>2775</v>
      </c>
      <c r="D478" s="46">
        <v>287.68</v>
      </c>
      <c r="E478" s="47">
        <f t="shared" si="42"/>
        <v>798312</v>
      </c>
      <c r="F478" s="45">
        <v>24072</v>
      </c>
      <c r="G478" s="46">
        <v>284.87</v>
      </c>
      <c r="H478" s="37">
        <f t="shared" si="43"/>
        <v>6857390.6399999997</v>
      </c>
      <c r="I478" s="45">
        <v>330</v>
      </c>
      <c r="J478" s="46">
        <v>287.68</v>
      </c>
      <c r="K478" s="47">
        <f t="shared" si="44"/>
        <v>94934.400000000009</v>
      </c>
      <c r="L478" s="45">
        <v>4075</v>
      </c>
      <c r="M478" s="46">
        <v>284.87</v>
      </c>
      <c r="N478" s="47">
        <f t="shared" si="45"/>
        <v>1160845.25</v>
      </c>
      <c r="O478" s="48">
        <f t="shared" si="46"/>
        <v>8911482.2899999991</v>
      </c>
      <c r="P478" s="47">
        <f t="shared" si="47"/>
        <v>40716.014052526516</v>
      </c>
    </row>
    <row r="479" spans="1:16" x14ac:dyDescent="0.25">
      <c r="A479" s="49" t="s">
        <v>916</v>
      </c>
      <c r="B479" t="s">
        <v>917</v>
      </c>
      <c r="C479" s="45">
        <v>3070</v>
      </c>
      <c r="D479" s="46">
        <v>331.33</v>
      </c>
      <c r="E479" s="47">
        <f t="shared" si="42"/>
        <v>1017183.1</v>
      </c>
      <c r="F479" s="45">
        <v>38190</v>
      </c>
      <c r="G479" s="46">
        <v>328.15</v>
      </c>
      <c r="H479" s="37">
        <f t="shared" si="43"/>
        <v>12532048.5</v>
      </c>
      <c r="I479" s="45">
        <v>0</v>
      </c>
      <c r="J479" s="46">
        <v>331.33</v>
      </c>
      <c r="K479" s="47">
        <f t="shared" si="44"/>
        <v>0</v>
      </c>
      <c r="L479" s="45">
        <v>0</v>
      </c>
      <c r="M479" s="46">
        <v>328.15</v>
      </c>
      <c r="N479" s="47">
        <f t="shared" si="45"/>
        <v>0</v>
      </c>
      <c r="O479" s="48">
        <f t="shared" si="46"/>
        <v>13549231.6</v>
      </c>
      <c r="P479" s="47">
        <f t="shared" si="47"/>
        <v>61905.605181485058</v>
      </c>
    </row>
    <row r="480" spans="1:16" x14ac:dyDescent="0.25">
      <c r="A480" s="49" t="s">
        <v>918</v>
      </c>
      <c r="B480" t="s">
        <v>919</v>
      </c>
      <c r="C480" s="45">
        <v>0</v>
      </c>
      <c r="D480" s="46">
        <v>217.06</v>
      </c>
      <c r="E480" s="47">
        <f t="shared" si="42"/>
        <v>0</v>
      </c>
      <c r="F480" s="45">
        <v>17556</v>
      </c>
      <c r="G480" s="46">
        <v>215.05</v>
      </c>
      <c r="H480" s="37">
        <f t="shared" si="43"/>
        <v>3775417.8000000003</v>
      </c>
      <c r="I480" s="45">
        <v>7</v>
      </c>
      <c r="J480" s="46">
        <v>217.06</v>
      </c>
      <c r="K480" s="47">
        <f t="shared" si="44"/>
        <v>1519.42</v>
      </c>
      <c r="L480" s="45">
        <v>821</v>
      </c>
      <c r="M480" s="46">
        <v>215.05</v>
      </c>
      <c r="N480" s="47">
        <f t="shared" si="45"/>
        <v>176556.05000000002</v>
      </c>
      <c r="O480" s="48">
        <f t="shared" si="46"/>
        <v>3953493.2700000005</v>
      </c>
      <c r="P480" s="47">
        <f t="shared" si="47"/>
        <v>18063.267400365225</v>
      </c>
    </row>
    <row r="481" spans="1:16" x14ac:dyDescent="0.25">
      <c r="A481" s="49" t="s">
        <v>920</v>
      </c>
      <c r="B481" t="s">
        <v>921</v>
      </c>
      <c r="C481" s="45">
        <v>2140</v>
      </c>
      <c r="D481" s="46">
        <v>333.11</v>
      </c>
      <c r="E481" s="47">
        <f t="shared" si="42"/>
        <v>712855.4</v>
      </c>
      <c r="F481" s="45">
        <v>14480</v>
      </c>
      <c r="G481" s="46">
        <v>329.8</v>
      </c>
      <c r="H481" s="37">
        <f t="shared" si="43"/>
        <v>4775504</v>
      </c>
      <c r="I481" s="45">
        <v>630</v>
      </c>
      <c r="J481" s="46">
        <v>333.11</v>
      </c>
      <c r="K481" s="47">
        <f t="shared" si="44"/>
        <v>209859.30000000002</v>
      </c>
      <c r="L481" s="45">
        <v>5332</v>
      </c>
      <c r="M481" s="46">
        <v>329.8</v>
      </c>
      <c r="N481" s="47">
        <f t="shared" si="45"/>
        <v>1758493.6</v>
      </c>
      <c r="O481" s="48">
        <f t="shared" si="46"/>
        <v>7456712.3000000007</v>
      </c>
      <c r="P481" s="47">
        <f t="shared" si="47"/>
        <v>34069.259514002508</v>
      </c>
    </row>
    <row r="482" spans="1:16" x14ac:dyDescent="0.25">
      <c r="A482" s="49" t="s">
        <v>922</v>
      </c>
      <c r="B482" t="s">
        <v>923</v>
      </c>
      <c r="C482" s="45">
        <v>207</v>
      </c>
      <c r="D482" s="46">
        <v>197.91</v>
      </c>
      <c r="E482" s="47">
        <f t="shared" si="42"/>
        <v>40967.370000000003</v>
      </c>
      <c r="F482" s="45">
        <v>27826</v>
      </c>
      <c r="G482" s="46">
        <v>196.22</v>
      </c>
      <c r="H482" s="37">
        <f t="shared" si="43"/>
        <v>5460017.7199999997</v>
      </c>
      <c r="I482" s="45">
        <v>26</v>
      </c>
      <c r="J482" s="46">
        <v>197.91</v>
      </c>
      <c r="K482" s="47">
        <f t="shared" si="44"/>
        <v>5145.66</v>
      </c>
      <c r="L482" s="45">
        <v>2296</v>
      </c>
      <c r="M482" s="46">
        <v>196.22</v>
      </c>
      <c r="N482" s="47">
        <f t="shared" si="45"/>
        <v>450521.12</v>
      </c>
      <c r="O482" s="48">
        <f t="shared" si="46"/>
        <v>5956651.8700000001</v>
      </c>
      <c r="P482" s="47">
        <f t="shared" si="47"/>
        <v>27215.575742891182</v>
      </c>
    </row>
    <row r="483" spans="1:16" x14ac:dyDescent="0.25">
      <c r="A483" s="49" t="s">
        <v>924</v>
      </c>
      <c r="B483" t="s">
        <v>925</v>
      </c>
      <c r="C483" s="45">
        <v>106</v>
      </c>
      <c r="D483" s="46">
        <v>261.39999999999998</v>
      </c>
      <c r="E483" s="47">
        <f t="shared" si="42"/>
        <v>27708.399999999998</v>
      </c>
      <c r="F483" s="45">
        <v>24840</v>
      </c>
      <c r="G483" s="46">
        <v>259.07</v>
      </c>
      <c r="H483" s="37">
        <f t="shared" si="43"/>
        <v>6435298.7999999998</v>
      </c>
      <c r="I483" s="45">
        <v>0</v>
      </c>
      <c r="J483" s="46">
        <v>261.39999999999998</v>
      </c>
      <c r="K483" s="47">
        <f t="shared" si="44"/>
        <v>0</v>
      </c>
      <c r="L483" s="45">
        <v>0</v>
      </c>
      <c r="M483" s="46">
        <v>259.07</v>
      </c>
      <c r="N483" s="47">
        <f t="shared" si="45"/>
        <v>0</v>
      </c>
      <c r="O483" s="48">
        <f t="shared" si="46"/>
        <v>6463007.2000000002</v>
      </c>
      <c r="P483" s="47">
        <f t="shared" si="47"/>
        <v>29529.082077857114</v>
      </c>
    </row>
    <row r="484" spans="1:16" x14ac:dyDescent="0.25">
      <c r="A484" s="49" t="s">
        <v>926</v>
      </c>
      <c r="B484" t="s">
        <v>927</v>
      </c>
      <c r="C484" s="45">
        <v>331</v>
      </c>
      <c r="D484" s="46">
        <v>244.54</v>
      </c>
      <c r="E484" s="47">
        <f t="shared" si="42"/>
        <v>80942.739999999991</v>
      </c>
      <c r="F484" s="45">
        <v>37454</v>
      </c>
      <c r="G484" s="46">
        <v>242.47</v>
      </c>
      <c r="H484" s="37">
        <f t="shared" si="43"/>
        <v>9081471.3800000008</v>
      </c>
      <c r="I484" s="45">
        <v>56</v>
      </c>
      <c r="J484" s="46">
        <v>244.54</v>
      </c>
      <c r="K484" s="47">
        <f t="shared" si="44"/>
        <v>13694.24</v>
      </c>
      <c r="L484" s="45">
        <v>2426</v>
      </c>
      <c r="M484" s="46">
        <v>242.47</v>
      </c>
      <c r="N484" s="47">
        <f t="shared" si="45"/>
        <v>588232.22</v>
      </c>
      <c r="O484" s="48">
        <f t="shared" si="46"/>
        <v>9764340.5800000001</v>
      </c>
      <c r="P484" s="47">
        <f t="shared" si="47"/>
        <v>44612.67108335744</v>
      </c>
    </row>
    <row r="485" spans="1:16" x14ac:dyDescent="0.25">
      <c r="A485" s="49" t="s">
        <v>928</v>
      </c>
      <c r="B485" t="s">
        <v>929</v>
      </c>
      <c r="C485" s="45">
        <v>1419</v>
      </c>
      <c r="D485" s="46">
        <v>286.14999999999998</v>
      </c>
      <c r="E485" s="47">
        <f t="shared" si="42"/>
        <v>406046.85</v>
      </c>
      <c r="F485" s="45">
        <v>33570</v>
      </c>
      <c r="G485" s="46">
        <v>283.37</v>
      </c>
      <c r="H485" s="37">
        <f t="shared" si="43"/>
        <v>9512730.9000000004</v>
      </c>
      <c r="I485" s="45">
        <v>0</v>
      </c>
      <c r="J485" s="46">
        <v>286.14999999999998</v>
      </c>
      <c r="K485" s="47">
        <f t="shared" si="44"/>
        <v>0</v>
      </c>
      <c r="L485" s="45">
        <v>0</v>
      </c>
      <c r="M485" s="46">
        <v>283.37</v>
      </c>
      <c r="N485" s="47">
        <f t="shared" si="45"/>
        <v>0</v>
      </c>
      <c r="O485" s="48">
        <f t="shared" si="46"/>
        <v>9918777.75</v>
      </c>
      <c r="P485" s="47">
        <f t="shared" si="47"/>
        <v>45318.285006981409</v>
      </c>
    </row>
    <row r="486" spans="1:16" x14ac:dyDescent="0.25">
      <c r="A486" s="49" t="s">
        <v>1292</v>
      </c>
      <c r="B486" t="s">
        <v>1291</v>
      </c>
      <c r="C486" s="45">
        <v>2969</v>
      </c>
      <c r="D486" s="46">
        <v>398.99</v>
      </c>
      <c r="E486" s="47">
        <f t="shared" si="42"/>
        <v>1184601.31</v>
      </c>
      <c r="F486" s="45">
        <v>17544</v>
      </c>
      <c r="G486" s="46">
        <v>394.96</v>
      </c>
      <c r="H486" s="37">
        <f t="shared" si="43"/>
        <v>6929178.2399999993</v>
      </c>
      <c r="I486" s="45">
        <v>1744</v>
      </c>
      <c r="J486" s="46">
        <v>398.99</v>
      </c>
      <c r="K486" s="47">
        <f t="shared" si="44"/>
        <v>695838.56</v>
      </c>
      <c r="L486" s="45">
        <v>8506</v>
      </c>
      <c r="M486" s="46">
        <v>394.96</v>
      </c>
      <c r="N486" s="47">
        <f t="shared" si="45"/>
        <v>3359529.76</v>
      </c>
      <c r="O486" s="48">
        <f t="shared" si="46"/>
        <v>12169147.869999999</v>
      </c>
      <c r="P486" s="47">
        <f t="shared" si="47"/>
        <v>55600.08756772081</v>
      </c>
    </row>
    <row r="487" spans="1:16" x14ac:dyDescent="0.25">
      <c r="A487" s="49" t="s">
        <v>930</v>
      </c>
      <c r="B487" t="s">
        <v>931</v>
      </c>
      <c r="C487" s="45">
        <v>730</v>
      </c>
      <c r="D487" s="46">
        <v>204.27</v>
      </c>
      <c r="E487" s="47">
        <f t="shared" si="42"/>
        <v>149117.1</v>
      </c>
      <c r="F487" s="45">
        <v>16989</v>
      </c>
      <c r="G487" s="46">
        <v>202.84</v>
      </c>
      <c r="H487" s="37">
        <f t="shared" si="43"/>
        <v>3446048.7600000002</v>
      </c>
      <c r="I487" s="45">
        <v>0</v>
      </c>
      <c r="J487" s="46">
        <v>204.27</v>
      </c>
      <c r="K487" s="47">
        <f t="shared" si="44"/>
        <v>0</v>
      </c>
      <c r="L487" s="45">
        <v>0</v>
      </c>
      <c r="M487" s="46">
        <v>202.84</v>
      </c>
      <c r="N487" s="47">
        <f t="shared" si="45"/>
        <v>0</v>
      </c>
      <c r="O487" s="48">
        <f t="shared" si="46"/>
        <v>3595165.8600000003</v>
      </c>
      <c r="P487" s="47">
        <f t="shared" si="47"/>
        <v>16426.091520283277</v>
      </c>
    </row>
    <row r="488" spans="1:16" x14ac:dyDescent="0.25">
      <c r="A488" s="49" t="s">
        <v>932</v>
      </c>
      <c r="B488" t="s">
        <v>933</v>
      </c>
      <c r="C488" s="45">
        <v>4360</v>
      </c>
      <c r="D488" s="46">
        <v>368.35</v>
      </c>
      <c r="E488" s="47">
        <f t="shared" si="42"/>
        <v>1606006</v>
      </c>
      <c r="F488" s="45">
        <v>13130</v>
      </c>
      <c r="G488" s="46">
        <v>365.78</v>
      </c>
      <c r="H488" s="37">
        <f t="shared" si="43"/>
        <v>4802691.3999999994</v>
      </c>
      <c r="I488" s="45">
        <v>2030</v>
      </c>
      <c r="J488" s="46">
        <v>368.35</v>
      </c>
      <c r="K488" s="47">
        <f t="shared" si="44"/>
        <v>747750.5</v>
      </c>
      <c r="L488" s="45">
        <v>5665</v>
      </c>
      <c r="M488" s="46">
        <v>365.78</v>
      </c>
      <c r="N488" s="47">
        <f t="shared" si="45"/>
        <v>2072143.7</v>
      </c>
      <c r="O488" s="48">
        <f t="shared" si="46"/>
        <v>9228591.5999999996</v>
      </c>
      <c r="P488" s="47">
        <f t="shared" si="47"/>
        <v>42164.866970815492</v>
      </c>
    </row>
    <row r="489" spans="1:16" x14ac:dyDescent="0.25">
      <c r="A489" s="49" t="s">
        <v>934</v>
      </c>
      <c r="B489" t="s">
        <v>935</v>
      </c>
      <c r="C489" s="45">
        <v>863</v>
      </c>
      <c r="D489" s="46">
        <v>274.02</v>
      </c>
      <c r="E489" s="47">
        <f t="shared" si="42"/>
        <v>236479.25999999998</v>
      </c>
      <c r="F489" s="45">
        <v>59625</v>
      </c>
      <c r="G489" s="46">
        <v>271.45999999999998</v>
      </c>
      <c r="H489" s="37">
        <f t="shared" si="43"/>
        <v>16185802.499999998</v>
      </c>
      <c r="I489" s="45">
        <v>47</v>
      </c>
      <c r="J489" s="46">
        <v>274.02</v>
      </c>
      <c r="K489" s="47">
        <f t="shared" si="44"/>
        <v>12878.939999999999</v>
      </c>
      <c r="L489" s="45">
        <v>6029</v>
      </c>
      <c r="M489" s="46">
        <v>271.45999999999998</v>
      </c>
      <c r="N489" s="47">
        <f t="shared" si="45"/>
        <v>1636632.3399999999</v>
      </c>
      <c r="O489" s="48">
        <f t="shared" si="46"/>
        <v>18071793.039999999</v>
      </c>
      <c r="P489" s="47">
        <f t="shared" si="47"/>
        <v>82568.910022598604</v>
      </c>
    </row>
    <row r="490" spans="1:16" x14ac:dyDescent="0.25">
      <c r="A490" s="49" t="s">
        <v>936</v>
      </c>
      <c r="B490" t="s">
        <v>937</v>
      </c>
      <c r="C490" s="45">
        <v>9577</v>
      </c>
      <c r="D490" s="46">
        <v>339.01</v>
      </c>
      <c r="E490" s="47">
        <f t="shared" si="42"/>
        <v>3246698.77</v>
      </c>
      <c r="F490" s="45">
        <v>70166</v>
      </c>
      <c r="G490" s="46">
        <v>336.15</v>
      </c>
      <c r="H490" s="37">
        <f t="shared" si="43"/>
        <v>23586300.899999999</v>
      </c>
      <c r="I490" s="45">
        <v>5787</v>
      </c>
      <c r="J490" s="46">
        <v>339.01</v>
      </c>
      <c r="K490" s="47">
        <f t="shared" si="44"/>
        <v>1961850.8699999999</v>
      </c>
      <c r="L490" s="45">
        <v>24257</v>
      </c>
      <c r="M490" s="46">
        <v>336.15</v>
      </c>
      <c r="N490" s="47">
        <f t="shared" si="45"/>
        <v>8153990.5499999998</v>
      </c>
      <c r="O490" s="48">
        <f t="shared" si="46"/>
        <v>36948841.090000004</v>
      </c>
      <c r="P490" s="47">
        <f t="shared" si="47"/>
        <v>168816.98061984358</v>
      </c>
    </row>
    <row r="491" spans="1:16" x14ac:dyDescent="0.25">
      <c r="A491" s="49" t="s">
        <v>938</v>
      </c>
      <c r="B491" t="s">
        <v>939</v>
      </c>
      <c r="C491" s="45">
        <v>0</v>
      </c>
      <c r="D491" s="46">
        <v>242.15</v>
      </c>
      <c r="E491" s="47">
        <f t="shared" si="42"/>
        <v>0</v>
      </c>
      <c r="F491" s="45">
        <v>67571</v>
      </c>
      <c r="G491" s="46">
        <v>240.08</v>
      </c>
      <c r="H491" s="37">
        <f t="shared" si="43"/>
        <v>16222445.680000002</v>
      </c>
      <c r="I491" s="45">
        <v>0</v>
      </c>
      <c r="J491" s="46">
        <v>242.15</v>
      </c>
      <c r="K491" s="47">
        <f t="shared" si="44"/>
        <v>0</v>
      </c>
      <c r="L491" s="45">
        <v>1141</v>
      </c>
      <c r="M491" s="46">
        <v>240.08</v>
      </c>
      <c r="N491" s="47">
        <f t="shared" si="45"/>
        <v>273931.28000000003</v>
      </c>
      <c r="O491" s="48">
        <f t="shared" si="46"/>
        <v>16496376.960000001</v>
      </c>
      <c r="P491" s="47">
        <f t="shared" si="47"/>
        <v>75370.930925020642</v>
      </c>
    </row>
    <row r="492" spans="1:16" x14ac:dyDescent="0.25">
      <c r="A492" s="49" t="s">
        <v>940</v>
      </c>
      <c r="B492" t="s">
        <v>941</v>
      </c>
      <c r="C492" s="45">
        <v>11955</v>
      </c>
      <c r="D492" s="46">
        <v>328.78</v>
      </c>
      <c r="E492" s="47">
        <f t="shared" si="42"/>
        <v>3930564.8999999994</v>
      </c>
      <c r="F492" s="45">
        <v>66540</v>
      </c>
      <c r="G492" s="46">
        <v>326.73</v>
      </c>
      <c r="H492" s="37">
        <f t="shared" si="43"/>
        <v>21740614.200000003</v>
      </c>
      <c r="I492" s="45">
        <v>2361</v>
      </c>
      <c r="J492" s="46">
        <v>328.78</v>
      </c>
      <c r="K492" s="47">
        <f t="shared" si="44"/>
        <v>776249.58</v>
      </c>
      <c r="L492" s="45">
        <v>12792</v>
      </c>
      <c r="M492" s="46">
        <v>326.73</v>
      </c>
      <c r="N492" s="47">
        <f t="shared" si="45"/>
        <v>4179530.16</v>
      </c>
      <c r="O492" s="48">
        <f t="shared" si="46"/>
        <v>30626958.840000004</v>
      </c>
      <c r="P492" s="47">
        <f t="shared" si="47"/>
        <v>139932.68975184055</v>
      </c>
    </row>
    <row r="493" spans="1:16" x14ac:dyDescent="0.25">
      <c r="A493" s="49" t="s">
        <v>942</v>
      </c>
      <c r="B493" t="s">
        <v>943</v>
      </c>
      <c r="C493" s="45">
        <v>404</v>
      </c>
      <c r="D493" s="46">
        <v>238.12</v>
      </c>
      <c r="E493" s="47">
        <f t="shared" si="42"/>
        <v>96200.48</v>
      </c>
      <c r="F493" s="45">
        <v>961</v>
      </c>
      <c r="G493" s="46">
        <v>235.8</v>
      </c>
      <c r="H493" s="37">
        <f t="shared" si="43"/>
        <v>226603.80000000002</v>
      </c>
      <c r="I493" s="45">
        <v>0</v>
      </c>
      <c r="J493" s="46">
        <v>238.12</v>
      </c>
      <c r="K493" s="47">
        <f t="shared" si="44"/>
        <v>0</v>
      </c>
      <c r="L493" s="45">
        <v>0</v>
      </c>
      <c r="M493" s="46">
        <v>235.8</v>
      </c>
      <c r="N493" s="47">
        <f t="shared" si="45"/>
        <v>0</v>
      </c>
      <c r="O493" s="48">
        <f t="shared" si="46"/>
        <v>322804.28000000003</v>
      </c>
      <c r="P493" s="47">
        <f t="shared" si="47"/>
        <v>1474.8728856751961</v>
      </c>
    </row>
    <row r="494" spans="1:16" x14ac:dyDescent="0.25">
      <c r="A494" s="49" t="s">
        <v>944</v>
      </c>
      <c r="B494" t="s">
        <v>945</v>
      </c>
      <c r="C494" s="45">
        <v>407</v>
      </c>
      <c r="D494" s="46">
        <v>214.67</v>
      </c>
      <c r="E494" s="47">
        <f t="shared" si="42"/>
        <v>87370.689999999988</v>
      </c>
      <c r="F494" s="45">
        <v>23420</v>
      </c>
      <c r="G494" s="46">
        <v>212.91</v>
      </c>
      <c r="H494" s="37">
        <f t="shared" si="43"/>
        <v>4986352.2</v>
      </c>
      <c r="I494" s="45">
        <v>41</v>
      </c>
      <c r="J494" s="46">
        <v>214.67</v>
      </c>
      <c r="K494" s="47">
        <f t="shared" si="44"/>
        <v>8801.4699999999993</v>
      </c>
      <c r="L494" s="45">
        <v>1477</v>
      </c>
      <c r="M494" s="46">
        <v>212.91</v>
      </c>
      <c r="N494" s="47">
        <f t="shared" si="45"/>
        <v>314468.07</v>
      </c>
      <c r="O494" s="48">
        <f t="shared" si="46"/>
        <v>5396992.4300000006</v>
      </c>
      <c r="P494" s="47">
        <f t="shared" si="47"/>
        <v>24658.526210375185</v>
      </c>
    </row>
    <row r="495" spans="1:16" x14ac:dyDescent="0.25">
      <c r="A495" s="49" t="s">
        <v>946</v>
      </c>
      <c r="B495" t="s">
        <v>947</v>
      </c>
      <c r="C495" s="45">
        <v>88</v>
      </c>
      <c r="D495" s="46">
        <v>260.49</v>
      </c>
      <c r="E495" s="47">
        <f t="shared" si="42"/>
        <v>22923.120000000003</v>
      </c>
      <c r="F495" s="45">
        <v>8473</v>
      </c>
      <c r="G495" s="46">
        <v>258.19</v>
      </c>
      <c r="H495" s="37">
        <f t="shared" si="43"/>
        <v>2187643.87</v>
      </c>
      <c r="I495" s="45">
        <v>0</v>
      </c>
      <c r="J495" s="46">
        <v>260.49</v>
      </c>
      <c r="K495" s="47">
        <f t="shared" si="44"/>
        <v>0</v>
      </c>
      <c r="L495" s="45">
        <v>1088</v>
      </c>
      <c r="M495" s="46">
        <v>258.19</v>
      </c>
      <c r="N495" s="47">
        <f t="shared" si="45"/>
        <v>280910.71999999997</v>
      </c>
      <c r="O495" s="48">
        <f t="shared" si="46"/>
        <v>2491477.71</v>
      </c>
      <c r="P495" s="47">
        <f t="shared" si="47"/>
        <v>11383.408298499417</v>
      </c>
    </row>
    <row r="496" spans="1:16" x14ac:dyDescent="0.25">
      <c r="A496" s="49" t="s">
        <v>948</v>
      </c>
      <c r="B496" t="s">
        <v>1258</v>
      </c>
      <c r="C496" s="45">
        <v>0</v>
      </c>
      <c r="D496" s="46">
        <v>227.06</v>
      </c>
      <c r="E496" s="47">
        <f t="shared" si="42"/>
        <v>0</v>
      </c>
      <c r="F496" s="45">
        <v>5435</v>
      </c>
      <c r="G496" s="46">
        <v>225.05</v>
      </c>
      <c r="H496" s="37">
        <f t="shared" si="43"/>
        <v>1223146.75</v>
      </c>
      <c r="I496" s="45">
        <v>0</v>
      </c>
      <c r="J496" s="46">
        <v>227.06</v>
      </c>
      <c r="K496" s="47">
        <f t="shared" si="44"/>
        <v>0</v>
      </c>
      <c r="L496" s="45">
        <v>930</v>
      </c>
      <c r="M496" s="46">
        <v>225.05</v>
      </c>
      <c r="N496" s="47">
        <f t="shared" si="45"/>
        <v>209296.5</v>
      </c>
      <c r="O496" s="48">
        <f t="shared" si="46"/>
        <v>1432443.25</v>
      </c>
      <c r="P496" s="47">
        <f t="shared" si="47"/>
        <v>6544.7450377468867</v>
      </c>
    </row>
    <row r="497" spans="1:16" x14ac:dyDescent="0.25">
      <c r="A497" s="49" t="s">
        <v>949</v>
      </c>
      <c r="B497" t="s">
        <v>950</v>
      </c>
      <c r="C497" s="45">
        <v>0</v>
      </c>
      <c r="D497" s="46">
        <v>217.67</v>
      </c>
      <c r="E497" s="47">
        <f t="shared" si="42"/>
        <v>0</v>
      </c>
      <c r="F497" s="45">
        <v>13248</v>
      </c>
      <c r="G497" s="46">
        <v>215.79</v>
      </c>
      <c r="H497" s="37">
        <f t="shared" si="43"/>
        <v>2858785.92</v>
      </c>
      <c r="I497" s="45">
        <v>0</v>
      </c>
      <c r="J497" s="46">
        <v>217.67</v>
      </c>
      <c r="K497" s="47">
        <f t="shared" si="44"/>
        <v>0</v>
      </c>
      <c r="L497" s="45">
        <v>433</v>
      </c>
      <c r="M497" s="46">
        <v>215.79</v>
      </c>
      <c r="N497" s="47">
        <f t="shared" si="45"/>
        <v>93437.069999999992</v>
      </c>
      <c r="O497" s="48">
        <f t="shared" si="46"/>
        <v>2952222.9899999998</v>
      </c>
      <c r="P497" s="47">
        <f t="shared" si="47"/>
        <v>13488.525122461064</v>
      </c>
    </row>
    <row r="498" spans="1:16" x14ac:dyDescent="0.25">
      <c r="A498" s="49" t="s">
        <v>951</v>
      </c>
      <c r="B498" t="s">
        <v>952</v>
      </c>
      <c r="C498" s="45">
        <v>1647</v>
      </c>
      <c r="D498" s="46">
        <v>335.4</v>
      </c>
      <c r="E498" s="47">
        <f t="shared" si="42"/>
        <v>552403.79999999993</v>
      </c>
      <c r="F498" s="45">
        <v>29858</v>
      </c>
      <c r="G498" s="46">
        <v>332.02</v>
      </c>
      <c r="H498" s="37">
        <f t="shared" si="43"/>
        <v>9913453.1600000001</v>
      </c>
      <c r="I498" s="45">
        <v>404</v>
      </c>
      <c r="J498" s="46">
        <v>335.4</v>
      </c>
      <c r="K498" s="47">
        <f t="shared" si="44"/>
        <v>135501.59999999998</v>
      </c>
      <c r="L498" s="45">
        <v>10137</v>
      </c>
      <c r="M498" s="46">
        <v>332.02</v>
      </c>
      <c r="N498" s="47">
        <f t="shared" si="45"/>
        <v>3365686.7399999998</v>
      </c>
      <c r="O498" s="48">
        <f t="shared" si="46"/>
        <v>13967045.300000001</v>
      </c>
      <c r="P498" s="47">
        <f t="shared" si="47"/>
        <v>63814.570259003958</v>
      </c>
    </row>
    <row r="499" spans="1:16" x14ac:dyDescent="0.25">
      <c r="A499" s="49" t="s">
        <v>953</v>
      </c>
      <c r="B499" t="s">
        <v>954</v>
      </c>
      <c r="C499" s="45">
        <v>18287</v>
      </c>
      <c r="D499" s="46">
        <v>353.07</v>
      </c>
      <c r="E499" s="47">
        <f t="shared" si="42"/>
        <v>6456591.0899999999</v>
      </c>
      <c r="F499" s="45">
        <v>67493</v>
      </c>
      <c r="G499" s="46">
        <v>349.87</v>
      </c>
      <c r="H499" s="37">
        <f t="shared" si="43"/>
        <v>23613775.91</v>
      </c>
      <c r="I499" s="45">
        <v>2914</v>
      </c>
      <c r="J499" s="46">
        <v>353.07</v>
      </c>
      <c r="K499" s="47">
        <f t="shared" si="44"/>
        <v>1028845.98</v>
      </c>
      <c r="L499" s="45">
        <v>10977</v>
      </c>
      <c r="M499" s="46">
        <v>349.87</v>
      </c>
      <c r="N499" s="47">
        <f t="shared" si="45"/>
        <v>3840522.99</v>
      </c>
      <c r="O499" s="48">
        <f t="shared" si="46"/>
        <v>34939735.969999999</v>
      </c>
      <c r="P499" s="47">
        <f t="shared" si="47"/>
        <v>159637.50299346511</v>
      </c>
    </row>
    <row r="500" spans="1:16" x14ac:dyDescent="0.25">
      <c r="A500" s="49" t="s">
        <v>955</v>
      </c>
      <c r="B500" t="s">
        <v>956</v>
      </c>
      <c r="C500" s="45">
        <v>1222</v>
      </c>
      <c r="D500" s="46">
        <v>239.62</v>
      </c>
      <c r="E500" s="47">
        <f t="shared" si="42"/>
        <v>292815.64</v>
      </c>
      <c r="F500" s="45">
        <v>59878</v>
      </c>
      <c r="G500" s="46">
        <v>237.58</v>
      </c>
      <c r="H500" s="37">
        <f t="shared" si="43"/>
        <v>14225815.24</v>
      </c>
      <c r="I500" s="45">
        <v>53</v>
      </c>
      <c r="J500" s="46">
        <v>239.62</v>
      </c>
      <c r="K500" s="47">
        <f t="shared" si="44"/>
        <v>12699.86</v>
      </c>
      <c r="L500" s="45">
        <v>2611</v>
      </c>
      <c r="M500" s="46">
        <v>237.58</v>
      </c>
      <c r="N500" s="47">
        <f t="shared" si="45"/>
        <v>620321.38</v>
      </c>
      <c r="O500" s="48">
        <f t="shared" si="46"/>
        <v>15151652.120000001</v>
      </c>
      <c r="P500" s="47">
        <f t="shared" si="47"/>
        <v>69226.965903212636</v>
      </c>
    </row>
    <row r="501" spans="1:16" x14ac:dyDescent="0.25">
      <c r="A501" s="49" t="s">
        <v>957</v>
      </c>
      <c r="B501" t="s">
        <v>958</v>
      </c>
      <c r="C501" s="45">
        <v>561</v>
      </c>
      <c r="D501" s="46">
        <v>235.66</v>
      </c>
      <c r="E501" s="47">
        <f t="shared" si="42"/>
        <v>132205.26</v>
      </c>
      <c r="F501" s="45">
        <v>21947</v>
      </c>
      <c r="G501" s="46">
        <v>233.91</v>
      </c>
      <c r="H501" s="37">
        <f t="shared" si="43"/>
        <v>5133622.7699999996</v>
      </c>
      <c r="I501" s="45">
        <v>25</v>
      </c>
      <c r="J501" s="46">
        <v>235.66</v>
      </c>
      <c r="K501" s="47">
        <f t="shared" si="44"/>
        <v>5891.5</v>
      </c>
      <c r="L501" s="45">
        <v>645</v>
      </c>
      <c r="M501" s="46">
        <v>233.91</v>
      </c>
      <c r="N501" s="47">
        <f t="shared" si="45"/>
        <v>150871.95000000001</v>
      </c>
      <c r="O501" s="48">
        <f t="shared" si="46"/>
        <v>5422591.4799999995</v>
      </c>
      <c r="P501" s="47">
        <f t="shared" si="47"/>
        <v>24775.486694121068</v>
      </c>
    </row>
    <row r="502" spans="1:16" x14ac:dyDescent="0.25">
      <c r="A502" s="49" t="s">
        <v>959</v>
      </c>
      <c r="B502" t="s">
        <v>960</v>
      </c>
      <c r="C502" s="45">
        <v>21126</v>
      </c>
      <c r="D502" s="46">
        <v>223.39</v>
      </c>
      <c r="E502" s="47">
        <f t="shared" si="42"/>
        <v>4719337.1399999997</v>
      </c>
      <c r="F502" s="45">
        <v>0</v>
      </c>
      <c r="G502" s="46">
        <v>221.44</v>
      </c>
      <c r="H502" s="37">
        <f t="shared" si="43"/>
        <v>0</v>
      </c>
      <c r="I502" s="45">
        <v>2235</v>
      </c>
      <c r="J502" s="46">
        <v>223.39</v>
      </c>
      <c r="K502" s="47">
        <f t="shared" si="44"/>
        <v>499276.64999999997</v>
      </c>
      <c r="L502" s="45">
        <v>0</v>
      </c>
      <c r="M502" s="46">
        <v>221.44</v>
      </c>
      <c r="N502" s="47">
        <f t="shared" si="45"/>
        <v>0</v>
      </c>
      <c r="O502" s="48">
        <f t="shared" si="46"/>
        <v>5218613.79</v>
      </c>
      <c r="P502" s="47">
        <f t="shared" si="47"/>
        <v>23843.525183995924</v>
      </c>
    </row>
    <row r="503" spans="1:16" x14ac:dyDescent="0.25">
      <c r="A503" s="49" t="s">
        <v>961</v>
      </c>
      <c r="B503" t="s">
        <v>962</v>
      </c>
      <c r="C503" s="45">
        <v>1941</v>
      </c>
      <c r="D503" s="46">
        <v>328.51</v>
      </c>
      <c r="E503" s="47">
        <f t="shared" si="42"/>
        <v>637637.91</v>
      </c>
      <c r="F503" s="45">
        <v>17270</v>
      </c>
      <c r="G503" s="46">
        <v>325.22000000000003</v>
      </c>
      <c r="H503" s="37">
        <f t="shared" si="43"/>
        <v>5616549.4000000004</v>
      </c>
      <c r="I503" s="45">
        <v>103</v>
      </c>
      <c r="J503" s="46">
        <v>328.51</v>
      </c>
      <c r="K503" s="47">
        <f t="shared" si="44"/>
        <v>33836.53</v>
      </c>
      <c r="L503" s="45">
        <v>2580</v>
      </c>
      <c r="M503" s="46">
        <v>325.22000000000003</v>
      </c>
      <c r="N503" s="47">
        <f t="shared" si="45"/>
        <v>839067.60000000009</v>
      </c>
      <c r="O503" s="48">
        <f t="shared" si="46"/>
        <v>7127091.4400000004</v>
      </c>
      <c r="P503" s="47">
        <f t="shared" si="47"/>
        <v>32563.242093889799</v>
      </c>
    </row>
    <row r="504" spans="1:16" x14ac:dyDescent="0.25">
      <c r="A504" s="49" t="s">
        <v>963</v>
      </c>
      <c r="B504" t="s">
        <v>964</v>
      </c>
      <c r="C504" s="45">
        <v>0</v>
      </c>
      <c r="D504" s="46">
        <v>285.88</v>
      </c>
      <c r="E504" s="47">
        <f t="shared" si="42"/>
        <v>0</v>
      </c>
      <c r="F504" s="45">
        <v>31753</v>
      </c>
      <c r="G504" s="46">
        <v>283.20999999999998</v>
      </c>
      <c r="H504" s="37">
        <f t="shared" si="43"/>
        <v>8992767.129999999</v>
      </c>
      <c r="I504" s="45">
        <v>20</v>
      </c>
      <c r="J504" s="46">
        <v>285.88</v>
      </c>
      <c r="K504" s="47">
        <f t="shared" si="44"/>
        <v>5717.6</v>
      </c>
      <c r="L504" s="45">
        <v>2875</v>
      </c>
      <c r="M504" s="46">
        <v>283.20999999999998</v>
      </c>
      <c r="N504" s="47">
        <f t="shared" si="45"/>
        <v>814228.74999999988</v>
      </c>
      <c r="O504" s="48">
        <f t="shared" si="46"/>
        <v>9812713.4799999986</v>
      </c>
      <c r="P504" s="47">
        <f t="shared" si="47"/>
        <v>44833.683885949387</v>
      </c>
    </row>
    <row r="505" spans="1:16" x14ac:dyDescent="0.25">
      <c r="A505" s="49" t="s">
        <v>965</v>
      </c>
      <c r="B505" t="s">
        <v>966</v>
      </c>
      <c r="C505" s="45">
        <v>3202</v>
      </c>
      <c r="D505" s="46">
        <v>409.32</v>
      </c>
      <c r="E505" s="47">
        <f t="shared" si="42"/>
        <v>1310642.6399999999</v>
      </c>
      <c r="F505" s="45">
        <v>41023</v>
      </c>
      <c r="G505" s="46">
        <v>405.91</v>
      </c>
      <c r="H505" s="37">
        <f t="shared" si="43"/>
        <v>16651645.930000002</v>
      </c>
      <c r="I505" s="45">
        <v>1115</v>
      </c>
      <c r="J505" s="46">
        <v>409.32</v>
      </c>
      <c r="K505" s="47">
        <f t="shared" si="44"/>
        <v>456391.8</v>
      </c>
      <c r="L505" s="45">
        <v>14238</v>
      </c>
      <c r="M505" s="46">
        <v>405.91</v>
      </c>
      <c r="N505" s="47">
        <f t="shared" si="45"/>
        <v>5779346.5800000001</v>
      </c>
      <c r="O505" s="48">
        <f t="shared" si="46"/>
        <v>24198026.950000003</v>
      </c>
      <c r="P505" s="47">
        <f t="shared" si="47"/>
        <v>110559.29566792815</v>
      </c>
    </row>
    <row r="506" spans="1:16" x14ac:dyDescent="0.25">
      <c r="A506" s="49" t="s">
        <v>967</v>
      </c>
      <c r="B506" t="s">
        <v>968</v>
      </c>
      <c r="C506" s="45">
        <v>0</v>
      </c>
      <c r="D506" s="46">
        <v>219.56</v>
      </c>
      <c r="E506" s="47">
        <f t="shared" si="42"/>
        <v>0</v>
      </c>
      <c r="F506" s="45">
        <v>21710</v>
      </c>
      <c r="G506" s="46">
        <v>217.89</v>
      </c>
      <c r="H506" s="37">
        <f t="shared" si="43"/>
        <v>4730391.8999999994</v>
      </c>
      <c r="I506" s="45">
        <v>0</v>
      </c>
      <c r="J506" s="46">
        <v>219.56</v>
      </c>
      <c r="K506" s="47">
        <f t="shared" si="44"/>
        <v>0</v>
      </c>
      <c r="L506" s="45">
        <v>180</v>
      </c>
      <c r="M506" s="46">
        <v>217.89</v>
      </c>
      <c r="N506" s="47">
        <f t="shared" si="45"/>
        <v>39220.199999999997</v>
      </c>
      <c r="O506" s="48">
        <f t="shared" si="46"/>
        <v>4769612.0999999996</v>
      </c>
      <c r="P506" s="47">
        <f t="shared" si="47"/>
        <v>21792.064099888426</v>
      </c>
    </row>
    <row r="507" spans="1:16" x14ac:dyDescent="0.25">
      <c r="A507" s="49" t="s">
        <v>969</v>
      </c>
      <c r="B507" t="s">
        <v>970</v>
      </c>
      <c r="C507" s="45">
        <v>160</v>
      </c>
      <c r="D507" s="46">
        <v>300.95999999999998</v>
      </c>
      <c r="E507" s="47">
        <f t="shared" si="42"/>
        <v>48153.599999999999</v>
      </c>
      <c r="F507" s="45">
        <v>22086</v>
      </c>
      <c r="G507" s="46">
        <v>298</v>
      </c>
      <c r="H507" s="37">
        <f t="shared" si="43"/>
        <v>6581628</v>
      </c>
      <c r="I507" s="45">
        <v>87</v>
      </c>
      <c r="J507" s="46">
        <v>300.95999999999998</v>
      </c>
      <c r="K507" s="47">
        <f t="shared" si="44"/>
        <v>26183.519999999997</v>
      </c>
      <c r="L507" s="45">
        <v>3277</v>
      </c>
      <c r="M507" s="46">
        <v>298</v>
      </c>
      <c r="N507" s="47">
        <f t="shared" si="45"/>
        <v>976546</v>
      </c>
      <c r="O507" s="48">
        <f t="shared" si="46"/>
        <v>7632511.1199999992</v>
      </c>
      <c r="P507" s="47">
        <f t="shared" si="47"/>
        <v>34872.473501598004</v>
      </c>
    </row>
    <row r="508" spans="1:16" x14ac:dyDescent="0.25">
      <c r="A508" s="49" t="s">
        <v>971</v>
      </c>
      <c r="B508" t="s">
        <v>972</v>
      </c>
      <c r="C508" s="45">
        <v>1547</v>
      </c>
      <c r="D508" s="46">
        <v>227.37</v>
      </c>
      <c r="E508" s="47">
        <f t="shared" si="42"/>
        <v>351741.39</v>
      </c>
      <c r="F508" s="45">
        <v>55637</v>
      </c>
      <c r="G508" s="46">
        <v>225.45</v>
      </c>
      <c r="H508" s="37">
        <f t="shared" si="43"/>
        <v>12543361.649999999</v>
      </c>
      <c r="I508" s="45">
        <v>280</v>
      </c>
      <c r="J508" s="46">
        <v>227.37</v>
      </c>
      <c r="K508" s="47">
        <f t="shared" si="44"/>
        <v>63663.6</v>
      </c>
      <c r="L508" s="45">
        <v>8332</v>
      </c>
      <c r="M508" s="46">
        <v>225.45</v>
      </c>
      <c r="N508" s="47">
        <f t="shared" si="45"/>
        <v>1878449.4</v>
      </c>
      <c r="O508" s="48">
        <f t="shared" si="46"/>
        <v>14837216.039999999</v>
      </c>
      <c r="P508" s="47">
        <f t="shared" si="47"/>
        <v>67790.326808247715</v>
      </c>
    </row>
    <row r="509" spans="1:16" x14ac:dyDescent="0.25">
      <c r="A509" s="49" t="s">
        <v>973</v>
      </c>
      <c r="B509" t="s">
        <v>974</v>
      </c>
      <c r="C509" s="45">
        <v>0</v>
      </c>
      <c r="D509" s="46">
        <v>220.11</v>
      </c>
      <c r="E509" s="47">
        <f t="shared" si="42"/>
        <v>0</v>
      </c>
      <c r="F509" s="45">
        <v>13379</v>
      </c>
      <c r="G509" s="46">
        <v>218.2</v>
      </c>
      <c r="H509" s="37">
        <f t="shared" si="43"/>
        <v>2919297.8</v>
      </c>
      <c r="I509" s="45">
        <v>0</v>
      </c>
      <c r="J509" s="46">
        <v>220.11</v>
      </c>
      <c r="K509" s="47">
        <f t="shared" si="44"/>
        <v>0</v>
      </c>
      <c r="L509" s="45">
        <v>1574</v>
      </c>
      <c r="M509" s="46">
        <v>218.2</v>
      </c>
      <c r="N509" s="47">
        <f t="shared" si="45"/>
        <v>343446.8</v>
      </c>
      <c r="O509" s="48">
        <f t="shared" si="46"/>
        <v>3262744.5999999996</v>
      </c>
      <c r="P509" s="47">
        <f t="shared" si="47"/>
        <v>14907.27924494422</v>
      </c>
    </row>
    <row r="510" spans="1:16" x14ac:dyDescent="0.25">
      <c r="A510" s="49" t="s">
        <v>975</v>
      </c>
      <c r="B510" t="s">
        <v>976</v>
      </c>
      <c r="C510" s="45">
        <v>544</v>
      </c>
      <c r="D510" s="46">
        <v>230.19</v>
      </c>
      <c r="E510" s="47">
        <f t="shared" si="42"/>
        <v>125223.36</v>
      </c>
      <c r="F510" s="45">
        <v>19307</v>
      </c>
      <c r="G510" s="46">
        <v>228.27</v>
      </c>
      <c r="H510" s="37">
        <f t="shared" si="43"/>
        <v>4407208.8900000006</v>
      </c>
      <c r="I510" s="45">
        <v>81</v>
      </c>
      <c r="J510" s="46">
        <v>230.19</v>
      </c>
      <c r="K510" s="47">
        <f t="shared" si="44"/>
        <v>18645.39</v>
      </c>
      <c r="L510" s="45">
        <v>1483</v>
      </c>
      <c r="M510" s="46">
        <v>228.27</v>
      </c>
      <c r="N510" s="47">
        <f t="shared" si="45"/>
        <v>338524.41000000003</v>
      </c>
      <c r="O510" s="48">
        <f t="shared" si="46"/>
        <v>4889602.0500000007</v>
      </c>
      <c r="P510" s="47">
        <f t="shared" si="47"/>
        <v>22340.29079566992</v>
      </c>
    </row>
    <row r="511" spans="1:16" x14ac:dyDescent="0.25">
      <c r="A511" s="49" t="s">
        <v>1265</v>
      </c>
      <c r="B511" t="s">
        <v>1259</v>
      </c>
      <c r="C511" s="45">
        <v>1181</v>
      </c>
      <c r="D511" s="46">
        <v>216.7</v>
      </c>
      <c r="E511" s="47">
        <f t="shared" si="42"/>
        <v>255922.69999999998</v>
      </c>
      <c r="F511" s="45">
        <v>19231</v>
      </c>
      <c r="G511" s="46">
        <v>214.84</v>
      </c>
      <c r="H511" s="37">
        <f t="shared" si="43"/>
        <v>4131588.04</v>
      </c>
      <c r="I511" s="45">
        <v>18</v>
      </c>
      <c r="J511" s="46">
        <v>216.7</v>
      </c>
      <c r="K511" s="47">
        <f t="shared" si="44"/>
        <v>3900.6</v>
      </c>
      <c r="L511" s="45">
        <v>251</v>
      </c>
      <c r="M511" s="46">
        <v>214.84</v>
      </c>
      <c r="N511" s="47">
        <f t="shared" si="45"/>
        <v>53924.840000000004</v>
      </c>
      <c r="O511" s="48">
        <f t="shared" si="46"/>
        <v>4445336.18</v>
      </c>
      <c r="P511" s="47">
        <f t="shared" si="47"/>
        <v>20310.46738163742</v>
      </c>
    </row>
    <row r="512" spans="1:16" x14ac:dyDescent="0.25">
      <c r="A512" s="49" t="s">
        <v>977</v>
      </c>
      <c r="B512" t="s">
        <v>978</v>
      </c>
      <c r="C512" s="45">
        <v>723</v>
      </c>
      <c r="D512" s="46">
        <v>304.37</v>
      </c>
      <c r="E512" s="47">
        <f t="shared" si="42"/>
        <v>220059.51</v>
      </c>
      <c r="F512" s="45">
        <v>31917</v>
      </c>
      <c r="G512" s="46">
        <v>301.42</v>
      </c>
      <c r="H512" s="37">
        <f t="shared" si="43"/>
        <v>9620422.1400000006</v>
      </c>
      <c r="I512" s="45">
        <v>284</v>
      </c>
      <c r="J512" s="46">
        <v>304.37</v>
      </c>
      <c r="K512" s="47">
        <f t="shared" si="44"/>
        <v>86441.08</v>
      </c>
      <c r="L512" s="45">
        <v>6892</v>
      </c>
      <c r="M512" s="46">
        <v>301.42</v>
      </c>
      <c r="N512" s="47">
        <f t="shared" si="45"/>
        <v>2077386.6400000001</v>
      </c>
      <c r="O512" s="48">
        <f t="shared" si="46"/>
        <v>12004309.370000001</v>
      </c>
      <c r="P512" s="47">
        <f t="shared" si="47"/>
        <v>54846.950607562256</v>
      </c>
    </row>
    <row r="513" spans="1:16" x14ac:dyDescent="0.25">
      <c r="A513" s="49" t="s">
        <v>979</v>
      </c>
      <c r="B513" t="s">
        <v>980</v>
      </c>
      <c r="C513" s="45">
        <v>1250</v>
      </c>
      <c r="D513" s="46">
        <v>259.67</v>
      </c>
      <c r="E513" s="47">
        <f t="shared" si="42"/>
        <v>324587.5</v>
      </c>
      <c r="F513" s="45">
        <v>29067</v>
      </c>
      <c r="G513" s="46">
        <v>257.45</v>
      </c>
      <c r="H513" s="37">
        <f t="shared" si="43"/>
        <v>7483299.1499999994</v>
      </c>
      <c r="I513" s="45">
        <v>40</v>
      </c>
      <c r="J513" s="46">
        <v>259.67</v>
      </c>
      <c r="K513" s="47">
        <f t="shared" si="44"/>
        <v>10386.800000000001</v>
      </c>
      <c r="L513" s="45">
        <v>2638</v>
      </c>
      <c r="M513" s="46">
        <v>257.45</v>
      </c>
      <c r="N513" s="47">
        <f t="shared" si="45"/>
        <v>679153.1</v>
      </c>
      <c r="O513" s="48">
        <f t="shared" si="46"/>
        <v>8497426.5500000007</v>
      </c>
      <c r="P513" s="47">
        <f t="shared" si="47"/>
        <v>38824.21886293307</v>
      </c>
    </row>
    <row r="514" spans="1:16" x14ac:dyDescent="0.25">
      <c r="A514" s="49" t="s">
        <v>981</v>
      </c>
      <c r="B514" t="s">
        <v>982</v>
      </c>
      <c r="C514" s="45">
        <v>317</v>
      </c>
      <c r="D514" s="46">
        <v>237.02</v>
      </c>
      <c r="E514" s="47">
        <f t="shared" si="42"/>
        <v>75135.34</v>
      </c>
      <c r="F514" s="45">
        <v>27598</v>
      </c>
      <c r="G514" s="46">
        <v>234.98</v>
      </c>
      <c r="H514" s="37">
        <f t="shared" si="43"/>
        <v>6484978.04</v>
      </c>
      <c r="I514" s="45">
        <v>60</v>
      </c>
      <c r="J514" s="46">
        <v>237.02</v>
      </c>
      <c r="K514" s="47">
        <f t="shared" si="44"/>
        <v>14221.2</v>
      </c>
      <c r="L514" s="45">
        <v>3159</v>
      </c>
      <c r="M514" s="46">
        <v>234.98</v>
      </c>
      <c r="N514" s="47">
        <f t="shared" si="45"/>
        <v>742301.82</v>
      </c>
      <c r="O514" s="48">
        <f t="shared" si="46"/>
        <v>7316636.3999999994</v>
      </c>
      <c r="P514" s="47">
        <f t="shared" si="47"/>
        <v>33429.261349026034</v>
      </c>
    </row>
    <row r="515" spans="1:16" x14ac:dyDescent="0.25">
      <c r="A515" s="49" t="s">
        <v>983</v>
      </c>
      <c r="B515" t="s">
        <v>984</v>
      </c>
      <c r="C515" s="45">
        <v>446</v>
      </c>
      <c r="D515" s="46">
        <v>248.05</v>
      </c>
      <c r="E515" s="47">
        <f t="shared" si="42"/>
        <v>110630.3</v>
      </c>
      <c r="F515" s="45">
        <v>21487</v>
      </c>
      <c r="G515" s="46">
        <v>245.76</v>
      </c>
      <c r="H515" s="37">
        <f t="shared" si="43"/>
        <v>5280645.1200000001</v>
      </c>
      <c r="I515" s="45">
        <v>162</v>
      </c>
      <c r="J515" s="46">
        <v>248.05</v>
      </c>
      <c r="K515" s="47">
        <f t="shared" si="44"/>
        <v>40184.1</v>
      </c>
      <c r="L515" s="45">
        <v>3845</v>
      </c>
      <c r="M515" s="46">
        <v>245.76</v>
      </c>
      <c r="N515" s="47">
        <f t="shared" si="45"/>
        <v>944947.19999999995</v>
      </c>
      <c r="O515" s="48">
        <f t="shared" si="46"/>
        <v>6376406.7199999997</v>
      </c>
      <c r="P515" s="47">
        <f t="shared" si="47"/>
        <v>29133.409815276031</v>
      </c>
    </row>
    <row r="516" spans="1:16" x14ac:dyDescent="0.25">
      <c r="A516" s="49" t="s">
        <v>985</v>
      </c>
      <c r="B516" t="s">
        <v>986</v>
      </c>
      <c r="C516" s="45">
        <v>794</v>
      </c>
      <c r="D516" s="46">
        <v>301.83</v>
      </c>
      <c r="E516" s="47">
        <f t="shared" si="42"/>
        <v>239653.02</v>
      </c>
      <c r="F516" s="45">
        <v>24602</v>
      </c>
      <c r="G516" s="46">
        <v>298.99</v>
      </c>
      <c r="H516" s="37">
        <f t="shared" si="43"/>
        <v>7355751.9800000004</v>
      </c>
      <c r="I516" s="45">
        <v>432</v>
      </c>
      <c r="J516" s="46">
        <v>301.83</v>
      </c>
      <c r="K516" s="47">
        <f t="shared" si="44"/>
        <v>130390.56</v>
      </c>
      <c r="L516" s="45">
        <v>8510</v>
      </c>
      <c r="M516" s="46">
        <v>298.99</v>
      </c>
      <c r="N516" s="47">
        <f t="shared" si="45"/>
        <v>2544404.9</v>
      </c>
      <c r="O516" s="48">
        <f t="shared" si="46"/>
        <v>10270200.460000001</v>
      </c>
      <c r="P516" s="47">
        <f t="shared" si="47"/>
        <v>46923.913737769923</v>
      </c>
    </row>
    <row r="517" spans="1:16" x14ac:dyDescent="0.25">
      <c r="A517" s="49" t="s">
        <v>987</v>
      </c>
      <c r="B517" t="s">
        <v>988</v>
      </c>
      <c r="C517" s="45">
        <v>1324</v>
      </c>
      <c r="D517" s="46">
        <v>262.77</v>
      </c>
      <c r="E517" s="47">
        <f t="shared" si="42"/>
        <v>347907.48</v>
      </c>
      <c r="F517" s="45">
        <v>35326</v>
      </c>
      <c r="G517" s="46">
        <v>260.58999999999997</v>
      </c>
      <c r="H517" s="37">
        <f t="shared" si="43"/>
        <v>9205602.3399999999</v>
      </c>
      <c r="I517" s="45">
        <v>246</v>
      </c>
      <c r="J517" s="46">
        <v>262.77</v>
      </c>
      <c r="K517" s="47">
        <f t="shared" si="44"/>
        <v>64641.42</v>
      </c>
      <c r="L517" s="45">
        <v>4948</v>
      </c>
      <c r="M517" s="46">
        <v>260.58999999999997</v>
      </c>
      <c r="N517" s="47">
        <f t="shared" si="45"/>
        <v>1289399.3199999998</v>
      </c>
      <c r="O517" s="48">
        <f t="shared" si="46"/>
        <v>10907550.560000001</v>
      </c>
      <c r="P517" s="47">
        <f t="shared" si="47"/>
        <v>49835.927113715166</v>
      </c>
    </row>
    <row r="518" spans="1:16" x14ac:dyDescent="0.25">
      <c r="A518" s="49" t="s">
        <v>989</v>
      </c>
      <c r="B518" t="s">
        <v>990</v>
      </c>
      <c r="C518" s="45">
        <v>158</v>
      </c>
      <c r="D518" s="46">
        <v>221.19</v>
      </c>
      <c r="E518" s="47">
        <f t="shared" si="42"/>
        <v>34948.019999999997</v>
      </c>
      <c r="F518" s="45">
        <v>39872</v>
      </c>
      <c r="G518" s="46">
        <v>219.28</v>
      </c>
      <c r="H518" s="37">
        <f t="shared" si="43"/>
        <v>8743132.1600000001</v>
      </c>
      <c r="I518" s="45">
        <v>4513</v>
      </c>
      <c r="J518" s="46">
        <v>221.19</v>
      </c>
      <c r="K518" s="47">
        <f t="shared" si="44"/>
        <v>998230.47</v>
      </c>
      <c r="L518" s="45">
        <v>0</v>
      </c>
      <c r="M518" s="46">
        <v>219.28</v>
      </c>
      <c r="N518" s="47">
        <f t="shared" si="45"/>
        <v>0</v>
      </c>
      <c r="O518" s="48">
        <f t="shared" si="46"/>
        <v>9776310.6500000004</v>
      </c>
      <c r="P518" s="47">
        <f t="shared" si="47"/>
        <v>44667.361596391012</v>
      </c>
    </row>
    <row r="519" spans="1:16" x14ac:dyDescent="0.25">
      <c r="A519" s="49" t="s">
        <v>991</v>
      </c>
      <c r="B519" t="s">
        <v>992</v>
      </c>
      <c r="C519" s="45">
        <v>3426</v>
      </c>
      <c r="D519" s="46">
        <v>300.22000000000003</v>
      </c>
      <c r="E519" s="47">
        <f t="shared" si="42"/>
        <v>1028553.7200000001</v>
      </c>
      <c r="F519" s="45">
        <v>36074</v>
      </c>
      <c r="G519" s="46">
        <v>297.26</v>
      </c>
      <c r="H519" s="37">
        <f t="shared" si="43"/>
        <v>10723357.24</v>
      </c>
      <c r="I519" s="45">
        <v>753</v>
      </c>
      <c r="J519" s="46">
        <v>300.22000000000003</v>
      </c>
      <c r="K519" s="47">
        <f t="shared" si="44"/>
        <v>226065.66000000003</v>
      </c>
      <c r="L519" s="45">
        <v>7369</v>
      </c>
      <c r="M519" s="46">
        <v>297.26</v>
      </c>
      <c r="N519" s="47">
        <f t="shared" si="45"/>
        <v>2190508.94</v>
      </c>
      <c r="O519" s="48">
        <f t="shared" si="46"/>
        <v>14168485.560000001</v>
      </c>
      <c r="P519" s="47">
        <f t="shared" si="47"/>
        <v>64734.938407646106</v>
      </c>
    </row>
    <row r="520" spans="1:16" x14ac:dyDescent="0.25">
      <c r="A520" s="49" t="s">
        <v>993</v>
      </c>
      <c r="B520" t="s">
        <v>994</v>
      </c>
      <c r="C520" s="45">
        <v>1517</v>
      </c>
      <c r="D520" s="46">
        <v>219.99</v>
      </c>
      <c r="E520" s="47">
        <f t="shared" si="42"/>
        <v>333724.83</v>
      </c>
      <c r="F520" s="45">
        <v>49155</v>
      </c>
      <c r="G520" s="46">
        <v>218.18</v>
      </c>
      <c r="H520" s="37">
        <f t="shared" si="43"/>
        <v>10724637.9</v>
      </c>
      <c r="I520" s="45">
        <v>594</v>
      </c>
      <c r="J520" s="46">
        <v>219.99</v>
      </c>
      <c r="K520" s="47">
        <f t="shared" si="44"/>
        <v>130674.06000000001</v>
      </c>
      <c r="L520" s="45">
        <v>8930</v>
      </c>
      <c r="M520" s="46">
        <v>218.18</v>
      </c>
      <c r="N520" s="47">
        <f t="shared" si="45"/>
        <v>1948347.4000000001</v>
      </c>
      <c r="O520" s="48">
        <f t="shared" si="46"/>
        <v>13137384.190000001</v>
      </c>
      <c r="P520" s="47">
        <f t="shared" si="47"/>
        <v>60023.899715731772</v>
      </c>
    </row>
    <row r="521" spans="1:16" x14ac:dyDescent="0.25">
      <c r="A521" s="49" t="s">
        <v>995</v>
      </c>
      <c r="B521" t="s">
        <v>996</v>
      </c>
      <c r="C521" s="45">
        <v>580</v>
      </c>
      <c r="D521" s="46">
        <v>327</v>
      </c>
      <c r="E521" s="47">
        <f t="shared" ref="E521:E584" si="48">D521*C521</f>
        <v>189660</v>
      </c>
      <c r="F521" s="45">
        <v>22536</v>
      </c>
      <c r="G521" s="46">
        <v>324.16000000000003</v>
      </c>
      <c r="H521" s="37">
        <f t="shared" ref="H521:H584" si="49">G521*F521</f>
        <v>7305269.7600000007</v>
      </c>
      <c r="I521" s="45">
        <v>123</v>
      </c>
      <c r="J521" s="46">
        <v>327</v>
      </c>
      <c r="K521" s="47">
        <f t="shared" ref="K521:K584" si="50">J521*I521</f>
        <v>40221</v>
      </c>
      <c r="L521" s="45">
        <v>5585</v>
      </c>
      <c r="M521" s="46">
        <v>324.16000000000003</v>
      </c>
      <c r="N521" s="47">
        <f t="shared" ref="N521:N584" si="51">M521*L521</f>
        <v>1810433.6</v>
      </c>
      <c r="O521" s="48">
        <f t="shared" ref="O521:O584" si="52">N521+K521+H521+E521</f>
        <v>9345584.3600000013</v>
      </c>
      <c r="P521" s="47">
        <f t="shared" ref="P521:P584" si="53">(O521/$O$7)*$P$7</f>
        <v>42699.399689973696</v>
      </c>
    </row>
    <row r="522" spans="1:16" x14ac:dyDescent="0.25">
      <c r="A522" s="49" t="s">
        <v>997</v>
      </c>
      <c r="B522" t="s">
        <v>998</v>
      </c>
      <c r="C522" s="45">
        <v>3125</v>
      </c>
      <c r="D522" s="46">
        <v>334.86</v>
      </c>
      <c r="E522" s="47">
        <f t="shared" si="48"/>
        <v>1046437.5</v>
      </c>
      <c r="F522" s="45">
        <v>48523</v>
      </c>
      <c r="G522" s="46">
        <v>331.65</v>
      </c>
      <c r="H522" s="37">
        <f t="shared" si="49"/>
        <v>16092652.949999999</v>
      </c>
      <c r="I522" s="45">
        <v>12</v>
      </c>
      <c r="J522" s="46">
        <v>334.86</v>
      </c>
      <c r="K522" s="47">
        <f t="shared" si="50"/>
        <v>4018.32</v>
      </c>
      <c r="L522" s="45">
        <v>111</v>
      </c>
      <c r="M522" s="46">
        <v>331.65</v>
      </c>
      <c r="N522" s="47">
        <f t="shared" si="51"/>
        <v>36813.149999999994</v>
      </c>
      <c r="O522" s="48">
        <f t="shared" si="52"/>
        <v>17179921.920000002</v>
      </c>
      <c r="P522" s="47">
        <f t="shared" si="53"/>
        <v>78494.005772863238</v>
      </c>
    </row>
    <row r="523" spans="1:16" x14ac:dyDescent="0.25">
      <c r="A523" s="49" t="s">
        <v>999</v>
      </c>
      <c r="B523" t="s">
        <v>1000</v>
      </c>
      <c r="C523" s="45">
        <v>4675</v>
      </c>
      <c r="D523" s="46">
        <v>307.82</v>
      </c>
      <c r="E523" s="47">
        <f t="shared" si="48"/>
        <v>1439058.5</v>
      </c>
      <c r="F523" s="45">
        <v>35336</v>
      </c>
      <c r="G523" s="46">
        <v>305</v>
      </c>
      <c r="H523" s="37">
        <f t="shared" si="49"/>
        <v>10777480</v>
      </c>
      <c r="I523" s="45">
        <v>0</v>
      </c>
      <c r="J523" s="46">
        <v>307.82</v>
      </c>
      <c r="K523" s="47">
        <f t="shared" si="50"/>
        <v>0</v>
      </c>
      <c r="L523" s="45">
        <v>0</v>
      </c>
      <c r="M523" s="46">
        <v>305</v>
      </c>
      <c r="N523" s="47">
        <f t="shared" si="51"/>
        <v>0</v>
      </c>
      <c r="O523" s="48">
        <f t="shared" si="52"/>
        <v>12216538.5</v>
      </c>
      <c r="P523" s="47">
        <f t="shared" si="53"/>
        <v>55816.612439144643</v>
      </c>
    </row>
    <row r="524" spans="1:16" x14ac:dyDescent="0.25">
      <c r="A524" s="49" t="s">
        <v>1001</v>
      </c>
      <c r="B524" t="s">
        <v>1002</v>
      </c>
      <c r="C524" s="45">
        <v>1720</v>
      </c>
      <c r="D524" s="46">
        <v>293.64999999999998</v>
      </c>
      <c r="E524" s="47">
        <f t="shared" si="48"/>
        <v>505077.99999999994</v>
      </c>
      <c r="F524" s="45">
        <v>10266</v>
      </c>
      <c r="G524" s="46">
        <v>290.81</v>
      </c>
      <c r="H524" s="37">
        <f t="shared" si="49"/>
        <v>2985455.46</v>
      </c>
      <c r="I524" s="45">
        <v>0</v>
      </c>
      <c r="J524" s="46">
        <v>293.64999999999998</v>
      </c>
      <c r="K524" s="47">
        <f t="shared" si="50"/>
        <v>0</v>
      </c>
      <c r="L524" s="45">
        <v>0</v>
      </c>
      <c r="M524" s="46">
        <v>290.81</v>
      </c>
      <c r="N524" s="47">
        <f t="shared" si="51"/>
        <v>0</v>
      </c>
      <c r="O524" s="48">
        <f t="shared" si="52"/>
        <v>3490533.46</v>
      </c>
      <c r="P524" s="47">
        <f t="shared" si="53"/>
        <v>15948.032525145041</v>
      </c>
    </row>
    <row r="525" spans="1:16" x14ac:dyDescent="0.25">
      <c r="A525" s="49" t="s">
        <v>1003</v>
      </c>
      <c r="B525" t="s">
        <v>1004</v>
      </c>
      <c r="C525" s="45">
        <v>365</v>
      </c>
      <c r="D525" s="46">
        <v>208.37</v>
      </c>
      <c r="E525" s="47">
        <f t="shared" si="48"/>
        <v>76055.05</v>
      </c>
      <c r="F525" s="45">
        <v>24090</v>
      </c>
      <c r="G525" s="46">
        <v>206.72</v>
      </c>
      <c r="H525" s="37">
        <f t="shared" si="49"/>
        <v>4979884.8</v>
      </c>
      <c r="I525" s="45">
        <v>8</v>
      </c>
      <c r="J525" s="46">
        <v>208.37</v>
      </c>
      <c r="K525" s="47">
        <f t="shared" si="50"/>
        <v>1666.96</v>
      </c>
      <c r="L525" s="45">
        <v>552</v>
      </c>
      <c r="M525" s="46">
        <v>206.72</v>
      </c>
      <c r="N525" s="47">
        <f t="shared" si="51"/>
        <v>114109.44</v>
      </c>
      <c r="O525" s="48">
        <f t="shared" si="52"/>
        <v>5171716.25</v>
      </c>
      <c r="P525" s="47">
        <f t="shared" si="53"/>
        <v>23629.253210430805</v>
      </c>
    </row>
    <row r="526" spans="1:16" x14ac:dyDescent="0.25">
      <c r="A526" s="49" t="s">
        <v>1005</v>
      </c>
      <c r="B526" t="s">
        <v>1006</v>
      </c>
      <c r="C526" s="45">
        <v>1084</v>
      </c>
      <c r="D526" s="46">
        <v>225.1</v>
      </c>
      <c r="E526" s="47">
        <f t="shared" si="48"/>
        <v>244008.4</v>
      </c>
      <c r="F526" s="45">
        <v>23477</v>
      </c>
      <c r="G526" s="46">
        <v>223.46</v>
      </c>
      <c r="H526" s="37">
        <f t="shared" si="49"/>
        <v>5246170.42</v>
      </c>
      <c r="I526" s="45">
        <v>403</v>
      </c>
      <c r="J526" s="46">
        <v>225.1</v>
      </c>
      <c r="K526" s="47">
        <f t="shared" si="50"/>
        <v>90715.3</v>
      </c>
      <c r="L526" s="45">
        <v>3937</v>
      </c>
      <c r="M526" s="46">
        <v>223.46</v>
      </c>
      <c r="N526" s="47">
        <f t="shared" si="51"/>
        <v>879762.02</v>
      </c>
      <c r="O526" s="48">
        <f t="shared" si="52"/>
        <v>6460656.1400000006</v>
      </c>
      <c r="P526" s="47">
        <f t="shared" si="53"/>
        <v>29518.340229432444</v>
      </c>
    </row>
    <row r="527" spans="1:16" x14ac:dyDescent="0.25">
      <c r="A527" s="49" t="s">
        <v>1007</v>
      </c>
      <c r="B527" t="s">
        <v>1008</v>
      </c>
      <c r="C527" s="45">
        <v>0</v>
      </c>
      <c r="D527" s="46">
        <v>223.87</v>
      </c>
      <c r="E527" s="47">
        <f t="shared" si="48"/>
        <v>0</v>
      </c>
      <c r="F527" s="45">
        <v>29455</v>
      </c>
      <c r="G527" s="46">
        <v>221.83</v>
      </c>
      <c r="H527" s="37">
        <f t="shared" si="49"/>
        <v>6534002.6500000004</v>
      </c>
      <c r="I527" s="45">
        <v>1</v>
      </c>
      <c r="J527" s="46">
        <v>223.87</v>
      </c>
      <c r="K527" s="47">
        <f t="shared" si="50"/>
        <v>223.87</v>
      </c>
      <c r="L527" s="45">
        <v>810</v>
      </c>
      <c r="M527" s="46">
        <v>221.83</v>
      </c>
      <c r="N527" s="47">
        <f t="shared" si="51"/>
        <v>179682.30000000002</v>
      </c>
      <c r="O527" s="48">
        <f t="shared" si="52"/>
        <v>6713908.8200000003</v>
      </c>
      <c r="P527" s="47">
        <f t="shared" si="53"/>
        <v>30675.436135832995</v>
      </c>
    </row>
    <row r="528" spans="1:16" x14ac:dyDescent="0.25">
      <c r="A528" s="49" t="s">
        <v>1009</v>
      </c>
      <c r="B528" t="s">
        <v>1010</v>
      </c>
      <c r="C528" s="45">
        <v>0</v>
      </c>
      <c r="D528" s="46">
        <v>346.93</v>
      </c>
      <c r="E528" s="47">
        <f t="shared" si="48"/>
        <v>0</v>
      </c>
      <c r="F528" s="45">
        <v>365</v>
      </c>
      <c r="G528" s="46">
        <v>343.23</v>
      </c>
      <c r="H528" s="37">
        <f t="shared" si="49"/>
        <v>125278.95000000001</v>
      </c>
      <c r="I528" s="45">
        <v>0</v>
      </c>
      <c r="J528" s="46">
        <v>346.93</v>
      </c>
      <c r="K528" s="47">
        <f t="shared" si="50"/>
        <v>0</v>
      </c>
      <c r="L528" s="45">
        <v>0</v>
      </c>
      <c r="M528" s="46">
        <v>343.23</v>
      </c>
      <c r="N528" s="47">
        <f t="shared" si="51"/>
        <v>0</v>
      </c>
      <c r="O528" s="48">
        <f t="shared" si="52"/>
        <v>125278.95000000001</v>
      </c>
      <c r="P528" s="47">
        <f t="shared" si="53"/>
        <v>572.39181122647631</v>
      </c>
    </row>
    <row r="529" spans="1:16" x14ac:dyDescent="0.25">
      <c r="A529" s="49" t="s">
        <v>1011</v>
      </c>
      <c r="B529" t="s">
        <v>1012</v>
      </c>
      <c r="C529" s="45">
        <v>8186</v>
      </c>
      <c r="D529" s="46">
        <v>354.83</v>
      </c>
      <c r="E529" s="47">
        <f t="shared" si="48"/>
        <v>2904638.38</v>
      </c>
      <c r="F529" s="45">
        <v>84839</v>
      </c>
      <c r="G529" s="46">
        <v>351.69</v>
      </c>
      <c r="H529" s="37">
        <f t="shared" si="49"/>
        <v>29837027.91</v>
      </c>
      <c r="I529" s="45">
        <v>3446</v>
      </c>
      <c r="J529" s="46">
        <v>354.83</v>
      </c>
      <c r="K529" s="47">
        <f t="shared" si="50"/>
        <v>1222744.18</v>
      </c>
      <c r="L529" s="45">
        <v>36895</v>
      </c>
      <c r="M529" s="46">
        <v>351.69</v>
      </c>
      <c r="N529" s="47">
        <f t="shared" si="51"/>
        <v>12975602.550000001</v>
      </c>
      <c r="O529" s="48">
        <f t="shared" si="52"/>
        <v>46940013.020000003</v>
      </c>
      <c r="P529" s="47">
        <f t="shared" si="53"/>
        <v>214466.03017914967</v>
      </c>
    </row>
    <row r="530" spans="1:16" x14ac:dyDescent="0.25">
      <c r="A530" s="49" t="s">
        <v>1329</v>
      </c>
      <c r="B530" t="s">
        <v>1013</v>
      </c>
      <c r="C530" s="45">
        <v>4938</v>
      </c>
      <c r="D530" s="46">
        <v>319.8</v>
      </c>
      <c r="E530" s="47">
        <f t="shared" si="48"/>
        <v>1579172.4000000001</v>
      </c>
      <c r="F530" s="45">
        <v>62995</v>
      </c>
      <c r="G530" s="46">
        <v>317.06</v>
      </c>
      <c r="H530" s="37">
        <f t="shared" si="49"/>
        <v>19973194.699999999</v>
      </c>
      <c r="I530" s="45">
        <v>501</v>
      </c>
      <c r="J530" s="46">
        <v>319.8</v>
      </c>
      <c r="K530" s="47">
        <f t="shared" si="50"/>
        <v>160219.80000000002</v>
      </c>
      <c r="L530" s="45">
        <v>8327</v>
      </c>
      <c r="M530" s="46">
        <v>317.06</v>
      </c>
      <c r="N530" s="47">
        <f t="shared" si="51"/>
        <v>2640158.62</v>
      </c>
      <c r="O530" s="48">
        <f t="shared" si="52"/>
        <v>24352745.519999996</v>
      </c>
      <c r="P530" s="47">
        <f t="shared" si="53"/>
        <v>111266.19529083103</v>
      </c>
    </row>
    <row r="531" spans="1:16" x14ac:dyDescent="0.25">
      <c r="A531" s="49" t="s">
        <v>1014</v>
      </c>
      <c r="B531" t="s">
        <v>1015</v>
      </c>
      <c r="C531" s="45">
        <v>1889</v>
      </c>
      <c r="D531" s="46">
        <v>332.38</v>
      </c>
      <c r="E531" s="47">
        <f t="shared" si="48"/>
        <v>627865.81999999995</v>
      </c>
      <c r="F531" s="45">
        <v>63218</v>
      </c>
      <c r="G531" s="46">
        <v>329.38</v>
      </c>
      <c r="H531" s="37">
        <f t="shared" si="49"/>
        <v>20822744.84</v>
      </c>
      <c r="I531" s="45">
        <v>89</v>
      </c>
      <c r="J531" s="46">
        <v>332.38</v>
      </c>
      <c r="K531" s="47">
        <f t="shared" si="50"/>
        <v>29581.82</v>
      </c>
      <c r="L531" s="45">
        <v>2706</v>
      </c>
      <c r="M531" s="46">
        <v>329.38</v>
      </c>
      <c r="N531" s="47">
        <f t="shared" si="51"/>
        <v>891302.28</v>
      </c>
      <c r="O531" s="48">
        <f t="shared" si="52"/>
        <v>22371494.760000002</v>
      </c>
      <c r="P531" s="47">
        <f t="shared" si="53"/>
        <v>102213.98252076686</v>
      </c>
    </row>
    <row r="532" spans="1:16" x14ac:dyDescent="0.25">
      <c r="A532" s="49" t="s">
        <v>1016</v>
      </c>
      <c r="B532" t="s">
        <v>1017</v>
      </c>
      <c r="C532" s="45">
        <v>3896</v>
      </c>
      <c r="D532" s="46">
        <v>410.47</v>
      </c>
      <c r="E532" s="47">
        <f t="shared" si="48"/>
        <v>1599191.12</v>
      </c>
      <c r="F532" s="45">
        <v>51375</v>
      </c>
      <c r="G532" s="46">
        <v>406.8</v>
      </c>
      <c r="H532" s="37">
        <f t="shared" si="49"/>
        <v>20899350</v>
      </c>
      <c r="I532" s="45">
        <v>352</v>
      </c>
      <c r="J532" s="46">
        <v>410.47</v>
      </c>
      <c r="K532" s="47">
        <f t="shared" si="50"/>
        <v>144485.44</v>
      </c>
      <c r="L532" s="45">
        <v>9638</v>
      </c>
      <c r="M532" s="46">
        <v>406.8</v>
      </c>
      <c r="N532" s="47">
        <f t="shared" si="51"/>
        <v>3920738.4</v>
      </c>
      <c r="O532" s="48">
        <f t="shared" si="52"/>
        <v>26563764.960000001</v>
      </c>
      <c r="P532" s="47">
        <f t="shared" si="53"/>
        <v>121368.20701681174</v>
      </c>
    </row>
    <row r="533" spans="1:16" x14ac:dyDescent="0.25">
      <c r="A533" s="49" t="s">
        <v>1270</v>
      </c>
      <c r="B533" t="s">
        <v>1260</v>
      </c>
      <c r="C533" s="45">
        <v>5899</v>
      </c>
      <c r="D533" s="46">
        <v>210.44</v>
      </c>
      <c r="E533" s="47">
        <f t="shared" si="48"/>
        <v>1241385.56</v>
      </c>
      <c r="F533" s="45">
        <v>20499</v>
      </c>
      <c r="G533" s="46">
        <v>208.6</v>
      </c>
      <c r="H533" s="37">
        <f t="shared" si="49"/>
        <v>4276091.3999999994</v>
      </c>
      <c r="I533" s="45">
        <v>1125</v>
      </c>
      <c r="J533" s="46">
        <v>210.44</v>
      </c>
      <c r="K533" s="47">
        <f t="shared" si="50"/>
        <v>236745</v>
      </c>
      <c r="L533" s="45">
        <v>4809</v>
      </c>
      <c r="M533" s="46">
        <v>208.6</v>
      </c>
      <c r="N533" s="47">
        <f t="shared" si="51"/>
        <v>1003157.4</v>
      </c>
      <c r="O533" s="48">
        <f t="shared" si="52"/>
        <v>6757379.3599999994</v>
      </c>
      <c r="P533" s="47">
        <f t="shared" si="53"/>
        <v>30874.050357341017</v>
      </c>
    </row>
    <row r="534" spans="1:16" x14ac:dyDescent="0.25">
      <c r="A534" s="49" t="s">
        <v>1018</v>
      </c>
      <c r="B534" t="s">
        <v>1019</v>
      </c>
      <c r="C534" s="45">
        <v>8462</v>
      </c>
      <c r="D534" s="46">
        <v>341.02</v>
      </c>
      <c r="E534" s="47">
        <f t="shared" si="48"/>
        <v>2885711.2399999998</v>
      </c>
      <c r="F534" s="45">
        <v>71995</v>
      </c>
      <c r="G534" s="46">
        <v>338.03</v>
      </c>
      <c r="H534" s="37">
        <f t="shared" si="49"/>
        <v>24336469.849999998</v>
      </c>
      <c r="I534" s="45">
        <v>956</v>
      </c>
      <c r="J534" s="46">
        <v>341.02</v>
      </c>
      <c r="K534" s="47">
        <f t="shared" si="50"/>
        <v>326015.12</v>
      </c>
      <c r="L534" s="45">
        <v>20995</v>
      </c>
      <c r="M534" s="46">
        <v>338.03</v>
      </c>
      <c r="N534" s="47">
        <f t="shared" si="51"/>
        <v>7096939.8499999996</v>
      </c>
      <c r="O534" s="48">
        <f t="shared" si="52"/>
        <v>34645136.059999995</v>
      </c>
      <c r="P534" s="47">
        <f t="shared" si="53"/>
        <v>158291.49413824992</v>
      </c>
    </row>
    <row r="535" spans="1:16" x14ac:dyDescent="0.25">
      <c r="A535" s="49" t="s">
        <v>1020</v>
      </c>
      <c r="B535" t="s">
        <v>1021</v>
      </c>
      <c r="C535" s="45">
        <v>321</v>
      </c>
      <c r="D535" s="46">
        <v>222.54</v>
      </c>
      <c r="E535" s="47">
        <f t="shared" si="48"/>
        <v>71435.34</v>
      </c>
      <c r="F535" s="45">
        <v>24071</v>
      </c>
      <c r="G535" s="46">
        <v>220.8</v>
      </c>
      <c r="H535" s="37">
        <f t="shared" si="49"/>
        <v>5314876.8</v>
      </c>
      <c r="I535" s="45">
        <v>10</v>
      </c>
      <c r="J535" s="46">
        <v>222.54</v>
      </c>
      <c r="K535" s="47">
        <f t="shared" si="50"/>
        <v>2225.4</v>
      </c>
      <c r="L535" s="45">
        <v>752</v>
      </c>
      <c r="M535" s="46">
        <v>220.8</v>
      </c>
      <c r="N535" s="47">
        <f t="shared" si="51"/>
        <v>166041.60000000001</v>
      </c>
      <c r="O535" s="48">
        <f t="shared" si="52"/>
        <v>5554579.1399999997</v>
      </c>
      <c r="P535" s="47">
        <f t="shared" si="53"/>
        <v>25378.530188394805</v>
      </c>
    </row>
    <row r="536" spans="1:16" x14ac:dyDescent="0.25">
      <c r="A536" s="49" t="s">
        <v>1022</v>
      </c>
      <c r="B536" t="s">
        <v>1023</v>
      </c>
      <c r="C536" s="45">
        <v>0</v>
      </c>
      <c r="D536" s="46">
        <v>214.68</v>
      </c>
      <c r="E536" s="47">
        <f t="shared" si="48"/>
        <v>0</v>
      </c>
      <c r="F536" s="45">
        <v>25722</v>
      </c>
      <c r="G536" s="46">
        <v>212.86</v>
      </c>
      <c r="H536" s="37">
        <f t="shared" si="49"/>
        <v>5475184.9199999999</v>
      </c>
      <c r="I536" s="45">
        <v>0</v>
      </c>
      <c r="J536" s="46">
        <v>214.68</v>
      </c>
      <c r="K536" s="47">
        <f t="shared" si="50"/>
        <v>0</v>
      </c>
      <c r="L536" s="45">
        <v>3190</v>
      </c>
      <c r="M536" s="46">
        <v>212.86</v>
      </c>
      <c r="N536" s="47">
        <f t="shared" si="51"/>
        <v>679023.4</v>
      </c>
      <c r="O536" s="48">
        <f t="shared" si="52"/>
        <v>6154208.3200000003</v>
      </c>
      <c r="P536" s="47">
        <f t="shared" si="53"/>
        <v>28118.199002704368</v>
      </c>
    </row>
    <row r="537" spans="1:16" x14ac:dyDescent="0.25">
      <c r="A537" s="49" t="s">
        <v>1024</v>
      </c>
      <c r="B537" t="s">
        <v>1025</v>
      </c>
      <c r="C537" s="45">
        <v>0</v>
      </c>
      <c r="D537" s="46">
        <v>232.8</v>
      </c>
      <c r="E537" s="47">
        <f t="shared" si="48"/>
        <v>0</v>
      </c>
      <c r="F537" s="45">
        <v>27219</v>
      </c>
      <c r="G537" s="46">
        <v>230.69</v>
      </c>
      <c r="H537" s="37">
        <f t="shared" si="49"/>
        <v>6279151.1100000003</v>
      </c>
      <c r="I537" s="45">
        <v>2050</v>
      </c>
      <c r="J537" s="46">
        <v>232.8</v>
      </c>
      <c r="K537" s="47">
        <f t="shared" si="50"/>
        <v>477240</v>
      </c>
      <c r="L537" s="45">
        <v>0</v>
      </c>
      <c r="M537" s="46">
        <v>230.69</v>
      </c>
      <c r="N537" s="47">
        <f t="shared" si="51"/>
        <v>0</v>
      </c>
      <c r="O537" s="48">
        <f t="shared" si="52"/>
        <v>6756391.1100000003</v>
      </c>
      <c r="P537" s="47">
        <f t="shared" si="53"/>
        <v>30869.535103920993</v>
      </c>
    </row>
    <row r="538" spans="1:16" x14ac:dyDescent="0.25">
      <c r="A538" s="49" t="s">
        <v>1026</v>
      </c>
      <c r="B538" t="s">
        <v>1027</v>
      </c>
      <c r="C538" s="45">
        <v>0</v>
      </c>
      <c r="D538" s="46">
        <v>225.97</v>
      </c>
      <c r="E538" s="47">
        <f t="shared" si="48"/>
        <v>0</v>
      </c>
      <c r="F538" s="45">
        <v>24588</v>
      </c>
      <c r="G538" s="46">
        <v>224.01</v>
      </c>
      <c r="H538" s="37">
        <f t="shared" si="49"/>
        <v>5507957.8799999999</v>
      </c>
      <c r="I538" s="45">
        <v>944</v>
      </c>
      <c r="J538" s="46">
        <v>225.97</v>
      </c>
      <c r="K538" s="47">
        <f t="shared" si="50"/>
        <v>213315.68</v>
      </c>
      <c r="L538" s="45">
        <v>0</v>
      </c>
      <c r="M538" s="46">
        <v>224.01</v>
      </c>
      <c r="N538" s="47">
        <f t="shared" si="51"/>
        <v>0</v>
      </c>
      <c r="O538" s="48">
        <f t="shared" si="52"/>
        <v>5721273.5599999996</v>
      </c>
      <c r="P538" s="47">
        <f t="shared" si="53"/>
        <v>26140.146732795492</v>
      </c>
    </row>
    <row r="539" spans="1:16" x14ac:dyDescent="0.25">
      <c r="A539" s="49" t="s">
        <v>1028</v>
      </c>
      <c r="B539" t="s">
        <v>1029</v>
      </c>
      <c r="C539" s="45">
        <v>0</v>
      </c>
      <c r="D539" s="46">
        <v>281.7</v>
      </c>
      <c r="E539" s="47">
        <f t="shared" si="48"/>
        <v>0</v>
      </c>
      <c r="F539" s="45">
        <v>36244</v>
      </c>
      <c r="G539" s="46">
        <v>279.56</v>
      </c>
      <c r="H539" s="37">
        <f t="shared" si="49"/>
        <v>10132372.640000001</v>
      </c>
      <c r="I539" s="45">
        <v>3961</v>
      </c>
      <c r="J539" s="46">
        <v>281.7</v>
      </c>
      <c r="K539" s="47">
        <f t="shared" si="50"/>
        <v>1115813.7</v>
      </c>
      <c r="L539" s="45">
        <v>0</v>
      </c>
      <c r="M539" s="46">
        <v>279.56</v>
      </c>
      <c r="N539" s="47">
        <f t="shared" si="51"/>
        <v>0</v>
      </c>
      <c r="O539" s="48">
        <f t="shared" si="52"/>
        <v>11248186.34</v>
      </c>
      <c r="P539" s="47">
        <f t="shared" si="53"/>
        <v>51392.271025304013</v>
      </c>
    </row>
    <row r="540" spans="1:16" x14ac:dyDescent="0.25">
      <c r="A540" s="49" t="s">
        <v>1030</v>
      </c>
      <c r="B540" t="s">
        <v>1031</v>
      </c>
      <c r="C540" s="45">
        <v>1329</v>
      </c>
      <c r="D540" s="46">
        <v>234.23</v>
      </c>
      <c r="E540" s="47">
        <f t="shared" si="48"/>
        <v>311291.67</v>
      </c>
      <c r="F540" s="45">
        <v>23299</v>
      </c>
      <c r="G540" s="46">
        <v>232.27</v>
      </c>
      <c r="H540" s="37">
        <f t="shared" si="49"/>
        <v>5411658.7300000004</v>
      </c>
      <c r="I540" s="45">
        <v>4021</v>
      </c>
      <c r="J540" s="46">
        <v>234.23</v>
      </c>
      <c r="K540" s="47">
        <f t="shared" si="50"/>
        <v>941838.83</v>
      </c>
      <c r="L540" s="45">
        <v>206</v>
      </c>
      <c r="M540" s="46">
        <v>232.27</v>
      </c>
      <c r="N540" s="47">
        <f t="shared" si="51"/>
        <v>47847.62</v>
      </c>
      <c r="O540" s="48">
        <f t="shared" si="52"/>
        <v>6712636.8500000006</v>
      </c>
      <c r="P540" s="47">
        <f t="shared" si="53"/>
        <v>30669.624583196852</v>
      </c>
    </row>
    <row r="541" spans="1:16" x14ac:dyDescent="0.25">
      <c r="A541" s="49" t="s">
        <v>1032</v>
      </c>
      <c r="B541" t="s">
        <v>1033</v>
      </c>
      <c r="C541" s="45">
        <v>20643</v>
      </c>
      <c r="D541" s="46">
        <v>403.85</v>
      </c>
      <c r="E541" s="47">
        <f t="shared" si="48"/>
        <v>8336675.5500000007</v>
      </c>
      <c r="F541" s="45">
        <v>131420</v>
      </c>
      <c r="G541" s="46">
        <v>400.42</v>
      </c>
      <c r="H541" s="37">
        <f t="shared" si="49"/>
        <v>52623196.399999999</v>
      </c>
      <c r="I541" s="45">
        <v>6913</v>
      </c>
      <c r="J541" s="46">
        <v>403.85</v>
      </c>
      <c r="K541" s="47">
        <f t="shared" si="50"/>
        <v>2791815.0500000003</v>
      </c>
      <c r="L541" s="45">
        <v>45443</v>
      </c>
      <c r="M541" s="46">
        <v>400.42</v>
      </c>
      <c r="N541" s="47">
        <f t="shared" si="51"/>
        <v>18196286.060000002</v>
      </c>
      <c r="O541" s="48">
        <f t="shared" si="52"/>
        <v>81947973.060000002</v>
      </c>
      <c r="P541" s="47">
        <f t="shared" si="53"/>
        <v>374415.24474903318</v>
      </c>
    </row>
    <row r="542" spans="1:16" x14ac:dyDescent="0.25">
      <c r="A542" s="49" t="s">
        <v>1034</v>
      </c>
      <c r="B542" t="s">
        <v>1035</v>
      </c>
      <c r="C542" s="45">
        <v>929</v>
      </c>
      <c r="D542" s="46">
        <v>388.62</v>
      </c>
      <c r="E542" s="47">
        <f t="shared" si="48"/>
        <v>361027.98</v>
      </c>
      <c r="F542" s="45">
        <v>108544</v>
      </c>
      <c r="G542" s="46">
        <v>385.23</v>
      </c>
      <c r="H542" s="37">
        <f t="shared" si="49"/>
        <v>41814405.120000005</v>
      </c>
      <c r="I542" s="45">
        <v>20</v>
      </c>
      <c r="J542" s="46">
        <v>388.62</v>
      </c>
      <c r="K542" s="47">
        <f t="shared" si="50"/>
        <v>7772.4</v>
      </c>
      <c r="L542" s="45">
        <v>1978</v>
      </c>
      <c r="M542" s="46">
        <v>385.23</v>
      </c>
      <c r="N542" s="47">
        <f t="shared" si="51"/>
        <v>761984.94000000006</v>
      </c>
      <c r="O542" s="48">
        <f t="shared" si="52"/>
        <v>42945190.440000005</v>
      </c>
      <c r="P542" s="47">
        <f t="shared" si="53"/>
        <v>196213.9317053468</v>
      </c>
    </row>
    <row r="543" spans="1:16" x14ac:dyDescent="0.25">
      <c r="A543" s="49" t="s">
        <v>1036</v>
      </c>
      <c r="B543" t="s">
        <v>1037</v>
      </c>
      <c r="C543" s="45">
        <v>1754</v>
      </c>
      <c r="D543" s="46">
        <v>186.64</v>
      </c>
      <c r="E543" s="47">
        <f t="shared" si="48"/>
        <v>327366.56</v>
      </c>
      <c r="F543" s="45">
        <v>39868</v>
      </c>
      <c r="G543" s="46">
        <v>185.12</v>
      </c>
      <c r="H543" s="37">
        <f t="shared" si="49"/>
        <v>7380364.1600000001</v>
      </c>
      <c r="I543" s="45">
        <v>52</v>
      </c>
      <c r="J543" s="46">
        <v>186.64</v>
      </c>
      <c r="K543" s="47">
        <f t="shared" si="50"/>
        <v>9705.2799999999988</v>
      </c>
      <c r="L543" s="45">
        <v>1364</v>
      </c>
      <c r="M543" s="46">
        <v>185.12</v>
      </c>
      <c r="N543" s="47">
        <f t="shared" si="51"/>
        <v>252503.67999999999</v>
      </c>
      <c r="O543" s="48">
        <f t="shared" si="52"/>
        <v>7969939.6799999997</v>
      </c>
      <c r="P543" s="47">
        <f t="shared" si="53"/>
        <v>36414.163822421586</v>
      </c>
    </row>
    <row r="544" spans="1:16" x14ac:dyDescent="0.25">
      <c r="A544" s="49" t="s">
        <v>1038</v>
      </c>
      <c r="B544" t="s">
        <v>1039</v>
      </c>
      <c r="C544" s="45">
        <v>2532</v>
      </c>
      <c r="D544" s="46">
        <v>307.97000000000003</v>
      </c>
      <c r="E544" s="47">
        <f t="shared" si="48"/>
        <v>779780.04</v>
      </c>
      <c r="F544" s="45">
        <v>69332</v>
      </c>
      <c r="G544" s="46">
        <v>305.22000000000003</v>
      </c>
      <c r="H544" s="37">
        <f t="shared" si="49"/>
        <v>21161513.040000003</v>
      </c>
      <c r="I544" s="45">
        <v>78</v>
      </c>
      <c r="J544" s="46">
        <v>307.97000000000003</v>
      </c>
      <c r="K544" s="47">
        <f t="shared" si="50"/>
        <v>24021.660000000003</v>
      </c>
      <c r="L544" s="45">
        <v>2944</v>
      </c>
      <c r="M544" s="46">
        <v>305.22000000000003</v>
      </c>
      <c r="N544" s="47">
        <f t="shared" si="51"/>
        <v>898567.68000000005</v>
      </c>
      <c r="O544" s="48">
        <f t="shared" si="52"/>
        <v>22863882.420000002</v>
      </c>
      <c r="P544" s="47">
        <f t="shared" si="53"/>
        <v>104463.67143125793</v>
      </c>
    </row>
    <row r="545" spans="1:16" x14ac:dyDescent="0.25">
      <c r="A545" s="49" t="s">
        <v>1040</v>
      </c>
      <c r="B545" t="s">
        <v>1041</v>
      </c>
      <c r="C545" s="45">
        <v>2803</v>
      </c>
      <c r="D545" s="46">
        <v>235.38</v>
      </c>
      <c r="E545" s="47">
        <f t="shared" si="48"/>
        <v>659770.14</v>
      </c>
      <c r="F545" s="45">
        <v>28216</v>
      </c>
      <c r="G545" s="46">
        <v>233.41</v>
      </c>
      <c r="H545" s="37">
        <f t="shared" si="49"/>
        <v>6585896.5599999996</v>
      </c>
      <c r="I545" s="45">
        <v>0</v>
      </c>
      <c r="J545" s="46">
        <v>235.38</v>
      </c>
      <c r="K545" s="47">
        <f t="shared" si="50"/>
        <v>0</v>
      </c>
      <c r="L545" s="45">
        <v>0</v>
      </c>
      <c r="M545" s="46">
        <v>233.41</v>
      </c>
      <c r="N545" s="47">
        <f t="shared" si="51"/>
        <v>0</v>
      </c>
      <c r="O545" s="48">
        <f t="shared" si="52"/>
        <v>7245666.6999999993</v>
      </c>
      <c r="P545" s="47">
        <f t="shared" si="53"/>
        <v>33105.005158140018</v>
      </c>
    </row>
    <row r="546" spans="1:16" x14ac:dyDescent="0.25">
      <c r="A546" s="49" t="s">
        <v>1042</v>
      </c>
      <c r="B546" t="s">
        <v>1043</v>
      </c>
      <c r="C546" s="45">
        <v>16</v>
      </c>
      <c r="D546" s="46">
        <v>281.54000000000002</v>
      </c>
      <c r="E546" s="47">
        <f t="shared" si="48"/>
        <v>4504.6400000000003</v>
      </c>
      <c r="F546" s="45">
        <v>24444</v>
      </c>
      <c r="G546" s="46">
        <v>278.95</v>
      </c>
      <c r="H546" s="37">
        <f t="shared" si="49"/>
        <v>6818653.7999999998</v>
      </c>
      <c r="I546" s="45">
        <v>1</v>
      </c>
      <c r="J546" s="46">
        <v>281.54000000000002</v>
      </c>
      <c r="K546" s="47">
        <f t="shared" si="50"/>
        <v>281.54000000000002</v>
      </c>
      <c r="L546" s="45">
        <v>941</v>
      </c>
      <c r="M546" s="46">
        <v>278.95</v>
      </c>
      <c r="N546" s="47">
        <f t="shared" si="51"/>
        <v>262491.95</v>
      </c>
      <c r="O546" s="48">
        <f t="shared" si="52"/>
        <v>7085931.9299999997</v>
      </c>
      <c r="P546" s="47">
        <f t="shared" si="53"/>
        <v>32375.186826200417</v>
      </c>
    </row>
    <row r="547" spans="1:16" x14ac:dyDescent="0.25">
      <c r="A547" s="49" t="s">
        <v>1044</v>
      </c>
      <c r="B547" t="s">
        <v>1045</v>
      </c>
      <c r="C547" s="45">
        <v>488</v>
      </c>
      <c r="D547" s="46">
        <v>320.75</v>
      </c>
      <c r="E547" s="47">
        <f t="shared" si="48"/>
        <v>156526</v>
      </c>
      <c r="F547" s="45">
        <v>38908</v>
      </c>
      <c r="G547" s="46">
        <v>317.92</v>
      </c>
      <c r="H547" s="37">
        <f t="shared" si="49"/>
        <v>12369631.360000001</v>
      </c>
      <c r="I547" s="45">
        <v>60</v>
      </c>
      <c r="J547" s="46">
        <v>320.75</v>
      </c>
      <c r="K547" s="47">
        <f t="shared" si="50"/>
        <v>19245</v>
      </c>
      <c r="L547" s="45">
        <v>4427</v>
      </c>
      <c r="M547" s="46">
        <v>317.92</v>
      </c>
      <c r="N547" s="47">
        <f t="shared" si="51"/>
        <v>1407431.84</v>
      </c>
      <c r="O547" s="48">
        <f t="shared" si="52"/>
        <v>13952834.200000001</v>
      </c>
      <c r="P547" s="47">
        <f t="shared" si="53"/>
        <v>63749.640617843012</v>
      </c>
    </row>
    <row r="548" spans="1:16" x14ac:dyDescent="0.25">
      <c r="A548" s="49" t="s">
        <v>1046</v>
      </c>
      <c r="B548" t="s">
        <v>1047</v>
      </c>
      <c r="C548" s="45">
        <v>2961</v>
      </c>
      <c r="D548" s="46">
        <v>341.54</v>
      </c>
      <c r="E548" s="47">
        <f t="shared" si="48"/>
        <v>1011299.9400000001</v>
      </c>
      <c r="F548" s="45">
        <v>39481</v>
      </c>
      <c r="G548" s="46">
        <v>338.02</v>
      </c>
      <c r="H548" s="37">
        <f t="shared" si="49"/>
        <v>13345367.619999999</v>
      </c>
      <c r="I548" s="45">
        <v>869</v>
      </c>
      <c r="J548" s="46">
        <v>341.54</v>
      </c>
      <c r="K548" s="47">
        <f t="shared" si="50"/>
        <v>296798.26</v>
      </c>
      <c r="L548" s="45">
        <v>8502</v>
      </c>
      <c r="M548" s="46">
        <v>338.02</v>
      </c>
      <c r="N548" s="47">
        <f t="shared" si="51"/>
        <v>2873846.04</v>
      </c>
      <c r="O548" s="48">
        <f t="shared" si="52"/>
        <v>17527311.859999999</v>
      </c>
      <c r="P548" s="47">
        <f t="shared" si="53"/>
        <v>80081.209025751727</v>
      </c>
    </row>
    <row r="549" spans="1:16" x14ac:dyDescent="0.25">
      <c r="A549" s="49" t="s">
        <v>1048</v>
      </c>
      <c r="B549" t="s">
        <v>1049</v>
      </c>
      <c r="C549" s="45">
        <v>1344</v>
      </c>
      <c r="D549" s="46">
        <v>191.42</v>
      </c>
      <c r="E549" s="47">
        <f t="shared" si="48"/>
        <v>257268.47999999998</v>
      </c>
      <c r="F549" s="45">
        <v>17378</v>
      </c>
      <c r="G549" s="46">
        <v>189.8</v>
      </c>
      <c r="H549" s="37">
        <f t="shared" si="49"/>
        <v>3298344.4000000004</v>
      </c>
      <c r="I549" s="45">
        <v>47</v>
      </c>
      <c r="J549" s="46">
        <v>191.42</v>
      </c>
      <c r="K549" s="47">
        <f t="shared" si="50"/>
        <v>8996.74</v>
      </c>
      <c r="L549" s="45">
        <v>1728</v>
      </c>
      <c r="M549" s="46">
        <v>189.8</v>
      </c>
      <c r="N549" s="47">
        <f t="shared" si="51"/>
        <v>327974.40000000002</v>
      </c>
      <c r="O549" s="48">
        <f t="shared" si="52"/>
        <v>3892584.0200000005</v>
      </c>
      <c r="P549" s="47">
        <f t="shared" si="53"/>
        <v>17784.976786276056</v>
      </c>
    </row>
    <row r="550" spans="1:16" x14ac:dyDescent="0.25">
      <c r="A550" s="49" t="s">
        <v>1050</v>
      </c>
      <c r="B550" t="s">
        <v>1051</v>
      </c>
      <c r="C550" s="45">
        <v>3971</v>
      </c>
      <c r="D550" s="46">
        <v>301.05</v>
      </c>
      <c r="E550" s="47">
        <f t="shared" si="48"/>
        <v>1195469.55</v>
      </c>
      <c r="F550" s="45">
        <v>43738</v>
      </c>
      <c r="G550" s="46">
        <v>298.41000000000003</v>
      </c>
      <c r="H550" s="37">
        <f t="shared" si="49"/>
        <v>13051856.580000002</v>
      </c>
      <c r="I550" s="45">
        <v>0</v>
      </c>
      <c r="J550" s="46">
        <v>301.05</v>
      </c>
      <c r="K550" s="47">
        <f t="shared" si="50"/>
        <v>0</v>
      </c>
      <c r="L550" s="45">
        <v>0</v>
      </c>
      <c r="M550" s="46">
        <v>298.41000000000003</v>
      </c>
      <c r="N550" s="47">
        <f t="shared" si="51"/>
        <v>0</v>
      </c>
      <c r="O550" s="48">
        <f t="shared" si="52"/>
        <v>14247326.130000003</v>
      </c>
      <c r="P550" s="47">
        <f t="shared" si="53"/>
        <v>65095.156119084691</v>
      </c>
    </row>
    <row r="551" spans="1:16" x14ac:dyDescent="0.25">
      <c r="A551" s="49" t="s">
        <v>1052</v>
      </c>
      <c r="B551" t="s">
        <v>1053</v>
      </c>
      <c r="C551" s="45">
        <v>17934</v>
      </c>
      <c r="D551" s="46">
        <v>428.16</v>
      </c>
      <c r="E551" s="47">
        <f t="shared" si="48"/>
        <v>7678621.4400000004</v>
      </c>
      <c r="F551" s="45">
        <v>60237</v>
      </c>
      <c r="G551" s="46">
        <v>424.32</v>
      </c>
      <c r="H551" s="37">
        <f t="shared" si="49"/>
        <v>25559763.84</v>
      </c>
      <c r="I551" s="45">
        <v>8781</v>
      </c>
      <c r="J551" s="46">
        <v>428.16</v>
      </c>
      <c r="K551" s="47">
        <f t="shared" si="50"/>
        <v>3759672.9600000004</v>
      </c>
      <c r="L551" s="45">
        <v>26155</v>
      </c>
      <c r="M551" s="46">
        <v>424.32</v>
      </c>
      <c r="N551" s="47">
        <f t="shared" si="51"/>
        <v>11098089.6</v>
      </c>
      <c r="O551" s="48">
        <f t="shared" si="52"/>
        <v>48096147.839999996</v>
      </c>
      <c r="P551" s="47">
        <f t="shared" si="53"/>
        <v>219748.33900790176</v>
      </c>
    </row>
    <row r="552" spans="1:16" x14ac:dyDescent="0.25">
      <c r="A552" s="49" t="s">
        <v>1054</v>
      </c>
      <c r="B552" t="s">
        <v>1055</v>
      </c>
      <c r="C552" s="45">
        <v>727</v>
      </c>
      <c r="D552" s="46">
        <v>266.12</v>
      </c>
      <c r="E552" s="47">
        <f t="shared" si="48"/>
        <v>193469.24</v>
      </c>
      <c r="F552" s="45">
        <v>18417</v>
      </c>
      <c r="G552" s="46">
        <v>263.87</v>
      </c>
      <c r="H552" s="37">
        <f t="shared" si="49"/>
        <v>4859693.79</v>
      </c>
      <c r="I552" s="45">
        <v>103</v>
      </c>
      <c r="J552" s="46">
        <v>266.12</v>
      </c>
      <c r="K552" s="47">
        <f t="shared" si="50"/>
        <v>27410.36</v>
      </c>
      <c r="L552" s="45">
        <v>2633</v>
      </c>
      <c r="M552" s="46">
        <v>263.87</v>
      </c>
      <c r="N552" s="47">
        <f t="shared" si="51"/>
        <v>694769.71</v>
      </c>
      <c r="O552" s="48">
        <f t="shared" si="52"/>
        <v>5775343.1000000006</v>
      </c>
      <c r="P552" s="47">
        <f t="shared" si="53"/>
        <v>26387.187132900883</v>
      </c>
    </row>
    <row r="553" spans="1:16" x14ac:dyDescent="0.25">
      <c r="A553" s="49" t="s">
        <v>1056</v>
      </c>
      <c r="B553" t="s">
        <v>1057</v>
      </c>
      <c r="C553" s="45">
        <v>1436</v>
      </c>
      <c r="D553" s="46">
        <v>334.08</v>
      </c>
      <c r="E553" s="47">
        <f t="shared" si="48"/>
        <v>479738.88</v>
      </c>
      <c r="F553" s="45">
        <v>53221</v>
      </c>
      <c r="G553" s="46">
        <v>331.24</v>
      </c>
      <c r="H553" s="37">
        <f t="shared" si="49"/>
        <v>17628924.039999999</v>
      </c>
      <c r="I553" s="45">
        <v>628</v>
      </c>
      <c r="J553" s="46">
        <v>334.08</v>
      </c>
      <c r="K553" s="47">
        <f t="shared" si="50"/>
        <v>209802.23999999999</v>
      </c>
      <c r="L553" s="45">
        <v>21334</v>
      </c>
      <c r="M553" s="46">
        <v>331.24</v>
      </c>
      <c r="N553" s="47">
        <f t="shared" si="51"/>
        <v>7066674.1600000001</v>
      </c>
      <c r="O553" s="48">
        <f t="shared" si="52"/>
        <v>25385139.319999997</v>
      </c>
      <c r="P553" s="47">
        <f t="shared" si="53"/>
        <v>115983.13901586212</v>
      </c>
    </row>
    <row r="554" spans="1:16" x14ac:dyDescent="0.25">
      <c r="A554" s="49" t="s">
        <v>1058</v>
      </c>
      <c r="B554" t="s">
        <v>1059</v>
      </c>
      <c r="C554" s="45">
        <v>438</v>
      </c>
      <c r="D554" s="46">
        <v>297.66000000000003</v>
      </c>
      <c r="E554" s="47">
        <f t="shared" si="48"/>
        <v>130375.08000000002</v>
      </c>
      <c r="F554" s="45">
        <v>60776</v>
      </c>
      <c r="G554" s="46">
        <v>295.14999999999998</v>
      </c>
      <c r="H554" s="37">
        <f t="shared" si="49"/>
        <v>17938036.399999999</v>
      </c>
      <c r="I554" s="45">
        <v>0</v>
      </c>
      <c r="J554" s="46">
        <v>297.66000000000003</v>
      </c>
      <c r="K554" s="47">
        <f t="shared" si="50"/>
        <v>0</v>
      </c>
      <c r="L554" s="45">
        <v>0</v>
      </c>
      <c r="M554" s="46">
        <v>295.14999999999998</v>
      </c>
      <c r="N554" s="47">
        <f t="shared" si="51"/>
        <v>0</v>
      </c>
      <c r="O554" s="48">
        <f t="shared" si="52"/>
        <v>18068411.479999997</v>
      </c>
      <c r="P554" s="47">
        <f t="shared" si="53"/>
        <v>82553.4598831045</v>
      </c>
    </row>
    <row r="555" spans="1:16" x14ac:dyDescent="0.25">
      <c r="A555" s="49" t="s">
        <v>1060</v>
      </c>
      <c r="B555" t="s">
        <v>1061</v>
      </c>
      <c r="C555" s="45">
        <v>1866</v>
      </c>
      <c r="D555" s="46">
        <v>268.61</v>
      </c>
      <c r="E555" s="47">
        <f t="shared" si="48"/>
        <v>501226.26</v>
      </c>
      <c r="F555" s="45">
        <v>23291</v>
      </c>
      <c r="G555" s="46">
        <v>266.43</v>
      </c>
      <c r="H555" s="37">
        <f t="shared" si="49"/>
        <v>6205421.1299999999</v>
      </c>
      <c r="I555" s="45">
        <v>421</v>
      </c>
      <c r="J555" s="46">
        <v>268.61</v>
      </c>
      <c r="K555" s="47">
        <f t="shared" si="50"/>
        <v>113084.81000000001</v>
      </c>
      <c r="L555" s="45">
        <v>4429</v>
      </c>
      <c r="M555" s="46">
        <v>266.43</v>
      </c>
      <c r="N555" s="47">
        <f t="shared" si="51"/>
        <v>1180018.47</v>
      </c>
      <c r="O555" s="48">
        <f t="shared" si="52"/>
        <v>7999750.6699999999</v>
      </c>
      <c r="P555" s="47">
        <f t="shared" si="53"/>
        <v>36550.368400768981</v>
      </c>
    </row>
    <row r="556" spans="1:16" x14ac:dyDescent="0.25">
      <c r="A556" s="49" t="s">
        <v>1062</v>
      </c>
      <c r="B556" t="s">
        <v>1063</v>
      </c>
      <c r="C556" s="45">
        <v>1939</v>
      </c>
      <c r="D556" s="46">
        <v>301.01</v>
      </c>
      <c r="E556" s="47">
        <f t="shared" si="48"/>
        <v>583658.39</v>
      </c>
      <c r="F556" s="45">
        <v>6151</v>
      </c>
      <c r="G556" s="46">
        <v>298.18</v>
      </c>
      <c r="H556" s="37">
        <f t="shared" si="49"/>
        <v>1834105.18</v>
      </c>
      <c r="I556" s="45">
        <v>1424</v>
      </c>
      <c r="J556" s="46">
        <v>301.01</v>
      </c>
      <c r="K556" s="47">
        <f t="shared" si="50"/>
        <v>428638.24</v>
      </c>
      <c r="L556" s="45">
        <v>3283</v>
      </c>
      <c r="M556" s="46">
        <v>298.18</v>
      </c>
      <c r="N556" s="47">
        <f t="shared" si="51"/>
        <v>978924.94000000006</v>
      </c>
      <c r="O556" s="48">
        <f t="shared" si="52"/>
        <v>3825326.7500000005</v>
      </c>
      <c r="P556" s="47">
        <f t="shared" si="53"/>
        <v>17477.682459547999</v>
      </c>
    </row>
    <row r="557" spans="1:16" x14ac:dyDescent="0.25">
      <c r="A557" s="49" t="s">
        <v>1064</v>
      </c>
      <c r="B557" t="s">
        <v>1065</v>
      </c>
      <c r="C557" s="45">
        <v>0</v>
      </c>
      <c r="D557" s="46">
        <v>342.95</v>
      </c>
      <c r="E557" s="47">
        <f t="shared" si="48"/>
        <v>0</v>
      </c>
      <c r="F557" s="45">
        <v>72066</v>
      </c>
      <c r="G557" s="46">
        <v>339.72</v>
      </c>
      <c r="H557" s="37">
        <f t="shared" si="49"/>
        <v>24482261.520000003</v>
      </c>
      <c r="I557" s="45">
        <v>0</v>
      </c>
      <c r="J557" s="46">
        <v>342.95</v>
      </c>
      <c r="K557" s="47">
        <f t="shared" si="50"/>
        <v>0</v>
      </c>
      <c r="L557" s="45">
        <v>12529</v>
      </c>
      <c r="M557" s="46">
        <v>339.72</v>
      </c>
      <c r="N557" s="47">
        <f t="shared" si="51"/>
        <v>4256351.88</v>
      </c>
      <c r="O557" s="48">
        <f t="shared" si="52"/>
        <v>28738613.400000002</v>
      </c>
      <c r="P557" s="47">
        <f t="shared" si="53"/>
        <v>131304.95567023419</v>
      </c>
    </row>
    <row r="558" spans="1:16" x14ac:dyDescent="0.25">
      <c r="A558" s="49" t="s">
        <v>1066</v>
      </c>
      <c r="B558" t="s">
        <v>1067</v>
      </c>
      <c r="C558" s="45">
        <v>1182</v>
      </c>
      <c r="D558" s="46">
        <v>213.93</v>
      </c>
      <c r="E558" s="47">
        <f t="shared" si="48"/>
        <v>252865.26</v>
      </c>
      <c r="F558" s="45">
        <v>24907</v>
      </c>
      <c r="G558" s="46">
        <v>212.08</v>
      </c>
      <c r="H558" s="37">
        <f t="shared" si="49"/>
        <v>5282276.5600000005</v>
      </c>
      <c r="I558" s="45">
        <v>314</v>
      </c>
      <c r="J558" s="46">
        <v>213.93</v>
      </c>
      <c r="K558" s="47">
        <f t="shared" si="50"/>
        <v>67174.02</v>
      </c>
      <c r="L558" s="45">
        <v>5657</v>
      </c>
      <c r="M558" s="46">
        <v>212.08</v>
      </c>
      <c r="N558" s="47">
        <f t="shared" si="51"/>
        <v>1199736.56</v>
      </c>
      <c r="O558" s="48">
        <f t="shared" si="52"/>
        <v>6802052.4000000004</v>
      </c>
      <c r="P558" s="47">
        <f t="shared" si="53"/>
        <v>31078.158727331291</v>
      </c>
    </row>
    <row r="559" spans="1:16" x14ac:dyDescent="0.25">
      <c r="A559" s="49" t="s">
        <v>1068</v>
      </c>
      <c r="B559" t="s">
        <v>1069</v>
      </c>
      <c r="C559" s="45">
        <v>0</v>
      </c>
      <c r="D559" s="46">
        <v>194.36</v>
      </c>
      <c r="E559" s="47">
        <f t="shared" si="48"/>
        <v>0</v>
      </c>
      <c r="F559" s="45">
        <v>33035</v>
      </c>
      <c r="G559" s="46">
        <v>192.76</v>
      </c>
      <c r="H559" s="37">
        <f t="shared" si="49"/>
        <v>6367826.5999999996</v>
      </c>
      <c r="I559" s="45">
        <v>2</v>
      </c>
      <c r="J559" s="46">
        <v>194.36</v>
      </c>
      <c r="K559" s="47">
        <f t="shared" si="50"/>
        <v>388.72</v>
      </c>
      <c r="L559" s="45">
        <v>908</v>
      </c>
      <c r="M559" s="46">
        <v>192.76</v>
      </c>
      <c r="N559" s="47">
        <f t="shared" si="51"/>
        <v>175026.08</v>
      </c>
      <c r="O559" s="48">
        <f t="shared" si="52"/>
        <v>6543241.3999999994</v>
      </c>
      <c r="P559" s="47">
        <f t="shared" si="53"/>
        <v>29895.667198983265</v>
      </c>
    </row>
    <row r="560" spans="1:16" x14ac:dyDescent="0.25">
      <c r="A560" s="49" t="s">
        <v>1070</v>
      </c>
      <c r="B560" t="s">
        <v>1071</v>
      </c>
      <c r="C560" s="45">
        <v>746</v>
      </c>
      <c r="D560" s="46">
        <v>216.1</v>
      </c>
      <c r="E560" s="47">
        <f t="shared" si="48"/>
        <v>161210.6</v>
      </c>
      <c r="F560" s="45">
        <v>15919</v>
      </c>
      <c r="G560" s="46">
        <v>214.06</v>
      </c>
      <c r="H560" s="37">
        <f t="shared" si="49"/>
        <v>3407621.14</v>
      </c>
      <c r="I560" s="45">
        <v>107</v>
      </c>
      <c r="J560" s="46">
        <v>216.1</v>
      </c>
      <c r="K560" s="47">
        <f t="shared" si="50"/>
        <v>23122.7</v>
      </c>
      <c r="L560" s="45">
        <v>4090</v>
      </c>
      <c r="M560" s="46">
        <v>214.06</v>
      </c>
      <c r="N560" s="47">
        <f t="shared" si="51"/>
        <v>875505.4</v>
      </c>
      <c r="O560" s="48">
        <f t="shared" si="52"/>
        <v>4467459.84</v>
      </c>
      <c r="P560" s="47">
        <f t="shared" si="53"/>
        <v>20411.549022394775</v>
      </c>
    </row>
    <row r="561" spans="1:16" x14ac:dyDescent="0.25">
      <c r="A561" s="49" t="s">
        <v>1072</v>
      </c>
      <c r="B561" t="s">
        <v>1073</v>
      </c>
      <c r="C561" s="45">
        <v>9197</v>
      </c>
      <c r="D561" s="46">
        <v>245.51</v>
      </c>
      <c r="E561" s="47">
        <f t="shared" si="48"/>
        <v>2257955.4699999997</v>
      </c>
      <c r="F561" s="45">
        <v>87183</v>
      </c>
      <c r="G561" s="46">
        <v>243.53</v>
      </c>
      <c r="H561" s="37">
        <f t="shared" si="49"/>
        <v>21231675.989999998</v>
      </c>
      <c r="I561" s="45">
        <v>1882</v>
      </c>
      <c r="J561" s="46">
        <v>245.51</v>
      </c>
      <c r="K561" s="47">
        <f t="shared" si="50"/>
        <v>462049.82</v>
      </c>
      <c r="L561" s="45">
        <v>16483</v>
      </c>
      <c r="M561" s="46">
        <v>243.53</v>
      </c>
      <c r="N561" s="47">
        <f t="shared" si="51"/>
        <v>4014104.99</v>
      </c>
      <c r="O561" s="48">
        <f t="shared" si="52"/>
        <v>27965786.269999996</v>
      </c>
      <c r="P561" s="47">
        <f t="shared" si="53"/>
        <v>127773.95608326716</v>
      </c>
    </row>
    <row r="562" spans="1:16" x14ac:dyDescent="0.25">
      <c r="A562" s="49" t="s">
        <v>1074</v>
      </c>
      <c r="B562" t="s">
        <v>1075</v>
      </c>
      <c r="C562" s="45">
        <v>0</v>
      </c>
      <c r="D562" s="46">
        <v>244.51</v>
      </c>
      <c r="E562" s="47">
        <f t="shared" si="48"/>
        <v>0</v>
      </c>
      <c r="F562" s="45">
        <v>80736</v>
      </c>
      <c r="G562" s="46">
        <v>242.57</v>
      </c>
      <c r="H562" s="37">
        <f t="shared" si="49"/>
        <v>19584131.52</v>
      </c>
      <c r="I562" s="45">
        <v>0</v>
      </c>
      <c r="J562" s="46">
        <v>244.51</v>
      </c>
      <c r="K562" s="47">
        <f t="shared" si="50"/>
        <v>0</v>
      </c>
      <c r="L562" s="45">
        <v>1197</v>
      </c>
      <c r="M562" s="46">
        <v>242.57</v>
      </c>
      <c r="N562" s="47">
        <f t="shared" si="51"/>
        <v>290356.28999999998</v>
      </c>
      <c r="O562" s="48">
        <f t="shared" si="52"/>
        <v>19874487.809999999</v>
      </c>
      <c r="P562" s="47">
        <f t="shared" si="53"/>
        <v>90805.311465049992</v>
      </c>
    </row>
    <row r="563" spans="1:16" x14ac:dyDescent="0.25">
      <c r="A563" s="49" t="s">
        <v>1076</v>
      </c>
      <c r="B563" t="s">
        <v>1077</v>
      </c>
      <c r="C563" s="45">
        <v>5462</v>
      </c>
      <c r="D563" s="46">
        <v>300.18</v>
      </c>
      <c r="E563" s="47">
        <f t="shared" si="48"/>
        <v>1639583.1600000001</v>
      </c>
      <c r="F563" s="45">
        <v>22160</v>
      </c>
      <c r="G563" s="46">
        <v>297.22000000000003</v>
      </c>
      <c r="H563" s="37">
        <f t="shared" si="49"/>
        <v>6586395.2000000002</v>
      </c>
      <c r="I563" s="45">
        <v>274</v>
      </c>
      <c r="J563" s="46">
        <v>300.18</v>
      </c>
      <c r="K563" s="47">
        <f t="shared" si="50"/>
        <v>82249.320000000007</v>
      </c>
      <c r="L563" s="45">
        <v>3306</v>
      </c>
      <c r="M563" s="46">
        <v>297.22000000000003</v>
      </c>
      <c r="N563" s="47">
        <f t="shared" si="51"/>
        <v>982609.32000000007</v>
      </c>
      <c r="O563" s="48">
        <f t="shared" si="52"/>
        <v>9290837</v>
      </c>
      <c r="P563" s="47">
        <f t="shared" si="53"/>
        <v>42449.262372010315</v>
      </c>
    </row>
    <row r="564" spans="1:16" x14ac:dyDescent="0.25">
      <c r="A564" s="49" t="s">
        <v>1078</v>
      </c>
      <c r="B564" t="s">
        <v>1079</v>
      </c>
      <c r="C564" s="45">
        <v>604</v>
      </c>
      <c r="D564" s="46">
        <v>252.25</v>
      </c>
      <c r="E564" s="47">
        <f t="shared" si="48"/>
        <v>152359</v>
      </c>
      <c r="F564" s="45">
        <v>34692</v>
      </c>
      <c r="G564" s="46">
        <v>250.36</v>
      </c>
      <c r="H564" s="37">
        <f t="shared" si="49"/>
        <v>8685489.120000001</v>
      </c>
      <c r="I564" s="45">
        <v>30</v>
      </c>
      <c r="J564" s="46">
        <v>252.25</v>
      </c>
      <c r="K564" s="47">
        <f t="shared" si="50"/>
        <v>7567.5</v>
      </c>
      <c r="L564" s="45">
        <v>2254</v>
      </c>
      <c r="M564" s="46">
        <v>250.36</v>
      </c>
      <c r="N564" s="47">
        <f t="shared" si="51"/>
        <v>564311.44000000006</v>
      </c>
      <c r="O564" s="48">
        <f t="shared" si="52"/>
        <v>9409727.0600000005</v>
      </c>
      <c r="P564" s="47">
        <f t="shared" si="53"/>
        <v>42992.463738083585</v>
      </c>
    </row>
    <row r="565" spans="1:16" x14ac:dyDescent="0.25">
      <c r="A565" s="49" t="s">
        <v>1311</v>
      </c>
      <c r="B565" t="s">
        <v>1080</v>
      </c>
      <c r="C565" s="45">
        <v>0</v>
      </c>
      <c r="D565" s="46">
        <v>324.51</v>
      </c>
      <c r="E565" s="47">
        <f t="shared" si="48"/>
        <v>0</v>
      </c>
      <c r="F565" s="45">
        <v>708</v>
      </c>
      <c r="G565" s="46">
        <v>321.3</v>
      </c>
      <c r="H565" s="37">
        <f t="shared" si="49"/>
        <v>227480.4</v>
      </c>
      <c r="I565" s="45">
        <v>0</v>
      </c>
      <c r="J565" s="46">
        <v>324.51</v>
      </c>
      <c r="K565" s="47">
        <f t="shared" si="50"/>
        <v>0</v>
      </c>
      <c r="L565" s="45">
        <v>1029</v>
      </c>
      <c r="M565" s="46">
        <v>321.3</v>
      </c>
      <c r="N565" s="47">
        <f t="shared" si="51"/>
        <v>330617.7</v>
      </c>
      <c r="O565" s="48">
        <f t="shared" si="52"/>
        <v>558098.1</v>
      </c>
      <c r="P565" s="47">
        <f t="shared" si="53"/>
        <v>2549.9158661615147</v>
      </c>
    </row>
    <row r="566" spans="1:16" x14ac:dyDescent="0.25">
      <c r="A566" s="49" t="s">
        <v>1081</v>
      </c>
      <c r="B566" t="s">
        <v>1082</v>
      </c>
      <c r="C566" s="45">
        <v>677</v>
      </c>
      <c r="D566" s="46">
        <v>241.88</v>
      </c>
      <c r="E566" s="47">
        <f t="shared" si="48"/>
        <v>163752.76</v>
      </c>
      <c r="F566" s="45">
        <v>17019</v>
      </c>
      <c r="G566" s="46">
        <v>239.84</v>
      </c>
      <c r="H566" s="37">
        <f t="shared" si="49"/>
        <v>4081836.96</v>
      </c>
      <c r="I566" s="45">
        <v>294</v>
      </c>
      <c r="J566" s="46">
        <v>241.88</v>
      </c>
      <c r="K566" s="47">
        <f t="shared" si="50"/>
        <v>71112.72</v>
      </c>
      <c r="L566" s="45">
        <v>2261</v>
      </c>
      <c r="M566" s="46">
        <v>239.84</v>
      </c>
      <c r="N566" s="47">
        <f t="shared" si="51"/>
        <v>542278.24</v>
      </c>
      <c r="O566" s="48">
        <f t="shared" si="52"/>
        <v>4858980.68</v>
      </c>
      <c r="P566" s="47">
        <f t="shared" si="53"/>
        <v>22200.383640984022</v>
      </c>
    </row>
    <row r="567" spans="1:16" x14ac:dyDescent="0.25">
      <c r="A567" s="49" t="s">
        <v>1083</v>
      </c>
      <c r="B567" t="s">
        <v>1084</v>
      </c>
      <c r="C567" s="45">
        <v>1518</v>
      </c>
      <c r="D567" s="46">
        <v>260.13</v>
      </c>
      <c r="E567" s="47">
        <f t="shared" si="48"/>
        <v>394877.33999999997</v>
      </c>
      <c r="F567" s="45">
        <v>34346</v>
      </c>
      <c r="G567" s="46">
        <v>257.99</v>
      </c>
      <c r="H567" s="37">
        <f t="shared" si="49"/>
        <v>8860924.540000001</v>
      </c>
      <c r="I567" s="45">
        <v>40</v>
      </c>
      <c r="J567" s="46">
        <v>260.13</v>
      </c>
      <c r="K567" s="47">
        <f t="shared" si="50"/>
        <v>10405.200000000001</v>
      </c>
      <c r="L567" s="45">
        <v>1834</v>
      </c>
      <c r="M567" s="46">
        <v>257.99</v>
      </c>
      <c r="N567" s="47">
        <f t="shared" si="51"/>
        <v>473153.66000000003</v>
      </c>
      <c r="O567" s="48">
        <f t="shared" si="52"/>
        <v>9739360.7400000002</v>
      </c>
      <c r="P567" s="47">
        <f t="shared" si="53"/>
        <v>44498.539731987177</v>
      </c>
    </row>
    <row r="568" spans="1:16" x14ac:dyDescent="0.25">
      <c r="A568" s="49" t="s">
        <v>1085</v>
      </c>
      <c r="B568" t="s">
        <v>1086</v>
      </c>
      <c r="C568" s="45">
        <v>11</v>
      </c>
      <c r="D568" s="46">
        <v>313.13</v>
      </c>
      <c r="E568" s="47">
        <f t="shared" si="48"/>
        <v>3444.43</v>
      </c>
      <c r="F568" s="45">
        <v>18401</v>
      </c>
      <c r="G568" s="46">
        <v>310.11</v>
      </c>
      <c r="H568" s="37">
        <f t="shared" si="49"/>
        <v>5706334.1100000003</v>
      </c>
      <c r="I568" s="45">
        <v>41</v>
      </c>
      <c r="J568" s="46">
        <v>313.13</v>
      </c>
      <c r="K568" s="47">
        <f t="shared" si="50"/>
        <v>12838.33</v>
      </c>
      <c r="L568" s="45">
        <v>5045</v>
      </c>
      <c r="M568" s="46">
        <v>310.11</v>
      </c>
      <c r="N568" s="47">
        <f t="shared" si="51"/>
        <v>1564504.95</v>
      </c>
      <c r="O568" s="48">
        <f t="shared" si="52"/>
        <v>7287121.8200000003</v>
      </c>
      <c r="P568" s="47">
        <f t="shared" si="53"/>
        <v>33294.411049723647</v>
      </c>
    </row>
    <row r="569" spans="1:16" x14ac:dyDescent="0.25">
      <c r="A569" s="49" t="s">
        <v>1087</v>
      </c>
      <c r="B569" t="s">
        <v>1088</v>
      </c>
      <c r="C569" s="45">
        <v>334</v>
      </c>
      <c r="D569" s="46">
        <v>305.12</v>
      </c>
      <c r="E569" s="47">
        <f t="shared" si="48"/>
        <v>101910.08</v>
      </c>
      <c r="F569" s="45">
        <v>19057</v>
      </c>
      <c r="G569" s="46">
        <v>302.18</v>
      </c>
      <c r="H569" s="37">
        <f t="shared" si="49"/>
        <v>5758644.2599999998</v>
      </c>
      <c r="I569" s="45">
        <v>22</v>
      </c>
      <c r="J569" s="46">
        <v>305.12</v>
      </c>
      <c r="K569" s="47">
        <f t="shared" si="50"/>
        <v>6712.64</v>
      </c>
      <c r="L569" s="45">
        <v>1025</v>
      </c>
      <c r="M569" s="46">
        <v>302.18</v>
      </c>
      <c r="N569" s="47">
        <f t="shared" si="51"/>
        <v>309734.5</v>
      </c>
      <c r="O569" s="48">
        <f t="shared" si="52"/>
        <v>6177001.4799999995</v>
      </c>
      <c r="P569" s="47">
        <f t="shared" si="53"/>
        <v>28222.339547751832</v>
      </c>
    </row>
    <row r="570" spans="1:16" x14ac:dyDescent="0.25">
      <c r="A570" s="49" t="s">
        <v>1089</v>
      </c>
      <c r="B570" t="s">
        <v>1090</v>
      </c>
      <c r="C570" s="45">
        <v>7717</v>
      </c>
      <c r="D570" s="46">
        <v>251.42</v>
      </c>
      <c r="E570" s="47">
        <f t="shared" si="48"/>
        <v>1940208.14</v>
      </c>
      <c r="F570" s="45">
        <v>30166</v>
      </c>
      <c r="G570" s="46">
        <v>249.19</v>
      </c>
      <c r="H570" s="37">
        <f t="shared" si="49"/>
        <v>7517065.54</v>
      </c>
      <c r="I570" s="45">
        <v>1978</v>
      </c>
      <c r="J570" s="46">
        <v>251.42</v>
      </c>
      <c r="K570" s="47">
        <f t="shared" si="50"/>
        <v>497308.75999999995</v>
      </c>
      <c r="L570" s="45">
        <v>5807</v>
      </c>
      <c r="M570" s="46">
        <v>249.19</v>
      </c>
      <c r="N570" s="47">
        <f t="shared" si="51"/>
        <v>1447046.33</v>
      </c>
      <c r="O570" s="48">
        <f t="shared" si="52"/>
        <v>11401628.770000001</v>
      </c>
      <c r="P570" s="47">
        <f t="shared" si="53"/>
        <v>52093.340043097443</v>
      </c>
    </row>
    <row r="571" spans="1:16" x14ac:dyDescent="0.25">
      <c r="A571" s="49" t="s">
        <v>1091</v>
      </c>
      <c r="B571" t="s">
        <v>1092</v>
      </c>
      <c r="C571" s="45">
        <v>762</v>
      </c>
      <c r="D571" s="46">
        <v>200.34</v>
      </c>
      <c r="E571" s="47">
        <f t="shared" si="48"/>
        <v>152659.08000000002</v>
      </c>
      <c r="F571" s="45">
        <v>20963</v>
      </c>
      <c r="G571" s="46">
        <v>198.58</v>
      </c>
      <c r="H571" s="37">
        <f t="shared" si="49"/>
        <v>4162832.54</v>
      </c>
      <c r="I571" s="45">
        <v>49</v>
      </c>
      <c r="J571" s="46">
        <v>200.34</v>
      </c>
      <c r="K571" s="47">
        <f t="shared" si="50"/>
        <v>9816.66</v>
      </c>
      <c r="L571" s="45">
        <v>1003</v>
      </c>
      <c r="M571" s="46">
        <v>198.58</v>
      </c>
      <c r="N571" s="47">
        <f t="shared" si="51"/>
        <v>199175.74000000002</v>
      </c>
      <c r="O571" s="48">
        <f t="shared" si="52"/>
        <v>4524484.0200000005</v>
      </c>
      <c r="P571" s="47">
        <f t="shared" si="53"/>
        <v>20672.088990792538</v>
      </c>
    </row>
    <row r="572" spans="1:16" x14ac:dyDescent="0.25">
      <c r="A572" s="49" t="s">
        <v>1093</v>
      </c>
      <c r="B572" t="s">
        <v>1094</v>
      </c>
      <c r="C572" s="45">
        <v>13800</v>
      </c>
      <c r="D572" s="46">
        <v>295.76</v>
      </c>
      <c r="E572" s="47">
        <f t="shared" si="48"/>
        <v>4081488</v>
      </c>
      <c r="F572" s="45">
        <v>29357</v>
      </c>
      <c r="G572" s="46">
        <v>293.06</v>
      </c>
      <c r="H572" s="37">
        <f t="shared" si="49"/>
        <v>8603362.4199999999</v>
      </c>
      <c r="I572" s="45">
        <v>5349</v>
      </c>
      <c r="J572" s="46">
        <v>295.76</v>
      </c>
      <c r="K572" s="47">
        <f t="shared" si="50"/>
        <v>1582020.24</v>
      </c>
      <c r="L572" s="45">
        <v>12511</v>
      </c>
      <c r="M572" s="46">
        <v>293.06</v>
      </c>
      <c r="N572" s="47">
        <f t="shared" si="51"/>
        <v>3666473.66</v>
      </c>
      <c r="O572" s="48">
        <f t="shared" si="52"/>
        <v>17933344.32</v>
      </c>
      <c r="P572" s="47">
        <f t="shared" si="53"/>
        <v>81936.346342883946</v>
      </c>
    </row>
    <row r="573" spans="1:16" x14ac:dyDescent="0.25">
      <c r="A573" s="49" t="s">
        <v>1095</v>
      </c>
      <c r="B573" t="s">
        <v>1096</v>
      </c>
      <c r="C573" s="45">
        <v>366</v>
      </c>
      <c r="D573" s="46">
        <v>208.04</v>
      </c>
      <c r="E573" s="47">
        <f t="shared" si="48"/>
        <v>76142.64</v>
      </c>
      <c r="F573" s="45">
        <v>41845</v>
      </c>
      <c r="G573" s="46">
        <v>206.27</v>
      </c>
      <c r="H573" s="37">
        <f t="shared" si="49"/>
        <v>8631368.1500000004</v>
      </c>
      <c r="I573" s="45">
        <v>11</v>
      </c>
      <c r="J573" s="46">
        <v>208.04</v>
      </c>
      <c r="K573" s="47">
        <f t="shared" si="50"/>
        <v>2288.44</v>
      </c>
      <c r="L573" s="45">
        <v>546</v>
      </c>
      <c r="M573" s="46">
        <v>206.27</v>
      </c>
      <c r="N573" s="47">
        <f t="shared" si="51"/>
        <v>112623.42000000001</v>
      </c>
      <c r="O573" s="48">
        <f t="shared" si="52"/>
        <v>8822422.6500000004</v>
      </c>
      <c r="P573" s="47">
        <f t="shared" si="53"/>
        <v>40309.106039274673</v>
      </c>
    </row>
    <row r="574" spans="1:16" x14ac:dyDescent="0.25">
      <c r="A574" s="49" t="s">
        <v>1097</v>
      </c>
      <c r="B574" t="s">
        <v>1098</v>
      </c>
      <c r="C574" s="45">
        <v>1315</v>
      </c>
      <c r="D574" s="46">
        <v>237.94</v>
      </c>
      <c r="E574" s="47">
        <f t="shared" si="48"/>
        <v>312891.09999999998</v>
      </c>
      <c r="F574" s="45">
        <v>37263</v>
      </c>
      <c r="G574" s="46">
        <v>236.2</v>
      </c>
      <c r="H574" s="37">
        <f t="shared" si="49"/>
        <v>8801520.5999999996</v>
      </c>
      <c r="I574" s="45">
        <v>177</v>
      </c>
      <c r="J574" s="46">
        <v>237.94</v>
      </c>
      <c r="K574" s="47">
        <f t="shared" si="50"/>
        <v>42115.38</v>
      </c>
      <c r="L574" s="45">
        <v>7170</v>
      </c>
      <c r="M574" s="46">
        <v>236.2</v>
      </c>
      <c r="N574" s="47">
        <f t="shared" si="51"/>
        <v>1693554</v>
      </c>
      <c r="O574" s="48">
        <f t="shared" si="52"/>
        <v>10850081.08</v>
      </c>
      <c r="P574" s="47">
        <f t="shared" si="53"/>
        <v>49573.352597027057</v>
      </c>
    </row>
    <row r="575" spans="1:16" x14ac:dyDescent="0.25">
      <c r="A575" s="49" t="s">
        <v>1099</v>
      </c>
      <c r="B575" t="s">
        <v>1100</v>
      </c>
      <c r="C575" s="45">
        <v>0</v>
      </c>
      <c r="D575" s="46">
        <v>218.72</v>
      </c>
      <c r="E575" s="47">
        <f t="shared" si="48"/>
        <v>0</v>
      </c>
      <c r="F575" s="45">
        <v>5406</v>
      </c>
      <c r="G575" s="46">
        <v>216.69</v>
      </c>
      <c r="H575" s="37">
        <f t="shared" si="49"/>
        <v>1171426.1399999999</v>
      </c>
      <c r="I575" s="45">
        <v>4</v>
      </c>
      <c r="J575" s="46">
        <v>218.72</v>
      </c>
      <c r="K575" s="47">
        <f t="shared" si="50"/>
        <v>874.88</v>
      </c>
      <c r="L575" s="45">
        <v>525</v>
      </c>
      <c r="M575" s="46">
        <v>216.69</v>
      </c>
      <c r="N575" s="47">
        <f t="shared" si="51"/>
        <v>113762.25</v>
      </c>
      <c r="O575" s="48">
        <f t="shared" si="52"/>
        <v>1286063.27</v>
      </c>
      <c r="P575" s="47">
        <f t="shared" si="53"/>
        <v>5875.9439192868786</v>
      </c>
    </row>
    <row r="576" spans="1:16" x14ac:dyDescent="0.25">
      <c r="A576" s="49" t="s">
        <v>1101</v>
      </c>
      <c r="B576" t="s">
        <v>1102</v>
      </c>
      <c r="C576" s="45">
        <v>0</v>
      </c>
      <c r="D576" s="46">
        <v>169.65</v>
      </c>
      <c r="E576" s="47">
        <f t="shared" si="48"/>
        <v>0</v>
      </c>
      <c r="F576" s="45">
        <v>18891</v>
      </c>
      <c r="G576" s="46">
        <v>168.27</v>
      </c>
      <c r="H576" s="37">
        <f t="shared" si="49"/>
        <v>3178788.5700000003</v>
      </c>
      <c r="I576" s="45">
        <v>0</v>
      </c>
      <c r="J576" s="46">
        <v>169.65</v>
      </c>
      <c r="K576" s="47">
        <f t="shared" si="50"/>
        <v>0</v>
      </c>
      <c r="L576" s="45">
        <v>659</v>
      </c>
      <c r="M576" s="46">
        <v>168.27</v>
      </c>
      <c r="N576" s="47">
        <f t="shared" si="51"/>
        <v>110889.93000000001</v>
      </c>
      <c r="O576" s="48">
        <f t="shared" si="52"/>
        <v>3289678.5000000005</v>
      </c>
      <c r="P576" s="47">
        <f t="shared" si="53"/>
        <v>15030.338576175791</v>
      </c>
    </row>
    <row r="577" spans="1:16" x14ac:dyDescent="0.25">
      <c r="A577" s="49" t="s">
        <v>1103</v>
      </c>
      <c r="B577" t="s">
        <v>1104</v>
      </c>
      <c r="C577" s="45">
        <v>3954</v>
      </c>
      <c r="D577" s="46">
        <v>244.39</v>
      </c>
      <c r="E577" s="47">
        <f t="shared" si="48"/>
        <v>966318.05999999994</v>
      </c>
      <c r="F577" s="45">
        <v>23934</v>
      </c>
      <c r="G577" s="46">
        <v>242.05</v>
      </c>
      <c r="H577" s="37">
        <f t="shared" si="49"/>
        <v>5793224.7000000002</v>
      </c>
      <c r="I577" s="45">
        <v>220</v>
      </c>
      <c r="J577" s="46">
        <v>244.39</v>
      </c>
      <c r="K577" s="47">
        <f t="shared" si="50"/>
        <v>53765.799999999996</v>
      </c>
      <c r="L577" s="45">
        <v>4178</v>
      </c>
      <c r="M577" s="46">
        <v>242.05</v>
      </c>
      <c r="N577" s="47">
        <f t="shared" si="51"/>
        <v>1011284.9</v>
      </c>
      <c r="O577" s="48">
        <f t="shared" si="52"/>
        <v>7824593.46</v>
      </c>
      <c r="P577" s="47">
        <f t="shared" si="53"/>
        <v>35750.085889770315</v>
      </c>
    </row>
    <row r="578" spans="1:16" x14ac:dyDescent="0.25">
      <c r="A578" s="49" t="s">
        <v>1105</v>
      </c>
      <c r="B578" t="s">
        <v>1106</v>
      </c>
      <c r="C578" s="45">
        <v>0</v>
      </c>
      <c r="D578" s="46">
        <v>224.86</v>
      </c>
      <c r="E578" s="47">
        <f t="shared" si="48"/>
        <v>0</v>
      </c>
      <c r="F578" s="45">
        <v>29875</v>
      </c>
      <c r="G578" s="46">
        <v>222.97</v>
      </c>
      <c r="H578" s="37">
        <f t="shared" si="49"/>
        <v>6661228.75</v>
      </c>
      <c r="I578" s="45">
        <v>143</v>
      </c>
      <c r="J578" s="46">
        <v>224.86</v>
      </c>
      <c r="K578" s="47">
        <f t="shared" si="50"/>
        <v>32154.980000000003</v>
      </c>
      <c r="L578" s="45">
        <v>6438</v>
      </c>
      <c r="M578" s="46">
        <v>222.97</v>
      </c>
      <c r="N578" s="47">
        <f t="shared" si="51"/>
        <v>1435480.86</v>
      </c>
      <c r="O578" s="48">
        <f t="shared" si="52"/>
        <v>8128864.5899999999</v>
      </c>
      <c r="P578" s="47">
        <f t="shared" si="53"/>
        <v>37140.281953870683</v>
      </c>
    </row>
    <row r="579" spans="1:16" x14ac:dyDescent="0.25">
      <c r="A579" s="49" t="s">
        <v>1107</v>
      </c>
      <c r="B579" t="s">
        <v>1108</v>
      </c>
      <c r="C579" s="45">
        <v>0</v>
      </c>
      <c r="D579" s="46">
        <v>250.23</v>
      </c>
      <c r="E579" s="47">
        <f t="shared" si="48"/>
        <v>0</v>
      </c>
      <c r="F579" s="45">
        <v>65325</v>
      </c>
      <c r="G579" s="46">
        <v>248.17</v>
      </c>
      <c r="H579" s="37">
        <f t="shared" si="49"/>
        <v>16211705.25</v>
      </c>
      <c r="I579" s="45">
        <v>0</v>
      </c>
      <c r="J579" s="46">
        <v>250.23</v>
      </c>
      <c r="K579" s="47">
        <f t="shared" si="50"/>
        <v>0</v>
      </c>
      <c r="L579" s="45">
        <v>1134</v>
      </c>
      <c r="M579" s="46">
        <v>248.17</v>
      </c>
      <c r="N579" s="47">
        <f t="shared" si="51"/>
        <v>281424.77999999997</v>
      </c>
      <c r="O579" s="48">
        <f t="shared" si="52"/>
        <v>16493130.029999999</v>
      </c>
      <c r="P579" s="47">
        <f t="shared" si="53"/>
        <v>75356.095901709647</v>
      </c>
    </row>
    <row r="580" spans="1:16" x14ac:dyDescent="0.25">
      <c r="A580" s="49" t="s">
        <v>1109</v>
      </c>
      <c r="B580" t="s">
        <v>1110</v>
      </c>
      <c r="C580" s="45">
        <v>7181</v>
      </c>
      <c r="D580" s="46">
        <v>349.16</v>
      </c>
      <c r="E580" s="47">
        <f t="shared" si="48"/>
        <v>2507317.96</v>
      </c>
      <c r="F580" s="45">
        <v>37258</v>
      </c>
      <c r="G580" s="46">
        <v>345.75</v>
      </c>
      <c r="H580" s="37">
        <f t="shared" si="49"/>
        <v>12881953.5</v>
      </c>
      <c r="I580" s="45">
        <v>1787</v>
      </c>
      <c r="J580" s="46">
        <v>349.16</v>
      </c>
      <c r="K580" s="47">
        <f t="shared" si="50"/>
        <v>623948.92000000004</v>
      </c>
      <c r="L580" s="45">
        <v>8320</v>
      </c>
      <c r="M580" s="46">
        <v>345.75</v>
      </c>
      <c r="N580" s="47">
        <f t="shared" si="51"/>
        <v>2876640</v>
      </c>
      <c r="O580" s="48">
        <f t="shared" si="52"/>
        <v>18889860.379999999</v>
      </c>
      <c r="P580" s="47">
        <f t="shared" si="53"/>
        <v>86306.609344374723</v>
      </c>
    </row>
    <row r="581" spans="1:16" x14ac:dyDescent="0.25">
      <c r="A581" s="49" t="s">
        <v>1111</v>
      </c>
      <c r="B581" t="s">
        <v>1112</v>
      </c>
      <c r="C581" s="45">
        <v>7485</v>
      </c>
      <c r="D581" s="46">
        <v>362.17</v>
      </c>
      <c r="E581" s="47">
        <f t="shared" si="48"/>
        <v>2710842.45</v>
      </c>
      <c r="F581" s="45">
        <v>42391</v>
      </c>
      <c r="G581" s="46">
        <v>358.37</v>
      </c>
      <c r="H581" s="37">
        <f t="shared" si="49"/>
        <v>15191662.67</v>
      </c>
      <c r="I581" s="45">
        <v>1641</v>
      </c>
      <c r="J581" s="46">
        <v>362.17</v>
      </c>
      <c r="K581" s="47">
        <f t="shared" si="50"/>
        <v>594320.97</v>
      </c>
      <c r="L581" s="45">
        <v>8954</v>
      </c>
      <c r="M581" s="46">
        <v>358.37</v>
      </c>
      <c r="N581" s="47">
        <f t="shared" si="51"/>
        <v>3208844.98</v>
      </c>
      <c r="O581" s="48">
        <f t="shared" si="52"/>
        <v>21705671.07</v>
      </c>
      <c r="P581" s="47">
        <f t="shared" si="53"/>
        <v>99171.875064752938</v>
      </c>
    </row>
    <row r="582" spans="1:16" x14ac:dyDescent="0.25">
      <c r="A582" s="49" t="s">
        <v>1113</v>
      </c>
      <c r="B582" t="s">
        <v>1114</v>
      </c>
      <c r="C582" s="45">
        <v>265</v>
      </c>
      <c r="D582" s="46">
        <v>248.04</v>
      </c>
      <c r="E582" s="47">
        <f t="shared" si="48"/>
        <v>65730.599999999991</v>
      </c>
      <c r="F582" s="45">
        <v>12528</v>
      </c>
      <c r="G582" s="46">
        <v>246.28</v>
      </c>
      <c r="H582" s="37">
        <f t="shared" si="49"/>
        <v>3085395.84</v>
      </c>
      <c r="I582" s="45">
        <v>0</v>
      </c>
      <c r="J582" s="46">
        <v>248.04</v>
      </c>
      <c r="K582" s="47">
        <f t="shared" si="50"/>
        <v>0</v>
      </c>
      <c r="L582" s="45">
        <v>0</v>
      </c>
      <c r="M582" s="46">
        <v>246.28</v>
      </c>
      <c r="N582" s="47">
        <f t="shared" si="51"/>
        <v>0</v>
      </c>
      <c r="O582" s="48">
        <f t="shared" si="52"/>
        <v>3151126.44</v>
      </c>
      <c r="P582" s="47">
        <f t="shared" si="53"/>
        <v>14397.302742362052</v>
      </c>
    </row>
    <row r="583" spans="1:16" x14ac:dyDescent="0.25">
      <c r="A583" s="49" t="s">
        <v>1115</v>
      </c>
      <c r="B583" t="s">
        <v>1116</v>
      </c>
      <c r="C583" s="45">
        <v>397</v>
      </c>
      <c r="D583" s="46">
        <v>370.71</v>
      </c>
      <c r="E583" s="47">
        <f t="shared" si="48"/>
        <v>147171.87</v>
      </c>
      <c r="F583" s="45">
        <v>29120</v>
      </c>
      <c r="G583" s="46">
        <v>366.81</v>
      </c>
      <c r="H583" s="37">
        <f t="shared" si="49"/>
        <v>10681507.199999999</v>
      </c>
      <c r="I583" s="45">
        <v>112</v>
      </c>
      <c r="J583" s="46">
        <v>370.71</v>
      </c>
      <c r="K583" s="47">
        <f t="shared" si="50"/>
        <v>41519.519999999997</v>
      </c>
      <c r="L583" s="45">
        <v>2922</v>
      </c>
      <c r="M583" s="46">
        <v>366.81</v>
      </c>
      <c r="N583" s="47">
        <f t="shared" si="51"/>
        <v>1071818.82</v>
      </c>
      <c r="O583" s="48">
        <f t="shared" si="52"/>
        <v>11942017.409999998</v>
      </c>
      <c r="P583" s="47">
        <f t="shared" si="53"/>
        <v>54562.342476593338</v>
      </c>
    </row>
    <row r="584" spans="1:16" x14ac:dyDescent="0.25">
      <c r="A584" s="49" t="s">
        <v>1117</v>
      </c>
      <c r="B584" t="s">
        <v>1118</v>
      </c>
      <c r="C584" s="45">
        <v>369</v>
      </c>
      <c r="D584" s="46">
        <v>346.3</v>
      </c>
      <c r="E584" s="47">
        <f t="shared" si="48"/>
        <v>127784.7</v>
      </c>
      <c r="F584" s="45">
        <v>33385</v>
      </c>
      <c r="G584" s="46">
        <v>342.5</v>
      </c>
      <c r="H584" s="37">
        <f t="shared" si="49"/>
        <v>11434362.5</v>
      </c>
      <c r="I584" s="45">
        <v>0</v>
      </c>
      <c r="J584" s="46">
        <v>346.3</v>
      </c>
      <c r="K584" s="47">
        <f t="shared" si="50"/>
        <v>0</v>
      </c>
      <c r="L584" s="45">
        <v>0</v>
      </c>
      <c r="M584" s="46">
        <v>342.5</v>
      </c>
      <c r="N584" s="47">
        <f t="shared" si="51"/>
        <v>0</v>
      </c>
      <c r="O584" s="48">
        <f t="shared" si="52"/>
        <v>11562147.199999999</v>
      </c>
      <c r="P584" s="47">
        <f t="shared" si="53"/>
        <v>52826.738869340232</v>
      </c>
    </row>
    <row r="585" spans="1:16" x14ac:dyDescent="0.25">
      <c r="A585" s="49" t="s">
        <v>1119</v>
      </c>
      <c r="B585" t="s">
        <v>1120</v>
      </c>
      <c r="C585" s="45">
        <v>4160</v>
      </c>
      <c r="D585" s="46">
        <v>322.22000000000003</v>
      </c>
      <c r="E585" s="47">
        <f t="shared" ref="E585:E601" si="54">D585*C585</f>
        <v>1340435.2000000002</v>
      </c>
      <c r="F585" s="45">
        <v>14201</v>
      </c>
      <c r="G585" s="46">
        <v>319.14</v>
      </c>
      <c r="H585" s="37">
        <f t="shared" ref="H585:H601" si="55">G585*F585</f>
        <v>4532107.1399999997</v>
      </c>
      <c r="I585" s="45">
        <v>558</v>
      </c>
      <c r="J585" s="46">
        <v>322.22000000000003</v>
      </c>
      <c r="K585" s="47">
        <f t="shared" ref="K585:K601" si="56">J585*I585</f>
        <v>179798.76</v>
      </c>
      <c r="L585" s="45">
        <v>2725</v>
      </c>
      <c r="M585" s="46">
        <v>319.14</v>
      </c>
      <c r="N585" s="47">
        <f t="shared" ref="N585:N601" si="57">M585*L585</f>
        <v>869656.5</v>
      </c>
      <c r="O585" s="48">
        <f t="shared" ref="O585:O601" si="58">N585+K585+H585+E585</f>
        <v>6921997.5999999996</v>
      </c>
      <c r="P585" s="47">
        <f t="shared" ref="P585:P601" si="59">(O585/$O$7)*$P$7</f>
        <v>31626.180963117284</v>
      </c>
    </row>
    <row r="586" spans="1:16" x14ac:dyDescent="0.25">
      <c r="A586" s="49" t="s">
        <v>1121</v>
      </c>
      <c r="B586" t="s">
        <v>1122</v>
      </c>
      <c r="C586" s="45">
        <v>0</v>
      </c>
      <c r="D586" s="46">
        <v>243.84</v>
      </c>
      <c r="E586" s="47">
        <f t="shared" si="54"/>
        <v>0</v>
      </c>
      <c r="F586" s="45">
        <v>30853</v>
      </c>
      <c r="G586" s="46">
        <v>241.8</v>
      </c>
      <c r="H586" s="37">
        <f t="shared" si="55"/>
        <v>7460255.4000000004</v>
      </c>
      <c r="I586" s="45">
        <v>0</v>
      </c>
      <c r="J586" s="46">
        <v>243.84</v>
      </c>
      <c r="K586" s="47">
        <f t="shared" si="56"/>
        <v>0</v>
      </c>
      <c r="L586" s="45">
        <v>0</v>
      </c>
      <c r="M586" s="46">
        <v>241.8</v>
      </c>
      <c r="N586" s="47">
        <f t="shared" si="57"/>
        <v>0</v>
      </c>
      <c r="O586" s="48">
        <f t="shared" si="58"/>
        <v>7460255.4000000004</v>
      </c>
      <c r="P586" s="47">
        <f t="shared" si="59"/>
        <v>34085.447719813274</v>
      </c>
    </row>
    <row r="587" spans="1:16" x14ac:dyDescent="0.25">
      <c r="A587" s="49" t="s">
        <v>1123</v>
      </c>
      <c r="B587" t="s">
        <v>1124</v>
      </c>
      <c r="C587" s="45">
        <v>5356</v>
      </c>
      <c r="D587" s="46">
        <v>320.63</v>
      </c>
      <c r="E587" s="47">
        <f t="shared" si="54"/>
        <v>1717294.28</v>
      </c>
      <c r="F587" s="45">
        <v>13095</v>
      </c>
      <c r="G587" s="46">
        <v>317.58999999999997</v>
      </c>
      <c r="H587" s="37">
        <f t="shared" si="55"/>
        <v>4158841.05</v>
      </c>
      <c r="I587" s="45">
        <v>2111</v>
      </c>
      <c r="J587" s="46">
        <v>320.63</v>
      </c>
      <c r="K587" s="47">
        <f t="shared" si="56"/>
        <v>676849.92999999993</v>
      </c>
      <c r="L587" s="45">
        <v>3763</v>
      </c>
      <c r="M587" s="46">
        <v>317.58999999999997</v>
      </c>
      <c r="N587" s="47">
        <f t="shared" si="57"/>
        <v>1195091.17</v>
      </c>
      <c r="O587" s="48">
        <f t="shared" si="58"/>
        <v>7748076.4299999997</v>
      </c>
      <c r="P587" s="47">
        <f t="shared" si="59"/>
        <v>35400.484289570362</v>
      </c>
    </row>
    <row r="588" spans="1:16" x14ac:dyDescent="0.25">
      <c r="A588" s="49" t="s">
        <v>1125</v>
      </c>
      <c r="B588" t="s">
        <v>1126</v>
      </c>
      <c r="C588" s="45">
        <v>3802</v>
      </c>
      <c r="D588" s="46">
        <v>258.16000000000003</v>
      </c>
      <c r="E588" s="47">
        <f t="shared" si="54"/>
        <v>981524.32000000007</v>
      </c>
      <c r="F588" s="45">
        <v>36267</v>
      </c>
      <c r="G588" s="46">
        <v>255.72</v>
      </c>
      <c r="H588" s="37">
        <f t="shared" si="55"/>
        <v>9274197.2400000002</v>
      </c>
      <c r="I588" s="45">
        <v>743</v>
      </c>
      <c r="J588" s="46">
        <v>258.16000000000003</v>
      </c>
      <c r="K588" s="47">
        <f t="shared" si="56"/>
        <v>191812.88</v>
      </c>
      <c r="L588" s="45">
        <v>7229</v>
      </c>
      <c r="M588" s="46">
        <v>255.72</v>
      </c>
      <c r="N588" s="47">
        <f t="shared" si="57"/>
        <v>1848599.88</v>
      </c>
      <c r="O588" s="48">
        <f t="shared" si="58"/>
        <v>12296134.32</v>
      </c>
      <c r="P588" s="47">
        <f t="shared" si="59"/>
        <v>56180.280841345157</v>
      </c>
    </row>
    <row r="589" spans="1:16" x14ac:dyDescent="0.25">
      <c r="A589" s="49" t="s">
        <v>1127</v>
      </c>
      <c r="B589" t="s">
        <v>1128</v>
      </c>
      <c r="C589" s="45">
        <v>0</v>
      </c>
      <c r="D589" s="46">
        <v>270.06</v>
      </c>
      <c r="E589" s="47">
        <f t="shared" si="54"/>
        <v>0</v>
      </c>
      <c r="F589" s="45">
        <v>61253</v>
      </c>
      <c r="G589" s="46">
        <v>267.52</v>
      </c>
      <c r="H589" s="37">
        <f t="shared" si="55"/>
        <v>16386402.559999999</v>
      </c>
      <c r="I589" s="45">
        <v>4</v>
      </c>
      <c r="J589" s="46">
        <v>270.06</v>
      </c>
      <c r="K589" s="47">
        <f t="shared" si="56"/>
        <v>1080.24</v>
      </c>
      <c r="L589" s="45">
        <v>3054</v>
      </c>
      <c r="M589" s="46">
        <v>267.52</v>
      </c>
      <c r="N589" s="47">
        <f t="shared" si="57"/>
        <v>817006.07999999996</v>
      </c>
      <c r="O589" s="48">
        <f t="shared" si="58"/>
        <v>17204488.879999999</v>
      </c>
      <c r="P589" s="47">
        <f t="shared" si="59"/>
        <v>78606.250700927587</v>
      </c>
    </row>
    <row r="590" spans="1:16" x14ac:dyDescent="0.25">
      <c r="A590" s="49" t="s">
        <v>1129</v>
      </c>
      <c r="B590" t="s">
        <v>1130</v>
      </c>
      <c r="C590" s="45">
        <v>2912</v>
      </c>
      <c r="D590" s="46">
        <v>329.77</v>
      </c>
      <c r="E590" s="47">
        <f t="shared" si="54"/>
        <v>960290.24</v>
      </c>
      <c r="F590" s="45">
        <v>8946</v>
      </c>
      <c r="G590" s="46">
        <v>326.41000000000003</v>
      </c>
      <c r="H590" s="37">
        <f t="shared" si="55"/>
        <v>2920063.8600000003</v>
      </c>
      <c r="I590" s="45">
        <v>867</v>
      </c>
      <c r="J590" s="46">
        <v>329.77</v>
      </c>
      <c r="K590" s="47">
        <f t="shared" si="56"/>
        <v>285910.58999999997</v>
      </c>
      <c r="L590" s="45">
        <v>2044</v>
      </c>
      <c r="M590" s="46">
        <v>326.41000000000003</v>
      </c>
      <c r="N590" s="47">
        <f t="shared" si="57"/>
        <v>667182.04</v>
      </c>
      <c r="O590" s="48">
        <f t="shared" si="58"/>
        <v>4833446.7300000004</v>
      </c>
      <c r="P590" s="47">
        <f t="shared" si="59"/>
        <v>22083.720595131021</v>
      </c>
    </row>
    <row r="591" spans="1:16" x14ac:dyDescent="0.25">
      <c r="A591" s="49" t="s">
        <v>1330</v>
      </c>
      <c r="B591" t="s">
        <v>1131</v>
      </c>
      <c r="C591" s="45">
        <v>170</v>
      </c>
      <c r="D591" s="46">
        <v>269.54000000000002</v>
      </c>
      <c r="E591" s="47">
        <f t="shared" si="54"/>
        <v>45821.8</v>
      </c>
      <c r="F591" s="45">
        <v>19651</v>
      </c>
      <c r="G591" s="46">
        <v>267.37</v>
      </c>
      <c r="H591" s="37">
        <f t="shared" si="55"/>
        <v>5254087.87</v>
      </c>
      <c r="I591" s="45">
        <v>37</v>
      </c>
      <c r="J591" s="46">
        <v>269.54000000000002</v>
      </c>
      <c r="K591" s="47">
        <f t="shared" si="56"/>
        <v>9972.9800000000014</v>
      </c>
      <c r="L591" s="45">
        <v>1755</v>
      </c>
      <c r="M591" s="46">
        <v>267.37</v>
      </c>
      <c r="N591" s="47">
        <f t="shared" si="57"/>
        <v>469234.35000000003</v>
      </c>
      <c r="O591" s="48">
        <f t="shared" si="58"/>
        <v>5779117</v>
      </c>
      <c r="P591" s="47">
        <f t="shared" si="59"/>
        <v>26404.42984970516</v>
      </c>
    </row>
    <row r="592" spans="1:16" x14ac:dyDescent="0.25">
      <c r="A592" s="49" t="s">
        <v>1331</v>
      </c>
      <c r="B592" t="s">
        <v>1132</v>
      </c>
      <c r="C592" s="45">
        <v>0</v>
      </c>
      <c r="D592" s="46">
        <v>280.07</v>
      </c>
      <c r="E592" s="47">
        <f t="shared" si="54"/>
        <v>0</v>
      </c>
      <c r="F592" s="45">
        <v>22320</v>
      </c>
      <c r="G592" s="46">
        <v>277.87</v>
      </c>
      <c r="H592" s="37">
        <f t="shared" si="55"/>
        <v>6202058.4000000004</v>
      </c>
      <c r="I592" s="45">
        <v>6</v>
      </c>
      <c r="J592" s="46">
        <v>280.07</v>
      </c>
      <c r="K592" s="47">
        <f t="shared" si="56"/>
        <v>1680.42</v>
      </c>
      <c r="L592" s="45">
        <v>1307</v>
      </c>
      <c r="M592" s="46">
        <v>277.87</v>
      </c>
      <c r="N592" s="47">
        <f t="shared" si="57"/>
        <v>363176.09</v>
      </c>
      <c r="O592" s="48">
        <f t="shared" si="58"/>
        <v>6566914.9100000001</v>
      </c>
      <c r="P592" s="47">
        <f t="shared" si="59"/>
        <v>30003.830008992358</v>
      </c>
    </row>
    <row r="593" spans="1:16" x14ac:dyDescent="0.25">
      <c r="A593" s="49" t="s">
        <v>1332</v>
      </c>
      <c r="B593" t="s">
        <v>1133</v>
      </c>
      <c r="C593" s="45">
        <v>0</v>
      </c>
      <c r="D593" s="46">
        <v>284.86</v>
      </c>
      <c r="E593" s="47">
        <f t="shared" si="54"/>
        <v>0</v>
      </c>
      <c r="F593" s="45">
        <v>12832</v>
      </c>
      <c r="G593" s="46">
        <v>282.63</v>
      </c>
      <c r="H593" s="37">
        <f t="shared" si="55"/>
        <v>3626708.16</v>
      </c>
      <c r="I593" s="45">
        <v>0</v>
      </c>
      <c r="J593" s="46">
        <v>284.86</v>
      </c>
      <c r="K593" s="47">
        <f t="shared" si="56"/>
        <v>0</v>
      </c>
      <c r="L593" s="45">
        <v>0</v>
      </c>
      <c r="M593" s="46">
        <v>282.63</v>
      </c>
      <c r="N593" s="47">
        <f t="shared" si="57"/>
        <v>0</v>
      </c>
      <c r="O593" s="48">
        <f t="shared" si="58"/>
        <v>3626708.16</v>
      </c>
      <c r="P593" s="47">
        <f t="shared" si="59"/>
        <v>16570.206347452957</v>
      </c>
    </row>
    <row r="594" spans="1:16" x14ac:dyDescent="0.25">
      <c r="A594" s="49" t="s">
        <v>1134</v>
      </c>
      <c r="B594" t="s">
        <v>1135</v>
      </c>
      <c r="C594" s="45">
        <v>10882</v>
      </c>
      <c r="D594" s="46">
        <v>262.62</v>
      </c>
      <c r="E594" s="47">
        <f t="shared" si="54"/>
        <v>2857830.84</v>
      </c>
      <c r="F594" s="45">
        <v>30773</v>
      </c>
      <c r="G594" s="46">
        <v>260.33999999999997</v>
      </c>
      <c r="H594" s="37">
        <f t="shared" si="55"/>
        <v>8011442.8199999994</v>
      </c>
      <c r="I594" s="45">
        <v>3046</v>
      </c>
      <c r="J594" s="46">
        <v>262.62</v>
      </c>
      <c r="K594" s="47">
        <f t="shared" si="56"/>
        <v>799940.52</v>
      </c>
      <c r="L594" s="45">
        <v>8023</v>
      </c>
      <c r="M594" s="46">
        <v>260.33999999999997</v>
      </c>
      <c r="N594" s="47">
        <f t="shared" si="57"/>
        <v>2088707.8199999998</v>
      </c>
      <c r="O594" s="48">
        <f t="shared" si="58"/>
        <v>13757922</v>
      </c>
      <c r="P594" s="47">
        <f t="shared" si="59"/>
        <v>62859.098773517704</v>
      </c>
    </row>
    <row r="595" spans="1:16" x14ac:dyDescent="0.25">
      <c r="A595" s="49" t="s">
        <v>1136</v>
      </c>
      <c r="B595" t="s">
        <v>1137</v>
      </c>
      <c r="C595" s="45">
        <v>0</v>
      </c>
      <c r="D595" s="46">
        <v>316.92</v>
      </c>
      <c r="E595" s="47">
        <f t="shared" si="54"/>
        <v>0</v>
      </c>
      <c r="F595" s="45">
        <v>26504</v>
      </c>
      <c r="G595" s="46">
        <v>313.63</v>
      </c>
      <c r="H595" s="37">
        <f t="shared" si="55"/>
        <v>8312449.5199999996</v>
      </c>
      <c r="I595" s="45">
        <v>24</v>
      </c>
      <c r="J595" s="46">
        <v>316.92</v>
      </c>
      <c r="K595" s="47">
        <f t="shared" si="56"/>
        <v>7606.08</v>
      </c>
      <c r="L595" s="45">
        <v>2292</v>
      </c>
      <c r="M595" s="46">
        <v>313.63</v>
      </c>
      <c r="N595" s="47">
        <f t="shared" si="57"/>
        <v>718839.96</v>
      </c>
      <c r="O595" s="48">
        <f t="shared" si="58"/>
        <v>9038895.5599999987</v>
      </c>
      <c r="P595" s="47">
        <f t="shared" si="59"/>
        <v>41298.157440458708</v>
      </c>
    </row>
    <row r="596" spans="1:16" x14ac:dyDescent="0.25">
      <c r="A596" s="49" t="s">
        <v>1138</v>
      </c>
      <c r="B596" t="s">
        <v>1139</v>
      </c>
      <c r="C596" s="45">
        <v>0</v>
      </c>
      <c r="D596" s="46">
        <v>227.25</v>
      </c>
      <c r="E596" s="47">
        <f t="shared" si="54"/>
        <v>0</v>
      </c>
      <c r="F596" s="45">
        <v>1951</v>
      </c>
      <c r="G596" s="46">
        <v>225.62</v>
      </c>
      <c r="H596" s="37">
        <f t="shared" si="55"/>
        <v>440184.62</v>
      </c>
      <c r="I596" s="45">
        <v>0</v>
      </c>
      <c r="J596" s="46">
        <v>227.25</v>
      </c>
      <c r="K596" s="47">
        <f t="shared" si="56"/>
        <v>0</v>
      </c>
      <c r="L596" s="45">
        <v>0</v>
      </c>
      <c r="M596" s="46">
        <v>225.62</v>
      </c>
      <c r="N596" s="47">
        <f t="shared" si="57"/>
        <v>0</v>
      </c>
      <c r="O596" s="48">
        <f t="shared" si="58"/>
        <v>440184.62</v>
      </c>
      <c r="P596" s="47">
        <f t="shared" si="59"/>
        <v>2011.1764339965989</v>
      </c>
    </row>
    <row r="597" spans="1:16" x14ac:dyDescent="0.25">
      <c r="A597" s="49" t="s">
        <v>1140</v>
      </c>
      <c r="B597" t="s">
        <v>1141</v>
      </c>
      <c r="C597" s="45">
        <v>0</v>
      </c>
      <c r="D597" s="46">
        <v>248.93</v>
      </c>
      <c r="E597" s="47">
        <f t="shared" si="54"/>
        <v>0</v>
      </c>
      <c r="F597" s="45">
        <v>10122</v>
      </c>
      <c r="G597" s="46">
        <v>246.79</v>
      </c>
      <c r="H597" s="37">
        <f t="shared" si="55"/>
        <v>2498008.38</v>
      </c>
      <c r="I597" s="45">
        <v>0</v>
      </c>
      <c r="J597" s="46">
        <v>248.93</v>
      </c>
      <c r="K597" s="47">
        <f t="shared" si="56"/>
        <v>0</v>
      </c>
      <c r="L597" s="45">
        <v>1</v>
      </c>
      <c r="M597" s="46">
        <v>246.79</v>
      </c>
      <c r="N597" s="47">
        <f t="shared" si="57"/>
        <v>246.79</v>
      </c>
      <c r="O597" s="48">
        <f t="shared" si="58"/>
        <v>2498255.17</v>
      </c>
      <c r="P597" s="47">
        <f t="shared" si="59"/>
        <v>11414.37409606489</v>
      </c>
    </row>
    <row r="598" spans="1:16" x14ac:dyDescent="0.25">
      <c r="A598" s="49" t="s">
        <v>1142</v>
      </c>
      <c r="B598" t="s">
        <v>1143</v>
      </c>
      <c r="C598" s="45">
        <v>424</v>
      </c>
      <c r="D598" s="46">
        <v>335.01</v>
      </c>
      <c r="E598" s="47">
        <f t="shared" si="54"/>
        <v>142044.24</v>
      </c>
      <c r="F598" s="45">
        <v>98279</v>
      </c>
      <c r="G598" s="46">
        <v>332.13</v>
      </c>
      <c r="H598" s="37">
        <f t="shared" si="55"/>
        <v>32641404.27</v>
      </c>
      <c r="I598" s="45">
        <v>193</v>
      </c>
      <c r="J598" s="46">
        <v>335.01</v>
      </c>
      <c r="K598" s="47">
        <f t="shared" si="56"/>
        <v>64656.93</v>
      </c>
      <c r="L598" s="45">
        <v>26682</v>
      </c>
      <c r="M598" s="46">
        <v>332.13</v>
      </c>
      <c r="N598" s="47">
        <f t="shared" si="57"/>
        <v>8861892.6600000001</v>
      </c>
      <c r="O598" s="48">
        <f t="shared" si="58"/>
        <v>41709998.100000001</v>
      </c>
      <c r="P598" s="47">
        <f t="shared" si="59"/>
        <v>190570.41393396008</v>
      </c>
    </row>
    <row r="599" spans="1:16" x14ac:dyDescent="0.25">
      <c r="A599" s="49" t="s">
        <v>1144</v>
      </c>
      <c r="B599" t="s">
        <v>1145</v>
      </c>
      <c r="C599" s="45">
        <v>71</v>
      </c>
      <c r="D599" s="46">
        <v>252.31</v>
      </c>
      <c r="E599" s="47">
        <f t="shared" si="54"/>
        <v>17914.009999999998</v>
      </c>
      <c r="F599" s="45">
        <v>34497</v>
      </c>
      <c r="G599" s="46">
        <v>250.37</v>
      </c>
      <c r="H599" s="37">
        <f t="shared" si="55"/>
        <v>8637013.8900000006</v>
      </c>
      <c r="I599" s="45">
        <v>91</v>
      </c>
      <c r="J599" s="46">
        <v>252.31</v>
      </c>
      <c r="K599" s="47">
        <f t="shared" si="56"/>
        <v>22960.21</v>
      </c>
      <c r="L599" s="45">
        <v>3299</v>
      </c>
      <c r="M599" s="46">
        <v>250.37</v>
      </c>
      <c r="N599" s="47">
        <f t="shared" si="57"/>
        <v>825970.63</v>
      </c>
      <c r="O599" s="48">
        <f t="shared" si="58"/>
        <v>9503858.7400000002</v>
      </c>
      <c r="P599" s="47">
        <f t="shared" si="59"/>
        <v>43422.545589895009</v>
      </c>
    </row>
    <row r="600" spans="1:16" x14ac:dyDescent="0.25">
      <c r="A600" s="49" t="s">
        <v>1146</v>
      </c>
      <c r="B600" t="s">
        <v>1147</v>
      </c>
      <c r="C600" s="45">
        <v>4668</v>
      </c>
      <c r="D600" s="46">
        <v>335.91</v>
      </c>
      <c r="E600" s="47">
        <f t="shared" si="54"/>
        <v>1568027.8800000001</v>
      </c>
      <c r="F600" s="45">
        <v>22974</v>
      </c>
      <c r="G600" s="46">
        <v>332.72</v>
      </c>
      <c r="H600" s="37">
        <f t="shared" si="55"/>
        <v>7643909.2800000003</v>
      </c>
      <c r="I600" s="45">
        <v>1368</v>
      </c>
      <c r="J600" s="46">
        <v>335.91</v>
      </c>
      <c r="K600" s="47">
        <f t="shared" si="56"/>
        <v>459524.88000000006</v>
      </c>
      <c r="L600" s="45">
        <v>7591</v>
      </c>
      <c r="M600" s="46">
        <v>332.72</v>
      </c>
      <c r="N600" s="47">
        <f t="shared" si="57"/>
        <v>2525677.52</v>
      </c>
      <c r="O600" s="48">
        <f t="shared" si="58"/>
        <v>12197139.560000001</v>
      </c>
      <c r="P600" s="47">
        <f t="shared" si="59"/>
        <v>55727.979876351987</v>
      </c>
    </row>
    <row r="601" spans="1:16" x14ac:dyDescent="0.25">
      <c r="A601" s="49" t="s">
        <v>1148</v>
      </c>
      <c r="B601" t="s">
        <v>1149</v>
      </c>
      <c r="C601" s="45">
        <v>1667</v>
      </c>
      <c r="D601" s="46">
        <v>292.27</v>
      </c>
      <c r="E601" s="47">
        <f t="shared" si="54"/>
        <v>487214.08999999997</v>
      </c>
      <c r="F601" s="45">
        <v>21870</v>
      </c>
      <c r="G601" s="46">
        <v>289.61</v>
      </c>
      <c r="H601" s="37">
        <f t="shared" si="55"/>
        <v>6333770.7000000002</v>
      </c>
      <c r="I601" s="45">
        <v>116</v>
      </c>
      <c r="J601" s="46">
        <v>292.27</v>
      </c>
      <c r="K601" s="47">
        <f t="shared" si="56"/>
        <v>33903.32</v>
      </c>
      <c r="L601" s="45">
        <v>1164</v>
      </c>
      <c r="M601" s="46">
        <v>289.61</v>
      </c>
      <c r="N601" s="47">
        <f t="shared" si="57"/>
        <v>337106.04000000004</v>
      </c>
      <c r="O601" s="48">
        <f t="shared" si="58"/>
        <v>7191994.1500000004</v>
      </c>
      <c r="P601" s="47">
        <f t="shared" si="59"/>
        <v>32859.77858090862</v>
      </c>
    </row>
    <row r="602" spans="1:16" x14ac:dyDescent="0.25">
      <c r="A602" s="49"/>
      <c r="B602"/>
      <c r="C602" s="49"/>
      <c r="D602"/>
      <c r="E602" s="54"/>
      <c r="F602"/>
      <c r="G602"/>
      <c r="H602"/>
      <c r="I602" s="49"/>
      <c r="J602"/>
      <c r="K602" s="54"/>
      <c r="L602" s="49"/>
      <c r="M602"/>
      <c r="N602" s="54"/>
      <c r="O602" s="49"/>
      <c r="P602" s="54"/>
    </row>
    <row r="603" spans="1:16" s="53" customFormat="1" x14ac:dyDescent="0.25">
      <c r="A603" s="49" t="s">
        <v>1150</v>
      </c>
      <c r="B603" t="s">
        <v>3</v>
      </c>
      <c r="C603" s="45">
        <v>1256</v>
      </c>
      <c r="D603" s="46">
        <v>607.54</v>
      </c>
      <c r="E603" s="47">
        <f t="shared" ref="E603:E666" si="60">D603*C603</f>
        <v>763070.24</v>
      </c>
      <c r="F603" s="45">
        <v>3342</v>
      </c>
      <c r="G603" s="46">
        <v>601.79</v>
      </c>
      <c r="H603" s="37">
        <f t="shared" ref="H603:H666" si="61">G603*F603</f>
        <v>2011182.18</v>
      </c>
      <c r="I603" s="45">
        <v>103</v>
      </c>
      <c r="J603" s="46">
        <v>607.54</v>
      </c>
      <c r="K603" s="47">
        <f t="shared" ref="K603:K666" si="62">J603*I603</f>
        <v>62576.619999999995</v>
      </c>
      <c r="L603" s="45">
        <v>275</v>
      </c>
      <c r="M603" s="46">
        <v>601.79</v>
      </c>
      <c r="N603" s="47">
        <f t="shared" ref="N603:N666" si="63">M603*L603</f>
        <v>165492.25</v>
      </c>
      <c r="O603" s="48">
        <f t="shared" ref="O603:O666" si="64">N603+K603+H603+E603</f>
        <v>3002321.29</v>
      </c>
      <c r="P603" s="47">
        <f t="shared" ref="P603:P666" si="65">(O603/$O$7)*$P$7</f>
        <v>13717.421171449083</v>
      </c>
    </row>
    <row r="604" spans="1:16" x14ac:dyDescent="0.25">
      <c r="A604" s="49" t="s">
        <v>1151</v>
      </c>
      <c r="B604" t="s">
        <v>3</v>
      </c>
      <c r="C604" s="45">
        <v>1368</v>
      </c>
      <c r="D604" s="46">
        <v>768.3</v>
      </c>
      <c r="E604" s="47">
        <f t="shared" si="60"/>
        <v>1051034.3999999999</v>
      </c>
      <c r="F604" s="45">
        <v>995</v>
      </c>
      <c r="G604" s="46">
        <v>762.24</v>
      </c>
      <c r="H604" s="37">
        <f t="shared" si="61"/>
        <v>758428.8</v>
      </c>
      <c r="I604" s="45">
        <v>217</v>
      </c>
      <c r="J604" s="46">
        <v>768.3</v>
      </c>
      <c r="K604" s="47">
        <f t="shared" si="62"/>
        <v>166721.09999999998</v>
      </c>
      <c r="L604" s="45">
        <v>157</v>
      </c>
      <c r="M604" s="46">
        <v>762.24</v>
      </c>
      <c r="N604" s="47">
        <f t="shared" si="63"/>
        <v>119671.68000000001</v>
      </c>
      <c r="O604" s="48">
        <f t="shared" si="64"/>
        <v>2095855.98</v>
      </c>
      <c r="P604" s="47">
        <f t="shared" si="65"/>
        <v>9575.8369659231794</v>
      </c>
    </row>
    <row r="605" spans="1:16" x14ac:dyDescent="0.25">
      <c r="A605" s="49" t="s">
        <v>1152</v>
      </c>
      <c r="B605" t="s">
        <v>23</v>
      </c>
      <c r="C605" s="45">
        <v>498</v>
      </c>
      <c r="D605" s="46">
        <v>684.37</v>
      </c>
      <c r="E605" s="47">
        <f t="shared" si="60"/>
        <v>340816.26</v>
      </c>
      <c r="F605" s="45">
        <v>1406</v>
      </c>
      <c r="G605" s="46">
        <v>678.79</v>
      </c>
      <c r="H605" s="37">
        <f t="shared" si="61"/>
        <v>954378.74</v>
      </c>
      <c r="I605" s="45">
        <v>269</v>
      </c>
      <c r="J605" s="46">
        <v>684.37</v>
      </c>
      <c r="K605" s="47">
        <f t="shared" si="62"/>
        <v>184095.53</v>
      </c>
      <c r="L605" s="45">
        <v>760</v>
      </c>
      <c r="M605" s="46">
        <v>678.79</v>
      </c>
      <c r="N605" s="47">
        <f t="shared" si="63"/>
        <v>515880.39999999997</v>
      </c>
      <c r="O605" s="48">
        <f t="shared" si="64"/>
        <v>1995170.93</v>
      </c>
      <c r="P605" s="47">
        <f t="shared" si="65"/>
        <v>9115.8131699628157</v>
      </c>
    </row>
    <row r="606" spans="1:16" x14ac:dyDescent="0.25">
      <c r="A606" s="49" t="s">
        <v>1153</v>
      </c>
      <c r="B606" t="s">
        <v>25</v>
      </c>
      <c r="C606" s="45">
        <v>474</v>
      </c>
      <c r="D606" s="46">
        <v>798.87</v>
      </c>
      <c r="E606" s="47">
        <f t="shared" si="60"/>
        <v>378664.38</v>
      </c>
      <c r="F606" s="45">
        <v>2606</v>
      </c>
      <c r="G606" s="46">
        <v>791.53</v>
      </c>
      <c r="H606" s="37">
        <f t="shared" si="61"/>
        <v>2062727.18</v>
      </c>
      <c r="I606" s="45">
        <v>145</v>
      </c>
      <c r="J606" s="46">
        <v>798.87</v>
      </c>
      <c r="K606" s="47">
        <f t="shared" si="62"/>
        <v>115836.15</v>
      </c>
      <c r="L606" s="45">
        <v>795</v>
      </c>
      <c r="M606" s="46">
        <v>791.53</v>
      </c>
      <c r="N606" s="47">
        <f t="shared" si="63"/>
        <v>629266.35</v>
      </c>
      <c r="O606" s="48">
        <f t="shared" si="64"/>
        <v>3186494.0599999996</v>
      </c>
      <c r="P606" s="47">
        <f t="shared" si="65"/>
        <v>14558.895221150942</v>
      </c>
    </row>
    <row r="607" spans="1:16" x14ac:dyDescent="0.25">
      <c r="A607" s="49" t="s">
        <v>1154</v>
      </c>
      <c r="B607" t="s">
        <v>87</v>
      </c>
      <c r="C607" s="45">
        <v>0</v>
      </c>
      <c r="D607" s="46">
        <v>394.27</v>
      </c>
      <c r="E607" s="47">
        <f t="shared" si="60"/>
        <v>0</v>
      </c>
      <c r="F607" s="45">
        <v>0</v>
      </c>
      <c r="G607" s="46">
        <v>390.19</v>
      </c>
      <c r="H607" s="37">
        <f t="shared" si="61"/>
        <v>0</v>
      </c>
      <c r="I607" s="45">
        <v>0</v>
      </c>
      <c r="J607" s="46">
        <v>394.27</v>
      </c>
      <c r="K607" s="47">
        <f t="shared" si="62"/>
        <v>0</v>
      </c>
      <c r="L607" s="45">
        <v>0</v>
      </c>
      <c r="M607" s="46">
        <v>390.19</v>
      </c>
      <c r="N607" s="47">
        <f t="shared" si="63"/>
        <v>0</v>
      </c>
      <c r="O607" s="48">
        <f t="shared" si="64"/>
        <v>0</v>
      </c>
      <c r="P607" s="47">
        <f t="shared" si="65"/>
        <v>0</v>
      </c>
    </row>
    <row r="608" spans="1:16" x14ac:dyDescent="0.25">
      <c r="A608" s="49" t="s">
        <v>1155</v>
      </c>
      <c r="B608" t="s">
        <v>95</v>
      </c>
      <c r="C608" s="45">
        <v>678</v>
      </c>
      <c r="D608" s="46">
        <v>514.59</v>
      </c>
      <c r="E608" s="47">
        <f t="shared" si="60"/>
        <v>348892.02</v>
      </c>
      <c r="F608" s="45">
        <v>1578</v>
      </c>
      <c r="G608" s="46">
        <v>508.51</v>
      </c>
      <c r="H608" s="37">
        <f t="shared" si="61"/>
        <v>802428.78</v>
      </c>
      <c r="I608" s="45">
        <v>26</v>
      </c>
      <c r="J608" s="46">
        <v>514.59</v>
      </c>
      <c r="K608" s="47">
        <f t="shared" si="62"/>
        <v>13379.34</v>
      </c>
      <c r="L608" s="45">
        <v>62</v>
      </c>
      <c r="M608" s="46">
        <v>508.51</v>
      </c>
      <c r="N608" s="47">
        <f t="shared" si="63"/>
        <v>31527.62</v>
      </c>
      <c r="O608" s="48">
        <f t="shared" si="64"/>
        <v>1196227.76</v>
      </c>
      <c r="P608" s="47">
        <f t="shared" si="65"/>
        <v>5465.4910037623285</v>
      </c>
    </row>
    <row r="609" spans="1:16" x14ac:dyDescent="0.25">
      <c r="A609" s="49" t="s">
        <v>1156</v>
      </c>
      <c r="B609" t="s">
        <v>101</v>
      </c>
      <c r="C609" s="45">
        <v>1403</v>
      </c>
      <c r="D609" s="46">
        <v>472.55</v>
      </c>
      <c r="E609" s="47">
        <f t="shared" si="60"/>
        <v>662987.65</v>
      </c>
      <c r="F609" s="45">
        <v>2670</v>
      </c>
      <c r="G609" s="46">
        <v>465.71</v>
      </c>
      <c r="H609" s="37">
        <f t="shared" si="61"/>
        <v>1243445.7</v>
      </c>
      <c r="I609" s="45">
        <v>1685</v>
      </c>
      <c r="J609" s="46">
        <v>472.55</v>
      </c>
      <c r="K609" s="47">
        <f t="shared" si="62"/>
        <v>796246.75</v>
      </c>
      <c r="L609" s="45">
        <v>3207</v>
      </c>
      <c r="M609" s="46">
        <v>465.71</v>
      </c>
      <c r="N609" s="47">
        <f t="shared" si="63"/>
        <v>1493531.97</v>
      </c>
      <c r="O609" s="48">
        <f t="shared" si="64"/>
        <v>4196212.07</v>
      </c>
      <c r="P609" s="47">
        <f t="shared" si="65"/>
        <v>19172.234657440073</v>
      </c>
    </row>
    <row r="610" spans="1:16" x14ac:dyDescent="0.25">
      <c r="A610" s="49" t="s">
        <v>1157</v>
      </c>
      <c r="B610" t="s">
        <v>101</v>
      </c>
      <c r="C610" s="45">
        <v>1079</v>
      </c>
      <c r="D610" s="46">
        <v>647.86</v>
      </c>
      <c r="E610" s="47">
        <f t="shared" si="60"/>
        <v>699040.94000000006</v>
      </c>
      <c r="F610" s="45">
        <v>2442</v>
      </c>
      <c r="G610" s="46">
        <v>639.92999999999995</v>
      </c>
      <c r="H610" s="37">
        <f t="shared" si="61"/>
        <v>1562709.0599999998</v>
      </c>
      <c r="I610" s="45">
        <v>1036</v>
      </c>
      <c r="J610" s="46">
        <v>647.86</v>
      </c>
      <c r="K610" s="47">
        <f t="shared" si="62"/>
        <v>671182.96</v>
      </c>
      <c r="L610" s="45">
        <v>2346</v>
      </c>
      <c r="M610" s="46">
        <v>639.92999999999995</v>
      </c>
      <c r="N610" s="47">
        <f t="shared" si="63"/>
        <v>1501275.7799999998</v>
      </c>
      <c r="O610" s="48">
        <f t="shared" si="64"/>
        <v>4434208.74</v>
      </c>
      <c r="P610" s="47">
        <f t="shared" si="65"/>
        <v>20259.626793207251</v>
      </c>
    </row>
    <row r="611" spans="1:16" x14ac:dyDescent="0.25">
      <c r="A611" s="49" t="s">
        <v>1158</v>
      </c>
      <c r="B611" t="s">
        <v>105</v>
      </c>
      <c r="C611" s="45">
        <v>8534</v>
      </c>
      <c r="D611" s="46">
        <v>497.89</v>
      </c>
      <c r="E611" s="47">
        <f t="shared" si="60"/>
        <v>4248993.26</v>
      </c>
      <c r="F611" s="45">
        <v>9121</v>
      </c>
      <c r="G611" s="46">
        <v>492.16</v>
      </c>
      <c r="H611" s="37">
        <f t="shared" si="61"/>
        <v>4488991.3600000003</v>
      </c>
      <c r="I611" s="45">
        <v>8227</v>
      </c>
      <c r="J611" s="46">
        <v>497.89</v>
      </c>
      <c r="K611" s="47">
        <f t="shared" si="62"/>
        <v>4096141.03</v>
      </c>
      <c r="L611" s="45">
        <v>8793</v>
      </c>
      <c r="M611" s="46">
        <v>492.16</v>
      </c>
      <c r="N611" s="47">
        <f t="shared" si="63"/>
        <v>4327562.88</v>
      </c>
      <c r="O611" s="48">
        <f t="shared" si="64"/>
        <v>17161688.530000001</v>
      </c>
      <c r="P611" s="47">
        <f t="shared" si="65"/>
        <v>78410.69853627721</v>
      </c>
    </row>
    <row r="612" spans="1:16" x14ac:dyDescent="0.25">
      <c r="A612" s="49" t="s">
        <v>1159</v>
      </c>
      <c r="B612" t="s">
        <v>119</v>
      </c>
      <c r="C612" s="45">
        <v>11406</v>
      </c>
      <c r="D612" s="46">
        <v>1137.7</v>
      </c>
      <c r="E612" s="47">
        <f t="shared" si="60"/>
        <v>12976606.200000001</v>
      </c>
      <c r="F612" s="45">
        <v>0</v>
      </c>
      <c r="G612" s="46">
        <v>1137.7</v>
      </c>
      <c r="H612" s="37">
        <f t="shared" si="61"/>
        <v>0</v>
      </c>
      <c r="I612" s="45">
        <v>0</v>
      </c>
      <c r="J612" s="46">
        <v>1137.7</v>
      </c>
      <c r="K612" s="47">
        <f t="shared" si="62"/>
        <v>0</v>
      </c>
      <c r="L612" s="45">
        <v>0</v>
      </c>
      <c r="M612" s="46">
        <v>1137.7</v>
      </c>
      <c r="N612" s="47">
        <f t="shared" si="63"/>
        <v>0</v>
      </c>
      <c r="O612" s="48">
        <f t="shared" si="64"/>
        <v>12976606.200000001</v>
      </c>
      <c r="P612" s="47">
        <f t="shared" si="65"/>
        <v>59289.314975825735</v>
      </c>
    </row>
    <row r="613" spans="1:16" x14ac:dyDescent="0.25">
      <c r="A613" s="49" t="s">
        <v>1160</v>
      </c>
      <c r="B613" t="s">
        <v>1161</v>
      </c>
      <c r="C613" s="45">
        <v>6760</v>
      </c>
      <c r="D613" s="46">
        <v>442.02</v>
      </c>
      <c r="E613" s="47">
        <f t="shared" si="60"/>
        <v>2988055.1999999997</v>
      </c>
      <c r="F613" s="45">
        <v>9921</v>
      </c>
      <c r="G613" s="46">
        <v>436.38</v>
      </c>
      <c r="H613" s="37">
        <f t="shared" si="61"/>
        <v>4329325.9799999995</v>
      </c>
      <c r="I613" s="45">
        <v>4142</v>
      </c>
      <c r="J613" s="46">
        <v>442.02</v>
      </c>
      <c r="K613" s="47">
        <f t="shared" si="62"/>
        <v>1830846.8399999999</v>
      </c>
      <c r="L613" s="45">
        <v>6078</v>
      </c>
      <c r="M613" s="46">
        <v>436.38</v>
      </c>
      <c r="N613" s="47">
        <f t="shared" si="63"/>
        <v>2652317.64</v>
      </c>
      <c r="O613" s="48">
        <f t="shared" si="64"/>
        <v>11800545.66</v>
      </c>
      <c r="P613" s="47">
        <f t="shared" si="65"/>
        <v>53915.966758885952</v>
      </c>
    </row>
    <row r="614" spans="1:16" x14ac:dyDescent="0.25">
      <c r="A614" s="49" t="s">
        <v>1162</v>
      </c>
      <c r="B614" t="s">
        <v>157</v>
      </c>
      <c r="C614" s="45">
        <v>1825</v>
      </c>
      <c r="D614" s="46">
        <v>348.4</v>
      </c>
      <c r="E614" s="47">
        <f t="shared" si="60"/>
        <v>635830</v>
      </c>
      <c r="F614" s="45">
        <v>5849</v>
      </c>
      <c r="G614" s="46">
        <v>347.02</v>
      </c>
      <c r="H614" s="37">
        <f t="shared" si="61"/>
        <v>2029719.98</v>
      </c>
      <c r="I614" s="45">
        <v>588</v>
      </c>
      <c r="J614" s="46">
        <v>348.4</v>
      </c>
      <c r="K614" s="47">
        <f t="shared" si="62"/>
        <v>204859.19999999998</v>
      </c>
      <c r="L614" s="45">
        <v>1886</v>
      </c>
      <c r="M614" s="46">
        <v>347.02</v>
      </c>
      <c r="N614" s="47">
        <f t="shared" si="63"/>
        <v>654479.72</v>
      </c>
      <c r="O614" s="48">
        <f t="shared" si="64"/>
        <v>3524888.9</v>
      </c>
      <c r="P614" s="47">
        <f t="shared" si="65"/>
        <v>16105.000415816878</v>
      </c>
    </row>
    <row r="615" spans="1:16" x14ac:dyDescent="0.25">
      <c r="A615" s="49" t="s">
        <v>1163</v>
      </c>
      <c r="B615" t="s">
        <v>171</v>
      </c>
      <c r="C615" s="45">
        <v>1309</v>
      </c>
      <c r="D615" s="46">
        <v>730.85</v>
      </c>
      <c r="E615" s="47">
        <f t="shared" si="60"/>
        <v>956682.65</v>
      </c>
      <c r="F615" s="45">
        <v>2979</v>
      </c>
      <c r="G615" s="46">
        <v>723.12</v>
      </c>
      <c r="H615" s="37">
        <f t="shared" si="61"/>
        <v>2154174.48</v>
      </c>
      <c r="I615" s="45">
        <v>757</v>
      </c>
      <c r="J615" s="46">
        <v>730.85</v>
      </c>
      <c r="K615" s="47">
        <f t="shared" si="62"/>
        <v>553253.45000000007</v>
      </c>
      <c r="L615" s="45">
        <v>1724</v>
      </c>
      <c r="M615" s="46">
        <v>723.12</v>
      </c>
      <c r="N615" s="47">
        <f t="shared" si="63"/>
        <v>1246658.8800000001</v>
      </c>
      <c r="O615" s="48">
        <f t="shared" si="64"/>
        <v>4910769.46</v>
      </c>
      <c r="P615" s="47">
        <f t="shared" si="65"/>
        <v>22437.003389037545</v>
      </c>
    </row>
    <row r="616" spans="1:16" x14ac:dyDescent="0.25">
      <c r="A616" s="49" t="s">
        <v>1164</v>
      </c>
      <c r="B616" t="s">
        <v>173</v>
      </c>
      <c r="C616" s="45">
        <v>365</v>
      </c>
      <c r="D616" s="46">
        <v>586.03</v>
      </c>
      <c r="E616" s="47">
        <f t="shared" si="60"/>
        <v>213900.94999999998</v>
      </c>
      <c r="F616" s="45">
        <v>1543</v>
      </c>
      <c r="G616" s="46">
        <v>585.36</v>
      </c>
      <c r="H616" s="37">
        <f t="shared" si="61"/>
        <v>903210.48</v>
      </c>
      <c r="I616" s="45">
        <v>243</v>
      </c>
      <c r="J616" s="46">
        <v>586.03</v>
      </c>
      <c r="K616" s="47">
        <f t="shared" si="62"/>
        <v>142405.28999999998</v>
      </c>
      <c r="L616" s="45">
        <v>1026</v>
      </c>
      <c r="M616" s="46">
        <v>585.36</v>
      </c>
      <c r="N616" s="47">
        <f t="shared" si="63"/>
        <v>600579.36</v>
      </c>
      <c r="O616" s="48">
        <f t="shared" si="64"/>
        <v>1860096.0799999998</v>
      </c>
      <c r="P616" s="47">
        <f t="shared" si="65"/>
        <v>8498.6644946055858</v>
      </c>
    </row>
    <row r="617" spans="1:16" x14ac:dyDescent="0.25">
      <c r="A617" s="49" t="s">
        <v>1165</v>
      </c>
      <c r="B617" t="s">
        <v>181</v>
      </c>
      <c r="C617" s="45">
        <v>1633</v>
      </c>
      <c r="D617" s="46">
        <v>831.37</v>
      </c>
      <c r="E617" s="47">
        <f t="shared" si="60"/>
        <v>1357627.21</v>
      </c>
      <c r="F617" s="45">
        <v>3859</v>
      </c>
      <c r="G617" s="46">
        <v>822.63</v>
      </c>
      <c r="H617" s="37">
        <f t="shared" si="61"/>
        <v>3174529.17</v>
      </c>
      <c r="I617" s="45">
        <v>86</v>
      </c>
      <c r="J617" s="46">
        <v>831.37</v>
      </c>
      <c r="K617" s="47">
        <f t="shared" si="62"/>
        <v>71497.820000000007</v>
      </c>
      <c r="L617" s="45">
        <v>204</v>
      </c>
      <c r="M617" s="46">
        <v>822.63</v>
      </c>
      <c r="N617" s="47">
        <f t="shared" si="63"/>
        <v>167816.52</v>
      </c>
      <c r="O617" s="48">
        <f t="shared" si="64"/>
        <v>4771470.72</v>
      </c>
      <c r="P617" s="47">
        <f t="shared" si="65"/>
        <v>21800.556020264368</v>
      </c>
    </row>
    <row r="618" spans="1:16" x14ac:dyDescent="0.25">
      <c r="A618" s="49" t="s">
        <v>1166</v>
      </c>
      <c r="B618" t="s">
        <v>189</v>
      </c>
      <c r="C618" s="45">
        <v>53</v>
      </c>
      <c r="D618" s="46">
        <v>599.59</v>
      </c>
      <c r="E618" s="47">
        <f t="shared" si="60"/>
        <v>31778.27</v>
      </c>
      <c r="F618" s="45">
        <v>2688</v>
      </c>
      <c r="G618" s="46">
        <v>593.07000000000005</v>
      </c>
      <c r="H618" s="37">
        <f t="shared" si="61"/>
        <v>1594172.1600000001</v>
      </c>
      <c r="I618" s="45">
        <v>26</v>
      </c>
      <c r="J618" s="46">
        <v>599.59</v>
      </c>
      <c r="K618" s="47">
        <f t="shared" si="62"/>
        <v>15589.34</v>
      </c>
      <c r="L618" s="45">
        <v>1333</v>
      </c>
      <c r="M618" s="46">
        <v>593.07000000000005</v>
      </c>
      <c r="N618" s="47">
        <f t="shared" si="63"/>
        <v>790562.31</v>
      </c>
      <c r="O618" s="48">
        <f t="shared" si="64"/>
        <v>2432102.08</v>
      </c>
      <c r="P618" s="47">
        <f t="shared" si="65"/>
        <v>11112.124699790991</v>
      </c>
    </row>
    <row r="619" spans="1:16" x14ac:dyDescent="0.25">
      <c r="A619" s="49" t="s">
        <v>1167</v>
      </c>
      <c r="B619" t="s">
        <v>191</v>
      </c>
      <c r="C619" s="45">
        <v>1591</v>
      </c>
      <c r="D619" s="46">
        <v>703.56</v>
      </c>
      <c r="E619" s="47">
        <f t="shared" si="60"/>
        <v>1119363.96</v>
      </c>
      <c r="F619" s="45">
        <v>6281</v>
      </c>
      <c r="G619" s="46">
        <v>696.38</v>
      </c>
      <c r="H619" s="37">
        <f t="shared" si="61"/>
        <v>4373962.78</v>
      </c>
      <c r="I619" s="45">
        <v>11</v>
      </c>
      <c r="J619" s="46">
        <v>703.56</v>
      </c>
      <c r="K619" s="47">
        <f t="shared" si="62"/>
        <v>7739.16</v>
      </c>
      <c r="L619" s="45">
        <v>41</v>
      </c>
      <c r="M619" s="46">
        <v>696.38</v>
      </c>
      <c r="N619" s="47">
        <f t="shared" si="63"/>
        <v>28551.579999999998</v>
      </c>
      <c r="O619" s="48">
        <f t="shared" si="64"/>
        <v>5529617.4800000004</v>
      </c>
      <c r="P619" s="47">
        <f t="shared" si="65"/>
        <v>25264.481900325507</v>
      </c>
    </row>
    <row r="620" spans="1:16" x14ac:dyDescent="0.25">
      <c r="A620" s="49" t="s">
        <v>1262</v>
      </c>
      <c r="B620" t="s">
        <v>225</v>
      </c>
      <c r="C620" s="45">
        <v>571</v>
      </c>
      <c r="D620" s="46">
        <v>960.3</v>
      </c>
      <c r="E620" s="47">
        <f t="shared" si="60"/>
        <v>548331.29999999993</v>
      </c>
      <c r="F620" s="45">
        <v>3553</v>
      </c>
      <c r="G620" s="46">
        <v>954.54</v>
      </c>
      <c r="H620" s="37">
        <f t="shared" si="61"/>
        <v>3391480.6199999996</v>
      </c>
      <c r="I620" s="45">
        <v>6</v>
      </c>
      <c r="J620" s="46">
        <v>960.3</v>
      </c>
      <c r="K620" s="47">
        <f t="shared" si="62"/>
        <v>5761.7999999999993</v>
      </c>
      <c r="L620" s="45">
        <v>38</v>
      </c>
      <c r="M620" s="46">
        <v>954.54</v>
      </c>
      <c r="N620" s="47">
        <f t="shared" si="63"/>
        <v>36272.519999999997</v>
      </c>
      <c r="O620" s="48">
        <f t="shared" si="64"/>
        <v>3981846.2399999993</v>
      </c>
      <c r="P620" s="47">
        <f t="shared" si="65"/>
        <v>18192.810375078447</v>
      </c>
    </row>
    <row r="621" spans="1:16" x14ac:dyDescent="0.25">
      <c r="A621" s="49" t="s">
        <v>1261</v>
      </c>
      <c r="B621" t="s">
        <v>225</v>
      </c>
      <c r="C621" s="45">
        <v>2110</v>
      </c>
      <c r="D621" s="46">
        <v>1464.66</v>
      </c>
      <c r="E621" s="47">
        <f t="shared" si="60"/>
        <v>3090432.6</v>
      </c>
      <c r="F621" s="45">
        <v>0</v>
      </c>
      <c r="G621" s="46">
        <v>1464.66</v>
      </c>
      <c r="H621" s="37">
        <f t="shared" si="61"/>
        <v>0</v>
      </c>
      <c r="I621" s="45">
        <v>2347</v>
      </c>
      <c r="J621" s="46">
        <v>1464.66</v>
      </c>
      <c r="K621" s="47">
        <f t="shared" si="62"/>
        <v>3437557.02</v>
      </c>
      <c r="L621" s="45">
        <v>0</v>
      </c>
      <c r="M621" s="46">
        <v>1464.66</v>
      </c>
      <c r="N621" s="47">
        <f t="shared" si="63"/>
        <v>0</v>
      </c>
      <c r="O621" s="48">
        <f t="shared" si="64"/>
        <v>6527989.6200000001</v>
      </c>
      <c r="P621" s="47">
        <f t="shared" si="65"/>
        <v>29825.982754959528</v>
      </c>
    </row>
    <row r="622" spans="1:16" x14ac:dyDescent="0.25">
      <c r="A622" s="49" t="s">
        <v>1168</v>
      </c>
      <c r="B622" t="s">
        <v>233</v>
      </c>
      <c r="C622" s="45">
        <v>680</v>
      </c>
      <c r="D622" s="46">
        <v>695.93</v>
      </c>
      <c r="E622" s="47">
        <f t="shared" si="60"/>
        <v>473232.39999999997</v>
      </c>
      <c r="F622" s="45">
        <v>4344</v>
      </c>
      <c r="G622" s="46">
        <v>688.54</v>
      </c>
      <c r="H622" s="37">
        <f t="shared" si="61"/>
        <v>2991017.76</v>
      </c>
      <c r="I622" s="45">
        <v>18</v>
      </c>
      <c r="J622" s="46">
        <v>695.93</v>
      </c>
      <c r="K622" s="47">
        <f t="shared" si="62"/>
        <v>12526.74</v>
      </c>
      <c r="L622" s="45">
        <v>116</v>
      </c>
      <c r="M622" s="46">
        <v>688.54</v>
      </c>
      <c r="N622" s="47">
        <f t="shared" si="63"/>
        <v>79870.64</v>
      </c>
      <c r="O622" s="48">
        <f t="shared" si="64"/>
        <v>3556647.5399999996</v>
      </c>
      <c r="P622" s="47">
        <f t="shared" si="65"/>
        <v>16250.103687130131</v>
      </c>
    </row>
    <row r="623" spans="1:16" x14ac:dyDescent="0.25">
      <c r="A623" s="49" t="s">
        <v>1169</v>
      </c>
      <c r="B623" t="s">
        <v>241</v>
      </c>
      <c r="C623" s="45">
        <v>2849</v>
      </c>
      <c r="D623" s="46">
        <v>811.83</v>
      </c>
      <c r="E623" s="47">
        <f t="shared" si="60"/>
        <v>2312903.67</v>
      </c>
      <c r="F623" s="45">
        <v>2991</v>
      </c>
      <c r="G623" s="46">
        <v>805.06</v>
      </c>
      <c r="H623" s="37">
        <f t="shared" si="61"/>
        <v>2407934.46</v>
      </c>
      <c r="I623" s="45">
        <v>0</v>
      </c>
      <c r="J623" s="46">
        <v>811.83</v>
      </c>
      <c r="K623" s="47">
        <f t="shared" si="62"/>
        <v>0</v>
      </c>
      <c r="L623" s="45">
        <v>0</v>
      </c>
      <c r="M623" s="46">
        <v>805.06</v>
      </c>
      <c r="N623" s="47">
        <f t="shared" si="63"/>
        <v>0</v>
      </c>
      <c r="O623" s="48">
        <f t="shared" si="64"/>
        <v>4720838.13</v>
      </c>
      <c r="P623" s="47">
        <f t="shared" si="65"/>
        <v>21569.218833153627</v>
      </c>
    </row>
    <row r="624" spans="1:16" x14ac:dyDescent="0.25">
      <c r="A624" s="49" t="s">
        <v>1170</v>
      </c>
      <c r="B624" t="s">
        <v>268</v>
      </c>
      <c r="C624" s="45">
        <v>0</v>
      </c>
      <c r="D624" s="46">
        <v>407.51</v>
      </c>
      <c r="E624" s="47">
        <f t="shared" si="60"/>
        <v>0</v>
      </c>
      <c r="F624" s="45">
        <v>0</v>
      </c>
      <c r="G624" s="46">
        <v>405.73</v>
      </c>
      <c r="H624" s="37">
        <f t="shared" si="61"/>
        <v>0</v>
      </c>
      <c r="I624" s="45">
        <v>0</v>
      </c>
      <c r="J624" s="46">
        <v>407.51</v>
      </c>
      <c r="K624" s="47">
        <f t="shared" si="62"/>
        <v>0</v>
      </c>
      <c r="L624" s="45">
        <v>0</v>
      </c>
      <c r="M624" s="46">
        <v>405.73</v>
      </c>
      <c r="N624" s="47">
        <f t="shared" si="63"/>
        <v>0</v>
      </c>
      <c r="O624" s="48">
        <f t="shared" si="64"/>
        <v>0</v>
      </c>
      <c r="P624" s="47">
        <f t="shared" si="65"/>
        <v>0</v>
      </c>
    </row>
    <row r="625" spans="1:16" x14ac:dyDescent="0.25">
      <c r="A625" s="49" t="s">
        <v>1171</v>
      </c>
      <c r="B625" t="s">
        <v>284</v>
      </c>
      <c r="C625" s="45">
        <v>0</v>
      </c>
      <c r="D625" s="46">
        <v>553.04999999999995</v>
      </c>
      <c r="E625" s="47">
        <f t="shared" si="60"/>
        <v>0</v>
      </c>
      <c r="F625" s="45">
        <v>2575</v>
      </c>
      <c r="G625" s="46">
        <v>547.35</v>
      </c>
      <c r="H625" s="37">
        <f t="shared" si="61"/>
        <v>1409426.25</v>
      </c>
      <c r="I625" s="45">
        <v>0</v>
      </c>
      <c r="J625" s="46">
        <v>553.04999999999995</v>
      </c>
      <c r="K625" s="47">
        <f t="shared" si="62"/>
        <v>0</v>
      </c>
      <c r="L625" s="45">
        <v>579</v>
      </c>
      <c r="M625" s="46">
        <v>547.35</v>
      </c>
      <c r="N625" s="47">
        <f t="shared" si="63"/>
        <v>316915.65000000002</v>
      </c>
      <c r="O625" s="48">
        <f t="shared" si="64"/>
        <v>1726341.9</v>
      </c>
      <c r="P625" s="47">
        <f t="shared" si="65"/>
        <v>7887.5498791868577</v>
      </c>
    </row>
    <row r="626" spans="1:16" x14ac:dyDescent="0.25">
      <c r="A626" s="49" t="s">
        <v>1172</v>
      </c>
      <c r="B626" t="s">
        <v>1173</v>
      </c>
      <c r="C626" s="45">
        <v>57716</v>
      </c>
      <c r="D626" s="46">
        <v>1806.09</v>
      </c>
      <c r="E626" s="47">
        <f t="shared" si="60"/>
        <v>104240290.44</v>
      </c>
      <c r="F626" s="45">
        <v>630</v>
      </c>
      <c r="G626" s="46">
        <v>1806.09</v>
      </c>
      <c r="H626" s="37">
        <f t="shared" si="61"/>
        <v>1137836.7</v>
      </c>
      <c r="I626" s="45">
        <v>953</v>
      </c>
      <c r="J626" s="46">
        <v>1806.09</v>
      </c>
      <c r="K626" s="47">
        <f t="shared" si="62"/>
        <v>1721203.77</v>
      </c>
      <c r="L626" s="45">
        <v>10</v>
      </c>
      <c r="M626" s="46">
        <v>1806.09</v>
      </c>
      <c r="N626" s="47">
        <f t="shared" si="63"/>
        <v>18060.899999999998</v>
      </c>
      <c r="O626" s="48">
        <f t="shared" si="64"/>
        <v>107117391.81</v>
      </c>
      <c r="P626" s="47">
        <f t="shared" si="65"/>
        <v>489412.76975886233</v>
      </c>
    </row>
    <row r="627" spans="1:16" x14ac:dyDescent="0.25">
      <c r="A627" s="49" t="s">
        <v>1174</v>
      </c>
      <c r="B627" t="s">
        <v>315</v>
      </c>
      <c r="C627" s="45">
        <v>1566</v>
      </c>
      <c r="D627" s="46">
        <v>417.96</v>
      </c>
      <c r="E627" s="47">
        <f t="shared" si="60"/>
        <v>654525.36</v>
      </c>
      <c r="F627" s="45">
        <v>10262</v>
      </c>
      <c r="G627" s="46">
        <v>415.71</v>
      </c>
      <c r="H627" s="37">
        <f t="shared" si="61"/>
        <v>4266016.0199999996</v>
      </c>
      <c r="I627" s="45">
        <v>190</v>
      </c>
      <c r="J627" s="46">
        <v>417.96</v>
      </c>
      <c r="K627" s="47">
        <f t="shared" si="62"/>
        <v>79412.399999999994</v>
      </c>
      <c r="L627" s="45">
        <v>1245</v>
      </c>
      <c r="M627" s="46">
        <v>415.71</v>
      </c>
      <c r="N627" s="47">
        <f t="shared" si="63"/>
        <v>517558.94999999995</v>
      </c>
      <c r="O627" s="48">
        <f t="shared" si="64"/>
        <v>5517512.7299999995</v>
      </c>
      <c r="P627" s="47">
        <f t="shared" si="65"/>
        <v>25209.176042661915</v>
      </c>
    </row>
    <row r="628" spans="1:16" x14ac:dyDescent="0.25">
      <c r="A628" s="49" t="s">
        <v>1175</v>
      </c>
      <c r="B628" t="s">
        <v>319</v>
      </c>
      <c r="C628" s="45">
        <v>69</v>
      </c>
      <c r="D628" s="46">
        <v>721.9</v>
      </c>
      <c r="E628" s="47">
        <f t="shared" si="60"/>
        <v>49811.1</v>
      </c>
      <c r="F628" s="45">
        <v>946</v>
      </c>
      <c r="G628" s="46">
        <v>714</v>
      </c>
      <c r="H628" s="37">
        <f t="shared" si="61"/>
        <v>675444</v>
      </c>
      <c r="I628" s="45">
        <v>79</v>
      </c>
      <c r="J628" s="46">
        <v>721.9</v>
      </c>
      <c r="K628" s="47">
        <f t="shared" si="62"/>
        <v>57030.1</v>
      </c>
      <c r="L628" s="45">
        <v>1076</v>
      </c>
      <c r="M628" s="46">
        <v>714</v>
      </c>
      <c r="N628" s="47">
        <f t="shared" si="63"/>
        <v>768264</v>
      </c>
      <c r="O628" s="48">
        <f t="shared" si="64"/>
        <v>1550549.2000000002</v>
      </c>
      <c r="P628" s="47">
        <f t="shared" si="65"/>
        <v>7084.3638534946531</v>
      </c>
    </row>
    <row r="629" spans="1:16" x14ac:dyDescent="0.25">
      <c r="A629" s="49" t="s">
        <v>1176</v>
      </c>
      <c r="B629" t="s">
        <v>337</v>
      </c>
      <c r="C629" s="45">
        <v>378</v>
      </c>
      <c r="D629" s="46">
        <v>722.92</v>
      </c>
      <c r="E629" s="47">
        <f t="shared" si="60"/>
        <v>273263.76</v>
      </c>
      <c r="F629" s="45">
        <v>3176</v>
      </c>
      <c r="G629" s="46">
        <v>715.36</v>
      </c>
      <c r="H629" s="37">
        <f t="shared" si="61"/>
        <v>2271983.36</v>
      </c>
      <c r="I629" s="45">
        <v>198</v>
      </c>
      <c r="J629" s="46">
        <v>722.92</v>
      </c>
      <c r="K629" s="47">
        <f t="shared" si="62"/>
        <v>143138.16</v>
      </c>
      <c r="L629" s="45">
        <v>1668</v>
      </c>
      <c r="M629" s="46">
        <v>715.36</v>
      </c>
      <c r="N629" s="47">
        <f t="shared" si="63"/>
        <v>1193220.48</v>
      </c>
      <c r="O629" s="48">
        <f t="shared" si="64"/>
        <v>3881605.76</v>
      </c>
      <c r="P629" s="47">
        <f t="shared" si="65"/>
        <v>17734.817792083373</v>
      </c>
    </row>
    <row r="630" spans="1:16" x14ac:dyDescent="0.25">
      <c r="A630" s="49" t="s">
        <v>1177</v>
      </c>
      <c r="B630" t="s">
        <v>341</v>
      </c>
      <c r="C630" s="45">
        <v>1056</v>
      </c>
      <c r="D630" s="46">
        <v>714.52</v>
      </c>
      <c r="E630" s="47">
        <f t="shared" si="60"/>
        <v>754533.12</v>
      </c>
      <c r="F630" s="45">
        <v>2579</v>
      </c>
      <c r="G630" s="46">
        <v>708.28</v>
      </c>
      <c r="H630" s="37">
        <f t="shared" si="61"/>
        <v>1826654.1199999999</v>
      </c>
      <c r="I630" s="45">
        <v>85</v>
      </c>
      <c r="J630" s="46">
        <v>714.52</v>
      </c>
      <c r="K630" s="47">
        <f t="shared" si="62"/>
        <v>60734.2</v>
      </c>
      <c r="L630" s="45">
        <v>209</v>
      </c>
      <c r="M630" s="46">
        <v>708.28</v>
      </c>
      <c r="N630" s="47">
        <f t="shared" si="63"/>
        <v>148030.51999999999</v>
      </c>
      <c r="O630" s="48">
        <f t="shared" si="64"/>
        <v>2789951.96</v>
      </c>
      <c r="P630" s="47">
        <f t="shared" si="65"/>
        <v>12747.11877469645</v>
      </c>
    </row>
    <row r="631" spans="1:16" x14ac:dyDescent="0.25">
      <c r="A631" s="49" t="s">
        <v>1178</v>
      </c>
      <c r="B631" t="s">
        <v>343</v>
      </c>
      <c r="C631" s="45">
        <v>487</v>
      </c>
      <c r="D631" s="46">
        <v>565.26</v>
      </c>
      <c r="E631" s="47">
        <f t="shared" si="60"/>
        <v>275281.62</v>
      </c>
      <c r="F631" s="45">
        <v>3285</v>
      </c>
      <c r="G631" s="46">
        <v>563.08000000000004</v>
      </c>
      <c r="H631" s="37">
        <f t="shared" si="61"/>
        <v>1849717.8</v>
      </c>
      <c r="I631" s="45">
        <v>50</v>
      </c>
      <c r="J631" s="46">
        <v>565.26</v>
      </c>
      <c r="K631" s="47">
        <f t="shared" si="62"/>
        <v>28263</v>
      </c>
      <c r="L631" s="45">
        <v>337</v>
      </c>
      <c r="M631" s="46">
        <v>563.08000000000004</v>
      </c>
      <c r="N631" s="47">
        <f t="shared" si="63"/>
        <v>189757.96000000002</v>
      </c>
      <c r="O631" s="48">
        <f t="shared" si="64"/>
        <v>2343020.38</v>
      </c>
      <c r="P631" s="47">
        <f t="shared" si="65"/>
        <v>10705.115895757002</v>
      </c>
    </row>
    <row r="632" spans="1:16" x14ac:dyDescent="0.25">
      <c r="A632" s="49" t="s">
        <v>1179</v>
      </c>
      <c r="B632" t="s">
        <v>393</v>
      </c>
      <c r="C632" s="45">
        <v>371</v>
      </c>
      <c r="D632" s="46">
        <v>599.75</v>
      </c>
      <c r="E632" s="47">
        <f t="shared" si="60"/>
        <v>222507.25</v>
      </c>
      <c r="F632" s="45">
        <v>5632</v>
      </c>
      <c r="G632" s="46">
        <v>593.17999999999995</v>
      </c>
      <c r="H632" s="37">
        <f t="shared" si="61"/>
        <v>3340789.7599999998</v>
      </c>
      <c r="I632" s="45">
        <v>32</v>
      </c>
      <c r="J632" s="46">
        <v>599.75</v>
      </c>
      <c r="K632" s="47">
        <f t="shared" si="62"/>
        <v>19192</v>
      </c>
      <c r="L632" s="45">
        <v>479</v>
      </c>
      <c r="M632" s="46">
        <v>593.17999999999995</v>
      </c>
      <c r="N632" s="47">
        <f t="shared" si="63"/>
        <v>284133.21999999997</v>
      </c>
      <c r="O632" s="48">
        <f t="shared" si="64"/>
        <v>3866622.2299999995</v>
      </c>
      <c r="P632" s="47">
        <f t="shared" si="65"/>
        <v>17666.358965797979</v>
      </c>
    </row>
    <row r="633" spans="1:16" x14ac:dyDescent="0.25">
      <c r="A633" s="49" t="s">
        <v>1180</v>
      </c>
      <c r="B633" t="s">
        <v>413</v>
      </c>
      <c r="C633" s="45">
        <v>2098</v>
      </c>
      <c r="D633" s="46">
        <v>1379.91</v>
      </c>
      <c r="E633" s="47">
        <f t="shared" si="60"/>
        <v>2895051.18</v>
      </c>
      <c r="F633" s="45">
        <v>2450</v>
      </c>
      <c r="G633" s="46">
        <v>1370.03</v>
      </c>
      <c r="H633" s="37">
        <f t="shared" si="61"/>
        <v>3356573.5</v>
      </c>
      <c r="I633" s="45">
        <v>868</v>
      </c>
      <c r="J633" s="46">
        <v>1379.91</v>
      </c>
      <c r="K633" s="47">
        <f t="shared" si="62"/>
        <v>1197761.8800000001</v>
      </c>
      <c r="L633" s="45">
        <v>1014</v>
      </c>
      <c r="M633" s="46">
        <v>1370.03</v>
      </c>
      <c r="N633" s="47">
        <f t="shared" si="63"/>
        <v>1389210.42</v>
      </c>
      <c r="O633" s="48">
        <f t="shared" si="64"/>
        <v>8838596.9800000004</v>
      </c>
      <c r="P633" s="47">
        <f t="shared" si="65"/>
        <v>40383.005557462478</v>
      </c>
    </row>
    <row r="634" spans="1:16" x14ac:dyDescent="0.25">
      <c r="A634" s="49" t="s">
        <v>1181</v>
      </c>
      <c r="B634" t="s">
        <v>1182</v>
      </c>
      <c r="C634" s="45">
        <v>6652</v>
      </c>
      <c r="D634" s="46">
        <v>486.33</v>
      </c>
      <c r="E634" s="47">
        <f t="shared" si="60"/>
        <v>3235067.1599999997</v>
      </c>
      <c r="F634" s="45">
        <v>8801</v>
      </c>
      <c r="G634" s="46">
        <v>480.07</v>
      </c>
      <c r="H634" s="37">
        <f t="shared" si="61"/>
        <v>4225096.07</v>
      </c>
      <c r="I634" s="45">
        <v>5341</v>
      </c>
      <c r="J634" s="46">
        <v>486.33</v>
      </c>
      <c r="K634" s="47">
        <f t="shared" si="62"/>
        <v>2597488.5299999998</v>
      </c>
      <c r="L634" s="45">
        <v>7066</v>
      </c>
      <c r="M634" s="46">
        <v>480.07</v>
      </c>
      <c r="N634" s="47">
        <f t="shared" si="63"/>
        <v>3392174.62</v>
      </c>
      <c r="O634" s="48">
        <f t="shared" si="64"/>
        <v>13449826.380000001</v>
      </c>
      <c r="P634" s="47">
        <f t="shared" si="65"/>
        <v>61451.428850017044</v>
      </c>
    </row>
    <row r="635" spans="1:16" x14ac:dyDescent="0.25">
      <c r="A635" s="49" t="s">
        <v>1183</v>
      </c>
      <c r="B635" t="s">
        <v>431</v>
      </c>
      <c r="C635" s="45">
        <v>2148</v>
      </c>
      <c r="D635" s="46">
        <v>746.84</v>
      </c>
      <c r="E635" s="47">
        <f t="shared" si="60"/>
        <v>1604212.32</v>
      </c>
      <c r="F635" s="45">
        <v>365</v>
      </c>
      <c r="G635" s="46">
        <v>740.49</v>
      </c>
      <c r="H635" s="37">
        <f t="shared" si="61"/>
        <v>270278.84999999998</v>
      </c>
      <c r="I635" s="45">
        <v>827</v>
      </c>
      <c r="J635" s="46">
        <v>746.84</v>
      </c>
      <c r="K635" s="47">
        <f t="shared" si="62"/>
        <v>617636.68000000005</v>
      </c>
      <c r="L635" s="45">
        <v>141</v>
      </c>
      <c r="M635" s="46">
        <v>740.49</v>
      </c>
      <c r="N635" s="47">
        <f t="shared" si="63"/>
        <v>104409.09</v>
      </c>
      <c r="O635" s="48">
        <f t="shared" si="64"/>
        <v>2596536.94</v>
      </c>
      <c r="P635" s="47">
        <f t="shared" si="65"/>
        <v>11863.417453634889</v>
      </c>
    </row>
    <row r="636" spans="1:16" x14ac:dyDescent="0.25">
      <c r="A636" s="49" t="s">
        <v>1184</v>
      </c>
      <c r="B636" t="s">
        <v>431</v>
      </c>
      <c r="C636" s="45">
        <v>0</v>
      </c>
      <c r="D636" s="46">
        <v>757</v>
      </c>
      <c r="E636" s="47">
        <f t="shared" si="60"/>
        <v>0</v>
      </c>
      <c r="F636" s="45">
        <v>6005</v>
      </c>
      <c r="G636" s="46">
        <v>757</v>
      </c>
      <c r="H636" s="37">
        <f t="shared" si="61"/>
        <v>4545785</v>
      </c>
      <c r="I636" s="45">
        <v>0</v>
      </c>
      <c r="J636" s="46">
        <v>757</v>
      </c>
      <c r="K636" s="47">
        <f t="shared" si="62"/>
        <v>0</v>
      </c>
      <c r="L636" s="45">
        <v>830</v>
      </c>
      <c r="M636" s="46">
        <v>757</v>
      </c>
      <c r="N636" s="47">
        <f t="shared" si="63"/>
        <v>628310</v>
      </c>
      <c r="O636" s="48">
        <f t="shared" si="64"/>
        <v>5174095</v>
      </c>
      <c r="P636" s="47">
        <f t="shared" si="65"/>
        <v>23640.121572761069</v>
      </c>
    </row>
    <row r="637" spans="1:16" x14ac:dyDescent="0.25">
      <c r="A637" s="49" t="s">
        <v>1185</v>
      </c>
      <c r="B637" t="s">
        <v>1186</v>
      </c>
      <c r="C637" s="45">
        <v>3352</v>
      </c>
      <c r="D637" s="46">
        <v>410.05</v>
      </c>
      <c r="E637" s="47">
        <f t="shared" si="60"/>
        <v>1374487.6</v>
      </c>
      <c r="F637" s="45">
        <v>5529</v>
      </c>
      <c r="G637" s="46">
        <v>405.15</v>
      </c>
      <c r="H637" s="37">
        <f t="shared" si="61"/>
        <v>2240074.35</v>
      </c>
      <c r="I637" s="45">
        <v>4862</v>
      </c>
      <c r="J637" s="46">
        <v>410.05</v>
      </c>
      <c r="K637" s="47">
        <f t="shared" si="62"/>
        <v>1993663.1</v>
      </c>
      <c r="L637" s="45">
        <v>8021</v>
      </c>
      <c r="M637" s="46">
        <v>405.15</v>
      </c>
      <c r="N637" s="47">
        <f t="shared" si="63"/>
        <v>3249708.15</v>
      </c>
      <c r="O637" s="48">
        <f t="shared" si="64"/>
        <v>8857933.1999999993</v>
      </c>
      <c r="P637" s="47">
        <f t="shared" si="65"/>
        <v>40471.351556435759</v>
      </c>
    </row>
    <row r="638" spans="1:16" x14ac:dyDescent="0.25">
      <c r="A638" s="49" t="s">
        <v>1187</v>
      </c>
      <c r="B638" t="s">
        <v>465</v>
      </c>
      <c r="C638" s="45">
        <v>161</v>
      </c>
      <c r="D638" s="46">
        <v>651.66</v>
      </c>
      <c r="E638" s="47">
        <f t="shared" si="60"/>
        <v>104917.26</v>
      </c>
      <c r="F638" s="45">
        <v>5204</v>
      </c>
      <c r="G638" s="46">
        <v>642.98</v>
      </c>
      <c r="H638" s="37">
        <f t="shared" si="61"/>
        <v>3346067.92</v>
      </c>
      <c r="I638" s="45">
        <v>88</v>
      </c>
      <c r="J638" s="46">
        <v>651.66</v>
      </c>
      <c r="K638" s="47">
        <f t="shared" si="62"/>
        <v>57346.079999999994</v>
      </c>
      <c r="L638" s="45">
        <v>2839</v>
      </c>
      <c r="M638" s="46">
        <v>642.98</v>
      </c>
      <c r="N638" s="47">
        <f t="shared" si="63"/>
        <v>1825420.22</v>
      </c>
      <c r="O638" s="48">
        <f t="shared" si="64"/>
        <v>5333751.4799999995</v>
      </c>
      <c r="P638" s="47">
        <f t="shared" si="65"/>
        <v>24369.582202509664</v>
      </c>
    </row>
    <row r="639" spans="1:16" x14ac:dyDescent="0.25">
      <c r="A639" s="49" t="s">
        <v>1188</v>
      </c>
      <c r="B639" t="s">
        <v>1289</v>
      </c>
      <c r="C639" s="45">
        <v>0</v>
      </c>
      <c r="D639" s="46">
        <v>597.13</v>
      </c>
      <c r="E639" s="47">
        <f t="shared" si="60"/>
        <v>0</v>
      </c>
      <c r="F639" s="45">
        <v>2974</v>
      </c>
      <c r="G639" s="46">
        <v>588.29</v>
      </c>
      <c r="H639" s="37">
        <f t="shared" si="61"/>
        <v>1749574.46</v>
      </c>
      <c r="I639" s="45">
        <v>0</v>
      </c>
      <c r="J639" s="46">
        <v>597.13</v>
      </c>
      <c r="K639" s="47">
        <f t="shared" si="62"/>
        <v>0</v>
      </c>
      <c r="L639" s="45">
        <v>363</v>
      </c>
      <c r="M639" s="46">
        <v>588.29</v>
      </c>
      <c r="N639" s="47">
        <f t="shared" si="63"/>
        <v>213549.27</v>
      </c>
      <c r="O639" s="48">
        <f t="shared" si="64"/>
        <v>1963123.73</v>
      </c>
      <c r="P639" s="47">
        <f t="shared" si="65"/>
        <v>8969.3914857713626</v>
      </c>
    </row>
    <row r="640" spans="1:16" x14ac:dyDescent="0.25">
      <c r="A640" s="49" t="s">
        <v>1189</v>
      </c>
      <c r="B640" t="s">
        <v>524</v>
      </c>
      <c r="C640" s="45">
        <v>0</v>
      </c>
      <c r="D640" s="46">
        <v>706.85</v>
      </c>
      <c r="E640" s="47">
        <f t="shared" si="60"/>
        <v>0</v>
      </c>
      <c r="F640" s="45">
        <v>3216</v>
      </c>
      <c r="G640" s="46">
        <v>700.12</v>
      </c>
      <c r="H640" s="37">
        <f t="shared" si="61"/>
        <v>2251585.92</v>
      </c>
      <c r="I640" s="45">
        <v>0</v>
      </c>
      <c r="J640" s="46">
        <v>706.85</v>
      </c>
      <c r="K640" s="47">
        <f t="shared" si="62"/>
        <v>0</v>
      </c>
      <c r="L640" s="45">
        <v>0</v>
      </c>
      <c r="M640" s="46">
        <v>700.12</v>
      </c>
      <c r="N640" s="47">
        <f t="shared" si="63"/>
        <v>0</v>
      </c>
      <c r="O640" s="48">
        <f t="shared" si="64"/>
        <v>2251585.92</v>
      </c>
      <c r="P640" s="47">
        <f t="shared" si="65"/>
        <v>10287.357476102985</v>
      </c>
    </row>
    <row r="641" spans="1:16" x14ac:dyDescent="0.25">
      <c r="A641" s="49" t="s">
        <v>1190</v>
      </c>
      <c r="B641" t="s">
        <v>569</v>
      </c>
      <c r="C641" s="45">
        <v>47</v>
      </c>
      <c r="D641" s="46">
        <v>554.75</v>
      </c>
      <c r="E641" s="47">
        <f t="shared" si="60"/>
        <v>26073.25</v>
      </c>
      <c r="F641" s="45">
        <v>2886</v>
      </c>
      <c r="G641" s="46">
        <v>548.16999999999996</v>
      </c>
      <c r="H641" s="37">
        <f t="shared" si="61"/>
        <v>1582018.6199999999</v>
      </c>
      <c r="I641" s="45">
        <v>3</v>
      </c>
      <c r="J641" s="46">
        <v>554.75</v>
      </c>
      <c r="K641" s="47">
        <f t="shared" si="62"/>
        <v>1664.25</v>
      </c>
      <c r="L641" s="45">
        <v>200</v>
      </c>
      <c r="M641" s="46">
        <v>548.16999999999996</v>
      </c>
      <c r="N641" s="47">
        <f t="shared" si="63"/>
        <v>109633.99999999999</v>
      </c>
      <c r="O641" s="48">
        <f t="shared" si="64"/>
        <v>1719390.1199999999</v>
      </c>
      <c r="P641" s="47">
        <f t="shared" si="65"/>
        <v>7855.7876242713437</v>
      </c>
    </row>
    <row r="642" spans="1:16" x14ac:dyDescent="0.25">
      <c r="A642" s="49" t="s">
        <v>1191</v>
      </c>
      <c r="B642" t="s">
        <v>573</v>
      </c>
      <c r="C642" s="45">
        <v>2094</v>
      </c>
      <c r="D642" s="46">
        <v>718.93</v>
      </c>
      <c r="E642" s="47">
        <f t="shared" si="60"/>
        <v>1505439.42</v>
      </c>
      <c r="F642" s="45">
        <v>2970</v>
      </c>
      <c r="G642" s="46">
        <v>710.46</v>
      </c>
      <c r="H642" s="37">
        <f t="shared" si="61"/>
        <v>2110066.2000000002</v>
      </c>
      <c r="I642" s="45">
        <v>225</v>
      </c>
      <c r="J642" s="46">
        <v>718.93</v>
      </c>
      <c r="K642" s="47">
        <f t="shared" si="62"/>
        <v>161759.25</v>
      </c>
      <c r="L642" s="45">
        <v>318</v>
      </c>
      <c r="M642" s="46">
        <v>710.46</v>
      </c>
      <c r="N642" s="47">
        <f t="shared" si="63"/>
        <v>225926.28</v>
      </c>
      <c r="O642" s="48">
        <f t="shared" si="64"/>
        <v>4003191.1500000004</v>
      </c>
      <c r="P642" s="47">
        <f t="shared" si="65"/>
        <v>18290.333955020385</v>
      </c>
    </row>
    <row r="643" spans="1:16" x14ac:dyDescent="0.25">
      <c r="A643" s="49" t="s">
        <v>1264</v>
      </c>
      <c r="B643" t="s">
        <v>591</v>
      </c>
      <c r="C643" s="45">
        <v>0</v>
      </c>
      <c r="D643" s="46">
        <v>799.8</v>
      </c>
      <c r="E643" s="47">
        <f t="shared" si="60"/>
        <v>0</v>
      </c>
      <c r="F643" s="45">
        <v>2662</v>
      </c>
      <c r="G643" s="46">
        <v>791.97</v>
      </c>
      <c r="H643" s="37">
        <f t="shared" si="61"/>
        <v>2108224.14</v>
      </c>
      <c r="I643" s="45">
        <v>0</v>
      </c>
      <c r="J643" s="46">
        <v>799.8</v>
      </c>
      <c r="K643" s="47">
        <f t="shared" si="62"/>
        <v>0</v>
      </c>
      <c r="L643" s="45">
        <v>829</v>
      </c>
      <c r="M643" s="46">
        <v>791.97</v>
      </c>
      <c r="N643" s="47">
        <f t="shared" si="63"/>
        <v>656543.13</v>
      </c>
      <c r="O643" s="48">
        <f t="shared" si="64"/>
        <v>2764767.27</v>
      </c>
      <c r="P643" s="47">
        <f t="shared" si="65"/>
        <v>12632.051476285364</v>
      </c>
    </row>
    <row r="644" spans="1:16" x14ac:dyDescent="0.25">
      <c r="A644" s="49" t="s">
        <v>1263</v>
      </c>
      <c r="B644" t="s">
        <v>591</v>
      </c>
      <c r="C644" s="45">
        <v>0</v>
      </c>
      <c r="D644" s="46">
        <v>897.67</v>
      </c>
      <c r="E644" s="47">
        <f t="shared" si="60"/>
        <v>0</v>
      </c>
      <c r="F644" s="45">
        <v>1328</v>
      </c>
      <c r="G644" s="46">
        <v>889.35</v>
      </c>
      <c r="H644" s="37">
        <f t="shared" si="61"/>
        <v>1181056.8</v>
      </c>
      <c r="I644" s="45">
        <v>0</v>
      </c>
      <c r="J644" s="46">
        <v>897.67</v>
      </c>
      <c r="K644" s="47">
        <f t="shared" si="62"/>
        <v>0</v>
      </c>
      <c r="L644" s="45">
        <v>271</v>
      </c>
      <c r="M644" s="46">
        <v>889.35</v>
      </c>
      <c r="N644" s="47">
        <f t="shared" si="63"/>
        <v>241013.85</v>
      </c>
      <c r="O644" s="48">
        <f t="shared" si="64"/>
        <v>1422070.6500000001</v>
      </c>
      <c r="P644" s="47">
        <f t="shared" si="65"/>
        <v>6497.3532668138787</v>
      </c>
    </row>
    <row r="645" spans="1:16" x14ac:dyDescent="0.25">
      <c r="A645" s="49" t="s">
        <v>1192</v>
      </c>
      <c r="B645" t="s">
        <v>622</v>
      </c>
      <c r="C645" s="45">
        <v>578</v>
      </c>
      <c r="D645" s="46">
        <v>669.62</v>
      </c>
      <c r="E645" s="47">
        <f t="shared" si="60"/>
        <v>387040.36</v>
      </c>
      <c r="F645" s="45">
        <v>5264</v>
      </c>
      <c r="G645" s="46">
        <v>669.62</v>
      </c>
      <c r="H645" s="37">
        <f t="shared" si="61"/>
        <v>3524879.68</v>
      </c>
      <c r="I645" s="45">
        <v>0</v>
      </c>
      <c r="J645" s="46">
        <v>669.62</v>
      </c>
      <c r="K645" s="47">
        <f t="shared" si="62"/>
        <v>0</v>
      </c>
      <c r="L645" s="45">
        <v>0</v>
      </c>
      <c r="M645" s="46">
        <v>669.62</v>
      </c>
      <c r="N645" s="47">
        <f t="shared" si="63"/>
        <v>0</v>
      </c>
      <c r="O645" s="48">
        <f t="shared" si="64"/>
        <v>3911920.04</v>
      </c>
      <c r="P645" s="47">
        <f t="shared" si="65"/>
        <v>17873.321871461645</v>
      </c>
    </row>
    <row r="646" spans="1:16" x14ac:dyDescent="0.25">
      <c r="A646" s="49" t="s">
        <v>1193</v>
      </c>
      <c r="B646" t="s">
        <v>640</v>
      </c>
      <c r="C646" s="45">
        <v>1857</v>
      </c>
      <c r="D646" s="46">
        <v>335.11</v>
      </c>
      <c r="E646" s="47">
        <f t="shared" si="60"/>
        <v>622299.27</v>
      </c>
      <c r="F646" s="45">
        <v>4628</v>
      </c>
      <c r="G646" s="46">
        <v>330.87</v>
      </c>
      <c r="H646" s="37">
        <f t="shared" si="61"/>
        <v>1531266.36</v>
      </c>
      <c r="I646" s="45">
        <v>163</v>
      </c>
      <c r="J646" s="46">
        <v>335.11</v>
      </c>
      <c r="K646" s="47">
        <f t="shared" si="62"/>
        <v>54622.93</v>
      </c>
      <c r="L646" s="45">
        <v>406</v>
      </c>
      <c r="M646" s="46">
        <v>330.87</v>
      </c>
      <c r="N646" s="47">
        <f t="shared" si="63"/>
        <v>134333.22</v>
      </c>
      <c r="O646" s="48">
        <f t="shared" si="64"/>
        <v>2342521.7800000003</v>
      </c>
      <c r="P646" s="47">
        <f t="shared" si="65"/>
        <v>10702.837823047443</v>
      </c>
    </row>
    <row r="647" spans="1:16" x14ac:dyDescent="0.25">
      <c r="A647" s="49" t="s">
        <v>1194</v>
      </c>
      <c r="B647" t="s">
        <v>640</v>
      </c>
      <c r="C647" s="45">
        <v>9844</v>
      </c>
      <c r="D647" s="46">
        <v>364.55</v>
      </c>
      <c r="E647" s="47">
        <f t="shared" si="60"/>
        <v>3588630.2</v>
      </c>
      <c r="F647" s="45">
        <v>16380</v>
      </c>
      <c r="G647" s="46">
        <v>359.98</v>
      </c>
      <c r="H647" s="37">
        <f t="shared" si="61"/>
        <v>5896472.4000000004</v>
      </c>
      <c r="I647" s="45">
        <v>3418</v>
      </c>
      <c r="J647" s="46">
        <v>364.55</v>
      </c>
      <c r="K647" s="47">
        <f t="shared" si="62"/>
        <v>1246031.9000000001</v>
      </c>
      <c r="L647" s="45">
        <v>5688</v>
      </c>
      <c r="M647" s="46">
        <v>359.98</v>
      </c>
      <c r="N647" s="47">
        <f t="shared" si="63"/>
        <v>2047566.24</v>
      </c>
      <c r="O647" s="48">
        <f t="shared" si="64"/>
        <v>12778700.740000002</v>
      </c>
      <c r="P647" s="47">
        <f t="shared" si="65"/>
        <v>58385.097110805247</v>
      </c>
    </row>
    <row r="648" spans="1:16" x14ac:dyDescent="0.25">
      <c r="A648" s="49" t="s">
        <v>1195</v>
      </c>
      <c r="B648" t="s">
        <v>640</v>
      </c>
      <c r="C648" s="45">
        <v>695</v>
      </c>
      <c r="D648" s="46">
        <v>568.98</v>
      </c>
      <c r="E648" s="47">
        <f t="shared" si="60"/>
        <v>395441.10000000003</v>
      </c>
      <c r="F648" s="45">
        <v>2494</v>
      </c>
      <c r="G648" s="46">
        <v>563.37</v>
      </c>
      <c r="H648" s="37">
        <f t="shared" si="61"/>
        <v>1405044.78</v>
      </c>
      <c r="I648" s="45">
        <v>197</v>
      </c>
      <c r="J648" s="46">
        <v>568.98</v>
      </c>
      <c r="K648" s="47">
        <f t="shared" si="62"/>
        <v>112089.06</v>
      </c>
      <c r="L648" s="45">
        <v>708</v>
      </c>
      <c r="M648" s="46">
        <v>563.37</v>
      </c>
      <c r="N648" s="47">
        <f t="shared" si="63"/>
        <v>398865.96</v>
      </c>
      <c r="O648" s="48">
        <f t="shared" si="64"/>
        <v>2311440.9</v>
      </c>
      <c r="P648" s="47">
        <f t="shared" si="65"/>
        <v>10560.831195455872</v>
      </c>
    </row>
    <row r="649" spans="1:16" x14ac:dyDescent="0.25">
      <c r="A649" s="49" t="s">
        <v>1196</v>
      </c>
      <c r="B649" t="s">
        <v>646</v>
      </c>
      <c r="C649" s="45">
        <v>702</v>
      </c>
      <c r="D649" s="46">
        <v>654.85</v>
      </c>
      <c r="E649" s="47">
        <f t="shared" si="60"/>
        <v>459704.7</v>
      </c>
      <c r="F649" s="45">
        <v>3010</v>
      </c>
      <c r="G649" s="46">
        <v>654.39</v>
      </c>
      <c r="H649" s="37">
        <f t="shared" si="61"/>
        <v>1969713.9</v>
      </c>
      <c r="I649" s="45">
        <v>307</v>
      </c>
      <c r="J649" s="46">
        <v>654.85</v>
      </c>
      <c r="K649" s="47">
        <f t="shared" si="62"/>
        <v>201038.95</v>
      </c>
      <c r="L649" s="45">
        <v>1317</v>
      </c>
      <c r="M649" s="46">
        <v>654.39</v>
      </c>
      <c r="N649" s="47">
        <f t="shared" si="63"/>
        <v>861831.63</v>
      </c>
      <c r="O649" s="48">
        <f t="shared" si="64"/>
        <v>3492289.18</v>
      </c>
      <c r="P649" s="47">
        <f t="shared" si="65"/>
        <v>15956.054301754812</v>
      </c>
    </row>
    <row r="650" spans="1:16" x14ac:dyDescent="0.25">
      <c r="A650" s="49" t="s">
        <v>1197</v>
      </c>
      <c r="B650" t="s">
        <v>674</v>
      </c>
      <c r="C650" s="45">
        <v>609</v>
      </c>
      <c r="D650" s="46">
        <v>522.65</v>
      </c>
      <c r="E650" s="47">
        <f t="shared" si="60"/>
        <v>318293.84999999998</v>
      </c>
      <c r="F650" s="45">
        <v>769</v>
      </c>
      <c r="G650" s="46">
        <v>517.70000000000005</v>
      </c>
      <c r="H650" s="37">
        <f t="shared" si="61"/>
        <v>398111.30000000005</v>
      </c>
      <c r="I650" s="45">
        <v>442</v>
      </c>
      <c r="J650" s="46">
        <v>522.65</v>
      </c>
      <c r="K650" s="47">
        <f t="shared" si="62"/>
        <v>231011.3</v>
      </c>
      <c r="L650" s="45">
        <v>558</v>
      </c>
      <c r="M650" s="46">
        <v>517.70000000000005</v>
      </c>
      <c r="N650" s="47">
        <f t="shared" si="63"/>
        <v>288876.60000000003</v>
      </c>
      <c r="O650" s="48">
        <f t="shared" si="64"/>
        <v>1236293.05</v>
      </c>
      <c r="P650" s="47">
        <f t="shared" si="65"/>
        <v>5648.5468476244787</v>
      </c>
    </row>
    <row r="651" spans="1:16" x14ac:dyDescent="0.25">
      <c r="A651" s="49" t="s">
        <v>1198</v>
      </c>
      <c r="B651" t="s">
        <v>693</v>
      </c>
      <c r="C651" s="45">
        <v>2587</v>
      </c>
      <c r="D651" s="46">
        <v>690.59</v>
      </c>
      <c r="E651" s="47">
        <f t="shared" si="60"/>
        <v>1786556.33</v>
      </c>
      <c r="F651" s="45">
        <v>7947</v>
      </c>
      <c r="G651" s="46">
        <v>684.25</v>
      </c>
      <c r="H651" s="37">
        <f t="shared" si="61"/>
        <v>5437734.75</v>
      </c>
      <c r="I651" s="45">
        <v>151</v>
      </c>
      <c r="J651" s="46">
        <v>690.59</v>
      </c>
      <c r="K651" s="47">
        <f t="shared" si="62"/>
        <v>104279.09000000001</v>
      </c>
      <c r="L651" s="45">
        <v>462</v>
      </c>
      <c r="M651" s="46">
        <v>684.25</v>
      </c>
      <c r="N651" s="47">
        <f t="shared" si="63"/>
        <v>316123.5</v>
      </c>
      <c r="O651" s="48">
        <f t="shared" si="64"/>
        <v>7644693.6699999999</v>
      </c>
      <c r="P651" s="47">
        <f t="shared" si="65"/>
        <v>34928.134822672757</v>
      </c>
    </row>
    <row r="652" spans="1:16" x14ac:dyDescent="0.25">
      <c r="A652" s="49" t="s">
        <v>1199</v>
      </c>
      <c r="B652" t="s">
        <v>703</v>
      </c>
      <c r="C652" s="45">
        <v>4618</v>
      </c>
      <c r="D652" s="46">
        <v>559.46</v>
      </c>
      <c r="E652" s="47">
        <f t="shared" si="60"/>
        <v>2583586.2800000003</v>
      </c>
      <c r="F652" s="45">
        <v>2360</v>
      </c>
      <c r="G652" s="46">
        <v>553.91999999999996</v>
      </c>
      <c r="H652" s="37">
        <f t="shared" si="61"/>
        <v>1307251.2</v>
      </c>
      <c r="I652" s="45">
        <v>0</v>
      </c>
      <c r="J652" s="46">
        <v>559.46</v>
      </c>
      <c r="K652" s="47">
        <f t="shared" si="62"/>
        <v>0</v>
      </c>
      <c r="L652" s="45">
        <v>0</v>
      </c>
      <c r="M652" s="46">
        <v>553.91999999999996</v>
      </c>
      <c r="N652" s="47">
        <f t="shared" si="63"/>
        <v>0</v>
      </c>
      <c r="O652" s="48">
        <f t="shared" si="64"/>
        <v>3890837.4800000004</v>
      </c>
      <c r="P652" s="47">
        <f t="shared" si="65"/>
        <v>17776.996952521225</v>
      </c>
    </row>
    <row r="653" spans="1:16" x14ac:dyDescent="0.25">
      <c r="A653" s="49" t="s">
        <v>1200</v>
      </c>
      <c r="B653" t="s">
        <v>709</v>
      </c>
      <c r="C653" s="45">
        <v>9589</v>
      </c>
      <c r="D653" s="46">
        <v>493.78</v>
      </c>
      <c r="E653" s="47">
        <f t="shared" si="60"/>
        <v>4734856.42</v>
      </c>
      <c r="F653" s="45">
        <v>0</v>
      </c>
      <c r="G653" s="46">
        <v>493.78</v>
      </c>
      <c r="H653" s="37">
        <f t="shared" si="61"/>
        <v>0</v>
      </c>
      <c r="I653" s="45">
        <v>0</v>
      </c>
      <c r="J653" s="46">
        <v>493.78</v>
      </c>
      <c r="K653" s="47">
        <f t="shared" si="62"/>
        <v>0</v>
      </c>
      <c r="L653" s="45">
        <v>0</v>
      </c>
      <c r="M653" s="46">
        <v>493.78</v>
      </c>
      <c r="N653" s="47">
        <f t="shared" si="63"/>
        <v>0</v>
      </c>
      <c r="O653" s="48">
        <f t="shared" si="64"/>
        <v>4734856.42</v>
      </c>
      <c r="P653" s="47">
        <f t="shared" si="65"/>
        <v>21633.267537292653</v>
      </c>
    </row>
    <row r="654" spans="1:16" x14ac:dyDescent="0.25">
      <c r="A654" s="49" t="s">
        <v>1201</v>
      </c>
      <c r="B654" t="s">
        <v>709</v>
      </c>
      <c r="C654" s="45">
        <v>8016</v>
      </c>
      <c r="D654" s="46">
        <v>518.29</v>
      </c>
      <c r="E654" s="47">
        <f t="shared" si="60"/>
        <v>4154612.6399999997</v>
      </c>
      <c r="F654" s="45">
        <v>0</v>
      </c>
      <c r="G654" s="46">
        <v>513.15</v>
      </c>
      <c r="H654" s="37">
        <f t="shared" si="61"/>
        <v>0</v>
      </c>
      <c r="I654" s="45">
        <v>0</v>
      </c>
      <c r="J654" s="46">
        <v>518.29</v>
      </c>
      <c r="K654" s="47">
        <f t="shared" si="62"/>
        <v>0</v>
      </c>
      <c r="L654" s="45">
        <v>0</v>
      </c>
      <c r="M654" s="46">
        <v>513.15</v>
      </c>
      <c r="N654" s="47">
        <f t="shared" si="63"/>
        <v>0</v>
      </c>
      <c r="O654" s="48">
        <f t="shared" si="64"/>
        <v>4154612.6399999997</v>
      </c>
      <c r="P654" s="47">
        <f t="shared" si="65"/>
        <v>18982.169422349183</v>
      </c>
    </row>
    <row r="655" spans="1:16" x14ac:dyDescent="0.25">
      <c r="A655" s="49" t="s">
        <v>1202</v>
      </c>
      <c r="B655" t="s">
        <v>709</v>
      </c>
      <c r="C655" s="45">
        <v>13586</v>
      </c>
      <c r="D655" s="46">
        <v>955.37</v>
      </c>
      <c r="E655" s="47">
        <f t="shared" si="60"/>
        <v>12979656.82</v>
      </c>
      <c r="F655" s="45">
        <v>0</v>
      </c>
      <c r="G655" s="46">
        <v>955.37</v>
      </c>
      <c r="H655" s="37">
        <f t="shared" si="61"/>
        <v>0</v>
      </c>
      <c r="I655" s="45">
        <v>0</v>
      </c>
      <c r="J655" s="46">
        <v>955.37</v>
      </c>
      <c r="K655" s="47">
        <f t="shared" si="62"/>
        <v>0</v>
      </c>
      <c r="L655" s="45">
        <v>0</v>
      </c>
      <c r="M655" s="46">
        <v>955.37</v>
      </c>
      <c r="N655" s="47">
        <f t="shared" si="63"/>
        <v>0</v>
      </c>
      <c r="O655" s="48">
        <f t="shared" si="64"/>
        <v>12979656.82</v>
      </c>
      <c r="P655" s="47">
        <f t="shared" si="65"/>
        <v>59303.253070830229</v>
      </c>
    </row>
    <row r="656" spans="1:16" x14ac:dyDescent="0.25">
      <c r="A656" s="49" t="s">
        <v>1203</v>
      </c>
      <c r="B656" t="s">
        <v>736</v>
      </c>
      <c r="C656" s="45">
        <v>1587</v>
      </c>
      <c r="D656" s="46">
        <v>638.92999999999995</v>
      </c>
      <c r="E656" s="47">
        <f t="shared" si="60"/>
        <v>1013981.9099999999</v>
      </c>
      <c r="F656" s="45">
        <v>3354</v>
      </c>
      <c r="G656" s="46">
        <v>631.80999999999995</v>
      </c>
      <c r="H656" s="37">
        <f t="shared" si="61"/>
        <v>2119090.7399999998</v>
      </c>
      <c r="I656" s="45">
        <v>445</v>
      </c>
      <c r="J656" s="46">
        <v>638.92999999999995</v>
      </c>
      <c r="K656" s="47">
        <f t="shared" si="62"/>
        <v>284323.84999999998</v>
      </c>
      <c r="L656" s="45">
        <v>939</v>
      </c>
      <c r="M656" s="46">
        <v>631.80999999999995</v>
      </c>
      <c r="N656" s="47">
        <f t="shared" si="63"/>
        <v>593269.59</v>
      </c>
      <c r="O656" s="48">
        <f t="shared" si="64"/>
        <v>4010666.09</v>
      </c>
      <c r="P656" s="47">
        <f t="shared" si="65"/>
        <v>18324.486495773712</v>
      </c>
    </row>
    <row r="657" spans="1:16" x14ac:dyDescent="0.25">
      <c r="A657" s="49" t="s">
        <v>1204</v>
      </c>
      <c r="B657" t="s">
        <v>750</v>
      </c>
      <c r="C657" s="45">
        <v>2143</v>
      </c>
      <c r="D657" s="46">
        <v>641.32000000000005</v>
      </c>
      <c r="E657" s="47">
        <f t="shared" si="60"/>
        <v>1374348.76</v>
      </c>
      <c r="F657" s="45">
        <v>951</v>
      </c>
      <c r="G657" s="46">
        <v>634.82000000000005</v>
      </c>
      <c r="H657" s="37">
        <f t="shared" si="61"/>
        <v>603713.82000000007</v>
      </c>
      <c r="I657" s="45">
        <v>1078</v>
      </c>
      <c r="J657" s="46">
        <v>641.32000000000005</v>
      </c>
      <c r="K657" s="47">
        <f t="shared" si="62"/>
        <v>691342.96000000008</v>
      </c>
      <c r="L657" s="45">
        <v>479</v>
      </c>
      <c r="M657" s="46">
        <v>634.82000000000005</v>
      </c>
      <c r="N657" s="47">
        <f t="shared" si="63"/>
        <v>304078.78000000003</v>
      </c>
      <c r="O657" s="48">
        <f t="shared" si="64"/>
        <v>2973484.3200000003</v>
      </c>
      <c r="P657" s="47">
        <f t="shared" si="65"/>
        <v>13585.666830527614</v>
      </c>
    </row>
    <row r="658" spans="1:16" x14ac:dyDescent="0.25">
      <c r="A658" s="49" t="s">
        <v>1205</v>
      </c>
      <c r="B658" t="s">
        <v>764</v>
      </c>
      <c r="C658" s="45">
        <v>1347</v>
      </c>
      <c r="D658" s="46">
        <v>671.72</v>
      </c>
      <c r="E658" s="47">
        <f t="shared" si="60"/>
        <v>904806.84000000008</v>
      </c>
      <c r="F658" s="45">
        <v>1022</v>
      </c>
      <c r="G658" s="46">
        <v>664.45</v>
      </c>
      <c r="H658" s="37">
        <f t="shared" si="61"/>
        <v>679067.9</v>
      </c>
      <c r="I658" s="45">
        <v>147</v>
      </c>
      <c r="J658" s="46">
        <v>671.72</v>
      </c>
      <c r="K658" s="47">
        <f t="shared" si="62"/>
        <v>98742.840000000011</v>
      </c>
      <c r="L658" s="45">
        <v>112</v>
      </c>
      <c r="M658" s="46">
        <v>664.45</v>
      </c>
      <c r="N658" s="47">
        <f t="shared" si="63"/>
        <v>74418.400000000009</v>
      </c>
      <c r="O658" s="48">
        <f t="shared" si="64"/>
        <v>1757035.98</v>
      </c>
      <c r="P658" s="47">
        <f t="shared" si="65"/>
        <v>8027.789241387215</v>
      </c>
    </row>
    <row r="659" spans="1:16" x14ac:dyDescent="0.25">
      <c r="A659" s="49" t="s">
        <v>1209</v>
      </c>
      <c r="B659" t="s">
        <v>766</v>
      </c>
      <c r="C659" s="45">
        <v>0</v>
      </c>
      <c r="D659" s="46">
        <v>722.96</v>
      </c>
      <c r="E659" s="47">
        <f t="shared" si="60"/>
        <v>0</v>
      </c>
      <c r="F659" s="45">
        <v>0</v>
      </c>
      <c r="G659" s="46">
        <v>713.84</v>
      </c>
      <c r="H659" s="37">
        <f t="shared" si="61"/>
        <v>0</v>
      </c>
      <c r="I659" s="45">
        <v>0</v>
      </c>
      <c r="J659" s="46">
        <v>722.96</v>
      </c>
      <c r="K659" s="47">
        <f t="shared" si="62"/>
        <v>0</v>
      </c>
      <c r="L659" s="45">
        <v>0</v>
      </c>
      <c r="M659" s="46">
        <v>713.84</v>
      </c>
      <c r="N659" s="47">
        <f t="shared" si="63"/>
        <v>0</v>
      </c>
      <c r="O659" s="48">
        <f t="shared" si="64"/>
        <v>0</v>
      </c>
      <c r="P659" s="47">
        <f t="shared" si="65"/>
        <v>0</v>
      </c>
    </row>
    <row r="660" spans="1:16" x14ac:dyDescent="0.25">
      <c r="A660" s="49" t="s">
        <v>1206</v>
      </c>
      <c r="B660" t="s">
        <v>766</v>
      </c>
      <c r="C660" s="45">
        <v>5909</v>
      </c>
      <c r="D660" s="46">
        <v>510.38</v>
      </c>
      <c r="E660" s="47">
        <f t="shared" si="60"/>
        <v>3015835.42</v>
      </c>
      <c r="F660" s="45">
        <v>7979</v>
      </c>
      <c r="G660" s="46">
        <v>503.74</v>
      </c>
      <c r="H660" s="37">
        <f t="shared" si="61"/>
        <v>4019341.46</v>
      </c>
      <c r="I660" s="45">
        <v>2950</v>
      </c>
      <c r="J660" s="46">
        <v>510.38</v>
      </c>
      <c r="K660" s="47">
        <f t="shared" si="62"/>
        <v>1505621</v>
      </c>
      <c r="L660" s="45">
        <v>3983</v>
      </c>
      <c r="M660" s="46">
        <v>503.74</v>
      </c>
      <c r="N660" s="47">
        <f t="shared" si="63"/>
        <v>2006396.42</v>
      </c>
      <c r="O660" s="48">
        <f t="shared" si="64"/>
        <v>10547194.300000001</v>
      </c>
      <c r="P660" s="47">
        <f t="shared" si="65"/>
        <v>48189.481542865484</v>
      </c>
    </row>
    <row r="661" spans="1:16" x14ac:dyDescent="0.25">
      <c r="A661" s="49" t="s">
        <v>1207</v>
      </c>
      <c r="B661" t="s">
        <v>766</v>
      </c>
      <c r="C661" s="45">
        <v>20155</v>
      </c>
      <c r="D661" s="46">
        <v>516.34</v>
      </c>
      <c r="E661" s="47">
        <f t="shared" si="60"/>
        <v>10406832.700000001</v>
      </c>
      <c r="F661" s="45">
        <v>17757</v>
      </c>
      <c r="G661" s="46">
        <v>510.1</v>
      </c>
      <c r="H661" s="37">
        <f t="shared" si="61"/>
        <v>9057845.7000000011</v>
      </c>
      <c r="I661" s="45">
        <v>6829</v>
      </c>
      <c r="J661" s="46">
        <v>516.34</v>
      </c>
      <c r="K661" s="47">
        <f t="shared" si="62"/>
        <v>3526085.8600000003</v>
      </c>
      <c r="L661" s="45">
        <v>6016</v>
      </c>
      <c r="M661" s="46">
        <v>510.1</v>
      </c>
      <c r="N661" s="47">
        <f t="shared" si="63"/>
        <v>3068761.6</v>
      </c>
      <c r="O661" s="48">
        <f t="shared" si="64"/>
        <v>26059525.860000003</v>
      </c>
      <c r="P661" s="47">
        <f t="shared" si="65"/>
        <v>119064.36960645505</v>
      </c>
    </row>
    <row r="662" spans="1:16" x14ac:dyDescent="0.25">
      <c r="A662" s="49" t="s">
        <v>1208</v>
      </c>
      <c r="B662" t="s">
        <v>766</v>
      </c>
      <c r="C662" s="45">
        <v>2932</v>
      </c>
      <c r="D662" s="46">
        <v>759.88</v>
      </c>
      <c r="E662" s="47">
        <f t="shared" si="60"/>
        <v>2227968.16</v>
      </c>
      <c r="F662" s="45">
        <v>1277</v>
      </c>
      <c r="G662" s="46">
        <v>750.76</v>
      </c>
      <c r="H662" s="37">
        <f t="shared" si="61"/>
        <v>958720.52</v>
      </c>
      <c r="I662" s="45">
        <v>1620</v>
      </c>
      <c r="J662" s="46">
        <v>759.88</v>
      </c>
      <c r="K662" s="47">
        <f t="shared" si="62"/>
        <v>1231005.6000000001</v>
      </c>
      <c r="L662" s="45">
        <v>705</v>
      </c>
      <c r="M662" s="46">
        <v>750.76</v>
      </c>
      <c r="N662" s="47">
        <f t="shared" si="63"/>
        <v>529285.80000000005</v>
      </c>
      <c r="O662" s="48">
        <f t="shared" si="64"/>
        <v>4946980.08</v>
      </c>
      <c r="P662" s="47">
        <f t="shared" si="65"/>
        <v>22602.44748293707</v>
      </c>
    </row>
    <row r="663" spans="1:16" x14ac:dyDescent="0.25">
      <c r="A663" s="49" t="s">
        <v>1210</v>
      </c>
      <c r="B663" t="s">
        <v>776</v>
      </c>
      <c r="C663" s="45">
        <v>1003</v>
      </c>
      <c r="D663" s="46">
        <v>581.41999999999996</v>
      </c>
      <c r="E663" s="47">
        <f t="shared" si="60"/>
        <v>583164.26</v>
      </c>
      <c r="F663" s="45">
        <v>1671</v>
      </c>
      <c r="G663" s="46">
        <v>575.88</v>
      </c>
      <c r="H663" s="37">
        <f t="shared" si="61"/>
        <v>962295.48</v>
      </c>
      <c r="I663" s="45">
        <v>176</v>
      </c>
      <c r="J663" s="46">
        <v>581.41999999999996</v>
      </c>
      <c r="K663" s="47">
        <f t="shared" si="62"/>
        <v>102329.92</v>
      </c>
      <c r="L663" s="45">
        <v>293</v>
      </c>
      <c r="M663" s="46">
        <v>575.88</v>
      </c>
      <c r="N663" s="47">
        <f t="shared" si="63"/>
        <v>168732.84</v>
      </c>
      <c r="O663" s="48">
        <f t="shared" si="64"/>
        <v>1816522.5</v>
      </c>
      <c r="P663" s="47">
        <f t="shared" si="65"/>
        <v>8299.5794896800053</v>
      </c>
    </row>
    <row r="664" spans="1:16" x14ac:dyDescent="0.25">
      <c r="A664" s="49" t="s">
        <v>1211</v>
      </c>
      <c r="B664" t="s">
        <v>789</v>
      </c>
      <c r="C664" s="45">
        <v>9198</v>
      </c>
      <c r="D664" s="46">
        <v>1688.1</v>
      </c>
      <c r="E664" s="47">
        <f t="shared" si="60"/>
        <v>15527143.799999999</v>
      </c>
      <c r="F664" s="45">
        <v>227</v>
      </c>
      <c r="G664" s="46">
        <v>1688.1</v>
      </c>
      <c r="H664" s="37">
        <f t="shared" si="61"/>
        <v>383198.69999999995</v>
      </c>
      <c r="I664" s="45">
        <v>197</v>
      </c>
      <c r="J664" s="46">
        <v>1688.1</v>
      </c>
      <c r="K664" s="47">
        <f t="shared" si="62"/>
        <v>332555.69999999995</v>
      </c>
      <c r="L664" s="45">
        <v>5</v>
      </c>
      <c r="M664" s="46">
        <v>1688.1</v>
      </c>
      <c r="N664" s="47">
        <f t="shared" si="63"/>
        <v>8440.5</v>
      </c>
      <c r="O664" s="48">
        <f t="shared" si="64"/>
        <v>16251338.699999999</v>
      </c>
      <c r="P664" s="47">
        <f t="shared" si="65"/>
        <v>74251.366197976022</v>
      </c>
    </row>
    <row r="665" spans="1:16" x14ac:dyDescent="0.25">
      <c r="A665" s="49" t="s">
        <v>1212</v>
      </c>
      <c r="B665" t="s">
        <v>789</v>
      </c>
      <c r="C665" s="45">
        <v>2626</v>
      </c>
      <c r="D665" s="46">
        <v>621.46</v>
      </c>
      <c r="E665" s="47">
        <f t="shared" si="60"/>
        <v>1631953.9600000002</v>
      </c>
      <c r="F665" s="45">
        <v>4079</v>
      </c>
      <c r="G665" s="46">
        <v>614.78</v>
      </c>
      <c r="H665" s="37">
        <f t="shared" si="61"/>
        <v>2507687.62</v>
      </c>
      <c r="I665" s="45">
        <v>933</v>
      </c>
      <c r="J665" s="46">
        <v>621.46</v>
      </c>
      <c r="K665" s="47">
        <f t="shared" si="62"/>
        <v>579822.18000000005</v>
      </c>
      <c r="L665" s="45">
        <v>1448</v>
      </c>
      <c r="M665" s="46">
        <v>614.78</v>
      </c>
      <c r="N665" s="47">
        <f t="shared" si="63"/>
        <v>890201.44</v>
      </c>
      <c r="O665" s="48">
        <f t="shared" si="64"/>
        <v>5609665.2000000002</v>
      </c>
      <c r="P665" s="47">
        <f t="shared" si="65"/>
        <v>25630.215005810103</v>
      </c>
    </row>
    <row r="666" spans="1:16" x14ac:dyDescent="0.25">
      <c r="A666" s="49" t="s">
        <v>1213</v>
      </c>
      <c r="B666" t="s">
        <v>830</v>
      </c>
      <c r="C666" s="45">
        <v>20041</v>
      </c>
      <c r="D666" s="46">
        <v>537.66999999999996</v>
      </c>
      <c r="E666" s="47">
        <f t="shared" si="60"/>
        <v>10775444.469999999</v>
      </c>
      <c r="F666" s="45">
        <v>114</v>
      </c>
      <c r="G666" s="46">
        <v>530.57000000000005</v>
      </c>
      <c r="H666" s="37">
        <f t="shared" si="61"/>
        <v>60484.98</v>
      </c>
      <c r="I666" s="45">
        <v>7074</v>
      </c>
      <c r="J666" s="46">
        <v>537.66999999999996</v>
      </c>
      <c r="K666" s="47">
        <f t="shared" si="62"/>
        <v>3803477.5799999996</v>
      </c>
      <c r="L666" s="45">
        <v>40</v>
      </c>
      <c r="M666" s="46">
        <v>530.57000000000005</v>
      </c>
      <c r="N666" s="47">
        <f t="shared" si="63"/>
        <v>21222.800000000003</v>
      </c>
      <c r="O666" s="48">
        <f t="shared" si="64"/>
        <v>14660629.829999998</v>
      </c>
      <c r="P666" s="47">
        <f t="shared" si="65"/>
        <v>66983.51528420861</v>
      </c>
    </row>
    <row r="667" spans="1:16" x14ac:dyDescent="0.25">
      <c r="A667" s="49" t="s">
        <v>1214</v>
      </c>
      <c r="B667" t="s">
        <v>830</v>
      </c>
      <c r="C667" s="45">
        <v>3157</v>
      </c>
      <c r="D667" s="46">
        <v>727.11</v>
      </c>
      <c r="E667" s="47">
        <f t="shared" ref="E667:E698" si="66">D667*C667</f>
        <v>2295486.27</v>
      </c>
      <c r="F667" s="45">
        <v>2350</v>
      </c>
      <c r="G667" s="46">
        <v>718.12</v>
      </c>
      <c r="H667" s="37">
        <f t="shared" ref="H667:H698" si="67">G667*F667</f>
        <v>1687582</v>
      </c>
      <c r="I667" s="45">
        <v>1741</v>
      </c>
      <c r="J667" s="46">
        <v>727.11</v>
      </c>
      <c r="K667" s="47">
        <f t="shared" ref="K667:K698" si="68">J667*I667</f>
        <v>1265898.51</v>
      </c>
      <c r="L667" s="45">
        <v>1296</v>
      </c>
      <c r="M667" s="46">
        <v>718.12</v>
      </c>
      <c r="N667" s="47">
        <f t="shared" ref="N667:N698" si="69">M667*L667</f>
        <v>930683.52</v>
      </c>
      <c r="O667" s="48">
        <f t="shared" ref="O667:O698" si="70">N667+K667+H667+E667</f>
        <v>6179650.3000000007</v>
      </c>
      <c r="P667" s="47">
        <f t="shared" ref="P667:P698" si="71">(O667/$O$7)*$P$7</f>
        <v>28234.441843288423</v>
      </c>
    </row>
    <row r="668" spans="1:16" x14ac:dyDescent="0.25">
      <c r="A668" s="49" t="s">
        <v>1215</v>
      </c>
      <c r="B668" t="s">
        <v>836</v>
      </c>
      <c r="C668" s="45">
        <v>1</v>
      </c>
      <c r="D668" s="46">
        <v>593.35</v>
      </c>
      <c r="E668" s="47">
        <f t="shared" si="66"/>
        <v>593.35</v>
      </c>
      <c r="F668" s="45">
        <v>0</v>
      </c>
      <c r="G668" s="46">
        <v>588.6</v>
      </c>
      <c r="H668" s="37">
        <f t="shared" si="67"/>
        <v>0</v>
      </c>
      <c r="I668" s="45">
        <v>1</v>
      </c>
      <c r="J668" s="46">
        <v>593.35</v>
      </c>
      <c r="K668" s="47">
        <f t="shared" si="68"/>
        <v>593.35</v>
      </c>
      <c r="L668" s="45">
        <v>0</v>
      </c>
      <c r="M668" s="46">
        <v>588.6</v>
      </c>
      <c r="N668" s="47">
        <f t="shared" si="69"/>
        <v>0</v>
      </c>
      <c r="O668" s="48">
        <f t="shared" si="70"/>
        <v>1186.7</v>
      </c>
      <c r="P668" s="47">
        <f t="shared" si="71"/>
        <v>5.4219592547866942</v>
      </c>
    </row>
    <row r="669" spans="1:16" x14ac:dyDescent="0.25">
      <c r="A669" s="49" t="s">
        <v>1216</v>
      </c>
      <c r="B669" t="s">
        <v>854</v>
      </c>
      <c r="C669" s="45">
        <v>1601</v>
      </c>
      <c r="D669" s="46">
        <v>582.49</v>
      </c>
      <c r="E669" s="47">
        <f t="shared" si="66"/>
        <v>932566.49</v>
      </c>
      <c r="F669" s="45">
        <v>5398</v>
      </c>
      <c r="G669" s="46">
        <v>576.9</v>
      </c>
      <c r="H669" s="37">
        <f t="shared" si="67"/>
        <v>3114106.1999999997</v>
      </c>
      <c r="I669" s="45">
        <v>143</v>
      </c>
      <c r="J669" s="46">
        <v>582.49</v>
      </c>
      <c r="K669" s="47">
        <f t="shared" si="68"/>
        <v>83296.070000000007</v>
      </c>
      <c r="L669" s="45">
        <v>482</v>
      </c>
      <c r="M669" s="46">
        <v>576.9</v>
      </c>
      <c r="N669" s="47">
        <f t="shared" si="69"/>
        <v>278065.8</v>
      </c>
      <c r="O669" s="48">
        <f t="shared" si="70"/>
        <v>4408034.5599999996</v>
      </c>
      <c r="P669" s="47">
        <f t="shared" si="71"/>
        <v>20140.038575892468</v>
      </c>
    </row>
    <row r="670" spans="1:16" x14ac:dyDescent="0.25">
      <c r="A670" s="49" t="s">
        <v>1217</v>
      </c>
      <c r="B670" t="s">
        <v>856</v>
      </c>
      <c r="C670" s="45">
        <v>7782</v>
      </c>
      <c r="D670" s="46">
        <v>675.99</v>
      </c>
      <c r="E670" s="47">
        <f t="shared" si="66"/>
        <v>5260554.18</v>
      </c>
      <c r="F670" s="45">
        <v>8157</v>
      </c>
      <c r="G670" s="46">
        <v>669.54</v>
      </c>
      <c r="H670" s="37">
        <f t="shared" si="67"/>
        <v>5461437.7799999993</v>
      </c>
      <c r="I670" s="45">
        <v>3289</v>
      </c>
      <c r="J670" s="46">
        <v>675.99</v>
      </c>
      <c r="K670" s="47">
        <f t="shared" si="68"/>
        <v>2223331.11</v>
      </c>
      <c r="L670" s="45">
        <v>3448</v>
      </c>
      <c r="M670" s="46">
        <v>669.54</v>
      </c>
      <c r="N670" s="47">
        <f t="shared" si="69"/>
        <v>2308573.92</v>
      </c>
      <c r="O670" s="48">
        <f t="shared" si="70"/>
        <v>15253896.989999998</v>
      </c>
      <c r="P670" s="47">
        <f t="shared" si="71"/>
        <v>69694.116420741033</v>
      </c>
    </row>
    <row r="671" spans="1:16" x14ac:dyDescent="0.25">
      <c r="A671" s="49" t="s">
        <v>1218</v>
      </c>
      <c r="B671" t="s">
        <v>866</v>
      </c>
      <c r="C671" s="45">
        <v>461</v>
      </c>
      <c r="D671" s="46">
        <v>353.92</v>
      </c>
      <c r="E671" s="47">
        <f t="shared" si="66"/>
        <v>163157.12</v>
      </c>
      <c r="F671" s="45">
        <v>4954</v>
      </c>
      <c r="G671" s="46">
        <v>350.62</v>
      </c>
      <c r="H671" s="37">
        <f t="shared" si="67"/>
        <v>1736971.48</v>
      </c>
      <c r="I671" s="45">
        <v>17</v>
      </c>
      <c r="J671" s="46">
        <v>353.92</v>
      </c>
      <c r="K671" s="47">
        <f t="shared" si="68"/>
        <v>6016.64</v>
      </c>
      <c r="L671" s="45">
        <v>188</v>
      </c>
      <c r="M671" s="46">
        <v>350.62</v>
      </c>
      <c r="N671" s="47">
        <f t="shared" si="69"/>
        <v>65916.56</v>
      </c>
      <c r="O671" s="48">
        <f t="shared" si="70"/>
        <v>1972061.7999999998</v>
      </c>
      <c r="P671" s="47">
        <f t="shared" si="71"/>
        <v>9010.2289774343171</v>
      </c>
    </row>
    <row r="672" spans="1:16" x14ac:dyDescent="0.25">
      <c r="A672" s="49" t="s">
        <v>1219</v>
      </c>
      <c r="B672" t="s">
        <v>868</v>
      </c>
      <c r="C672" s="45">
        <v>638</v>
      </c>
      <c r="D672" s="46">
        <v>578.80999999999995</v>
      </c>
      <c r="E672" s="47">
        <f t="shared" si="66"/>
        <v>369280.77999999997</v>
      </c>
      <c r="F672" s="45">
        <v>677</v>
      </c>
      <c r="G672" s="46">
        <v>572.54</v>
      </c>
      <c r="H672" s="37">
        <f t="shared" si="67"/>
        <v>387609.57999999996</v>
      </c>
      <c r="I672" s="45">
        <v>729</v>
      </c>
      <c r="J672" s="46">
        <v>578.80999999999995</v>
      </c>
      <c r="K672" s="47">
        <f t="shared" si="68"/>
        <v>421952.48999999993</v>
      </c>
      <c r="L672" s="45">
        <v>773</v>
      </c>
      <c r="M672" s="46">
        <v>572.54</v>
      </c>
      <c r="N672" s="47">
        <f t="shared" si="69"/>
        <v>442573.42</v>
      </c>
      <c r="O672" s="48">
        <f t="shared" si="70"/>
        <v>1621416.2699999998</v>
      </c>
      <c r="P672" s="47">
        <f t="shared" si="71"/>
        <v>7408.1511342278745</v>
      </c>
    </row>
    <row r="673" spans="1:16" x14ac:dyDescent="0.25">
      <c r="A673" s="49" t="s">
        <v>1220</v>
      </c>
      <c r="B673" t="s">
        <v>870</v>
      </c>
      <c r="C673" s="45">
        <v>1382</v>
      </c>
      <c r="D673" s="46">
        <v>716.07</v>
      </c>
      <c r="E673" s="47">
        <f t="shared" si="66"/>
        <v>989608.74000000011</v>
      </c>
      <c r="F673" s="45">
        <v>3240</v>
      </c>
      <c r="G673" s="46">
        <v>710.03</v>
      </c>
      <c r="H673" s="37">
        <f t="shared" si="67"/>
        <v>2300497.1999999997</v>
      </c>
      <c r="I673" s="45">
        <v>680</v>
      </c>
      <c r="J673" s="46">
        <v>716.07</v>
      </c>
      <c r="K673" s="47">
        <f t="shared" si="68"/>
        <v>486927.60000000003</v>
      </c>
      <c r="L673" s="45">
        <v>1594</v>
      </c>
      <c r="M673" s="46">
        <v>710.03</v>
      </c>
      <c r="N673" s="47">
        <f t="shared" si="69"/>
        <v>1131787.82</v>
      </c>
      <c r="O673" s="48">
        <f t="shared" si="70"/>
        <v>4908821.3600000003</v>
      </c>
      <c r="P673" s="47">
        <f t="shared" si="71"/>
        <v>22428.102640049387</v>
      </c>
    </row>
    <row r="674" spans="1:16" x14ac:dyDescent="0.25">
      <c r="A674" s="49" t="s">
        <v>1221</v>
      </c>
      <c r="B674" t="s">
        <v>882</v>
      </c>
      <c r="C674" s="45">
        <v>236</v>
      </c>
      <c r="D674" s="46">
        <v>404.48</v>
      </c>
      <c r="E674" s="47">
        <f t="shared" si="66"/>
        <v>95457.279999999999</v>
      </c>
      <c r="F674" s="45">
        <v>717</v>
      </c>
      <c r="G674" s="46">
        <v>401.17</v>
      </c>
      <c r="H674" s="37">
        <f t="shared" si="67"/>
        <v>287638.89</v>
      </c>
      <c r="I674" s="45">
        <v>153</v>
      </c>
      <c r="J674" s="46">
        <v>404.48</v>
      </c>
      <c r="K674" s="47">
        <f t="shared" si="68"/>
        <v>61885.440000000002</v>
      </c>
      <c r="L674" s="45">
        <v>464</v>
      </c>
      <c r="M674" s="46">
        <v>401.17</v>
      </c>
      <c r="N674" s="47">
        <f t="shared" si="69"/>
        <v>186142.88</v>
      </c>
      <c r="O674" s="48">
        <f t="shared" si="70"/>
        <v>631124.49</v>
      </c>
      <c r="P674" s="47">
        <f t="shared" si="71"/>
        <v>2883.5689470616262</v>
      </c>
    </row>
    <row r="675" spans="1:16" x14ac:dyDescent="0.25">
      <c r="A675" s="49" t="s">
        <v>1222</v>
      </c>
      <c r="B675" t="s">
        <v>890</v>
      </c>
      <c r="C675" s="45">
        <v>372</v>
      </c>
      <c r="D675" s="46">
        <v>624.14</v>
      </c>
      <c r="E675" s="47">
        <f t="shared" si="66"/>
        <v>232180.08</v>
      </c>
      <c r="F675" s="45">
        <v>744</v>
      </c>
      <c r="G675" s="46">
        <v>617.20000000000005</v>
      </c>
      <c r="H675" s="37">
        <f t="shared" si="67"/>
        <v>459196.80000000005</v>
      </c>
      <c r="I675" s="45">
        <v>29</v>
      </c>
      <c r="J675" s="46">
        <v>624.14</v>
      </c>
      <c r="K675" s="47">
        <f t="shared" si="68"/>
        <v>18100.060000000001</v>
      </c>
      <c r="L675" s="45">
        <v>59</v>
      </c>
      <c r="M675" s="46">
        <v>617.20000000000005</v>
      </c>
      <c r="N675" s="47">
        <f t="shared" si="69"/>
        <v>36414.800000000003</v>
      </c>
      <c r="O675" s="48">
        <f t="shared" si="70"/>
        <v>745891.74</v>
      </c>
      <c r="P675" s="47">
        <f t="shared" si="71"/>
        <v>3407.9334480171483</v>
      </c>
    </row>
    <row r="676" spans="1:16" x14ac:dyDescent="0.25">
      <c r="A676" s="49" t="s">
        <v>1223</v>
      </c>
      <c r="B676" t="s">
        <v>1224</v>
      </c>
      <c r="C676" s="45">
        <v>19481</v>
      </c>
      <c r="D676" s="46">
        <v>831.16</v>
      </c>
      <c r="E676" s="47">
        <f t="shared" si="66"/>
        <v>16191827.959999999</v>
      </c>
      <c r="F676" s="45">
        <v>978</v>
      </c>
      <c r="G676" s="46">
        <v>831.16</v>
      </c>
      <c r="H676" s="37">
        <f t="shared" si="67"/>
        <v>812874.48</v>
      </c>
      <c r="I676" s="45">
        <v>774</v>
      </c>
      <c r="J676" s="46">
        <v>831.16</v>
      </c>
      <c r="K676" s="47">
        <f t="shared" si="68"/>
        <v>643317.84</v>
      </c>
      <c r="L676" s="45">
        <v>39</v>
      </c>
      <c r="M676" s="46">
        <v>831.16</v>
      </c>
      <c r="N676" s="47">
        <f t="shared" si="69"/>
        <v>32415.239999999998</v>
      </c>
      <c r="O676" s="48">
        <f t="shared" si="70"/>
        <v>17680435.52</v>
      </c>
      <c r="P676" s="47">
        <f t="shared" si="71"/>
        <v>80780.821603036471</v>
      </c>
    </row>
    <row r="677" spans="1:16" x14ac:dyDescent="0.25">
      <c r="A677" s="49" t="s">
        <v>1225</v>
      </c>
      <c r="B677" t="s">
        <v>1224</v>
      </c>
      <c r="C677" s="45">
        <v>5720</v>
      </c>
      <c r="D677" s="46">
        <v>685.48</v>
      </c>
      <c r="E677" s="47">
        <f t="shared" si="66"/>
        <v>3920945.6</v>
      </c>
      <c r="F677" s="45">
        <v>1078</v>
      </c>
      <c r="G677" s="46">
        <v>685.48</v>
      </c>
      <c r="H677" s="37">
        <f t="shared" si="67"/>
        <v>738947.44000000006</v>
      </c>
      <c r="I677" s="45">
        <v>0</v>
      </c>
      <c r="J677" s="46">
        <v>685.48</v>
      </c>
      <c r="K677" s="47">
        <f t="shared" si="68"/>
        <v>0</v>
      </c>
      <c r="L677" s="45">
        <v>0</v>
      </c>
      <c r="M677" s="46">
        <v>685.48</v>
      </c>
      <c r="N677" s="47">
        <f t="shared" si="69"/>
        <v>0</v>
      </c>
      <c r="O677" s="48">
        <f t="shared" si="70"/>
        <v>4659893.04</v>
      </c>
      <c r="P677" s="47">
        <f t="shared" si="71"/>
        <v>21290.764468310525</v>
      </c>
    </row>
    <row r="678" spans="1:16" x14ac:dyDescent="0.25">
      <c r="A678" s="49" t="s">
        <v>1226</v>
      </c>
      <c r="B678" t="s">
        <v>1227</v>
      </c>
      <c r="C678" s="45">
        <v>3177</v>
      </c>
      <c r="D678" s="46">
        <v>449.05</v>
      </c>
      <c r="E678" s="47">
        <f t="shared" si="66"/>
        <v>1426631.85</v>
      </c>
      <c r="F678" s="45">
        <v>5091</v>
      </c>
      <c r="G678" s="46">
        <v>443.73</v>
      </c>
      <c r="H678" s="37">
        <f t="shared" si="67"/>
        <v>2259029.4300000002</v>
      </c>
      <c r="I678" s="45">
        <v>1482</v>
      </c>
      <c r="J678" s="46">
        <v>449.05</v>
      </c>
      <c r="K678" s="47">
        <f t="shared" si="68"/>
        <v>665492.1</v>
      </c>
      <c r="L678" s="45">
        <v>2374</v>
      </c>
      <c r="M678" s="46">
        <v>443.73</v>
      </c>
      <c r="N678" s="47">
        <f t="shared" si="69"/>
        <v>1053415.02</v>
      </c>
      <c r="O678" s="48">
        <f t="shared" si="70"/>
        <v>5404568.4000000004</v>
      </c>
      <c r="P678" s="47">
        <f t="shared" si="71"/>
        <v>24693.140350979789</v>
      </c>
    </row>
    <row r="679" spans="1:16" x14ac:dyDescent="0.25">
      <c r="A679" s="49" t="s">
        <v>1228</v>
      </c>
      <c r="B679" t="s">
        <v>1229</v>
      </c>
      <c r="C679" s="45">
        <v>34734</v>
      </c>
      <c r="D679" s="46">
        <v>2029.28</v>
      </c>
      <c r="E679" s="47">
        <f t="shared" si="66"/>
        <v>70485011.519999996</v>
      </c>
      <c r="F679" s="45">
        <v>0</v>
      </c>
      <c r="G679" s="46">
        <v>2029.28</v>
      </c>
      <c r="H679" s="37">
        <f t="shared" si="67"/>
        <v>0</v>
      </c>
      <c r="I679" s="45">
        <v>8768</v>
      </c>
      <c r="J679" s="46">
        <v>2029.28</v>
      </c>
      <c r="K679" s="47">
        <f t="shared" si="68"/>
        <v>17792727.039999999</v>
      </c>
      <c r="L679" s="45">
        <v>0</v>
      </c>
      <c r="M679" s="46">
        <v>2029.28</v>
      </c>
      <c r="N679" s="47">
        <f t="shared" si="69"/>
        <v>0</v>
      </c>
      <c r="O679" s="48">
        <f t="shared" si="70"/>
        <v>88277738.560000002</v>
      </c>
      <c r="P679" s="47">
        <f t="shared" si="71"/>
        <v>403335.5537010468</v>
      </c>
    </row>
    <row r="680" spans="1:16" x14ac:dyDescent="0.25">
      <c r="A680" s="49" t="s">
        <v>1230</v>
      </c>
      <c r="B680" t="s">
        <v>1231</v>
      </c>
      <c r="C680" s="45">
        <v>18927</v>
      </c>
      <c r="D680" s="46">
        <v>1604.68</v>
      </c>
      <c r="E680" s="47">
        <f t="shared" si="66"/>
        <v>30371778.359999999</v>
      </c>
      <c r="F680" s="45">
        <v>0</v>
      </c>
      <c r="G680" s="46">
        <v>1599.93</v>
      </c>
      <c r="H680" s="37">
        <f t="shared" si="67"/>
        <v>0</v>
      </c>
      <c r="I680" s="45">
        <v>0</v>
      </c>
      <c r="J680" s="46">
        <v>1604.68</v>
      </c>
      <c r="K680" s="47">
        <f t="shared" si="68"/>
        <v>0</v>
      </c>
      <c r="L680" s="45">
        <v>0</v>
      </c>
      <c r="M680" s="46">
        <v>1599.93</v>
      </c>
      <c r="N680" s="47">
        <f t="shared" si="69"/>
        <v>0</v>
      </c>
      <c r="O680" s="48">
        <f t="shared" si="70"/>
        <v>30371778.359999999</v>
      </c>
      <c r="P680" s="47">
        <f t="shared" si="71"/>
        <v>138766.78584590225</v>
      </c>
    </row>
    <row r="681" spans="1:16" x14ac:dyDescent="0.25">
      <c r="A681" s="49" t="s">
        <v>1232</v>
      </c>
      <c r="B681" t="s">
        <v>937</v>
      </c>
      <c r="C681" s="45">
        <v>3041</v>
      </c>
      <c r="D681" s="46">
        <v>517.20000000000005</v>
      </c>
      <c r="E681" s="47">
        <f t="shared" si="66"/>
        <v>1572805.2000000002</v>
      </c>
      <c r="F681" s="45">
        <v>10238</v>
      </c>
      <c r="G681" s="46">
        <v>514.45000000000005</v>
      </c>
      <c r="H681" s="37">
        <f t="shared" si="67"/>
        <v>5266939.1000000006</v>
      </c>
      <c r="I681" s="45">
        <v>274</v>
      </c>
      <c r="J681" s="46">
        <v>517.20000000000005</v>
      </c>
      <c r="K681" s="47">
        <f t="shared" si="68"/>
        <v>141712.80000000002</v>
      </c>
      <c r="L681" s="45">
        <v>921</v>
      </c>
      <c r="M681" s="46">
        <v>514.45000000000005</v>
      </c>
      <c r="N681" s="47">
        <f t="shared" si="69"/>
        <v>473808.45000000007</v>
      </c>
      <c r="O681" s="48">
        <f t="shared" si="70"/>
        <v>7455265.5500000007</v>
      </c>
      <c r="P681" s="47">
        <f t="shared" si="71"/>
        <v>34062.64940230464</v>
      </c>
    </row>
    <row r="682" spans="1:16" x14ac:dyDescent="0.25">
      <c r="A682" s="49" t="s">
        <v>1233</v>
      </c>
      <c r="B682" t="s">
        <v>937</v>
      </c>
      <c r="C682" s="45">
        <v>9222</v>
      </c>
      <c r="D682" s="46">
        <v>503.44</v>
      </c>
      <c r="E682" s="47">
        <f t="shared" si="66"/>
        <v>4642723.68</v>
      </c>
      <c r="F682" s="45">
        <v>15418</v>
      </c>
      <c r="G682" s="46">
        <v>497.09</v>
      </c>
      <c r="H682" s="37">
        <f t="shared" si="67"/>
        <v>7664133.6199999992</v>
      </c>
      <c r="I682" s="45">
        <v>3413</v>
      </c>
      <c r="J682" s="46">
        <v>503.44</v>
      </c>
      <c r="K682" s="47">
        <f t="shared" si="68"/>
        <v>1718240.72</v>
      </c>
      <c r="L682" s="45">
        <v>5706</v>
      </c>
      <c r="M682" s="46">
        <v>497.09</v>
      </c>
      <c r="N682" s="47">
        <f t="shared" si="69"/>
        <v>2836395.54</v>
      </c>
      <c r="O682" s="48">
        <f t="shared" si="70"/>
        <v>16861493.559999999</v>
      </c>
      <c r="P682" s="47">
        <f t="shared" si="71"/>
        <v>77039.126196316021</v>
      </c>
    </row>
    <row r="683" spans="1:16" x14ac:dyDescent="0.25">
      <c r="A683" s="49" t="s">
        <v>1234</v>
      </c>
      <c r="B683" t="s">
        <v>941</v>
      </c>
      <c r="C683" s="45">
        <v>638</v>
      </c>
      <c r="D683" s="46">
        <v>573.59</v>
      </c>
      <c r="E683" s="47">
        <f t="shared" si="66"/>
        <v>365950.42000000004</v>
      </c>
      <c r="F683" s="45">
        <v>4318</v>
      </c>
      <c r="G683" s="46">
        <v>568.82000000000005</v>
      </c>
      <c r="H683" s="37">
        <f t="shared" si="67"/>
        <v>2456164.7600000002</v>
      </c>
      <c r="I683" s="45">
        <v>53</v>
      </c>
      <c r="J683" s="46">
        <v>573.59</v>
      </c>
      <c r="K683" s="47">
        <f t="shared" si="68"/>
        <v>30400.27</v>
      </c>
      <c r="L683" s="45">
        <v>359</v>
      </c>
      <c r="M683" s="46">
        <v>568.82000000000005</v>
      </c>
      <c r="N683" s="47">
        <f t="shared" si="69"/>
        <v>204206.38</v>
      </c>
      <c r="O683" s="48">
        <f t="shared" si="70"/>
        <v>3056721.83</v>
      </c>
      <c r="P683" s="47">
        <f t="shared" si="71"/>
        <v>13965.973890180348</v>
      </c>
    </row>
    <row r="684" spans="1:16" x14ac:dyDescent="0.25">
      <c r="A684" s="49" t="s">
        <v>1235</v>
      </c>
      <c r="B684" t="s">
        <v>941</v>
      </c>
      <c r="C684" s="45">
        <v>991</v>
      </c>
      <c r="D684" s="46">
        <v>620.34</v>
      </c>
      <c r="E684" s="47">
        <f t="shared" si="66"/>
        <v>614756.94000000006</v>
      </c>
      <c r="F684" s="45">
        <v>2269</v>
      </c>
      <c r="G684" s="46">
        <v>614.71</v>
      </c>
      <c r="H684" s="37">
        <f t="shared" si="67"/>
        <v>1394776.99</v>
      </c>
      <c r="I684" s="45">
        <v>571</v>
      </c>
      <c r="J684" s="46">
        <v>620.34</v>
      </c>
      <c r="K684" s="47">
        <f t="shared" si="68"/>
        <v>354214.14</v>
      </c>
      <c r="L684" s="45">
        <v>1309</v>
      </c>
      <c r="M684" s="46">
        <v>614.71</v>
      </c>
      <c r="N684" s="47">
        <f t="shared" si="69"/>
        <v>804655.39</v>
      </c>
      <c r="O684" s="48">
        <f t="shared" si="70"/>
        <v>3168403.46</v>
      </c>
      <c r="P684" s="47">
        <f t="shared" si="71"/>
        <v>14476.240383285734</v>
      </c>
    </row>
    <row r="685" spans="1:16" x14ac:dyDescent="0.25">
      <c r="A685" s="49" t="s">
        <v>1236</v>
      </c>
      <c r="B685" t="s">
        <v>966</v>
      </c>
      <c r="C685" s="45">
        <v>359</v>
      </c>
      <c r="D685" s="46">
        <v>800.41</v>
      </c>
      <c r="E685" s="47">
        <f t="shared" si="66"/>
        <v>287347.19</v>
      </c>
      <c r="F685" s="45">
        <v>2652</v>
      </c>
      <c r="G685" s="46">
        <v>799.75</v>
      </c>
      <c r="H685" s="37">
        <f t="shared" si="67"/>
        <v>2120937</v>
      </c>
      <c r="I685" s="45">
        <v>197</v>
      </c>
      <c r="J685" s="46">
        <v>800.41</v>
      </c>
      <c r="K685" s="47">
        <f t="shared" si="68"/>
        <v>157680.76999999999</v>
      </c>
      <c r="L685" s="45">
        <v>1456</v>
      </c>
      <c r="M685" s="46">
        <v>799.75</v>
      </c>
      <c r="N685" s="47">
        <f t="shared" si="69"/>
        <v>1164436</v>
      </c>
      <c r="O685" s="48">
        <f t="shared" si="70"/>
        <v>3730400.96</v>
      </c>
      <c r="P685" s="47">
        <f t="shared" si="71"/>
        <v>17043.9723680266</v>
      </c>
    </row>
    <row r="686" spans="1:16" x14ac:dyDescent="0.25">
      <c r="A686" s="49" t="s">
        <v>1237</v>
      </c>
      <c r="B686" t="s">
        <v>1006</v>
      </c>
      <c r="C686" s="45">
        <v>518</v>
      </c>
      <c r="D686" s="46">
        <v>353.58</v>
      </c>
      <c r="E686" s="47">
        <f t="shared" si="66"/>
        <v>183154.44</v>
      </c>
      <c r="F686" s="45">
        <v>3229</v>
      </c>
      <c r="G686" s="46">
        <v>349.76</v>
      </c>
      <c r="H686" s="37">
        <f t="shared" si="67"/>
        <v>1129375.04</v>
      </c>
      <c r="I686" s="45">
        <v>73</v>
      </c>
      <c r="J686" s="46">
        <v>353.58</v>
      </c>
      <c r="K686" s="47">
        <f t="shared" si="68"/>
        <v>25811.34</v>
      </c>
      <c r="L686" s="45">
        <v>454</v>
      </c>
      <c r="M686" s="46">
        <v>349.76</v>
      </c>
      <c r="N686" s="47">
        <f t="shared" si="69"/>
        <v>158791.04000000001</v>
      </c>
      <c r="O686" s="48">
        <f t="shared" si="70"/>
        <v>1497131.8599999999</v>
      </c>
      <c r="P686" s="47">
        <f t="shared" si="71"/>
        <v>6840.3033150442534</v>
      </c>
    </row>
    <row r="687" spans="1:16" x14ac:dyDescent="0.25">
      <c r="A687" s="49" t="s">
        <v>1238</v>
      </c>
      <c r="B687" t="s">
        <v>1006</v>
      </c>
      <c r="C687" s="45">
        <v>0</v>
      </c>
      <c r="D687" s="46">
        <v>507.24</v>
      </c>
      <c r="E687" s="47">
        <f t="shared" si="66"/>
        <v>0</v>
      </c>
      <c r="F687" s="45">
        <v>4693</v>
      </c>
      <c r="G687" s="46">
        <v>502.88</v>
      </c>
      <c r="H687" s="37">
        <f t="shared" si="67"/>
        <v>2360015.84</v>
      </c>
      <c r="I687" s="45">
        <v>0</v>
      </c>
      <c r="J687" s="46">
        <v>507.24</v>
      </c>
      <c r="K687" s="47">
        <f t="shared" si="68"/>
        <v>0</v>
      </c>
      <c r="L687" s="45">
        <v>1018</v>
      </c>
      <c r="M687" s="46">
        <v>502.88</v>
      </c>
      <c r="N687" s="47">
        <f t="shared" si="69"/>
        <v>511931.83999999997</v>
      </c>
      <c r="O687" s="48">
        <f t="shared" si="70"/>
        <v>2871947.6799999997</v>
      </c>
      <c r="P687" s="47">
        <f t="shared" si="71"/>
        <v>13121.752172275363</v>
      </c>
    </row>
    <row r="688" spans="1:16" x14ac:dyDescent="0.25">
      <c r="A688" s="49" t="s">
        <v>1239</v>
      </c>
      <c r="B688" t="s">
        <v>1017</v>
      </c>
      <c r="C688" s="45">
        <v>1108</v>
      </c>
      <c r="D688" s="46">
        <v>645.94000000000005</v>
      </c>
      <c r="E688" s="47">
        <f t="shared" si="66"/>
        <v>715701.52</v>
      </c>
      <c r="F688" s="45">
        <v>2654</v>
      </c>
      <c r="G688" s="46">
        <v>643.29</v>
      </c>
      <c r="H688" s="37">
        <f t="shared" si="67"/>
        <v>1707291.66</v>
      </c>
      <c r="I688" s="45">
        <v>467</v>
      </c>
      <c r="J688" s="46">
        <v>645.94000000000005</v>
      </c>
      <c r="K688" s="47">
        <f t="shared" si="68"/>
        <v>301653.98000000004</v>
      </c>
      <c r="L688" s="45">
        <v>1117</v>
      </c>
      <c r="M688" s="46">
        <v>643.29</v>
      </c>
      <c r="N688" s="47">
        <f t="shared" si="69"/>
        <v>718554.92999999993</v>
      </c>
      <c r="O688" s="48">
        <f t="shared" si="70"/>
        <v>3443202.09</v>
      </c>
      <c r="P688" s="47">
        <f t="shared" si="71"/>
        <v>15731.778409013554</v>
      </c>
    </row>
    <row r="689" spans="1:16" x14ac:dyDescent="0.25">
      <c r="A689" s="49" t="s">
        <v>1240</v>
      </c>
      <c r="B689" t="s">
        <v>1241</v>
      </c>
      <c r="C689" s="45">
        <v>8087</v>
      </c>
      <c r="D689" s="46">
        <v>1769.16</v>
      </c>
      <c r="E689" s="47">
        <f t="shared" si="66"/>
        <v>14307196.92</v>
      </c>
      <c r="F689" s="45">
        <v>0</v>
      </c>
      <c r="G689" s="46">
        <v>1769.16</v>
      </c>
      <c r="H689" s="37">
        <f t="shared" si="67"/>
        <v>0</v>
      </c>
      <c r="I689" s="45">
        <v>0</v>
      </c>
      <c r="J689" s="46">
        <v>1769.16</v>
      </c>
      <c r="K689" s="47">
        <f t="shared" si="68"/>
        <v>0</v>
      </c>
      <c r="L689" s="45">
        <v>0</v>
      </c>
      <c r="M689" s="46">
        <v>1769.16</v>
      </c>
      <c r="N689" s="47">
        <f t="shared" si="69"/>
        <v>0</v>
      </c>
      <c r="O689" s="48">
        <f t="shared" si="70"/>
        <v>14307196.92</v>
      </c>
      <c r="P689" s="47">
        <f t="shared" si="71"/>
        <v>65368.702073354412</v>
      </c>
    </row>
    <row r="690" spans="1:16" x14ac:dyDescent="0.25">
      <c r="A690" s="49" t="s">
        <v>1242</v>
      </c>
      <c r="B690" t="s">
        <v>1051</v>
      </c>
      <c r="C690" s="45">
        <v>0</v>
      </c>
      <c r="D690" s="46">
        <v>668.81</v>
      </c>
      <c r="E690" s="47">
        <f t="shared" si="66"/>
        <v>0</v>
      </c>
      <c r="F690" s="45">
        <v>6526</v>
      </c>
      <c r="G690" s="46">
        <v>662.29</v>
      </c>
      <c r="H690" s="37">
        <f t="shared" si="67"/>
        <v>4322104.54</v>
      </c>
      <c r="I690" s="45">
        <v>0</v>
      </c>
      <c r="J690" s="46">
        <v>668.81</v>
      </c>
      <c r="K690" s="47">
        <f t="shared" si="68"/>
        <v>0</v>
      </c>
      <c r="L690" s="45">
        <v>0</v>
      </c>
      <c r="M690" s="46">
        <v>662.29</v>
      </c>
      <c r="N690" s="47">
        <f t="shared" si="69"/>
        <v>0</v>
      </c>
      <c r="O690" s="48">
        <f t="shared" si="70"/>
        <v>4322104.54</v>
      </c>
      <c r="P690" s="47">
        <f t="shared" si="71"/>
        <v>19747.42960378241</v>
      </c>
    </row>
    <row r="691" spans="1:16" x14ac:dyDescent="0.25">
      <c r="A691" s="49" t="s">
        <v>1243</v>
      </c>
      <c r="B691" t="s">
        <v>1053</v>
      </c>
      <c r="C691" s="45">
        <v>1617</v>
      </c>
      <c r="D691" s="46">
        <v>752.05</v>
      </c>
      <c r="E691" s="47">
        <f t="shared" si="66"/>
        <v>1216064.8499999999</v>
      </c>
      <c r="F691" s="45">
        <v>2347</v>
      </c>
      <c r="G691" s="46">
        <v>745.06</v>
      </c>
      <c r="H691" s="37">
        <f t="shared" si="67"/>
        <v>1748655.8199999998</v>
      </c>
      <c r="I691" s="45">
        <v>870</v>
      </c>
      <c r="J691" s="46">
        <v>752.05</v>
      </c>
      <c r="K691" s="47">
        <f t="shared" si="68"/>
        <v>654283.5</v>
      </c>
      <c r="L691" s="45">
        <v>1263</v>
      </c>
      <c r="M691" s="46">
        <v>745.06</v>
      </c>
      <c r="N691" s="47">
        <f t="shared" si="69"/>
        <v>941010.77999999991</v>
      </c>
      <c r="O691" s="48">
        <f t="shared" si="70"/>
        <v>4560014.9499999993</v>
      </c>
      <c r="P691" s="47">
        <f t="shared" si="71"/>
        <v>20834.427622919171</v>
      </c>
    </row>
    <row r="692" spans="1:16" x14ac:dyDescent="0.25">
      <c r="A692" s="49" t="s">
        <v>1244</v>
      </c>
      <c r="B692" t="s">
        <v>1061</v>
      </c>
      <c r="C692" s="45">
        <v>1121</v>
      </c>
      <c r="D692" s="46">
        <v>525.61</v>
      </c>
      <c r="E692" s="47">
        <f t="shared" si="66"/>
        <v>589208.81000000006</v>
      </c>
      <c r="F692" s="45">
        <v>561</v>
      </c>
      <c r="G692" s="46">
        <v>520.19000000000005</v>
      </c>
      <c r="H692" s="37">
        <f t="shared" si="67"/>
        <v>291826.59000000003</v>
      </c>
      <c r="I692" s="45">
        <v>390</v>
      </c>
      <c r="J692" s="46">
        <v>525.61</v>
      </c>
      <c r="K692" s="47">
        <f t="shared" si="68"/>
        <v>204987.9</v>
      </c>
      <c r="L692" s="45">
        <v>195</v>
      </c>
      <c r="M692" s="46">
        <v>520.19000000000005</v>
      </c>
      <c r="N692" s="47">
        <f t="shared" si="69"/>
        <v>101437.05000000002</v>
      </c>
      <c r="O692" s="48">
        <f t="shared" si="70"/>
        <v>1187460.3500000001</v>
      </c>
      <c r="P692" s="47">
        <f t="shared" si="71"/>
        <v>5425.4332471346988</v>
      </c>
    </row>
    <row r="693" spans="1:16" x14ac:dyDescent="0.25">
      <c r="A693" s="49" t="s">
        <v>1245</v>
      </c>
      <c r="B693" t="s">
        <v>1094</v>
      </c>
      <c r="C693" s="45">
        <v>4123</v>
      </c>
      <c r="D693" s="46">
        <v>579.51</v>
      </c>
      <c r="E693" s="47">
        <f t="shared" si="66"/>
        <v>2389319.73</v>
      </c>
      <c r="F693" s="45">
        <v>4696</v>
      </c>
      <c r="G693" s="46">
        <v>573.92999999999995</v>
      </c>
      <c r="H693" s="37">
        <f t="shared" si="67"/>
        <v>2695175.28</v>
      </c>
      <c r="I693" s="45">
        <v>1689</v>
      </c>
      <c r="J693" s="46">
        <v>579.51</v>
      </c>
      <c r="K693" s="47">
        <f t="shared" si="68"/>
        <v>978792.39</v>
      </c>
      <c r="L693" s="45">
        <v>1924</v>
      </c>
      <c r="M693" s="46">
        <v>573.92999999999995</v>
      </c>
      <c r="N693" s="47">
        <f t="shared" si="69"/>
        <v>1104241.3199999998</v>
      </c>
      <c r="O693" s="48">
        <f t="shared" si="70"/>
        <v>7167528.7200000007</v>
      </c>
      <c r="P693" s="47">
        <f t="shared" si="71"/>
        <v>32747.997537164767</v>
      </c>
    </row>
    <row r="694" spans="1:16" x14ac:dyDescent="0.25">
      <c r="A694" s="49" t="s">
        <v>1246</v>
      </c>
      <c r="B694" t="s">
        <v>1098</v>
      </c>
      <c r="C694" s="45">
        <v>0</v>
      </c>
      <c r="D694" s="46">
        <v>482.97</v>
      </c>
      <c r="E694" s="47">
        <f t="shared" si="66"/>
        <v>0</v>
      </c>
      <c r="F694" s="45">
        <v>0</v>
      </c>
      <c r="G694" s="46">
        <v>477.94</v>
      </c>
      <c r="H694" s="37">
        <f t="shared" si="67"/>
        <v>0</v>
      </c>
      <c r="I694" s="45">
        <v>0</v>
      </c>
      <c r="J694" s="46">
        <v>482.97</v>
      </c>
      <c r="K694" s="47">
        <f t="shared" si="68"/>
        <v>0</v>
      </c>
      <c r="L694" s="45">
        <v>0</v>
      </c>
      <c r="M694" s="46">
        <v>477.94</v>
      </c>
      <c r="N694" s="47">
        <f t="shared" si="69"/>
        <v>0</v>
      </c>
      <c r="O694" s="48">
        <f t="shared" si="70"/>
        <v>0</v>
      </c>
      <c r="P694" s="47">
        <f t="shared" si="71"/>
        <v>0</v>
      </c>
    </row>
    <row r="695" spans="1:16" x14ac:dyDescent="0.25">
      <c r="A695" s="49" t="s">
        <v>1247</v>
      </c>
      <c r="B695" t="s">
        <v>1098</v>
      </c>
      <c r="C695" s="45">
        <v>365</v>
      </c>
      <c r="D695" s="46">
        <v>400.07</v>
      </c>
      <c r="E695" s="47">
        <f t="shared" si="66"/>
        <v>146025.54999999999</v>
      </c>
      <c r="F695" s="45">
        <v>4555</v>
      </c>
      <c r="G695" s="46">
        <v>396.85</v>
      </c>
      <c r="H695" s="37">
        <f t="shared" si="67"/>
        <v>1807651.75</v>
      </c>
      <c r="I695" s="45">
        <v>119</v>
      </c>
      <c r="J695" s="46">
        <v>400.07</v>
      </c>
      <c r="K695" s="47">
        <f t="shared" si="68"/>
        <v>47608.33</v>
      </c>
      <c r="L695" s="45">
        <v>1485</v>
      </c>
      <c r="M695" s="46">
        <v>396.85</v>
      </c>
      <c r="N695" s="47">
        <f t="shared" si="69"/>
        <v>589322.25</v>
      </c>
      <c r="O695" s="48">
        <f t="shared" si="70"/>
        <v>2590607.88</v>
      </c>
      <c r="P695" s="47">
        <f t="shared" si="71"/>
        <v>11836.327943447659</v>
      </c>
    </row>
    <row r="696" spans="1:16" x14ac:dyDescent="0.25">
      <c r="A696" s="49" t="s">
        <v>1324</v>
      </c>
      <c r="B696" t="s">
        <v>1131</v>
      </c>
      <c r="C696" s="45">
        <v>0</v>
      </c>
      <c r="D696" s="46">
        <v>428.22</v>
      </c>
      <c r="E696" s="47">
        <f t="shared" si="66"/>
        <v>0</v>
      </c>
      <c r="F696" s="45">
        <v>0</v>
      </c>
      <c r="G696" s="46">
        <v>422.69</v>
      </c>
      <c r="H696" s="37">
        <f t="shared" si="67"/>
        <v>0</v>
      </c>
      <c r="I696" s="45">
        <v>0</v>
      </c>
      <c r="J696" s="46">
        <v>428.22</v>
      </c>
      <c r="K696" s="47">
        <f t="shared" si="68"/>
        <v>0</v>
      </c>
      <c r="L696" s="45">
        <v>0</v>
      </c>
      <c r="M696" s="46">
        <v>422.69</v>
      </c>
      <c r="N696" s="47">
        <f t="shared" si="69"/>
        <v>0</v>
      </c>
      <c r="O696" s="48">
        <f t="shared" si="70"/>
        <v>0</v>
      </c>
      <c r="P696" s="47">
        <f t="shared" si="71"/>
        <v>0</v>
      </c>
    </row>
    <row r="697" spans="1:16" x14ac:dyDescent="0.25">
      <c r="A697" s="49" t="s">
        <v>1325</v>
      </c>
      <c r="B697" t="s">
        <v>1132</v>
      </c>
      <c r="C697" s="45">
        <v>0</v>
      </c>
      <c r="D697" s="46">
        <v>510.45</v>
      </c>
      <c r="E697" s="47">
        <f t="shared" si="66"/>
        <v>0</v>
      </c>
      <c r="F697" s="45">
        <v>0</v>
      </c>
      <c r="G697" s="46">
        <v>504.1</v>
      </c>
      <c r="H697" s="37">
        <f t="shared" si="67"/>
        <v>0</v>
      </c>
      <c r="I697" s="45">
        <v>0</v>
      </c>
      <c r="J697" s="46">
        <v>510.45</v>
      </c>
      <c r="K697" s="47">
        <f t="shared" si="68"/>
        <v>0</v>
      </c>
      <c r="L697" s="45">
        <v>0</v>
      </c>
      <c r="M697" s="46">
        <v>504.1</v>
      </c>
      <c r="N697" s="47">
        <f t="shared" si="69"/>
        <v>0</v>
      </c>
      <c r="O697" s="48">
        <f t="shared" si="70"/>
        <v>0</v>
      </c>
      <c r="P697" s="47">
        <f t="shared" si="71"/>
        <v>0</v>
      </c>
    </row>
    <row r="698" spans="1:16" x14ac:dyDescent="0.25">
      <c r="A698" s="50" t="s">
        <v>1326</v>
      </c>
      <c r="B698" s="63" t="s">
        <v>1133</v>
      </c>
      <c r="C698" s="64">
        <v>694</v>
      </c>
      <c r="D698" s="70">
        <v>585.47</v>
      </c>
      <c r="E698" s="51">
        <f t="shared" si="66"/>
        <v>406316.18</v>
      </c>
      <c r="F698" s="64">
        <v>1668</v>
      </c>
      <c r="G698" s="70">
        <v>577.71</v>
      </c>
      <c r="H698" s="71">
        <f t="shared" si="67"/>
        <v>963620.28</v>
      </c>
      <c r="I698" s="64">
        <v>97</v>
      </c>
      <c r="J698" s="70">
        <v>585.47</v>
      </c>
      <c r="K698" s="51">
        <f t="shared" si="68"/>
        <v>56790.590000000004</v>
      </c>
      <c r="L698" s="64">
        <v>232</v>
      </c>
      <c r="M698" s="70">
        <v>577.71</v>
      </c>
      <c r="N698" s="51">
        <f t="shared" si="69"/>
        <v>134028.72</v>
      </c>
      <c r="O698" s="52">
        <f t="shared" si="70"/>
        <v>1560755.77</v>
      </c>
      <c r="P698" s="51">
        <f t="shared" si="71"/>
        <v>7130.997043577343</v>
      </c>
    </row>
    <row r="699" spans="1:16" x14ac:dyDescent="0.25">
      <c r="C699" s="6">
        <f t="shared" ref="C699:P699" si="72">SUM(C9:C698)</f>
        <v>2243688</v>
      </c>
      <c r="D699" s="6">
        <f t="shared" si="72"/>
        <v>231503.78999999992</v>
      </c>
      <c r="E699" s="6">
        <f t="shared" si="72"/>
        <v>982028215.90000057</v>
      </c>
      <c r="F699" s="6">
        <f t="shared" si="72"/>
        <v>18887745</v>
      </c>
      <c r="G699" s="6">
        <f t="shared" si="72"/>
        <v>229570.27999999994</v>
      </c>
      <c r="H699" s="6">
        <f t="shared" si="72"/>
        <v>5583598224.689991</v>
      </c>
      <c r="I699" s="6">
        <f t="shared" si="72"/>
        <v>489392</v>
      </c>
      <c r="J699" s="6">
        <f t="shared" si="72"/>
        <v>231503.78999999992</v>
      </c>
      <c r="K699" s="6">
        <f t="shared" si="72"/>
        <v>196222760.99000001</v>
      </c>
      <c r="L699" s="6">
        <f t="shared" si="72"/>
        <v>2770765</v>
      </c>
      <c r="M699" s="6">
        <f t="shared" si="72"/>
        <v>229570.27999999994</v>
      </c>
      <c r="N699" s="6">
        <f t="shared" si="72"/>
        <v>898573543.82000041</v>
      </c>
      <c r="O699" s="6">
        <f t="shared" si="72"/>
        <v>7660422745.3999958</v>
      </c>
      <c r="P699" s="6">
        <f t="shared" si="72"/>
        <v>34999999.999999978</v>
      </c>
    </row>
  </sheetData>
  <autoFilter ref="A8:P601" xr:uid="{B5F2E4AE-D1EE-4FA9-90AA-BD7B35AD4B0E}"/>
  <mergeCells count="7">
    <mergeCell ref="C7:E7"/>
    <mergeCell ref="F7:H7"/>
    <mergeCell ref="I7:K7"/>
    <mergeCell ref="L7:N7"/>
    <mergeCell ref="A2:P2"/>
    <mergeCell ref="A3:P3"/>
    <mergeCell ref="A4:P4"/>
  </mergeCells>
  <pageMargins left="0.7" right="0.7" top="0.75" bottom="0.75" header="0.3" footer="0.3"/>
  <pageSetup scale="58" fitToHeight="0" orientation="landscape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A8927-FCE7-4AAD-8447-490C30DB772C}">
  <sheetPr>
    <tabColor theme="9" tint="-0.499984740745262"/>
    <pageSetUpPr fitToPage="1"/>
  </sheetPr>
  <dimension ref="A1:T700"/>
  <sheetViews>
    <sheetView topLeftCell="B1" workbookViewId="0">
      <selection activeCell="P10" sqref="P10"/>
    </sheetView>
  </sheetViews>
  <sheetFormatPr defaultColWidth="9.140625" defaultRowHeight="15" x14ac:dyDescent="0.25"/>
  <cols>
    <col min="1" max="1" width="10.7109375" style="1" bestFit="1" customWidth="1"/>
    <col min="2" max="2" width="40" style="1" customWidth="1"/>
    <col min="3" max="14" width="13.42578125" style="1" customWidth="1"/>
    <col min="15" max="15" width="19.140625" style="1" customWidth="1"/>
    <col min="16" max="16" width="17.85546875" style="1" customWidth="1"/>
    <col min="17" max="16384" width="9.140625" style="1"/>
  </cols>
  <sheetData>
    <row r="1" spans="1:20" x14ac:dyDescent="0.25">
      <c r="A1" s="5">
        <f ca="1">TODAY()</f>
        <v>46101</v>
      </c>
    </row>
    <row r="2" spans="1:20" ht="18.75" x14ac:dyDescent="0.3">
      <c r="F2" s="79"/>
      <c r="G2" s="79"/>
      <c r="H2" s="79" t="s">
        <v>0</v>
      </c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ht="18.75" x14ac:dyDescent="0.3">
      <c r="A3" s="130" t="s">
        <v>1295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79"/>
      <c r="R3" s="79"/>
      <c r="S3" s="79"/>
      <c r="T3" s="79"/>
    </row>
    <row r="4" spans="1:20" ht="18.75" x14ac:dyDescent="0.3">
      <c r="A4" s="130" t="s">
        <v>1296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79"/>
      <c r="R4" s="79"/>
      <c r="S4" s="79"/>
      <c r="T4" s="79"/>
    </row>
    <row r="6" spans="1:20" x14ac:dyDescent="0.25">
      <c r="A6" s="28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29"/>
    </row>
    <row r="7" spans="1:20" ht="18" x14ac:dyDescent="0.25">
      <c r="A7" s="10"/>
      <c r="B7" s="22"/>
      <c r="C7" s="131" t="s">
        <v>1248</v>
      </c>
      <c r="D7" s="132"/>
      <c r="E7" s="133"/>
      <c r="F7" s="131" t="s">
        <v>1248</v>
      </c>
      <c r="G7" s="132"/>
      <c r="H7" s="133"/>
      <c r="I7" s="131" t="s">
        <v>1249</v>
      </c>
      <c r="J7" s="132"/>
      <c r="K7" s="133"/>
      <c r="L7" s="131" t="s">
        <v>1249</v>
      </c>
      <c r="M7" s="132"/>
      <c r="N7" s="133"/>
      <c r="O7" s="22"/>
      <c r="P7" s="3"/>
    </row>
    <row r="8" spans="1:20" x14ac:dyDescent="0.25">
      <c r="A8" s="10"/>
      <c r="B8" s="22"/>
      <c r="C8" s="10"/>
      <c r="D8" s="22" t="s">
        <v>1280</v>
      </c>
      <c r="E8" s="4"/>
      <c r="F8" s="10"/>
      <c r="G8" s="22" t="s">
        <v>1281</v>
      </c>
      <c r="H8" s="4"/>
      <c r="I8" s="10"/>
      <c r="J8" s="22" t="s">
        <v>1280</v>
      </c>
      <c r="K8" s="4"/>
      <c r="L8" s="10"/>
      <c r="M8" s="22" t="s">
        <v>1281</v>
      </c>
      <c r="N8" s="4"/>
      <c r="O8" s="32">
        <f>SUM(O10:O697)</f>
        <v>8247334548.4800062</v>
      </c>
      <c r="P8" s="33">
        <v>35000000</v>
      </c>
      <c r="Q8" s="1" t="s">
        <v>1250</v>
      </c>
    </row>
    <row r="9" spans="1:20" ht="45.75" thickBot="1" x14ac:dyDescent="0.3">
      <c r="A9" s="34" t="s">
        <v>1294</v>
      </c>
      <c r="B9" s="30" t="s">
        <v>1288</v>
      </c>
      <c r="C9" s="7" t="s">
        <v>1274</v>
      </c>
      <c r="D9" s="8" t="s">
        <v>1275</v>
      </c>
      <c r="E9" s="9" t="s">
        <v>1276</v>
      </c>
      <c r="F9" s="7" t="s">
        <v>1277</v>
      </c>
      <c r="G9" s="8" t="s">
        <v>1278</v>
      </c>
      <c r="H9" s="9" t="s">
        <v>1279</v>
      </c>
      <c r="I9" s="7" t="s">
        <v>1274</v>
      </c>
      <c r="J9" s="8" t="s">
        <v>1275</v>
      </c>
      <c r="K9" s="9" t="s">
        <v>1276</v>
      </c>
      <c r="L9" s="7" t="s">
        <v>1277</v>
      </c>
      <c r="M9" s="8" t="s">
        <v>1278</v>
      </c>
      <c r="N9" s="9" t="s">
        <v>1279</v>
      </c>
      <c r="O9" s="11" t="s">
        <v>1251</v>
      </c>
      <c r="P9" s="35" t="s">
        <v>1252</v>
      </c>
    </row>
    <row r="10" spans="1:20" x14ac:dyDescent="0.25">
      <c r="A10" s="10" t="s">
        <v>2</v>
      </c>
      <c r="B10" s="22" t="s">
        <v>3</v>
      </c>
      <c r="C10" s="2">
        <v>37089</v>
      </c>
      <c r="D10" s="57">
        <v>316.61</v>
      </c>
      <c r="E10" s="58">
        <f>C10*D10</f>
        <v>11742748.290000001</v>
      </c>
      <c r="F10" s="2">
        <v>82316</v>
      </c>
      <c r="G10" s="57">
        <v>314.27999999999997</v>
      </c>
      <c r="H10" s="58">
        <f>F10*G10</f>
        <v>25870272.479999997</v>
      </c>
      <c r="I10" s="2">
        <v>10094</v>
      </c>
      <c r="J10" s="57">
        <v>316.61</v>
      </c>
      <c r="K10" s="58">
        <f>I10*J10</f>
        <v>3195861.3400000003</v>
      </c>
      <c r="L10" s="2">
        <v>22402</v>
      </c>
      <c r="M10" s="57">
        <v>314.27999999999997</v>
      </c>
      <c r="N10" s="60">
        <f>M10*L10</f>
        <v>7040500.5599999996</v>
      </c>
      <c r="O10" s="59">
        <f>E10+H10+K10+N10</f>
        <v>47849382.670000002</v>
      </c>
      <c r="P10" s="3">
        <f t="shared" ref="P10:P72" si="0">(O10/$O$8)*$P$8</f>
        <v>203062.98763624844</v>
      </c>
    </row>
    <row r="11" spans="1:20" x14ac:dyDescent="0.25">
      <c r="A11" s="10" t="s">
        <v>4</v>
      </c>
      <c r="B11" s="22" t="s">
        <v>5</v>
      </c>
      <c r="C11" s="2">
        <v>586</v>
      </c>
      <c r="D11" s="57">
        <v>246.1</v>
      </c>
      <c r="E11" s="3">
        <f t="shared" ref="E11:E74" si="1">D11*C11</f>
        <v>144214.6</v>
      </c>
      <c r="F11" s="2">
        <v>29511</v>
      </c>
      <c r="G11" s="57">
        <v>244.16</v>
      </c>
      <c r="H11" s="17">
        <f t="shared" ref="H11:H74" si="2">G11*F11</f>
        <v>7205405.7599999998</v>
      </c>
      <c r="I11" s="2">
        <v>28</v>
      </c>
      <c r="J11" s="57">
        <v>246.1</v>
      </c>
      <c r="K11" s="3">
        <f t="shared" ref="K11:K74" si="3">J11*I11</f>
        <v>6890.8</v>
      </c>
      <c r="L11" s="2">
        <v>1417</v>
      </c>
      <c r="M11" s="57">
        <v>244.16</v>
      </c>
      <c r="N11" s="3">
        <f t="shared" ref="N11:N74" si="4">M11*L11</f>
        <v>345974.72</v>
      </c>
      <c r="O11" s="17">
        <f t="shared" ref="O11:O74" si="5">N11+K11+H11+E11</f>
        <v>7702485.879999999</v>
      </c>
      <c r="P11" s="3">
        <f t="shared" si="0"/>
        <v>32687.773754695711</v>
      </c>
    </row>
    <row r="12" spans="1:20" x14ac:dyDescent="0.25">
      <c r="A12" s="10" t="s">
        <v>6</v>
      </c>
      <c r="B12" s="22" t="s">
        <v>7</v>
      </c>
      <c r="C12" s="2">
        <v>0</v>
      </c>
      <c r="D12" s="57">
        <v>212.42</v>
      </c>
      <c r="E12" s="3">
        <f t="shared" si="1"/>
        <v>0</v>
      </c>
      <c r="F12" s="2">
        <v>7617</v>
      </c>
      <c r="G12" s="57">
        <v>210.57</v>
      </c>
      <c r="H12" s="17">
        <f t="shared" si="2"/>
        <v>1603911.69</v>
      </c>
      <c r="I12" s="2">
        <v>0</v>
      </c>
      <c r="J12" s="57">
        <v>212.42</v>
      </c>
      <c r="K12" s="3">
        <f t="shared" si="3"/>
        <v>0</v>
      </c>
      <c r="L12" s="2">
        <v>339</v>
      </c>
      <c r="M12" s="57">
        <v>210.57</v>
      </c>
      <c r="N12" s="3">
        <f t="shared" si="4"/>
        <v>71383.23</v>
      </c>
      <c r="O12" s="17">
        <f t="shared" si="5"/>
        <v>1675294.92</v>
      </c>
      <c r="P12" s="3">
        <f t="shared" si="0"/>
        <v>7109.6087900067741</v>
      </c>
    </row>
    <row r="13" spans="1:20" x14ac:dyDescent="0.25">
      <c r="A13" s="10" t="s">
        <v>8</v>
      </c>
      <c r="B13" s="22" t="s">
        <v>9</v>
      </c>
      <c r="C13" s="2">
        <v>225</v>
      </c>
      <c r="D13" s="57">
        <v>244.56</v>
      </c>
      <c r="E13" s="3">
        <f t="shared" si="1"/>
        <v>55026</v>
      </c>
      <c r="F13" s="2">
        <v>43928</v>
      </c>
      <c r="G13" s="57">
        <v>242.57</v>
      </c>
      <c r="H13" s="17">
        <f t="shared" si="2"/>
        <v>10655614.959999999</v>
      </c>
      <c r="I13" s="2">
        <v>28</v>
      </c>
      <c r="J13" s="57">
        <v>244.56</v>
      </c>
      <c r="K13" s="3">
        <f t="shared" si="3"/>
        <v>6847.68</v>
      </c>
      <c r="L13" s="2">
        <v>5413</v>
      </c>
      <c r="M13" s="57">
        <v>242.57</v>
      </c>
      <c r="N13" s="3">
        <f t="shared" si="4"/>
        <v>1313031.4099999999</v>
      </c>
      <c r="O13" s="17">
        <f t="shared" si="5"/>
        <v>12030520.049999999</v>
      </c>
      <c r="P13" s="3">
        <f t="shared" si="0"/>
        <v>51055.065036449065</v>
      </c>
    </row>
    <row r="14" spans="1:20" x14ac:dyDescent="0.25">
      <c r="A14" s="10" t="s">
        <v>10</v>
      </c>
      <c r="B14" s="22" t="s">
        <v>11</v>
      </c>
      <c r="C14" s="2">
        <v>1535</v>
      </c>
      <c r="D14" s="57">
        <v>225.86</v>
      </c>
      <c r="E14" s="3">
        <f t="shared" si="1"/>
        <v>346695.10000000003</v>
      </c>
      <c r="F14" s="2">
        <v>42182</v>
      </c>
      <c r="G14" s="57">
        <v>223.98</v>
      </c>
      <c r="H14" s="17">
        <f t="shared" si="2"/>
        <v>9447924.3599999994</v>
      </c>
      <c r="I14" s="2">
        <v>138</v>
      </c>
      <c r="J14" s="57">
        <v>225.86</v>
      </c>
      <c r="K14" s="3">
        <f t="shared" si="3"/>
        <v>31168.68</v>
      </c>
      <c r="L14" s="2">
        <v>3789</v>
      </c>
      <c r="M14" s="57">
        <v>223.98</v>
      </c>
      <c r="N14" s="3">
        <f t="shared" si="4"/>
        <v>848660.22</v>
      </c>
      <c r="O14" s="17">
        <f t="shared" si="5"/>
        <v>10674448.359999999</v>
      </c>
      <c r="P14" s="3">
        <f t="shared" si="0"/>
        <v>45300.174305267632</v>
      </c>
    </row>
    <row r="15" spans="1:20" x14ac:dyDescent="0.25">
      <c r="A15" s="10" t="s">
        <v>12</v>
      </c>
      <c r="B15" s="22" t="s">
        <v>13</v>
      </c>
      <c r="C15" s="2">
        <v>0</v>
      </c>
      <c r="D15" s="57">
        <v>231.22</v>
      </c>
      <c r="E15" s="3">
        <f t="shared" si="1"/>
        <v>0</v>
      </c>
      <c r="F15" s="2">
        <v>18497</v>
      </c>
      <c r="G15" s="57">
        <v>229.13</v>
      </c>
      <c r="H15" s="17">
        <f t="shared" si="2"/>
        <v>4238217.6100000003</v>
      </c>
      <c r="I15" s="2">
        <v>0</v>
      </c>
      <c r="J15" s="57">
        <v>231.22</v>
      </c>
      <c r="K15" s="3">
        <f t="shared" si="3"/>
        <v>0</v>
      </c>
      <c r="L15" s="2">
        <v>3495</v>
      </c>
      <c r="M15" s="57">
        <v>229.13</v>
      </c>
      <c r="N15" s="3">
        <f t="shared" si="4"/>
        <v>800809.35</v>
      </c>
      <c r="O15" s="17">
        <f t="shared" si="5"/>
        <v>5039026.96</v>
      </c>
      <c r="P15" s="3">
        <f t="shared" si="0"/>
        <v>21384.599177258362</v>
      </c>
    </row>
    <row r="16" spans="1:20" x14ac:dyDescent="0.25">
      <c r="A16" s="10" t="s">
        <v>14</v>
      </c>
      <c r="B16" s="22" t="s">
        <v>15</v>
      </c>
      <c r="C16" s="2">
        <v>0</v>
      </c>
      <c r="D16" s="57">
        <v>231.17</v>
      </c>
      <c r="E16" s="3">
        <f t="shared" si="1"/>
        <v>0</v>
      </c>
      <c r="F16" s="2">
        <v>28104</v>
      </c>
      <c r="G16" s="57">
        <v>229.16</v>
      </c>
      <c r="H16" s="17">
        <f t="shared" si="2"/>
        <v>6440312.6399999997</v>
      </c>
      <c r="I16" s="2">
        <v>0</v>
      </c>
      <c r="J16" s="57">
        <v>231.17</v>
      </c>
      <c r="K16" s="3">
        <f t="shared" si="3"/>
        <v>0</v>
      </c>
      <c r="L16" s="2">
        <v>1892</v>
      </c>
      <c r="M16" s="57">
        <v>229.16</v>
      </c>
      <c r="N16" s="3">
        <f t="shared" si="4"/>
        <v>433570.72</v>
      </c>
      <c r="O16" s="17">
        <f t="shared" si="5"/>
        <v>6873883.3599999994</v>
      </c>
      <c r="P16" s="3">
        <f t="shared" si="0"/>
        <v>29171.354233997972</v>
      </c>
    </row>
    <row r="17" spans="1:16" x14ac:dyDescent="0.25">
      <c r="A17" s="10" t="s">
        <v>16</v>
      </c>
      <c r="B17" s="22" t="s">
        <v>17</v>
      </c>
      <c r="C17" s="2">
        <v>153</v>
      </c>
      <c r="D17" s="57">
        <v>228.33</v>
      </c>
      <c r="E17" s="3">
        <f t="shared" si="1"/>
        <v>34934.490000000005</v>
      </c>
      <c r="F17" s="2">
        <v>28751</v>
      </c>
      <c r="G17" s="57">
        <v>226.34</v>
      </c>
      <c r="H17" s="17">
        <f t="shared" si="2"/>
        <v>6507501.3399999999</v>
      </c>
      <c r="I17" s="2">
        <v>13</v>
      </c>
      <c r="J17" s="57">
        <v>228.33</v>
      </c>
      <c r="K17" s="3">
        <f t="shared" si="3"/>
        <v>2968.29</v>
      </c>
      <c r="L17" s="2">
        <v>2421</v>
      </c>
      <c r="M17" s="57">
        <v>226.34</v>
      </c>
      <c r="N17" s="3">
        <f t="shared" si="4"/>
        <v>547969.14</v>
      </c>
      <c r="O17" s="17">
        <f t="shared" si="5"/>
        <v>7093373.2599999998</v>
      </c>
      <c r="P17" s="3">
        <f t="shared" si="0"/>
        <v>30102.824450810731</v>
      </c>
    </row>
    <row r="18" spans="1:16" x14ac:dyDescent="0.25">
      <c r="A18" s="10" t="s">
        <v>18</v>
      </c>
      <c r="B18" s="22" t="s">
        <v>19</v>
      </c>
      <c r="C18" s="2">
        <v>376</v>
      </c>
      <c r="D18" s="57">
        <v>255.4</v>
      </c>
      <c r="E18" s="3">
        <f t="shared" si="1"/>
        <v>96030.400000000009</v>
      </c>
      <c r="F18" s="2">
        <v>25026</v>
      </c>
      <c r="G18" s="57">
        <v>253.06</v>
      </c>
      <c r="H18" s="17">
        <f t="shared" si="2"/>
        <v>6333079.5600000005</v>
      </c>
      <c r="I18" s="2">
        <v>18</v>
      </c>
      <c r="J18" s="57">
        <v>255.4</v>
      </c>
      <c r="K18" s="3">
        <f t="shared" si="3"/>
        <v>4597.2</v>
      </c>
      <c r="L18" s="2">
        <v>1187</v>
      </c>
      <c r="M18" s="57">
        <v>253.06</v>
      </c>
      <c r="N18" s="3">
        <f t="shared" si="4"/>
        <v>300382.22000000003</v>
      </c>
      <c r="O18" s="17">
        <f t="shared" si="5"/>
        <v>6734089.3800000008</v>
      </c>
      <c r="P18" s="3">
        <f t="shared" si="0"/>
        <v>28578.097191830126</v>
      </c>
    </row>
    <row r="19" spans="1:16" x14ac:dyDescent="0.25">
      <c r="A19" s="10" t="s">
        <v>20</v>
      </c>
      <c r="B19" s="22" t="s">
        <v>21</v>
      </c>
      <c r="C19" s="2">
        <v>0</v>
      </c>
      <c r="D19" s="57">
        <v>285.41000000000003</v>
      </c>
      <c r="E19" s="3">
        <f t="shared" si="1"/>
        <v>0</v>
      </c>
      <c r="F19" s="2">
        <v>25290</v>
      </c>
      <c r="G19" s="57">
        <v>282.88</v>
      </c>
      <c r="H19" s="17">
        <f t="shared" si="2"/>
        <v>7154035.2000000002</v>
      </c>
      <c r="I19" s="2">
        <v>0</v>
      </c>
      <c r="J19" s="57">
        <v>285.41000000000003</v>
      </c>
      <c r="K19" s="3">
        <f t="shared" si="3"/>
        <v>0</v>
      </c>
      <c r="L19" s="2">
        <v>4160</v>
      </c>
      <c r="M19" s="57">
        <v>282.88</v>
      </c>
      <c r="N19" s="3">
        <f t="shared" si="4"/>
        <v>1176780.8</v>
      </c>
      <c r="O19" s="17">
        <f t="shared" si="5"/>
        <v>8330816</v>
      </c>
      <c r="P19" s="3">
        <f t="shared" si="0"/>
        <v>35354.278195703642</v>
      </c>
    </row>
    <row r="20" spans="1:16" x14ac:dyDescent="0.25">
      <c r="A20" s="10" t="s">
        <v>22</v>
      </c>
      <c r="B20" s="22" t="s">
        <v>23</v>
      </c>
      <c r="C20" s="2">
        <v>330</v>
      </c>
      <c r="D20" s="57">
        <v>448.1</v>
      </c>
      <c r="E20" s="3">
        <f t="shared" si="1"/>
        <v>147873</v>
      </c>
      <c r="F20" s="2">
        <v>17245</v>
      </c>
      <c r="G20" s="57">
        <v>443.43</v>
      </c>
      <c r="H20" s="17">
        <f t="shared" si="2"/>
        <v>7646950.3500000006</v>
      </c>
      <c r="I20" s="2">
        <v>61</v>
      </c>
      <c r="J20" s="57">
        <v>448.1</v>
      </c>
      <c r="K20" s="3">
        <f t="shared" si="3"/>
        <v>27334.100000000002</v>
      </c>
      <c r="L20" s="2">
        <v>3192</v>
      </c>
      <c r="M20" s="57">
        <v>443.43</v>
      </c>
      <c r="N20" s="3">
        <f t="shared" si="4"/>
        <v>1415428.56</v>
      </c>
      <c r="O20" s="17">
        <f t="shared" si="5"/>
        <v>9237586.0100000016</v>
      </c>
      <c r="P20" s="3">
        <f t="shared" si="0"/>
        <v>39202.424546920738</v>
      </c>
    </row>
    <row r="21" spans="1:16" x14ac:dyDescent="0.25">
      <c r="A21" s="10" t="s">
        <v>24</v>
      </c>
      <c r="B21" s="22" t="s">
        <v>25</v>
      </c>
      <c r="C21" s="2">
        <v>2319</v>
      </c>
      <c r="D21" s="57">
        <v>367.98</v>
      </c>
      <c r="E21" s="3">
        <f t="shared" si="1"/>
        <v>853345.62</v>
      </c>
      <c r="F21" s="2">
        <v>47088</v>
      </c>
      <c r="G21" s="57">
        <v>364.44</v>
      </c>
      <c r="H21" s="17">
        <f t="shared" si="2"/>
        <v>17160750.719999999</v>
      </c>
      <c r="I21" s="2">
        <v>564</v>
      </c>
      <c r="J21" s="57">
        <v>367.98</v>
      </c>
      <c r="K21" s="3">
        <f t="shared" si="3"/>
        <v>207540.72</v>
      </c>
      <c r="L21" s="2">
        <v>11443</v>
      </c>
      <c r="M21" s="57">
        <v>364.44</v>
      </c>
      <c r="N21" s="3">
        <f t="shared" si="4"/>
        <v>4170286.92</v>
      </c>
      <c r="O21" s="17">
        <f t="shared" si="5"/>
        <v>22391923.98</v>
      </c>
      <c r="P21" s="3">
        <f t="shared" si="0"/>
        <v>95026.742845594898</v>
      </c>
    </row>
    <row r="22" spans="1:16" x14ac:dyDescent="0.25">
      <c r="A22" s="10" t="s">
        <v>26</v>
      </c>
      <c r="B22" s="22" t="s">
        <v>27</v>
      </c>
      <c r="C22" s="2">
        <v>0</v>
      </c>
      <c r="D22" s="57">
        <v>232.13</v>
      </c>
      <c r="E22" s="3">
        <f t="shared" si="1"/>
        <v>0</v>
      </c>
      <c r="F22" s="2">
        <v>37486</v>
      </c>
      <c r="G22" s="57">
        <v>230.72</v>
      </c>
      <c r="H22" s="17">
        <f t="shared" si="2"/>
        <v>8648769.9199999999</v>
      </c>
      <c r="I22" s="2">
        <v>0</v>
      </c>
      <c r="J22" s="57">
        <v>232.13</v>
      </c>
      <c r="K22" s="3">
        <f t="shared" si="3"/>
        <v>0</v>
      </c>
      <c r="L22" s="2">
        <v>708</v>
      </c>
      <c r="M22" s="57">
        <v>230.72</v>
      </c>
      <c r="N22" s="3">
        <f t="shared" si="4"/>
        <v>163349.76000000001</v>
      </c>
      <c r="O22" s="17">
        <f t="shared" si="5"/>
        <v>8812119.6799999997</v>
      </c>
      <c r="P22" s="3">
        <f t="shared" si="0"/>
        <v>37396.83251443255</v>
      </c>
    </row>
    <row r="23" spans="1:16" x14ac:dyDescent="0.25">
      <c r="A23" s="10" t="s">
        <v>28</v>
      </c>
      <c r="B23" s="22" t="s">
        <v>29</v>
      </c>
      <c r="C23" s="2">
        <v>413</v>
      </c>
      <c r="D23" s="57">
        <v>253.01</v>
      </c>
      <c r="E23" s="3">
        <f t="shared" si="1"/>
        <v>104493.12999999999</v>
      </c>
      <c r="F23" s="2">
        <v>20222</v>
      </c>
      <c r="G23" s="57">
        <v>250.97</v>
      </c>
      <c r="H23" s="17">
        <f t="shared" si="2"/>
        <v>5075115.34</v>
      </c>
      <c r="I23" s="2">
        <v>29</v>
      </c>
      <c r="J23" s="57">
        <v>253.01</v>
      </c>
      <c r="K23" s="3">
        <f t="shared" si="3"/>
        <v>7337.29</v>
      </c>
      <c r="L23" s="2">
        <v>1406</v>
      </c>
      <c r="M23" s="57">
        <v>250.97</v>
      </c>
      <c r="N23" s="3">
        <f t="shared" si="4"/>
        <v>352863.82</v>
      </c>
      <c r="O23" s="17">
        <f t="shared" si="5"/>
        <v>5539809.5800000001</v>
      </c>
      <c r="P23" s="3">
        <f t="shared" si="0"/>
        <v>23509.818130966298</v>
      </c>
    </row>
    <row r="24" spans="1:16" x14ac:dyDescent="0.25">
      <c r="A24" s="10" t="s">
        <v>30</v>
      </c>
      <c r="B24" s="22" t="s">
        <v>31</v>
      </c>
      <c r="C24" s="2">
        <v>1499</v>
      </c>
      <c r="D24" s="57">
        <v>332.15</v>
      </c>
      <c r="E24" s="3">
        <f t="shared" si="1"/>
        <v>497892.85</v>
      </c>
      <c r="F24" s="2">
        <v>70066</v>
      </c>
      <c r="G24" s="57">
        <v>329.22</v>
      </c>
      <c r="H24" s="17">
        <f t="shared" si="2"/>
        <v>23067128.520000003</v>
      </c>
      <c r="I24" s="2">
        <v>232</v>
      </c>
      <c r="J24" s="57">
        <v>332.15</v>
      </c>
      <c r="K24" s="3">
        <f t="shared" si="3"/>
        <v>77058.799999999988</v>
      </c>
      <c r="L24" s="2">
        <v>10866</v>
      </c>
      <c r="M24" s="57">
        <v>329.22</v>
      </c>
      <c r="N24" s="3">
        <f t="shared" si="4"/>
        <v>3577304.5200000005</v>
      </c>
      <c r="O24" s="17">
        <f t="shared" si="5"/>
        <v>27219384.690000005</v>
      </c>
      <c r="P24" s="3">
        <f t="shared" si="0"/>
        <v>115513.49815505907</v>
      </c>
    </row>
    <row r="25" spans="1:16" x14ac:dyDescent="0.25">
      <c r="A25" s="10" t="s">
        <v>32</v>
      </c>
      <c r="B25" s="22" t="s">
        <v>33</v>
      </c>
      <c r="C25" s="2">
        <v>1579</v>
      </c>
      <c r="D25" s="57">
        <v>281.49</v>
      </c>
      <c r="E25" s="3">
        <f t="shared" si="1"/>
        <v>444472.71</v>
      </c>
      <c r="F25" s="2">
        <v>49667</v>
      </c>
      <c r="G25" s="57">
        <v>279.01</v>
      </c>
      <c r="H25" s="17">
        <f t="shared" si="2"/>
        <v>13857589.67</v>
      </c>
      <c r="I25" s="2">
        <v>115</v>
      </c>
      <c r="J25" s="57">
        <v>281.49</v>
      </c>
      <c r="K25" s="3">
        <f t="shared" si="3"/>
        <v>32371.350000000002</v>
      </c>
      <c r="L25" s="2">
        <v>3627</v>
      </c>
      <c r="M25" s="57">
        <v>279.01</v>
      </c>
      <c r="N25" s="3">
        <f t="shared" si="4"/>
        <v>1011969.27</v>
      </c>
      <c r="O25" s="17">
        <f t="shared" si="5"/>
        <v>15346403</v>
      </c>
      <c r="P25" s="3">
        <f t="shared" si="0"/>
        <v>65126.993678095983</v>
      </c>
    </row>
    <row r="26" spans="1:16" x14ac:dyDescent="0.25">
      <c r="A26" s="10" t="s">
        <v>34</v>
      </c>
      <c r="B26" s="22" t="s">
        <v>35</v>
      </c>
      <c r="C26" s="2">
        <v>3969</v>
      </c>
      <c r="D26" s="57">
        <v>321.70999999999998</v>
      </c>
      <c r="E26" s="3">
        <f t="shared" si="1"/>
        <v>1276866.99</v>
      </c>
      <c r="F26" s="2">
        <v>38529</v>
      </c>
      <c r="G26" s="57">
        <v>318.67</v>
      </c>
      <c r="H26" s="17">
        <f t="shared" si="2"/>
        <v>12278036.43</v>
      </c>
      <c r="I26" s="2">
        <v>38</v>
      </c>
      <c r="J26" s="57">
        <v>321.70999999999998</v>
      </c>
      <c r="K26" s="3">
        <f t="shared" si="3"/>
        <v>12224.98</v>
      </c>
      <c r="L26" s="2">
        <v>365</v>
      </c>
      <c r="M26" s="57">
        <v>318.67</v>
      </c>
      <c r="N26" s="3">
        <f t="shared" si="4"/>
        <v>116314.55</v>
      </c>
      <c r="O26" s="17">
        <f t="shared" si="5"/>
        <v>13683442.949999999</v>
      </c>
      <c r="P26" s="3">
        <f t="shared" si="0"/>
        <v>58069.731552027995</v>
      </c>
    </row>
    <row r="27" spans="1:16" x14ac:dyDescent="0.25">
      <c r="A27" s="10" t="s">
        <v>36</v>
      </c>
      <c r="B27" s="22" t="s">
        <v>37</v>
      </c>
      <c r="C27" s="2">
        <v>3702</v>
      </c>
      <c r="D27" s="57">
        <v>359.5</v>
      </c>
      <c r="E27" s="3">
        <f t="shared" si="1"/>
        <v>1330869</v>
      </c>
      <c r="F27" s="2">
        <v>82488</v>
      </c>
      <c r="G27" s="57">
        <v>356.11</v>
      </c>
      <c r="H27" s="17">
        <f t="shared" si="2"/>
        <v>29374801.68</v>
      </c>
      <c r="I27" s="2">
        <v>633</v>
      </c>
      <c r="J27" s="57">
        <v>359.5</v>
      </c>
      <c r="K27" s="3">
        <f t="shared" si="3"/>
        <v>227563.5</v>
      </c>
      <c r="L27" s="2">
        <v>14114</v>
      </c>
      <c r="M27" s="57">
        <v>356.11</v>
      </c>
      <c r="N27" s="3">
        <f t="shared" si="4"/>
        <v>5026136.54</v>
      </c>
      <c r="O27" s="17">
        <f t="shared" si="5"/>
        <v>35959370.719999999</v>
      </c>
      <c r="P27" s="3">
        <f t="shared" si="0"/>
        <v>152604.210221102</v>
      </c>
    </row>
    <row r="28" spans="1:16" x14ac:dyDescent="0.25">
      <c r="A28" s="10" t="s">
        <v>38</v>
      </c>
      <c r="B28" s="22" t="s">
        <v>39</v>
      </c>
      <c r="C28" s="2">
        <v>1431</v>
      </c>
      <c r="D28" s="57">
        <v>203.79</v>
      </c>
      <c r="E28" s="3">
        <f t="shared" si="1"/>
        <v>291623.49</v>
      </c>
      <c r="F28" s="2">
        <v>18867</v>
      </c>
      <c r="G28" s="57">
        <v>202.02</v>
      </c>
      <c r="H28" s="17">
        <f t="shared" si="2"/>
        <v>3811511.3400000003</v>
      </c>
      <c r="I28" s="2">
        <v>220</v>
      </c>
      <c r="J28" s="57">
        <v>203.79</v>
      </c>
      <c r="K28" s="3">
        <f t="shared" si="3"/>
        <v>44833.799999999996</v>
      </c>
      <c r="L28" s="2">
        <v>2906</v>
      </c>
      <c r="M28" s="57">
        <v>202.02</v>
      </c>
      <c r="N28" s="3">
        <f t="shared" si="4"/>
        <v>587070.12</v>
      </c>
      <c r="O28" s="17">
        <f t="shared" si="5"/>
        <v>4735038.7500000009</v>
      </c>
      <c r="P28" s="3">
        <f t="shared" si="0"/>
        <v>20094.535425453741</v>
      </c>
    </row>
    <row r="29" spans="1:16" x14ac:dyDescent="0.25">
      <c r="A29" s="10" t="s">
        <v>40</v>
      </c>
      <c r="B29" s="22" t="s">
        <v>41</v>
      </c>
      <c r="C29" s="2">
        <v>0</v>
      </c>
      <c r="D29" s="57">
        <v>202.32</v>
      </c>
      <c r="E29" s="3">
        <f t="shared" si="1"/>
        <v>0</v>
      </c>
      <c r="F29" s="2">
        <v>18793</v>
      </c>
      <c r="G29" s="57">
        <v>200.8</v>
      </c>
      <c r="H29" s="17">
        <f t="shared" si="2"/>
        <v>3773634.4000000004</v>
      </c>
      <c r="I29" s="2">
        <v>0</v>
      </c>
      <c r="J29" s="57">
        <v>202.32</v>
      </c>
      <c r="K29" s="3">
        <f t="shared" si="3"/>
        <v>0</v>
      </c>
      <c r="L29" s="2">
        <v>1820</v>
      </c>
      <c r="M29" s="57">
        <v>200.8</v>
      </c>
      <c r="N29" s="3">
        <f t="shared" si="4"/>
        <v>365456</v>
      </c>
      <c r="O29" s="17">
        <f t="shared" si="5"/>
        <v>4139090.4000000004</v>
      </c>
      <c r="P29" s="3">
        <f t="shared" si="0"/>
        <v>17565.45258937015</v>
      </c>
    </row>
    <row r="30" spans="1:16" x14ac:dyDescent="0.25">
      <c r="A30" s="10" t="s">
        <v>42</v>
      </c>
      <c r="B30" s="22" t="s">
        <v>43</v>
      </c>
      <c r="C30" s="2">
        <v>365</v>
      </c>
      <c r="D30" s="57">
        <v>248.14</v>
      </c>
      <c r="E30" s="3">
        <f t="shared" si="1"/>
        <v>90571.099999999991</v>
      </c>
      <c r="F30" s="2">
        <v>43694</v>
      </c>
      <c r="G30" s="57">
        <v>246</v>
      </c>
      <c r="H30" s="17">
        <f t="shared" si="2"/>
        <v>10748724</v>
      </c>
      <c r="I30" s="2">
        <v>21</v>
      </c>
      <c r="J30" s="57">
        <v>248.14</v>
      </c>
      <c r="K30" s="3">
        <f t="shared" si="3"/>
        <v>5210.9399999999996</v>
      </c>
      <c r="L30" s="2">
        <v>2568</v>
      </c>
      <c r="M30" s="57">
        <v>246</v>
      </c>
      <c r="N30" s="3">
        <f t="shared" si="4"/>
        <v>631728</v>
      </c>
      <c r="O30" s="17">
        <f t="shared" si="5"/>
        <v>11476234.039999999</v>
      </c>
      <c r="P30" s="3">
        <f t="shared" si="0"/>
        <v>48702.788645093577</v>
      </c>
    </row>
    <row r="31" spans="1:16" x14ac:dyDescent="0.25">
      <c r="A31" s="10" t="s">
        <v>44</v>
      </c>
      <c r="B31" s="22" t="s">
        <v>45</v>
      </c>
      <c r="C31" s="2">
        <v>0</v>
      </c>
      <c r="D31" s="57">
        <v>221.47</v>
      </c>
      <c r="E31" s="3">
        <f t="shared" si="1"/>
        <v>0</v>
      </c>
      <c r="F31" s="2">
        <v>10832</v>
      </c>
      <c r="G31" s="57">
        <v>219.53</v>
      </c>
      <c r="H31" s="17">
        <f t="shared" si="2"/>
        <v>2377948.96</v>
      </c>
      <c r="I31" s="2">
        <v>0</v>
      </c>
      <c r="J31" s="57">
        <v>221.47</v>
      </c>
      <c r="K31" s="3">
        <f t="shared" si="3"/>
        <v>0</v>
      </c>
      <c r="L31" s="2">
        <v>0</v>
      </c>
      <c r="M31" s="57">
        <v>219.53</v>
      </c>
      <c r="N31" s="3">
        <f t="shared" si="4"/>
        <v>0</v>
      </c>
      <c r="O31" s="17">
        <f t="shared" si="5"/>
        <v>2377948.96</v>
      </c>
      <c r="P31" s="3">
        <f t="shared" si="0"/>
        <v>10091.528737043784</v>
      </c>
    </row>
    <row r="32" spans="1:16" x14ac:dyDescent="0.25">
      <c r="A32" s="10" t="s">
        <v>46</v>
      </c>
      <c r="B32" s="22" t="s">
        <v>47</v>
      </c>
      <c r="C32" s="2">
        <v>12549</v>
      </c>
      <c r="D32" s="57">
        <v>277.12</v>
      </c>
      <c r="E32" s="3">
        <f t="shared" si="1"/>
        <v>3477578.88</v>
      </c>
      <c r="F32" s="2">
        <v>31708</v>
      </c>
      <c r="G32" s="57">
        <v>274.55</v>
      </c>
      <c r="H32" s="17">
        <f t="shared" si="2"/>
        <v>8705431.4000000004</v>
      </c>
      <c r="I32" s="2">
        <v>4506</v>
      </c>
      <c r="J32" s="57">
        <v>277.12</v>
      </c>
      <c r="K32" s="3">
        <f t="shared" si="3"/>
        <v>1248702.72</v>
      </c>
      <c r="L32" s="2">
        <v>11384</v>
      </c>
      <c r="M32" s="57">
        <v>274.55</v>
      </c>
      <c r="N32" s="3">
        <f t="shared" si="4"/>
        <v>3125477.2</v>
      </c>
      <c r="O32" s="17">
        <f t="shared" si="5"/>
        <v>16557190.199999999</v>
      </c>
      <c r="P32" s="3">
        <f t="shared" si="0"/>
        <v>70265.326766306927</v>
      </c>
    </row>
    <row r="33" spans="1:16" x14ac:dyDescent="0.25">
      <c r="A33" s="10" t="s">
        <v>48</v>
      </c>
      <c r="B33" s="22" t="s">
        <v>49</v>
      </c>
      <c r="C33" s="2">
        <v>0</v>
      </c>
      <c r="D33" s="57">
        <v>213.49</v>
      </c>
      <c r="E33" s="3">
        <f t="shared" si="1"/>
        <v>0</v>
      </c>
      <c r="F33" s="2">
        <v>45624</v>
      </c>
      <c r="G33" s="57">
        <v>211.69</v>
      </c>
      <c r="H33" s="17">
        <f t="shared" si="2"/>
        <v>9658144.5600000005</v>
      </c>
      <c r="I33" s="2">
        <v>0</v>
      </c>
      <c r="J33" s="57">
        <v>213.49</v>
      </c>
      <c r="K33" s="3">
        <f t="shared" si="3"/>
        <v>0</v>
      </c>
      <c r="L33" s="2">
        <v>2009</v>
      </c>
      <c r="M33" s="57">
        <v>211.69</v>
      </c>
      <c r="N33" s="3">
        <f t="shared" si="4"/>
        <v>425285.21</v>
      </c>
      <c r="O33" s="17">
        <f t="shared" si="5"/>
        <v>10083429.770000001</v>
      </c>
      <c r="P33" s="3">
        <f t="shared" si="0"/>
        <v>42792.012361744637</v>
      </c>
    </row>
    <row r="34" spans="1:16" x14ac:dyDescent="0.25">
      <c r="A34" s="10" t="s">
        <v>50</v>
      </c>
      <c r="B34" s="22" t="s">
        <v>51</v>
      </c>
      <c r="C34" s="2">
        <v>0</v>
      </c>
      <c r="D34" s="57">
        <v>217.79</v>
      </c>
      <c r="E34" s="3">
        <f t="shared" si="1"/>
        <v>0</v>
      </c>
      <c r="F34" s="2">
        <v>7597</v>
      </c>
      <c r="G34" s="57">
        <v>216</v>
      </c>
      <c r="H34" s="17">
        <f t="shared" si="2"/>
        <v>1640952</v>
      </c>
      <c r="I34" s="2">
        <v>0</v>
      </c>
      <c r="J34" s="57">
        <v>217.79</v>
      </c>
      <c r="K34" s="3">
        <f t="shared" si="3"/>
        <v>0</v>
      </c>
      <c r="L34" s="2">
        <v>0</v>
      </c>
      <c r="M34" s="57">
        <v>216</v>
      </c>
      <c r="N34" s="3">
        <f t="shared" si="4"/>
        <v>0</v>
      </c>
      <c r="O34" s="17">
        <f t="shared" si="5"/>
        <v>1640952</v>
      </c>
      <c r="P34" s="3">
        <f t="shared" si="0"/>
        <v>6963.8644658333924</v>
      </c>
    </row>
    <row r="35" spans="1:16" x14ac:dyDescent="0.25">
      <c r="A35" s="10" t="s">
        <v>52</v>
      </c>
      <c r="B35" s="22" t="s">
        <v>53</v>
      </c>
      <c r="C35" s="2">
        <v>13836</v>
      </c>
      <c r="D35" s="57">
        <v>332.43</v>
      </c>
      <c r="E35" s="3">
        <f t="shared" si="1"/>
        <v>4599501.4800000004</v>
      </c>
      <c r="F35" s="2">
        <v>18467</v>
      </c>
      <c r="G35" s="57">
        <v>329.21</v>
      </c>
      <c r="H35" s="17">
        <f t="shared" si="2"/>
        <v>6079521.0699999994</v>
      </c>
      <c r="I35" s="2">
        <v>7329</v>
      </c>
      <c r="J35" s="57">
        <v>332.43</v>
      </c>
      <c r="K35" s="3">
        <f t="shared" si="3"/>
        <v>2436379.4700000002</v>
      </c>
      <c r="L35" s="2">
        <v>9783</v>
      </c>
      <c r="M35" s="57">
        <v>329.21</v>
      </c>
      <c r="N35" s="3">
        <f t="shared" si="4"/>
        <v>3220661.4299999997</v>
      </c>
      <c r="O35" s="17">
        <f t="shared" si="5"/>
        <v>16336063.449999999</v>
      </c>
      <c r="P35" s="3">
        <f t="shared" si="0"/>
        <v>69326.910093076862</v>
      </c>
    </row>
    <row r="36" spans="1:16" x14ac:dyDescent="0.25">
      <c r="A36" s="10" t="s">
        <v>54</v>
      </c>
      <c r="B36" s="22" t="s">
        <v>55</v>
      </c>
      <c r="C36" s="2">
        <v>12214</v>
      </c>
      <c r="D36" s="57">
        <v>286.18</v>
      </c>
      <c r="E36" s="3">
        <f t="shared" si="1"/>
        <v>3495402.52</v>
      </c>
      <c r="F36" s="2">
        <v>34408</v>
      </c>
      <c r="G36" s="57">
        <v>283.5</v>
      </c>
      <c r="H36" s="17">
        <f t="shared" si="2"/>
        <v>9754668</v>
      </c>
      <c r="I36" s="2">
        <v>2013</v>
      </c>
      <c r="J36" s="57">
        <v>286.18</v>
      </c>
      <c r="K36" s="3">
        <f t="shared" si="3"/>
        <v>576080.34</v>
      </c>
      <c r="L36" s="2">
        <v>5672</v>
      </c>
      <c r="M36" s="57">
        <v>283.5</v>
      </c>
      <c r="N36" s="3">
        <f t="shared" si="4"/>
        <v>1608012</v>
      </c>
      <c r="O36" s="17">
        <f t="shared" si="5"/>
        <v>15434162.859999999</v>
      </c>
      <c r="P36" s="3">
        <f t="shared" si="0"/>
        <v>65499.428563808979</v>
      </c>
    </row>
    <row r="37" spans="1:16" x14ac:dyDescent="0.25">
      <c r="A37" s="10" t="s">
        <v>56</v>
      </c>
      <c r="B37" s="22" t="s">
        <v>57</v>
      </c>
      <c r="C37" s="2">
        <v>358</v>
      </c>
      <c r="D37" s="57">
        <v>326.60000000000002</v>
      </c>
      <c r="E37" s="3">
        <f t="shared" si="1"/>
        <v>116922.8</v>
      </c>
      <c r="F37" s="2">
        <v>28891</v>
      </c>
      <c r="G37" s="57">
        <v>323.39999999999998</v>
      </c>
      <c r="H37" s="17">
        <f t="shared" si="2"/>
        <v>9343349.3999999985</v>
      </c>
      <c r="I37" s="2">
        <v>46</v>
      </c>
      <c r="J37" s="57">
        <v>326.60000000000002</v>
      </c>
      <c r="K37" s="3">
        <f t="shared" si="3"/>
        <v>15023.6</v>
      </c>
      <c r="L37" s="2">
        <v>3736</v>
      </c>
      <c r="M37" s="57">
        <v>323.39999999999998</v>
      </c>
      <c r="N37" s="3">
        <f t="shared" si="4"/>
        <v>1208222.3999999999</v>
      </c>
      <c r="O37" s="17">
        <f t="shared" si="5"/>
        <v>10683518.199999999</v>
      </c>
      <c r="P37" s="3">
        <f t="shared" si="0"/>
        <v>45338.664850077468</v>
      </c>
    </row>
    <row r="38" spans="1:16" x14ac:dyDescent="0.25">
      <c r="A38" s="10" t="s">
        <v>58</v>
      </c>
      <c r="B38" s="22" t="s">
        <v>59</v>
      </c>
      <c r="C38" s="2">
        <v>2401</v>
      </c>
      <c r="D38" s="57">
        <v>352.27</v>
      </c>
      <c r="E38" s="3">
        <f t="shared" si="1"/>
        <v>845800.2699999999</v>
      </c>
      <c r="F38" s="2">
        <v>42330</v>
      </c>
      <c r="G38" s="57">
        <v>349.18</v>
      </c>
      <c r="H38" s="17">
        <f t="shared" si="2"/>
        <v>14780789.4</v>
      </c>
      <c r="I38" s="2">
        <v>452</v>
      </c>
      <c r="J38" s="57">
        <v>352.27</v>
      </c>
      <c r="K38" s="3">
        <f t="shared" si="3"/>
        <v>159226.03999999998</v>
      </c>
      <c r="L38" s="2">
        <v>7966</v>
      </c>
      <c r="M38" s="57">
        <v>349.18</v>
      </c>
      <c r="N38" s="3">
        <f t="shared" si="4"/>
        <v>2781567.88</v>
      </c>
      <c r="O38" s="17">
        <f t="shared" si="5"/>
        <v>18567383.59</v>
      </c>
      <c r="P38" s="3">
        <f t="shared" si="0"/>
        <v>78796.176125748374</v>
      </c>
    </row>
    <row r="39" spans="1:16" x14ac:dyDescent="0.25">
      <c r="A39" s="10" t="s">
        <v>60</v>
      </c>
      <c r="B39" s="22" t="s">
        <v>61</v>
      </c>
      <c r="C39" s="2">
        <v>157</v>
      </c>
      <c r="D39" s="57">
        <v>251.17</v>
      </c>
      <c r="E39" s="3">
        <f t="shared" si="1"/>
        <v>39433.689999999995</v>
      </c>
      <c r="F39" s="2">
        <v>27630</v>
      </c>
      <c r="G39" s="57">
        <v>249.08</v>
      </c>
      <c r="H39" s="17">
        <f t="shared" si="2"/>
        <v>6882080.4000000004</v>
      </c>
      <c r="I39" s="2">
        <v>11</v>
      </c>
      <c r="J39" s="57">
        <v>251.17</v>
      </c>
      <c r="K39" s="3">
        <f t="shared" si="3"/>
        <v>2762.87</v>
      </c>
      <c r="L39" s="2">
        <v>1995</v>
      </c>
      <c r="M39" s="57">
        <v>249.08</v>
      </c>
      <c r="N39" s="3">
        <f t="shared" si="4"/>
        <v>496914.60000000003</v>
      </c>
      <c r="O39" s="17">
        <f t="shared" si="5"/>
        <v>7421191.5600000005</v>
      </c>
      <c r="P39" s="3">
        <f t="shared" si="0"/>
        <v>31494.018227727978</v>
      </c>
    </row>
    <row r="40" spans="1:16" x14ac:dyDescent="0.25">
      <c r="A40" s="10" t="s">
        <v>62</v>
      </c>
      <c r="B40" s="22" t="s">
        <v>63</v>
      </c>
      <c r="C40" s="2">
        <v>26</v>
      </c>
      <c r="D40" s="57">
        <v>214.85</v>
      </c>
      <c r="E40" s="3">
        <f t="shared" si="1"/>
        <v>5586.0999999999995</v>
      </c>
      <c r="F40" s="2">
        <v>38490</v>
      </c>
      <c r="G40" s="57">
        <v>213.05</v>
      </c>
      <c r="H40" s="17">
        <f t="shared" si="2"/>
        <v>8200294.5</v>
      </c>
      <c r="I40" s="2">
        <v>0</v>
      </c>
      <c r="J40" s="57">
        <v>214.85</v>
      </c>
      <c r="K40" s="3">
        <f t="shared" si="3"/>
        <v>0</v>
      </c>
      <c r="L40" s="2">
        <v>561</v>
      </c>
      <c r="M40" s="57">
        <v>213.05</v>
      </c>
      <c r="N40" s="3">
        <f t="shared" si="4"/>
        <v>119521.05</v>
      </c>
      <c r="O40" s="17">
        <f t="shared" si="5"/>
        <v>8325401.6499999994</v>
      </c>
      <c r="P40" s="3">
        <f t="shared" si="0"/>
        <v>35331.300802354781</v>
      </c>
    </row>
    <row r="41" spans="1:16" x14ac:dyDescent="0.25">
      <c r="A41" s="10" t="s">
        <v>64</v>
      </c>
      <c r="B41" s="22" t="s">
        <v>65</v>
      </c>
      <c r="C41" s="2">
        <v>0</v>
      </c>
      <c r="D41" s="57">
        <v>283.02</v>
      </c>
      <c r="E41" s="3">
        <f t="shared" si="1"/>
        <v>0</v>
      </c>
      <c r="F41" s="2">
        <v>4932</v>
      </c>
      <c r="G41" s="57">
        <v>280.64999999999998</v>
      </c>
      <c r="H41" s="17">
        <f t="shared" si="2"/>
        <v>1384165.7999999998</v>
      </c>
      <c r="I41" s="2">
        <v>0</v>
      </c>
      <c r="J41" s="57">
        <v>283.02</v>
      </c>
      <c r="K41" s="3">
        <f t="shared" si="3"/>
        <v>0</v>
      </c>
      <c r="L41" s="2">
        <v>3</v>
      </c>
      <c r="M41" s="57">
        <v>280.64999999999998</v>
      </c>
      <c r="N41" s="3">
        <f t="shared" si="4"/>
        <v>841.94999999999993</v>
      </c>
      <c r="O41" s="17">
        <f t="shared" si="5"/>
        <v>1385007.7499999998</v>
      </c>
      <c r="P41" s="3">
        <f t="shared" si="0"/>
        <v>5877.6894480331275</v>
      </c>
    </row>
    <row r="42" spans="1:16" x14ac:dyDescent="0.25">
      <c r="A42" s="10" t="s">
        <v>66</v>
      </c>
      <c r="B42" s="22" t="s">
        <v>67</v>
      </c>
      <c r="C42" s="2">
        <v>1221</v>
      </c>
      <c r="D42" s="57">
        <v>364.99</v>
      </c>
      <c r="E42" s="3">
        <f t="shared" si="1"/>
        <v>445652.79000000004</v>
      </c>
      <c r="F42" s="2">
        <v>59066</v>
      </c>
      <c r="G42" s="57">
        <v>361.25</v>
      </c>
      <c r="H42" s="17">
        <f t="shared" si="2"/>
        <v>21337592.5</v>
      </c>
      <c r="I42" s="2">
        <v>67</v>
      </c>
      <c r="J42" s="57">
        <v>364.99</v>
      </c>
      <c r="K42" s="3">
        <f t="shared" si="3"/>
        <v>24454.33</v>
      </c>
      <c r="L42" s="2">
        <v>3234</v>
      </c>
      <c r="M42" s="57">
        <v>361.25</v>
      </c>
      <c r="N42" s="3">
        <f t="shared" si="4"/>
        <v>1168282.5</v>
      </c>
      <c r="O42" s="17">
        <f t="shared" si="5"/>
        <v>22975982.119999997</v>
      </c>
      <c r="P42" s="3">
        <f t="shared" si="0"/>
        <v>97505.366063779657</v>
      </c>
    </row>
    <row r="43" spans="1:16" x14ac:dyDescent="0.25">
      <c r="A43" s="10" t="s">
        <v>68</v>
      </c>
      <c r="B43" s="22" t="s">
        <v>69</v>
      </c>
      <c r="C43" s="2">
        <v>870</v>
      </c>
      <c r="D43" s="57">
        <v>433.23</v>
      </c>
      <c r="E43" s="3">
        <f t="shared" si="1"/>
        <v>376910.10000000003</v>
      </c>
      <c r="F43" s="2">
        <v>29647</v>
      </c>
      <c r="G43" s="57">
        <v>428.73</v>
      </c>
      <c r="H43" s="17">
        <f t="shared" si="2"/>
        <v>12710558.310000001</v>
      </c>
      <c r="I43" s="2">
        <v>218</v>
      </c>
      <c r="J43" s="57">
        <v>433.23</v>
      </c>
      <c r="K43" s="3">
        <f t="shared" si="3"/>
        <v>94444.14</v>
      </c>
      <c r="L43" s="2">
        <v>7420</v>
      </c>
      <c r="M43" s="57">
        <v>428.73</v>
      </c>
      <c r="N43" s="3">
        <f t="shared" si="4"/>
        <v>3181176.6</v>
      </c>
      <c r="O43" s="17">
        <f t="shared" si="5"/>
        <v>16363089.15</v>
      </c>
      <c r="P43" s="3">
        <f t="shared" si="0"/>
        <v>69441.601633045299</v>
      </c>
    </row>
    <row r="44" spans="1:16" x14ac:dyDescent="0.25">
      <c r="A44" s="10" t="s">
        <v>70</v>
      </c>
      <c r="B44" s="22" t="s">
        <v>71</v>
      </c>
      <c r="C44" s="2">
        <v>770</v>
      </c>
      <c r="D44" s="57">
        <v>333.73</v>
      </c>
      <c r="E44" s="3">
        <f t="shared" si="1"/>
        <v>256972.1</v>
      </c>
      <c r="F44" s="2">
        <v>33297</v>
      </c>
      <c r="G44" s="57">
        <v>330.45</v>
      </c>
      <c r="H44" s="17">
        <f t="shared" si="2"/>
        <v>11002993.65</v>
      </c>
      <c r="I44" s="2">
        <v>65</v>
      </c>
      <c r="J44" s="57">
        <v>333.73</v>
      </c>
      <c r="K44" s="3">
        <f t="shared" si="3"/>
        <v>21692.45</v>
      </c>
      <c r="L44" s="2">
        <v>2797</v>
      </c>
      <c r="M44" s="57">
        <v>330.45</v>
      </c>
      <c r="N44" s="3">
        <f t="shared" si="4"/>
        <v>924268.65</v>
      </c>
      <c r="O44" s="17">
        <f t="shared" si="5"/>
        <v>12205926.85</v>
      </c>
      <c r="P44" s="3">
        <f t="shared" si="0"/>
        <v>51799.455598504224</v>
      </c>
    </row>
    <row r="45" spans="1:16" x14ac:dyDescent="0.25">
      <c r="A45" s="10" t="s">
        <v>72</v>
      </c>
      <c r="B45" s="22" t="s">
        <v>73</v>
      </c>
      <c r="C45" s="2">
        <v>18357</v>
      </c>
      <c r="D45" s="57">
        <v>390.76</v>
      </c>
      <c r="E45" s="3">
        <f t="shared" si="1"/>
        <v>7173181.3200000003</v>
      </c>
      <c r="F45" s="2">
        <v>80037</v>
      </c>
      <c r="G45" s="57">
        <v>387.78</v>
      </c>
      <c r="H45" s="17">
        <f t="shared" si="2"/>
        <v>31036747.859999999</v>
      </c>
      <c r="I45" s="2">
        <v>6912</v>
      </c>
      <c r="J45" s="57">
        <v>390.76</v>
      </c>
      <c r="K45" s="3">
        <f t="shared" si="3"/>
        <v>2700933.1200000001</v>
      </c>
      <c r="L45" s="2">
        <v>30135</v>
      </c>
      <c r="M45" s="57">
        <v>387.78</v>
      </c>
      <c r="N45" s="3">
        <f t="shared" si="4"/>
        <v>11685750.299999999</v>
      </c>
      <c r="O45" s="17">
        <f t="shared" si="5"/>
        <v>52596612.600000001</v>
      </c>
      <c r="P45" s="3">
        <f t="shared" si="0"/>
        <v>223209.25993468723</v>
      </c>
    </row>
    <row r="46" spans="1:16" x14ac:dyDescent="0.25">
      <c r="A46" s="10" t="s">
        <v>74</v>
      </c>
      <c r="B46" s="22" t="s">
        <v>75</v>
      </c>
      <c r="C46" s="2">
        <v>6077</v>
      </c>
      <c r="D46" s="57">
        <v>255.14</v>
      </c>
      <c r="E46" s="3">
        <f t="shared" si="1"/>
        <v>1550485.78</v>
      </c>
      <c r="F46" s="2">
        <v>18355</v>
      </c>
      <c r="G46" s="57">
        <v>252.86</v>
      </c>
      <c r="H46" s="17">
        <f t="shared" si="2"/>
        <v>4641245.3</v>
      </c>
      <c r="I46" s="2">
        <v>106</v>
      </c>
      <c r="J46" s="57">
        <v>255.14</v>
      </c>
      <c r="K46" s="3">
        <f t="shared" si="3"/>
        <v>27044.84</v>
      </c>
      <c r="L46" s="2">
        <v>322</v>
      </c>
      <c r="M46" s="57">
        <v>252.86</v>
      </c>
      <c r="N46" s="3">
        <f t="shared" si="4"/>
        <v>81420.92</v>
      </c>
      <c r="O46" s="17">
        <f t="shared" si="5"/>
        <v>6300196.8399999999</v>
      </c>
      <c r="P46" s="3">
        <f t="shared" si="0"/>
        <v>26736.746048532696</v>
      </c>
    </row>
    <row r="47" spans="1:16" x14ac:dyDescent="0.25">
      <c r="A47" s="10" t="s">
        <v>76</v>
      </c>
      <c r="B47" s="22" t="s">
        <v>77</v>
      </c>
      <c r="C47" s="2">
        <v>0</v>
      </c>
      <c r="D47" s="57">
        <v>195.66</v>
      </c>
      <c r="E47" s="3">
        <f t="shared" si="1"/>
        <v>0</v>
      </c>
      <c r="F47" s="2">
        <v>23772</v>
      </c>
      <c r="G47" s="57">
        <v>194</v>
      </c>
      <c r="H47" s="17">
        <f t="shared" si="2"/>
        <v>4611768</v>
      </c>
      <c r="I47" s="2">
        <v>0</v>
      </c>
      <c r="J47" s="57">
        <v>195.66</v>
      </c>
      <c r="K47" s="3">
        <f t="shared" si="3"/>
        <v>0</v>
      </c>
      <c r="L47" s="2">
        <v>120</v>
      </c>
      <c r="M47" s="57">
        <v>194</v>
      </c>
      <c r="N47" s="3">
        <f t="shared" si="4"/>
        <v>23280</v>
      </c>
      <c r="O47" s="17">
        <f t="shared" si="5"/>
        <v>4635048</v>
      </c>
      <c r="P47" s="3">
        <f t="shared" si="0"/>
        <v>19670.195145642367</v>
      </c>
    </row>
    <row r="48" spans="1:16" x14ac:dyDescent="0.25">
      <c r="A48" s="10" t="s">
        <v>78</v>
      </c>
      <c r="B48" s="22" t="s">
        <v>79</v>
      </c>
      <c r="C48" s="2">
        <v>0</v>
      </c>
      <c r="D48" s="57">
        <v>305.93</v>
      </c>
      <c r="E48" s="3">
        <f t="shared" si="1"/>
        <v>0</v>
      </c>
      <c r="F48" s="2">
        <v>7889</v>
      </c>
      <c r="G48" s="57">
        <v>302.91000000000003</v>
      </c>
      <c r="H48" s="17">
        <f t="shared" si="2"/>
        <v>2389656.9900000002</v>
      </c>
      <c r="I48" s="2">
        <v>0</v>
      </c>
      <c r="J48" s="57">
        <v>305.93</v>
      </c>
      <c r="K48" s="3">
        <f t="shared" si="3"/>
        <v>0</v>
      </c>
      <c r="L48" s="2">
        <v>0</v>
      </c>
      <c r="M48" s="57">
        <v>302.91000000000003</v>
      </c>
      <c r="N48" s="3">
        <f t="shared" si="4"/>
        <v>0</v>
      </c>
      <c r="O48" s="17">
        <f t="shared" si="5"/>
        <v>2389656.9900000002</v>
      </c>
      <c r="P48" s="3">
        <f t="shared" si="0"/>
        <v>10141.215220305887</v>
      </c>
    </row>
    <row r="49" spans="1:16" x14ac:dyDescent="0.25">
      <c r="A49" s="10" t="s">
        <v>1298</v>
      </c>
      <c r="B49" s="1" t="s">
        <v>1297</v>
      </c>
      <c r="C49" s="2">
        <v>6017</v>
      </c>
      <c r="D49" s="57">
        <v>254.55</v>
      </c>
      <c r="E49" s="3">
        <f t="shared" si="1"/>
        <v>1531627.35</v>
      </c>
      <c r="F49" s="2">
        <v>36468</v>
      </c>
      <c r="G49" s="57">
        <v>252.19</v>
      </c>
      <c r="H49" s="17">
        <f t="shared" si="2"/>
        <v>9196864.9199999999</v>
      </c>
      <c r="I49" s="2">
        <v>713</v>
      </c>
      <c r="J49" s="57">
        <v>254.55</v>
      </c>
      <c r="K49" s="3">
        <f t="shared" si="3"/>
        <v>181494.15</v>
      </c>
      <c r="L49" s="2">
        <v>4320</v>
      </c>
      <c r="M49" s="57">
        <v>252.19</v>
      </c>
      <c r="N49" s="3">
        <f t="shared" si="4"/>
        <v>1089460.8</v>
      </c>
      <c r="O49" s="17">
        <f t="shared" si="5"/>
        <v>11999447.219999999</v>
      </c>
      <c r="P49" s="3">
        <f t="shared" si="0"/>
        <v>50923.198305009086</v>
      </c>
    </row>
    <row r="50" spans="1:16" x14ac:dyDescent="0.25">
      <c r="A50" s="10" t="s">
        <v>81</v>
      </c>
      <c r="B50" s="22" t="s">
        <v>82</v>
      </c>
      <c r="C50" s="2">
        <v>1729</v>
      </c>
      <c r="D50" s="57">
        <v>250.47</v>
      </c>
      <c r="E50" s="3">
        <f t="shared" si="1"/>
        <v>433062.63</v>
      </c>
      <c r="F50" s="2">
        <v>20432</v>
      </c>
      <c r="G50" s="57">
        <v>248.22</v>
      </c>
      <c r="H50" s="17">
        <f t="shared" si="2"/>
        <v>5071631.04</v>
      </c>
      <c r="I50" s="2">
        <v>322</v>
      </c>
      <c r="J50" s="57">
        <v>250.47</v>
      </c>
      <c r="K50" s="3">
        <f t="shared" si="3"/>
        <v>80651.34</v>
      </c>
      <c r="L50" s="2">
        <v>3809</v>
      </c>
      <c r="M50" s="57">
        <v>248.22</v>
      </c>
      <c r="N50" s="3">
        <f t="shared" si="4"/>
        <v>945469.98</v>
      </c>
      <c r="O50" s="17">
        <f t="shared" si="5"/>
        <v>6530814.9900000002</v>
      </c>
      <c r="P50" s="3">
        <f t="shared" si="0"/>
        <v>27715.442280940006</v>
      </c>
    </row>
    <row r="51" spans="1:16" x14ac:dyDescent="0.25">
      <c r="A51" s="10" t="s">
        <v>1327</v>
      </c>
      <c r="B51" s="22" t="s">
        <v>83</v>
      </c>
      <c r="C51" s="2">
        <v>702</v>
      </c>
      <c r="D51" s="57">
        <v>246.09</v>
      </c>
      <c r="E51" s="3">
        <f t="shared" si="1"/>
        <v>172755.18</v>
      </c>
      <c r="F51" s="2">
        <v>21986</v>
      </c>
      <c r="G51" s="57">
        <v>243.76</v>
      </c>
      <c r="H51" s="17">
        <f t="shared" si="2"/>
        <v>5359307.3599999994</v>
      </c>
      <c r="I51" s="2">
        <v>56</v>
      </c>
      <c r="J51" s="57">
        <v>246.09</v>
      </c>
      <c r="K51" s="3">
        <f t="shared" si="3"/>
        <v>13781.04</v>
      </c>
      <c r="L51" s="2">
        <v>1763</v>
      </c>
      <c r="M51" s="57">
        <v>243.76</v>
      </c>
      <c r="N51" s="3">
        <f t="shared" si="4"/>
        <v>429748.88</v>
      </c>
      <c r="O51" s="17">
        <f t="shared" si="5"/>
        <v>5975592.459999999</v>
      </c>
      <c r="P51" s="3">
        <f t="shared" si="0"/>
        <v>25359.191490364094</v>
      </c>
    </row>
    <row r="52" spans="1:16" x14ac:dyDescent="0.25">
      <c r="A52" s="10" t="s">
        <v>84</v>
      </c>
      <c r="B52" s="22" t="s">
        <v>85</v>
      </c>
      <c r="C52" s="2">
        <v>2955</v>
      </c>
      <c r="D52" s="57">
        <v>277.14</v>
      </c>
      <c r="E52" s="3">
        <f t="shared" si="1"/>
        <v>818948.7</v>
      </c>
      <c r="F52" s="2">
        <v>26885</v>
      </c>
      <c r="G52" s="57">
        <v>274.70999999999998</v>
      </c>
      <c r="H52" s="17">
        <f t="shared" si="2"/>
        <v>7385578.3499999996</v>
      </c>
      <c r="I52" s="2">
        <v>342</v>
      </c>
      <c r="J52" s="57">
        <v>277.14</v>
      </c>
      <c r="K52" s="3">
        <f t="shared" si="3"/>
        <v>94781.87999999999</v>
      </c>
      <c r="L52" s="2">
        <v>3107</v>
      </c>
      <c r="M52" s="57">
        <v>274.70999999999998</v>
      </c>
      <c r="N52" s="3">
        <f t="shared" si="4"/>
        <v>853523.97</v>
      </c>
      <c r="O52" s="17">
        <f t="shared" si="5"/>
        <v>9152832.8999999985</v>
      </c>
      <c r="P52" s="3">
        <f t="shared" si="0"/>
        <v>38842.749692873884</v>
      </c>
    </row>
    <row r="53" spans="1:16" x14ac:dyDescent="0.25">
      <c r="A53" s="10" t="s">
        <v>86</v>
      </c>
      <c r="B53" s="22" t="s">
        <v>87</v>
      </c>
      <c r="C53" s="2">
        <v>9316</v>
      </c>
      <c r="D53" s="57">
        <v>279.43</v>
      </c>
      <c r="E53" s="3">
        <f t="shared" si="1"/>
        <v>2603169.88</v>
      </c>
      <c r="F53" s="2">
        <v>61928</v>
      </c>
      <c r="G53" s="57">
        <v>276.99</v>
      </c>
      <c r="H53" s="17">
        <f t="shared" si="2"/>
        <v>17153436.719999999</v>
      </c>
      <c r="I53" s="2">
        <v>1903</v>
      </c>
      <c r="J53" s="57">
        <v>279.43</v>
      </c>
      <c r="K53" s="3">
        <f t="shared" si="3"/>
        <v>531755.29</v>
      </c>
      <c r="L53" s="2">
        <v>12649</v>
      </c>
      <c r="M53" s="57">
        <v>276.99</v>
      </c>
      <c r="N53" s="3">
        <f t="shared" si="4"/>
        <v>3503646.5100000002</v>
      </c>
      <c r="O53" s="17">
        <f t="shared" si="5"/>
        <v>23792008.399999999</v>
      </c>
      <c r="P53" s="3">
        <f t="shared" si="0"/>
        <v>100968.41459565519</v>
      </c>
    </row>
    <row r="54" spans="1:16" x14ac:dyDescent="0.25">
      <c r="A54" s="10" t="s">
        <v>88</v>
      </c>
      <c r="B54" s="22" t="s">
        <v>89</v>
      </c>
      <c r="C54" s="2">
        <v>4612</v>
      </c>
      <c r="D54" s="57">
        <v>438.64</v>
      </c>
      <c r="E54" s="3">
        <f t="shared" si="1"/>
        <v>2023007.68</v>
      </c>
      <c r="F54" s="2">
        <v>84645</v>
      </c>
      <c r="G54" s="57">
        <v>435.21</v>
      </c>
      <c r="H54" s="17">
        <f t="shared" si="2"/>
        <v>36838350.449999996</v>
      </c>
      <c r="I54" s="2">
        <v>1149</v>
      </c>
      <c r="J54" s="57">
        <v>438.64</v>
      </c>
      <c r="K54" s="3">
        <f t="shared" si="3"/>
        <v>503997.36</v>
      </c>
      <c r="L54" s="2">
        <v>21094</v>
      </c>
      <c r="M54" s="57">
        <v>435.21</v>
      </c>
      <c r="N54" s="3">
        <f t="shared" si="4"/>
        <v>9180319.7400000002</v>
      </c>
      <c r="O54" s="17">
        <f t="shared" si="5"/>
        <v>48545675.229999997</v>
      </c>
      <c r="P54" s="3">
        <f t="shared" si="0"/>
        <v>206017.9107640475</v>
      </c>
    </row>
    <row r="55" spans="1:16" x14ac:dyDescent="0.25">
      <c r="A55" s="10" t="s">
        <v>90</v>
      </c>
      <c r="B55" s="22" t="s">
        <v>91</v>
      </c>
      <c r="C55" s="2">
        <v>2041</v>
      </c>
      <c r="D55" s="57">
        <v>306.8</v>
      </c>
      <c r="E55" s="3">
        <f t="shared" si="1"/>
        <v>626178.80000000005</v>
      </c>
      <c r="F55" s="2">
        <v>21279</v>
      </c>
      <c r="G55" s="57">
        <v>303.83</v>
      </c>
      <c r="H55" s="17">
        <f t="shared" si="2"/>
        <v>6465198.5699999994</v>
      </c>
      <c r="I55" s="2">
        <v>229</v>
      </c>
      <c r="J55" s="57">
        <v>306.8</v>
      </c>
      <c r="K55" s="3">
        <f t="shared" si="3"/>
        <v>70257.2</v>
      </c>
      <c r="L55" s="2">
        <v>2393</v>
      </c>
      <c r="M55" s="57">
        <v>303.83</v>
      </c>
      <c r="N55" s="3">
        <f t="shared" si="4"/>
        <v>727065.19</v>
      </c>
      <c r="O55" s="17">
        <f t="shared" si="5"/>
        <v>7888699.7599999988</v>
      </c>
      <c r="P55" s="3">
        <f t="shared" si="0"/>
        <v>33478.027352593126</v>
      </c>
    </row>
    <row r="56" spans="1:16" x14ac:dyDescent="0.25">
      <c r="A56" s="10" t="s">
        <v>92</v>
      </c>
      <c r="B56" s="22" t="s">
        <v>93</v>
      </c>
      <c r="C56" s="2">
        <v>406</v>
      </c>
      <c r="D56" s="57">
        <v>252.55</v>
      </c>
      <c r="E56" s="3">
        <f t="shared" si="1"/>
        <v>102535.3</v>
      </c>
      <c r="F56" s="2">
        <v>53670</v>
      </c>
      <c r="G56" s="57">
        <v>250.26</v>
      </c>
      <c r="H56" s="17">
        <f t="shared" si="2"/>
        <v>13431454.199999999</v>
      </c>
      <c r="I56" s="2">
        <v>51</v>
      </c>
      <c r="J56" s="57">
        <v>252.55</v>
      </c>
      <c r="K56" s="3">
        <f t="shared" si="3"/>
        <v>12880.050000000001</v>
      </c>
      <c r="L56" s="2">
        <v>6703</v>
      </c>
      <c r="M56" s="57">
        <v>250.26</v>
      </c>
      <c r="N56" s="3">
        <f t="shared" si="4"/>
        <v>1677492.78</v>
      </c>
      <c r="O56" s="17">
        <f t="shared" si="5"/>
        <v>15224362.33</v>
      </c>
      <c r="P56" s="3">
        <f t="shared" si="0"/>
        <v>64609.07805033875</v>
      </c>
    </row>
    <row r="57" spans="1:16" x14ac:dyDescent="0.25">
      <c r="A57" s="10" t="s">
        <v>94</v>
      </c>
      <c r="B57" s="22" t="s">
        <v>95</v>
      </c>
      <c r="C57" s="2">
        <v>7704</v>
      </c>
      <c r="D57" s="57">
        <v>251.74</v>
      </c>
      <c r="E57" s="3">
        <f t="shared" si="1"/>
        <v>1939404.96</v>
      </c>
      <c r="F57" s="2">
        <v>73520</v>
      </c>
      <c r="G57" s="57">
        <v>249.67</v>
      </c>
      <c r="H57" s="17">
        <f t="shared" si="2"/>
        <v>18355738.399999999</v>
      </c>
      <c r="I57" s="2">
        <v>1022</v>
      </c>
      <c r="J57" s="57">
        <v>251.74</v>
      </c>
      <c r="K57" s="3">
        <f t="shared" si="3"/>
        <v>257278.28</v>
      </c>
      <c r="L57" s="2">
        <v>9753</v>
      </c>
      <c r="M57" s="57">
        <v>249.67</v>
      </c>
      <c r="N57" s="3">
        <f t="shared" si="4"/>
        <v>2435031.5099999998</v>
      </c>
      <c r="O57" s="17">
        <f t="shared" si="5"/>
        <v>22987453.149999999</v>
      </c>
      <c r="P57" s="3">
        <f t="shared" si="0"/>
        <v>97554.046767544001</v>
      </c>
    </row>
    <row r="58" spans="1:16" x14ac:dyDescent="0.25">
      <c r="A58" s="10" t="s">
        <v>96</v>
      </c>
      <c r="B58" s="22" t="s">
        <v>97</v>
      </c>
      <c r="C58" s="2">
        <v>217</v>
      </c>
      <c r="D58" s="57">
        <v>214.21</v>
      </c>
      <c r="E58" s="3">
        <f t="shared" si="1"/>
        <v>46483.57</v>
      </c>
      <c r="F58" s="2">
        <v>18639</v>
      </c>
      <c r="G58" s="57">
        <v>212.35</v>
      </c>
      <c r="H58" s="17">
        <f t="shared" si="2"/>
        <v>3957991.65</v>
      </c>
      <c r="I58" s="2">
        <v>27</v>
      </c>
      <c r="J58" s="57">
        <v>214.21</v>
      </c>
      <c r="K58" s="3">
        <f t="shared" si="3"/>
        <v>5783.67</v>
      </c>
      <c r="L58" s="2">
        <v>2317</v>
      </c>
      <c r="M58" s="57">
        <v>212.35</v>
      </c>
      <c r="N58" s="3">
        <f t="shared" si="4"/>
        <v>492014.95</v>
      </c>
      <c r="O58" s="17">
        <f t="shared" si="5"/>
        <v>4502273.84</v>
      </c>
      <c r="P58" s="3">
        <f t="shared" si="0"/>
        <v>19106.728782942617</v>
      </c>
    </row>
    <row r="59" spans="1:16" x14ac:dyDescent="0.25">
      <c r="A59" s="10" t="s">
        <v>98</v>
      </c>
      <c r="B59" s="22" t="s">
        <v>99</v>
      </c>
      <c r="C59" s="2">
        <v>3005</v>
      </c>
      <c r="D59" s="57">
        <v>312.10000000000002</v>
      </c>
      <c r="E59" s="3">
        <f t="shared" si="1"/>
        <v>937860.50000000012</v>
      </c>
      <c r="F59" s="2">
        <v>42831</v>
      </c>
      <c r="G59" s="57">
        <v>309.36</v>
      </c>
      <c r="H59" s="17">
        <f t="shared" si="2"/>
        <v>13250198.16</v>
      </c>
      <c r="I59" s="2">
        <v>821</v>
      </c>
      <c r="J59" s="57">
        <v>312.10000000000002</v>
      </c>
      <c r="K59" s="3">
        <f t="shared" si="3"/>
        <v>256234.1</v>
      </c>
      <c r="L59" s="2">
        <v>11697</v>
      </c>
      <c r="M59" s="57">
        <v>309.36</v>
      </c>
      <c r="N59" s="3">
        <f t="shared" si="4"/>
        <v>3618583.9200000004</v>
      </c>
      <c r="O59" s="17">
        <f t="shared" si="5"/>
        <v>18062876.68</v>
      </c>
      <c r="P59" s="3">
        <f t="shared" si="0"/>
        <v>76655.152047459414</v>
      </c>
    </row>
    <row r="60" spans="1:16" x14ac:dyDescent="0.25">
      <c r="A60" s="10" t="s">
        <v>100</v>
      </c>
      <c r="B60" s="22" t="s">
        <v>101</v>
      </c>
      <c r="C60" s="2">
        <v>4108</v>
      </c>
      <c r="D60" s="57">
        <v>384.62</v>
      </c>
      <c r="E60" s="3">
        <f t="shared" si="1"/>
        <v>1580018.96</v>
      </c>
      <c r="F60" s="2">
        <v>27861</v>
      </c>
      <c r="G60" s="57">
        <v>381.09</v>
      </c>
      <c r="H60" s="17">
        <f t="shared" si="2"/>
        <v>10617548.49</v>
      </c>
      <c r="I60" s="2">
        <v>1347</v>
      </c>
      <c r="J60" s="57">
        <v>384.62</v>
      </c>
      <c r="K60" s="3">
        <f t="shared" si="3"/>
        <v>518083.14</v>
      </c>
      <c r="L60" s="2">
        <v>9136</v>
      </c>
      <c r="M60" s="57">
        <v>381.09</v>
      </c>
      <c r="N60" s="3">
        <f t="shared" si="4"/>
        <v>3481638.2399999998</v>
      </c>
      <c r="O60" s="17">
        <f t="shared" si="5"/>
        <v>16197288.830000002</v>
      </c>
      <c r="P60" s="3">
        <f t="shared" si="0"/>
        <v>68737.979006136142</v>
      </c>
    </row>
    <row r="61" spans="1:16" x14ac:dyDescent="0.25">
      <c r="A61" s="10" t="s">
        <v>102</v>
      </c>
      <c r="B61" s="22" t="s">
        <v>103</v>
      </c>
      <c r="C61" s="2">
        <v>11455</v>
      </c>
      <c r="D61" s="57">
        <v>341.73</v>
      </c>
      <c r="E61" s="3">
        <f t="shared" si="1"/>
        <v>3914517.1500000004</v>
      </c>
      <c r="F61" s="2">
        <v>43414</v>
      </c>
      <c r="G61" s="57">
        <v>338.2</v>
      </c>
      <c r="H61" s="17">
        <f t="shared" si="2"/>
        <v>14682614.799999999</v>
      </c>
      <c r="I61" s="2">
        <v>4966</v>
      </c>
      <c r="J61" s="57">
        <v>341.73</v>
      </c>
      <c r="K61" s="3">
        <f t="shared" si="3"/>
        <v>1697031.1800000002</v>
      </c>
      <c r="L61" s="2">
        <v>18821</v>
      </c>
      <c r="M61" s="57">
        <v>338.2</v>
      </c>
      <c r="N61" s="3">
        <f t="shared" si="4"/>
        <v>6365262.2000000002</v>
      </c>
      <c r="O61" s="17">
        <f t="shared" si="5"/>
        <v>26659425.329999998</v>
      </c>
      <c r="P61" s="3">
        <f t="shared" si="0"/>
        <v>113137.14522735926</v>
      </c>
    </row>
    <row r="62" spans="1:16" x14ac:dyDescent="0.25">
      <c r="A62" s="10" t="s">
        <v>104</v>
      </c>
      <c r="B62" s="22" t="s">
        <v>105</v>
      </c>
      <c r="C62" s="2">
        <v>5190</v>
      </c>
      <c r="D62" s="57">
        <v>286.42</v>
      </c>
      <c r="E62" s="3">
        <f t="shared" si="1"/>
        <v>1486519.8</v>
      </c>
      <c r="F62" s="2">
        <v>20489</v>
      </c>
      <c r="G62" s="57">
        <v>283.85000000000002</v>
      </c>
      <c r="H62" s="17">
        <f t="shared" si="2"/>
        <v>5815802.6500000004</v>
      </c>
      <c r="I62" s="2">
        <v>1572</v>
      </c>
      <c r="J62" s="57">
        <v>286.42</v>
      </c>
      <c r="K62" s="3">
        <f t="shared" si="3"/>
        <v>450252.24000000005</v>
      </c>
      <c r="L62" s="2">
        <v>6208</v>
      </c>
      <c r="M62" s="57">
        <v>283.85000000000002</v>
      </c>
      <c r="N62" s="3">
        <f t="shared" si="4"/>
        <v>1762140.8</v>
      </c>
      <c r="O62" s="17">
        <f t="shared" si="5"/>
        <v>9514715.4900000002</v>
      </c>
      <c r="P62" s="3">
        <f t="shared" si="0"/>
        <v>40378.505345266378</v>
      </c>
    </row>
    <row r="63" spans="1:16" x14ac:dyDescent="0.25">
      <c r="A63" s="10" t="s">
        <v>106</v>
      </c>
      <c r="B63" s="22" t="s">
        <v>107</v>
      </c>
      <c r="C63" s="2">
        <v>0</v>
      </c>
      <c r="D63" s="57">
        <v>316.79000000000002</v>
      </c>
      <c r="E63" s="3">
        <f t="shared" si="1"/>
        <v>0</v>
      </c>
      <c r="F63" s="2">
        <v>18060</v>
      </c>
      <c r="G63" s="57">
        <v>313.82</v>
      </c>
      <c r="H63" s="17">
        <f t="shared" si="2"/>
        <v>5667589.2000000002</v>
      </c>
      <c r="I63" s="2">
        <v>0</v>
      </c>
      <c r="J63" s="57">
        <v>316.79000000000002</v>
      </c>
      <c r="K63" s="3">
        <f t="shared" si="3"/>
        <v>0</v>
      </c>
      <c r="L63" s="2">
        <v>1750</v>
      </c>
      <c r="M63" s="57">
        <v>313.82</v>
      </c>
      <c r="N63" s="3">
        <f t="shared" si="4"/>
        <v>549185</v>
      </c>
      <c r="O63" s="17">
        <f t="shared" si="5"/>
        <v>6216774.2000000002</v>
      </c>
      <c r="P63" s="3">
        <f t="shared" si="0"/>
        <v>26382.717436884086</v>
      </c>
    </row>
    <row r="64" spans="1:16" x14ac:dyDescent="0.25">
      <c r="A64" s="10" t="s">
        <v>108</v>
      </c>
      <c r="B64" s="22" t="s">
        <v>109</v>
      </c>
      <c r="C64" s="2">
        <v>18797</v>
      </c>
      <c r="D64" s="57">
        <v>307.97000000000003</v>
      </c>
      <c r="E64" s="3">
        <f t="shared" si="1"/>
        <v>5788912.0900000008</v>
      </c>
      <c r="F64" s="2">
        <v>51376</v>
      </c>
      <c r="G64" s="57">
        <v>305.26</v>
      </c>
      <c r="H64" s="17">
        <f t="shared" si="2"/>
        <v>15683037.76</v>
      </c>
      <c r="I64" s="2">
        <v>7658</v>
      </c>
      <c r="J64" s="57">
        <v>307.97000000000003</v>
      </c>
      <c r="K64" s="3">
        <f t="shared" si="3"/>
        <v>2358434.2600000002</v>
      </c>
      <c r="L64" s="2">
        <v>20929</v>
      </c>
      <c r="M64" s="57">
        <v>305.26</v>
      </c>
      <c r="N64" s="3">
        <f t="shared" si="4"/>
        <v>6388786.54</v>
      </c>
      <c r="O64" s="17">
        <f t="shared" si="5"/>
        <v>30219170.650000002</v>
      </c>
      <c r="P64" s="3">
        <f t="shared" si="0"/>
        <v>128243.97586065308</v>
      </c>
    </row>
    <row r="65" spans="1:16" x14ac:dyDescent="0.25">
      <c r="A65" s="10" t="s">
        <v>110</v>
      </c>
      <c r="B65" s="22" t="s">
        <v>111</v>
      </c>
      <c r="C65" s="2">
        <v>7003</v>
      </c>
      <c r="D65" s="57">
        <v>343.99</v>
      </c>
      <c r="E65" s="3">
        <f t="shared" si="1"/>
        <v>2408961.9700000002</v>
      </c>
      <c r="F65" s="2">
        <v>45053</v>
      </c>
      <c r="G65" s="57">
        <v>340.92</v>
      </c>
      <c r="H65" s="17">
        <f t="shared" si="2"/>
        <v>15359468.760000002</v>
      </c>
      <c r="I65" s="2">
        <v>2231</v>
      </c>
      <c r="J65" s="57">
        <v>343.99</v>
      </c>
      <c r="K65" s="3">
        <f t="shared" si="3"/>
        <v>767441.69000000006</v>
      </c>
      <c r="L65" s="2">
        <v>14355</v>
      </c>
      <c r="M65" s="57">
        <v>340.92</v>
      </c>
      <c r="N65" s="3">
        <f t="shared" si="4"/>
        <v>4893906.6000000006</v>
      </c>
      <c r="O65" s="17">
        <f t="shared" si="5"/>
        <v>23429779.020000003</v>
      </c>
      <c r="P65" s="3">
        <f t="shared" si="0"/>
        <v>99431.187237473583</v>
      </c>
    </row>
    <row r="66" spans="1:16" x14ac:dyDescent="0.25">
      <c r="A66" s="10" t="s">
        <v>112</v>
      </c>
      <c r="B66" s="22" t="s">
        <v>113</v>
      </c>
      <c r="C66" s="2">
        <v>12329</v>
      </c>
      <c r="D66" s="57">
        <v>283.45</v>
      </c>
      <c r="E66" s="3">
        <f t="shared" si="1"/>
        <v>3494655.05</v>
      </c>
      <c r="F66" s="2">
        <v>35354</v>
      </c>
      <c r="G66" s="57">
        <v>280.86</v>
      </c>
      <c r="H66" s="17">
        <f t="shared" si="2"/>
        <v>9929524.4400000013</v>
      </c>
      <c r="I66" s="2">
        <v>5472</v>
      </c>
      <c r="J66" s="57">
        <v>283.45</v>
      </c>
      <c r="K66" s="3">
        <f t="shared" si="3"/>
        <v>1551038.4</v>
      </c>
      <c r="L66" s="2">
        <v>15693</v>
      </c>
      <c r="M66" s="57">
        <v>280.86</v>
      </c>
      <c r="N66" s="3">
        <f t="shared" si="4"/>
        <v>4407535.9800000004</v>
      </c>
      <c r="O66" s="17">
        <f t="shared" si="5"/>
        <v>19382753.870000001</v>
      </c>
      <c r="P66" s="3">
        <f t="shared" si="0"/>
        <v>82256.44072787484</v>
      </c>
    </row>
    <row r="67" spans="1:16" x14ac:dyDescent="0.25">
      <c r="A67" s="10" t="s">
        <v>114</v>
      </c>
      <c r="B67" s="22" t="s">
        <v>115</v>
      </c>
      <c r="C67" s="2">
        <v>6726</v>
      </c>
      <c r="D67" s="57">
        <v>268.44</v>
      </c>
      <c r="E67" s="3">
        <f t="shared" si="1"/>
        <v>1805527.44</v>
      </c>
      <c r="F67" s="2">
        <v>25001</v>
      </c>
      <c r="G67" s="57">
        <v>266.08</v>
      </c>
      <c r="H67" s="17">
        <f t="shared" si="2"/>
        <v>6652266.0799999991</v>
      </c>
      <c r="I67" s="2">
        <v>893</v>
      </c>
      <c r="J67" s="57">
        <v>268.44</v>
      </c>
      <c r="K67" s="3">
        <f t="shared" si="3"/>
        <v>239716.91999999998</v>
      </c>
      <c r="L67" s="2">
        <v>3319</v>
      </c>
      <c r="M67" s="57">
        <v>266.08</v>
      </c>
      <c r="N67" s="3">
        <f t="shared" si="4"/>
        <v>883119.5199999999</v>
      </c>
      <c r="O67" s="17">
        <f t="shared" si="5"/>
        <v>9580629.959999999</v>
      </c>
      <c r="P67" s="3">
        <f t="shared" si="0"/>
        <v>40658.23286649627</v>
      </c>
    </row>
    <row r="68" spans="1:16" x14ac:dyDescent="0.25">
      <c r="A68" s="10" t="s">
        <v>116</v>
      </c>
      <c r="B68" s="22" t="s">
        <v>117</v>
      </c>
      <c r="C68" s="2">
        <v>3983</v>
      </c>
      <c r="D68" s="57">
        <v>391.96</v>
      </c>
      <c r="E68" s="3">
        <f t="shared" si="1"/>
        <v>1561176.68</v>
      </c>
      <c r="F68" s="2">
        <v>24018</v>
      </c>
      <c r="G68" s="57">
        <v>387.98</v>
      </c>
      <c r="H68" s="17">
        <f t="shared" si="2"/>
        <v>9318503.6400000006</v>
      </c>
      <c r="I68" s="2">
        <v>1172</v>
      </c>
      <c r="J68" s="57">
        <v>391.96</v>
      </c>
      <c r="K68" s="3">
        <f t="shared" si="3"/>
        <v>459377.12</v>
      </c>
      <c r="L68" s="2">
        <v>7064</v>
      </c>
      <c r="M68" s="57">
        <v>387.98</v>
      </c>
      <c r="N68" s="3">
        <f t="shared" si="4"/>
        <v>2740690.72</v>
      </c>
      <c r="O68" s="17">
        <f t="shared" si="5"/>
        <v>14079748.16</v>
      </c>
      <c r="P68" s="3">
        <f t="shared" si="0"/>
        <v>59751.569759083199</v>
      </c>
    </row>
    <row r="69" spans="1:16" x14ac:dyDescent="0.25">
      <c r="A69" s="10" t="s">
        <v>118</v>
      </c>
      <c r="B69" s="22" t="s">
        <v>119</v>
      </c>
      <c r="C69" s="2">
        <v>12198</v>
      </c>
      <c r="D69" s="57">
        <v>343.2</v>
      </c>
      <c r="E69" s="3">
        <f t="shared" si="1"/>
        <v>4186353.6</v>
      </c>
      <c r="F69" s="2">
        <v>62736</v>
      </c>
      <c r="G69" s="57">
        <v>339.83</v>
      </c>
      <c r="H69" s="17">
        <f t="shared" si="2"/>
        <v>21319574.879999999</v>
      </c>
      <c r="I69" s="2">
        <v>1730</v>
      </c>
      <c r="J69" s="57">
        <v>343.2</v>
      </c>
      <c r="K69" s="3">
        <f t="shared" si="3"/>
        <v>593736</v>
      </c>
      <c r="L69" s="2">
        <v>8896</v>
      </c>
      <c r="M69" s="57">
        <v>339.83</v>
      </c>
      <c r="N69" s="3">
        <f t="shared" si="4"/>
        <v>3023127.6799999997</v>
      </c>
      <c r="O69" s="17">
        <f t="shared" si="5"/>
        <v>29122792.16</v>
      </c>
      <c r="P69" s="3">
        <f t="shared" si="0"/>
        <v>123591.16992384623</v>
      </c>
    </row>
    <row r="70" spans="1:16" x14ac:dyDescent="0.25">
      <c r="A70" s="10" t="s">
        <v>120</v>
      </c>
      <c r="B70" s="22" t="s">
        <v>121</v>
      </c>
      <c r="C70" s="2">
        <v>0</v>
      </c>
      <c r="D70" s="57">
        <v>202.34</v>
      </c>
      <c r="E70" s="3">
        <f t="shared" si="1"/>
        <v>0</v>
      </c>
      <c r="F70" s="2">
        <v>33505</v>
      </c>
      <c r="G70" s="57">
        <v>200.45</v>
      </c>
      <c r="H70" s="17">
        <f t="shared" si="2"/>
        <v>6716077.25</v>
      </c>
      <c r="I70" s="2">
        <v>0</v>
      </c>
      <c r="J70" s="57">
        <v>202.34</v>
      </c>
      <c r="K70" s="3">
        <f t="shared" si="3"/>
        <v>0</v>
      </c>
      <c r="L70" s="2">
        <v>719</v>
      </c>
      <c r="M70" s="57">
        <v>200.45</v>
      </c>
      <c r="N70" s="3">
        <f t="shared" si="4"/>
        <v>144123.54999999999</v>
      </c>
      <c r="O70" s="17">
        <f t="shared" si="5"/>
        <v>6860200.7999999998</v>
      </c>
      <c r="P70" s="3">
        <f t="shared" si="0"/>
        <v>29113.288249505051</v>
      </c>
    </row>
    <row r="71" spans="1:16" x14ac:dyDescent="0.25">
      <c r="A71" s="10" t="s">
        <v>122</v>
      </c>
      <c r="B71" s="22" t="s">
        <v>123</v>
      </c>
      <c r="C71" s="2">
        <v>1016</v>
      </c>
      <c r="D71" s="57">
        <v>345.18</v>
      </c>
      <c r="E71" s="3">
        <f t="shared" si="1"/>
        <v>350702.88</v>
      </c>
      <c r="F71" s="2">
        <v>46992</v>
      </c>
      <c r="G71" s="57">
        <v>342.23</v>
      </c>
      <c r="H71" s="17">
        <f t="shared" si="2"/>
        <v>16082072.16</v>
      </c>
      <c r="I71" s="2">
        <v>348</v>
      </c>
      <c r="J71" s="57">
        <v>345.18</v>
      </c>
      <c r="K71" s="3">
        <f t="shared" si="3"/>
        <v>120122.64</v>
      </c>
      <c r="L71" s="2">
        <v>16102</v>
      </c>
      <c r="M71" s="57">
        <v>342.23</v>
      </c>
      <c r="N71" s="3">
        <f t="shared" si="4"/>
        <v>5510587.46</v>
      </c>
      <c r="O71" s="17">
        <f t="shared" si="5"/>
        <v>22063485.139999997</v>
      </c>
      <c r="P71" s="3">
        <f t="shared" si="0"/>
        <v>93632.915623911656</v>
      </c>
    </row>
    <row r="72" spans="1:16" x14ac:dyDescent="0.25">
      <c r="A72" s="10" t="s">
        <v>124</v>
      </c>
      <c r="B72" s="22" t="s">
        <v>125</v>
      </c>
      <c r="C72" s="2">
        <v>5228</v>
      </c>
      <c r="D72" s="57">
        <v>341.34</v>
      </c>
      <c r="E72" s="3">
        <f t="shared" si="1"/>
        <v>1784525.5199999998</v>
      </c>
      <c r="F72" s="2">
        <v>41392</v>
      </c>
      <c r="G72" s="57">
        <v>339.33</v>
      </c>
      <c r="H72" s="17">
        <f t="shared" si="2"/>
        <v>14045547.359999999</v>
      </c>
      <c r="I72" s="2">
        <v>1376</v>
      </c>
      <c r="J72" s="57">
        <v>341.34</v>
      </c>
      <c r="K72" s="3">
        <f t="shared" si="3"/>
        <v>469683.83999999997</v>
      </c>
      <c r="L72" s="2">
        <v>10891</v>
      </c>
      <c r="M72" s="57">
        <v>339.33</v>
      </c>
      <c r="N72" s="3">
        <f t="shared" si="4"/>
        <v>3695643.03</v>
      </c>
      <c r="O72" s="17">
        <f t="shared" si="5"/>
        <v>19995399.75</v>
      </c>
      <c r="P72" s="3">
        <f t="shared" si="0"/>
        <v>84856.384464115268</v>
      </c>
    </row>
    <row r="73" spans="1:16" x14ac:dyDescent="0.25">
      <c r="A73" s="10" t="s">
        <v>126</v>
      </c>
      <c r="B73" s="22" t="s">
        <v>127</v>
      </c>
      <c r="C73" s="2">
        <v>9143</v>
      </c>
      <c r="D73" s="57">
        <v>350.39</v>
      </c>
      <c r="E73" s="3">
        <f t="shared" si="1"/>
        <v>3203615.77</v>
      </c>
      <c r="F73" s="2">
        <v>44532</v>
      </c>
      <c r="G73" s="57">
        <v>347.01</v>
      </c>
      <c r="H73" s="17">
        <f t="shared" si="2"/>
        <v>15453049.32</v>
      </c>
      <c r="I73" s="2">
        <v>1796</v>
      </c>
      <c r="J73" s="57">
        <v>350.39</v>
      </c>
      <c r="K73" s="3">
        <f t="shared" si="3"/>
        <v>629300.43999999994</v>
      </c>
      <c r="L73" s="2">
        <v>8745</v>
      </c>
      <c r="M73" s="57">
        <v>347.01</v>
      </c>
      <c r="N73" s="3">
        <f t="shared" si="4"/>
        <v>3034602.4499999997</v>
      </c>
      <c r="O73" s="17">
        <f t="shared" si="5"/>
        <v>22320567.98</v>
      </c>
      <c r="P73" s="3">
        <f t="shared" ref="P73:P137" si="6">(O73/$O$8)*$P$8</f>
        <v>94723.922584658547</v>
      </c>
    </row>
    <row r="74" spans="1:16" x14ac:dyDescent="0.25">
      <c r="A74" s="10" t="s">
        <v>128</v>
      </c>
      <c r="B74" s="22" t="s">
        <v>129</v>
      </c>
      <c r="C74" s="2">
        <v>2047</v>
      </c>
      <c r="D74" s="57">
        <v>219.43</v>
      </c>
      <c r="E74" s="3">
        <f t="shared" si="1"/>
        <v>449173.21</v>
      </c>
      <c r="F74" s="2">
        <v>28679</v>
      </c>
      <c r="G74" s="57">
        <v>217.42</v>
      </c>
      <c r="H74" s="17">
        <f t="shared" si="2"/>
        <v>6235388.1799999997</v>
      </c>
      <c r="I74" s="2">
        <v>142</v>
      </c>
      <c r="J74" s="57">
        <v>219.43</v>
      </c>
      <c r="K74" s="3">
        <f t="shared" si="3"/>
        <v>31159.06</v>
      </c>
      <c r="L74" s="2">
        <v>1984</v>
      </c>
      <c r="M74" s="57">
        <v>217.42</v>
      </c>
      <c r="N74" s="3">
        <f t="shared" si="4"/>
        <v>431361.27999999997</v>
      </c>
      <c r="O74" s="17">
        <f t="shared" si="5"/>
        <v>7147081.7299999995</v>
      </c>
      <c r="P74" s="3">
        <f t="shared" si="6"/>
        <v>30330.752206008492</v>
      </c>
    </row>
    <row r="75" spans="1:16" x14ac:dyDescent="0.25">
      <c r="A75" s="10" t="s">
        <v>130</v>
      </c>
      <c r="B75" s="22" t="s">
        <v>131</v>
      </c>
      <c r="C75" s="2">
        <v>0</v>
      </c>
      <c r="D75" s="57">
        <v>177.51</v>
      </c>
      <c r="E75" s="3">
        <f t="shared" ref="E75:E138" si="7">D75*C75</f>
        <v>0</v>
      </c>
      <c r="F75" s="2">
        <v>0</v>
      </c>
      <c r="G75" s="57">
        <v>176.28</v>
      </c>
      <c r="H75" s="17">
        <f t="shared" ref="H75:H138" si="8">G75*F75</f>
        <v>0</v>
      </c>
      <c r="I75" s="2">
        <v>0</v>
      </c>
      <c r="J75" s="57">
        <v>177.51</v>
      </c>
      <c r="K75" s="3">
        <f t="shared" ref="K75:K138" si="9">J75*I75</f>
        <v>0</v>
      </c>
      <c r="L75" s="2">
        <v>0</v>
      </c>
      <c r="M75" s="57">
        <v>176.28</v>
      </c>
      <c r="N75" s="3">
        <f t="shared" ref="N75:N138" si="10">M75*L75</f>
        <v>0</v>
      </c>
      <c r="O75" s="17">
        <f t="shared" ref="O75:O138" si="11">N75+K75+H75+E75</f>
        <v>0</v>
      </c>
      <c r="P75" s="3">
        <f t="shared" si="6"/>
        <v>0</v>
      </c>
    </row>
    <row r="76" spans="1:16" x14ac:dyDescent="0.25">
      <c r="A76" s="10" t="s">
        <v>132</v>
      </c>
      <c r="B76" s="22" t="s">
        <v>133</v>
      </c>
      <c r="C76" s="2">
        <v>2032</v>
      </c>
      <c r="D76" s="57">
        <v>227.32</v>
      </c>
      <c r="E76" s="3">
        <f t="shared" si="7"/>
        <v>461914.24</v>
      </c>
      <c r="F76" s="2">
        <v>31888</v>
      </c>
      <c r="G76" s="57">
        <v>225.6</v>
      </c>
      <c r="H76" s="17">
        <f t="shared" si="8"/>
        <v>7193932.7999999998</v>
      </c>
      <c r="I76" s="2">
        <v>120</v>
      </c>
      <c r="J76" s="57">
        <v>227.32</v>
      </c>
      <c r="K76" s="3">
        <f t="shared" si="9"/>
        <v>27278.399999999998</v>
      </c>
      <c r="L76" s="2">
        <v>1891</v>
      </c>
      <c r="M76" s="57">
        <v>225.6</v>
      </c>
      <c r="N76" s="3">
        <f t="shared" si="10"/>
        <v>426609.6</v>
      </c>
      <c r="O76" s="17">
        <f t="shared" si="11"/>
        <v>8109735.04</v>
      </c>
      <c r="P76" s="3">
        <f t="shared" si="6"/>
        <v>34416.055845862618</v>
      </c>
    </row>
    <row r="77" spans="1:16" x14ac:dyDescent="0.25">
      <c r="A77" s="10" t="s">
        <v>134</v>
      </c>
      <c r="B77" s="22" t="s">
        <v>135</v>
      </c>
      <c r="C77" s="2">
        <v>0</v>
      </c>
      <c r="D77" s="57">
        <v>310.23</v>
      </c>
      <c r="E77" s="3">
        <f t="shared" si="7"/>
        <v>0</v>
      </c>
      <c r="F77" s="2">
        <v>56243</v>
      </c>
      <c r="G77" s="57">
        <v>307.49</v>
      </c>
      <c r="H77" s="17">
        <f t="shared" si="8"/>
        <v>17294160.07</v>
      </c>
      <c r="I77" s="2">
        <v>0</v>
      </c>
      <c r="J77" s="57">
        <v>310.23</v>
      </c>
      <c r="K77" s="3">
        <f t="shared" si="9"/>
        <v>0</v>
      </c>
      <c r="L77" s="2">
        <v>5087</v>
      </c>
      <c r="M77" s="57">
        <v>307.49</v>
      </c>
      <c r="N77" s="3">
        <f t="shared" si="10"/>
        <v>1564201.6300000001</v>
      </c>
      <c r="O77" s="17">
        <f t="shared" si="11"/>
        <v>18858361.699999999</v>
      </c>
      <c r="P77" s="3">
        <f t="shared" si="6"/>
        <v>80031.027675680583</v>
      </c>
    </row>
    <row r="78" spans="1:16" x14ac:dyDescent="0.25">
      <c r="A78" s="10" t="s">
        <v>136</v>
      </c>
      <c r="B78" s="22" t="s">
        <v>137</v>
      </c>
      <c r="C78" s="2">
        <v>17263</v>
      </c>
      <c r="D78" s="57">
        <v>313.44</v>
      </c>
      <c r="E78" s="3">
        <f t="shared" si="7"/>
        <v>5410914.7199999997</v>
      </c>
      <c r="F78" s="2">
        <v>41617</v>
      </c>
      <c r="G78" s="57">
        <v>310.38</v>
      </c>
      <c r="H78" s="17">
        <f t="shared" si="8"/>
        <v>12917084.459999999</v>
      </c>
      <c r="I78" s="2">
        <v>6</v>
      </c>
      <c r="J78" s="57">
        <v>313.44</v>
      </c>
      <c r="K78" s="3">
        <f t="shared" si="9"/>
        <v>1880.6399999999999</v>
      </c>
      <c r="L78" s="2">
        <v>16</v>
      </c>
      <c r="M78" s="57">
        <v>310.38</v>
      </c>
      <c r="N78" s="3">
        <f t="shared" si="10"/>
        <v>4966.08</v>
      </c>
      <c r="O78" s="17">
        <f t="shared" si="11"/>
        <v>18334845.899999999</v>
      </c>
      <c r="P78" s="3">
        <f t="shared" si="6"/>
        <v>77809.333758416484</v>
      </c>
    </row>
    <row r="79" spans="1:16" x14ac:dyDescent="0.25">
      <c r="A79" s="10" t="s">
        <v>138</v>
      </c>
      <c r="B79" s="22" t="s">
        <v>139</v>
      </c>
      <c r="C79" s="2">
        <v>337</v>
      </c>
      <c r="D79" s="57">
        <v>312.48</v>
      </c>
      <c r="E79" s="3">
        <f t="shared" si="7"/>
        <v>105305.76000000001</v>
      </c>
      <c r="F79" s="2">
        <v>67266</v>
      </c>
      <c r="G79" s="57">
        <v>309.66000000000003</v>
      </c>
      <c r="H79" s="17">
        <f t="shared" si="8"/>
        <v>20829589.560000002</v>
      </c>
      <c r="I79" s="2">
        <v>39</v>
      </c>
      <c r="J79" s="57">
        <v>312.48</v>
      </c>
      <c r="K79" s="3">
        <f t="shared" si="9"/>
        <v>12186.720000000001</v>
      </c>
      <c r="L79" s="2">
        <v>7768</v>
      </c>
      <c r="M79" s="57">
        <v>309.66000000000003</v>
      </c>
      <c r="N79" s="3">
        <f t="shared" si="10"/>
        <v>2405438.8800000004</v>
      </c>
      <c r="O79" s="17">
        <f t="shared" si="11"/>
        <v>23352520.920000006</v>
      </c>
      <c r="P79" s="3">
        <f t="shared" si="6"/>
        <v>99103.319672006837</v>
      </c>
    </row>
    <row r="80" spans="1:16" x14ac:dyDescent="0.25">
      <c r="A80" s="10" t="s">
        <v>140</v>
      </c>
      <c r="B80" s="22" t="s">
        <v>141</v>
      </c>
      <c r="C80" s="2">
        <v>177</v>
      </c>
      <c r="D80" s="57">
        <v>214.97</v>
      </c>
      <c r="E80" s="3">
        <f t="shared" si="7"/>
        <v>38049.69</v>
      </c>
      <c r="F80" s="2">
        <v>19739</v>
      </c>
      <c r="G80" s="57">
        <v>212.96</v>
      </c>
      <c r="H80" s="17">
        <f t="shared" si="8"/>
        <v>4203617.4400000004</v>
      </c>
      <c r="I80" s="2">
        <v>18</v>
      </c>
      <c r="J80" s="57">
        <v>214.97</v>
      </c>
      <c r="K80" s="3">
        <f t="shared" si="9"/>
        <v>3869.46</v>
      </c>
      <c r="L80" s="2">
        <v>2034</v>
      </c>
      <c r="M80" s="57">
        <v>212.96</v>
      </c>
      <c r="N80" s="3">
        <f t="shared" si="10"/>
        <v>433160.64</v>
      </c>
      <c r="O80" s="17">
        <f t="shared" si="11"/>
        <v>4678697.2300000004</v>
      </c>
      <c r="P80" s="3">
        <f t="shared" si="6"/>
        <v>19855.433544911808</v>
      </c>
    </row>
    <row r="81" spans="1:16" x14ac:dyDescent="0.25">
      <c r="A81" s="10" t="s">
        <v>142</v>
      </c>
      <c r="B81" s="22" t="s">
        <v>143</v>
      </c>
      <c r="C81" s="2">
        <v>4297</v>
      </c>
      <c r="D81" s="57">
        <v>299.49</v>
      </c>
      <c r="E81" s="3">
        <f t="shared" si="7"/>
        <v>1286908.53</v>
      </c>
      <c r="F81" s="2">
        <v>19761</v>
      </c>
      <c r="G81" s="57">
        <v>296.86</v>
      </c>
      <c r="H81" s="17">
        <f t="shared" si="8"/>
        <v>5866250.46</v>
      </c>
      <c r="I81" s="2">
        <v>1903</v>
      </c>
      <c r="J81" s="57">
        <v>299.49</v>
      </c>
      <c r="K81" s="3">
        <f t="shared" si="9"/>
        <v>569929.47</v>
      </c>
      <c r="L81" s="2">
        <v>8751</v>
      </c>
      <c r="M81" s="57">
        <v>296.86</v>
      </c>
      <c r="N81" s="3">
        <f t="shared" si="10"/>
        <v>2597821.8600000003</v>
      </c>
      <c r="O81" s="17">
        <f t="shared" si="11"/>
        <v>10320910.319999998</v>
      </c>
      <c r="P81" s="3">
        <f t="shared" si="6"/>
        <v>43799.831215356164</v>
      </c>
    </row>
    <row r="82" spans="1:16" x14ac:dyDescent="0.25">
      <c r="A82" s="10" t="s">
        <v>144</v>
      </c>
      <c r="B82" s="22" t="s">
        <v>145</v>
      </c>
      <c r="C82" s="2">
        <v>596</v>
      </c>
      <c r="D82" s="57">
        <v>241.87</v>
      </c>
      <c r="E82" s="3">
        <f t="shared" si="7"/>
        <v>144154.51999999999</v>
      </c>
      <c r="F82" s="2">
        <v>26608</v>
      </c>
      <c r="G82" s="57">
        <v>240.04</v>
      </c>
      <c r="H82" s="17">
        <f t="shared" si="8"/>
        <v>6386984.3199999994</v>
      </c>
      <c r="I82" s="2">
        <v>16</v>
      </c>
      <c r="J82" s="57">
        <v>241.87</v>
      </c>
      <c r="K82" s="3">
        <f t="shared" si="9"/>
        <v>3869.92</v>
      </c>
      <c r="L82" s="2">
        <v>722</v>
      </c>
      <c r="M82" s="57">
        <v>240.04</v>
      </c>
      <c r="N82" s="3">
        <f t="shared" si="10"/>
        <v>173308.88</v>
      </c>
      <c r="O82" s="17">
        <f t="shared" si="11"/>
        <v>6708317.6399999987</v>
      </c>
      <c r="P82" s="3">
        <f t="shared" si="6"/>
        <v>28468.727201477748</v>
      </c>
    </row>
    <row r="83" spans="1:16" x14ac:dyDescent="0.25">
      <c r="A83" s="10" t="s">
        <v>146</v>
      </c>
      <c r="B83" s="22" t="s">
        <v>147</v>
      </c>
      <c r="C83" s="2">
        <v>0</v>
      </c>
      <c r="D83" s="57">
        <v>261.08999999999997</v>
      </c>
      <c r="E83" s="3">
        <f t="shared" si="7"/>
        <v>0</v>
      </c>
      <c r="F83" s="2">
        <v>25747</v>
      </c>
      <c r="G83" s="57">
        <v>258.8</v>
      </c>
      <c r="H83" s="17">
        <f t="shared" si="8"/>
        <v>6663323.6000000006</v>
      </c>
      <c r="I83" s="2">
        <v>0</v>
      </c>
      <c r="J83" s="57">
        <v>261.08999999999997</v>
      </c>
      <c r="K83" s="3">
        <f t="shared" si="9"/>
        <v>0</v>
      </c>
      <c r="L83" s="2">
        <v>3226</v>
      </c>
      <c r="M83" s="57">
        <v>258.8</v>
      </c>
      <c r="N83" s="3">
        <f t="shared" si="10"/>
        <v>834888.8</v>
      </c>
      <c r="O83" s="17">
        <f t="shared" si="11"/>
        <v>7498212.4000000004</v>
      </c>
      <c r="P83" s="3">
        <f t="shared" si="6"/>
        <v>31820.878910310188</v>
      </c>
    </row>
    <row r="84" spans="1:16" x14ac:dyDescent="0.25">
      <c r="A84" s="10" t="s">
        <v>148</v>
      </c>
      <c r="B84" s="22" t="s">
        <v>149</v>
      </c>
      <c r="C84" s="2">
        <v>111</v>
      </c>
      <c r="D84" s="57">
        <v>280.87</v>
      </c>
      <c r="E84" s="3">
        <f t="shared" si="7"/>
        <v>31176.57</v>
      </c>
      <c r="F84" s="2">
        <v>33973</v>
      </c>
      <c r="G84" s="57">
        <v>278.36</v>
      </c>
      <c r="H84" s="17">
        <f t="shared" si="8"/>
        <v>9456724.2800000012</v>
      </c>
      <c r="I84" s="2">
        <v>10</v>
      </c>
      <c r="J84" s="57">
        <v>280.87</v>
      </c>
      <c r="K84" s="3">
        <f t="shared" si="9"/>
        <v>2808.7</v>
      </c>
      <c r="L84" s="2">
        <v>2998</v>
      </c>
      <c r="M84" s="57">
        <v>278.36</v>
      </c>
      <c r="N84" s="3">
        <f t="shared" si="10"/>
        <v>834523.28</v>
      </c>
      <c r="O84" s="17">
        <f t="shared" si="11"/>
        <v>10325232.830000002</v>
      </c>
      <c r="P84" s="3">
        <f t="shared" si="6"/>
        <v>43818.175063190982</v>
      </c>
    </row>
    <row r="85" spans="1:16" x14ac:dyDescent="0.25">
      <c r="A85" s="10" t="s">
        <v>150</v>
      </c>
      <c r="B85" s="22" t="s">
        <v>151</v>
      </c>
      <c r="C85" s="2">
        <v>2675</v>
      </c>
      <c r="D85" s="57">
        <v>228.91</v>
      </c>
      <c r="E85" s="3">
        <f t="shared" si="7"/>
        <v>612334.25</v>
      </c>
      <c r="F85" s="2">
        <v>39100</v>
      </c>
      <c r="G85" s="57">
        <v>227</v>
      </c>
      <c r="H85" s="17">
        <f t="shared" si="8"/>
        <v>8875700</v>
      </c>
      <c r="I85" s="2">
        <v>638</v>
      </c>
      <c r="J85" s="57">
        <v>228.91</v>
      </c>
      <c r="K85" s="3">
        <f t="shared" si="9"/>
        <v>146044.57999999999</v>
      </c>
      <c r="L85" s="2">
        <v>9325</v>
      </c>
      <c r="M85" s="57">
        <v>227</v>
      </c>
      <c r="N85" s="3">
        <f t="shared" si="10"/>
        <v>2116775</v>
      </c>
      <c r="O85" s="17">
        <f t="shared" si="11"/>
        <v>11750853.83</v>
      </c>
      <c r="P85" s="3">
        <f t="shared" si="6"/>
        <v>49868.21883268933</v>
      </c>
    </row>
    <row r="86" spans="1:16" x14ac:dyDescent="0.25">
      <c r="A86" s="10" t="s">
        <v>152</v>
      </c>
      <c r="B86" s="22" t="s">
        <v>153</v>
      </c>
      <c r="C86" s="2">
        <v>327</v>
      </c>
      <c r="D86" s="57">
        <v>228</v>
      </c>
      <c r="E86" s="3">
        <f t="shared" si="7"/>
        <v>74556</v>
      </c>
      <c r="F86" s="2">
        <v>7165</v>
      </c>
      <c r="G86" s="57">
        <v>226.58</v>
      </c>
      <c r="H86" s="17">
        <f t="shared" si="8"/>
        <v>1623445.7000000002</v>
      </c>
      <c r="I86" s="2">
        <v>16</v>
      </c>
      <c r="J86" s="57">
        <v>228</v>
      </c>
      <c r="K86" s="3">
        <f t="shared" si="9"/>
        <v>3648</v>
      </c>
      <c r="L86" s="2">
        <v>357</v>
      </c>
      <c r="M86" s="57">
        <v>226.58</v>
      </c>
      <c r="N86" s="3">
        <f t="shared" si="10"/>
        <v>80889.06</v>
      </c>
      <c r="O86" s="17">
        <f t="shared" si="11"/>
        <v>1782538.7600000002</v>
      </c>
      <c r="P86" s="3">
        <f t="shared" si="6"/>
        <v>7564.7296994273565</v>
      </c>
    </row>
    <row r="87" spans="1:16" x14ac:dyDescent="0.25">
      <c r="A87" s="10" t="s">
        <v>154</v>
      </c>
      <c r="B87" s="22" t="s">
        <v>155</v>
      </c>
      <c r="C87" s="2">
        <v>4836</v>
      </c>
      <c r="D87" s="57">
        <v>237.97</v>
      </c>
      <c r="E87" s="3">
        <f t="shared" si="7"/>
        <v>1150822.92</v>
      </c>
      <c r="F87" s="2">
        <v>37322</v>
      </c>
      <c r="G87" s="57">
        <v>235.83</v>
      </c>
      <c r="H87" s="17">
        <f t="shared" si="8"/>
        <v>8801647.2599999998</v>
      </c>
      <c r="I87" s="2">
        <v>870</v>
      </c>
      <c r="J87" s="57">
        <v>237.97</v>
      </c>
      <c r="K87" s="3">
        <f t="shared" si="9"/>
        <v>207033.9</v>
      </c>
      <c r="L87" s="2">
        <v>6713</v>
      </c>
      <c r="M87" s="57">
        <v>235.83</v>
      </c>
      <c r="N87" s="3">
        <f t="shared" si="10"/>
        <v>1583126.79</v>
      </c>
      <c r="O87" s="17">
        <f t="shared" si="11"/>
        <v>11742630.869999999</v>
      </c>
      <c r="P87" s="3">
        <f t="shared" si="6"/>
        <v>49833.322273284808</v>
      </c>
    </row>
    <row r="88" spans="1:16" x14ac:dyDescent="0.25">
      <c r="A88" s="10" t="s">
        <v>156</v>
      </c>
      <c r="B88" s="22" t="s">
        <v>157</v>
      </c>
      <c r="C88" s="2">
        <v>366</v>
      </c>
      <c r="D88" s="57">
        <v>237.34</v>
      </c>
      <c r="E88" s="3">
        <f t="shared" si="7"/>
        <v>86866.44</v>
      </c>
      <c r="F88" s="2">
        <v>30773</v>
      </c>
      <c r="G88" s="57">
        <v>235.79</v>
      </c>
      <c r="H88" s="17">
        <f t="shared" si="8"/>
        <v>7255965.6699999999</v>
      </c>
      <c r="I88" s="2">
        <v>5</v>
      </c>
      <c r="J88" s="57">
        <v>237.34</v>
      </c>
      <c r="K88" s="3">
        <f t="shared" si="9"/>
        <v>1186.7</v>
      </c>
      <c r="L88" s="2">
        <v>462</v>
      </c>
      <c r="M88" s="57">
        <v>235.79</v>
      </c>
      <c r="N88" s="3">
        <f t="shared" si="10"/>
        <v>108934.98</v>
      </c>
      <c r="O88" s="17">
        <f t="shared" si="11"/>
        <v>7452953.79</v>
      </c>
      <c r="P88" s="3">
        <f t="shared" si="6"/>
        <v>31628.810631681674</v>
      </c>
    </row>
    <row r="89" spans="1:16" x14ac:dyDescent="0.25">
      <c r="A89" s="10" t="s">
        <v>158</v>
      </c>
      <c r="B89" s="22" t="s">
        <v>159</v>
      </c>
      <c r="C89" s="2">
        <v>0</v>
      </c>
      <c r="D89" s="57">
        <v>197</v>
      </c>
      <c r="E89" s="3">
        <f t="shared" si="7"/>
        <v>0</v>
      </c>
      <c r="F89" s="2">
        <v>20879</v>
      </c>
      <c r="G89" s="57">
        <v>195.35</v>
      </c>
      <c r="H89" s="17">
        <f t="shared" si="8"/>
        <v>4078712.65</v>
      </c>
      <c r="I89" s="2">
        <v>0</v>
      </c>
      <c r="J89" s="57">
        <v>197</v>
      </c>
      <c r="K89" s="3">
        <f t="shared" si="9"/>
        <v>0</v>
      </c>
      <c r="L89" s="2">
        <v>481</v>
      </c>
      <c r="M89" s="57">
        <v>195.35</v>
      </c>
      <c r="N89" s="3">
        <f t="shared" si="10"/>
        <v>93963.349999999991</v>
      </c>
      <c r="O89" s="17">
        <f t="shared" si="11"/>
        <v>4172676</v>
      </c>
      <c r="P89" s="3">
        <f t="shared" si="6"/>
        <v>17707.983002449684</v>
      </c>
    </row>
    <row r="90" spans="1:16" x14ac:dyDescent="0.25">
      <c r="A90" s="10" t="s">
        <v>160</v>
      </c>
      <c r="B90" s="22" t="s">
        <v>161</v>
      </c>
      <c r="C90" s="2">
        <v>733</v>
      </c>
      <c r="D90" s="57">
        <v>273.77999999999997</v>
      </c>
      <c r="E90" s="3">
        <f t="shared" si="7"/>
        <v>200680.74</v>
      </c>
      <c r="F90" s="2">
        <v>50346</v>
      </c>
      <c r="G90" s="57">
        <v>271.43</v>
      </c>
      <c r="H90" s="17">
        <f t="shared" si="8"/>
        <v>13665414.780000001</v>
      </c>
      <c r="I90" s="2">
        <v>67</v>
      </c>
      <c r="J90" s="57">
        <v>273.77999999999997</v>
      </c>
      <c r="K90" s="3">
        <f t="shared" si="9"/>
        <v>18343.259999999998</v>
      </c>
      <c r="L90" s="2">
        <v>4603</v>
      </c>
      <c r="M90" s="57">
        <v>271.43</v>
      </c>
      <c r="N90" s="3">
        <f t="shared" si="10"/>
        <v>1249392.29</v>
      </c>
      <c r="O90" s="17">
        <f t="shared" si="11"/>
        <v>15133831.070000002</v>
      </c>
      <c r="P90" s="3">
        <f t="shared" si="6"/>
        <v>64224.881910195036</v>
      </c>
    </row>
    <row r="91" spans="1:16" x14ac:dyDescent="0.25">
      <c r="A91" s="10" t="s">
        <v>162</v>
      </c>
      <c r="B91" s="22" t="s">
        <v>163</v>
      </c>
      <c r="C91" s="2">
        <v>1625</v>
      </c>
      <c r="D91" s="57">
        <v>211.8</v>
      </c>
      <c r="E91" s="3">
        <f t="shared" si="7"/>
        <v>344175</v>
      </c>
      <c r="F91" s="2">
        <v>30873</v>
      </c>
      <c r="G91" s="57">
        <v>209.93</v>
      </c>
      <c r="H91" s="17">
        <f t="shared" si="8"/>
        <v>6481168.8900000006</v>
      </c>
      <c r="I91" s="2">
        <v>66</v>
      </c>
      <c r="J91" s="57">
        <v>211.8</v>
      </c>
      <c r="K91" s="3">
        <f t="shared" si="9"/>
        <v>13978.800000000001</v>
      </c>
      <c r="L91" s="2">
        <v>1255</v>
      </c>
      <c r="M91" s="57">
        <v>209.93</v>
      </c>
      <c r="N91" s="3">
        <f t="shared" si="10"/>
        <v>263462.15000000002</v>
      </c>
      <c r="O91" s="17">
        <f t="shared" si="11"/>
        <v>7102784.8400000008</v>
      </c>
      <c r="P91" s="3">
        <f t="shared" si="6"/>
        <v>30142.765270243202</v>
      </c>
    </row>
    <row r="92" spans="1:16" x14ac:dyDescent="0.25">
      <c r="A92" s="10" t="s">
        <v>164</v>
      </c>
      <c r="B92" s="22" t="s">
        <v>165</v>
      </c>
      <c r="C92" s="2">
        <v>0</v>
      </c>
      <c r="D92" s="57">
        <v>177.21</v>
      </c>
      <c r="E92" s="3">
        <f t="shared" si="7"/>
        <v>0</v>
      </c>
      <c r="F92" s="2">
        <v>24</v>
      </c>
      <c r="G92" s="57">
        <v>175.99</v>
      </c>
      <c r="H92" s="17">
        <f t="shared" si="8"/>
        <v>4223.76</v>
      </c>
      <c r="I92" s="2">
        <v>0</v>
      </c>
      <c r="J92" s="57">
        <v>177.21</v>
      </c>
      <c r="K92" s="3">
        <f t="shared" si="9"/>
        <v>0</v>
      </c>
      <c r="L92" s="2">
        <v>0</v>
      </c>
      <c r="M92" s="57">
        <v>175.99</v>
      </c>
      <c r="N92" s="3">
        <f t="shared" si="10"/>
        <v>0</v>
      </c>
      <c r="O92" s="17">
        <f t="shared" si="11"/>
        <v>4223.76</v>
      </c>
      <c r="P92" s="3">
        <f t="shared" si="6"/>
        <v>17.924773044067376</v>
      </c>
    </row>
    <row r="93" spans="1:16" x14ac:dyDescent="0.25">
      <c r="A93" s="10" t="s">
        <v>166</v>
      </c>
      <c r="B93" s="22" t="s">
        <v>167</v>
      </c>
      <c r="C93" s="2">
        <v>61</v>
      </c>
      <c r="D93" s="57">
        <v>233.8</v>
      </c>
      <c r="E93" s="3">
        <f t="shared" si="7"/>
        <v>14261.800000000001</v>
      </c>
      <c r="F93" s="2">
        <v>15067</v>
      </c>
      <c r="G93" s="57">
        <v>231.87</v>
      </c>
      <c r="H93" s="17">
        <f t="shared" si="8"/>
        <v>3493585.29</v>
      </c>
      <c r="I93" s="2">
        <v>8</v>
      </c>
      <c r="J93" s="57">
        <v>233.8</v>
      </c>
      <c r="K93" s="3">
        <f t="shared" si="9"/>
        <v>1870.4</v>
      </c>
      <c r="L93" s="2">
        <v>1999</v>
      </c>
      <c r="M93" s="57">
        <v>231.87</v>
      </c>
      <c r="N93" s="3">
        <f t="shared" si="10"/>
        <v>463508.13</v>
      </c>
      <c r="O93" s="17">
        <f t="shared" si="11"/>
        <v>3973225.62</v>
      </c>
      <c r="P93" s="3">
        <f t="shared" si="6"/>
        <v>16861.556407412801</v>
      </c>
    </row>
    <row r="94" spans="1:16" x14ac:dyDescent="0.25">
      <c r="A94" s="10" t="s">
        <v>168</v>
      </c>
      <c r="B94" s="22" t="s">
        <v>169</v>
      </c>
      <c r="C94" s="2">
        <v>0</v>
      </c>
      <c r="D94" s="57">
        <v>212.52</v>
      </c>
      <c r="E94" s="3">
        <f t="shared" si="7"/>
        <v>0</v>
      </c>
      <c r="F94" s="2">
        <v>28469</v>
      </c>
      <c r="G94" s="57">
        <v>210.69</v>
      </c>
      <c r="H94" s="17">
        <f t="shared" si="8"/>
        <v>5998133.6100000003</v>
      </c>
      <c r="I94" s="2">
        <v>0</v>
      </c>
      <c r="J94" s="57">
        <v>212.52</v>
      </c>
      <c r="K94" s="3">
        <f t="shared" si="9"/>
        <v>0</v>
      </c>
      <c r="L94" s="2">
        <v>392</v>
      </c>
      <c r="M94" s="57">
        <v>210.69</v>
      </c>
      <c r="N94" s="3">
        <f t="shared" si="10"/>
        <v>82590.48</v>
      </c>
      <c r="O94" s="17">
        <f t="shared" si="11"/>
        <v>6080724.0900000008</v>
      </c>
      <c r="P94" s="3">
        <f t="shared" si="6"/>
        <v>25805.348612810183</v>
      </c>
    </row>
    <row r="95" spans="1:16" x14ac:dyDescent="0.25">
      <c r="A95" s="10" t="s">
        <v>170</v>
      </c>
      <c r="B95" s="22" t="s">
        <v>171</v>
      </c>
      <c r="C95" s="2">
        <v>5899</v>
      </c>
      <c r="D95" s="57">
        <v>267.64999999999998</v>
      </c>
      <c r="E95" s="3">
        <f t="shared" si="7"/>
        <v>1578867.3499999999</v>
      </c>
      <c r="F95" s="2">
        <v>32211</v>
      </c>
      <c r="G95" s="57">
        <v>265.51</v>
      </c>
      <c r="H95" s="17">
        <f t="shared" si="8"/>
        <v>8552342.6099999994</v>
      </c>
      <c r="I95" s="2">
        <v>2200</v>
      </c>
      <c r="J95" s="57">
        <v>267.64999999999998</v>
      </c>
      <c r="K95" s="3">
        <f t="shared" si="9"/>
        <v>588830</v>
      </c>
      <c r="L95" s="2">
        <v>12011</v>
      </c>
      <c r="M95" s="57">
        <v>265.51</v>
      </c>
      <c r="N95" s="3">
        <f t="shared" si="10"/>
        <v>3189040.61</v>
      </c>
      <c r="O95" s="17">
        <f t="shared" si="11"/>
        <v>13909080.569999998</v>
      </c>
      <c r="P95" s="3">
        <f t="shared" si="6"/>
        <v>59027.291434384824</v>
      </c>
    </row>
    <row r="96" spans="1:16" x14ac:dyDescent="0.25">
      <c r="A96" s="10" t="s">
        <v>172</v>
      </c>
      <c r="B96" s="22" t="s">
        <v>173</v>
      </c>
      <c r="C96" s="2">
        <v>2295</v>
      </c>
      <c r="D96" s="57">
        <v>255.8</v>
      </c>
      <c r="E96" s="3">
        <f t="shared" si="7"/>
        <v>587061</v>
      </c>
      <c r="F96" s="2">
        <v>19460</v>
      </c>
      <c r="G96" s="57">
        <v>254</v>
      </c>
      <c r="H96" s="17">
        <f t="shared" si="8"/>
        <v>4942840</v>
      </c>
      <c r="I96" s="2">
        <v>446</v>
      </c>
      <c r="J96" s="57">
        <v>255.8</v>
      </c>
      <c r="K96" s="3">
        <f t="shared" si="9"/>
        <v>114086.8</v>
      </c>
      <c r="L96" s="2">
        <v>3779</v>
      </c>
      <c r="M96" s="57">
        <v>254</v>
      </c>
      <c r="N96" s="3">
        <f t="shared" si="10"/>
        <v>959866</v>
      </c>
      <c r="O96" s="17">
        <f t="shared" si="11"/>
        <v>6603853.7999999998</v>
      </c>
      <c r="P96" s="3">
        <f t="shared" si="6"/>
        <v>28025.404043127903</v>
      </c>
    </row>
    <row r="97" spans="1:16" x14ac:dyDescent="0.25">
      <c r="A97" s="10" t="s">
        <v>174</v>
      </c>
      <c r="B97" s="22" t="s">
        <v>175</v>
      </c>
      <c r="C97" s="2">
        <v>732</v>
      </c>
      <c r="D97" s="57">
        <v>185.57</v>
      </c>
      <c r="E97" s="3">
        <f t="shared" si="7"/>
        <v>135837.24</v>
      </c>
      <c r="F97" s="2">
        <v>11945</v>
      </c>
      <c r="G97" s="57">
        <v>183.96</v>
      </c>
      <c r="H97" s="17">
        <f t="shared" si="8"/>
        <v>2197402.2000000002</v>
      </c>
      <c r="I97" s="2">
        <v>11</v>
      </c>
      <c r="J97" s="57">
        <v>185.57</v>
      </c>
      <c r="K97" s="3">
        <f t="shared" si="9"/>
        <v>2041.27</v>
      </c>
      <c r="L97" s="2">
        <v>176</v>
      </c>
      <c r="M97" s="57">
        <v>183.96</v>
      </c>
      <c r="N97" s="3">
        <f t="shared" si="10"/>
        <v>32376.960000000003</v>
      </c>
      <c r="O97" s="17">
        <f t="shared" si="11"/>
        <v>2367657.67</v>
      </c>
      <c r="P97" s="3">
        <f t="shared" si="6"/>
        <v>10047.854608404685</v>
      </c>
    </row>
    <row r="98" spans="1:16" x14ac:dyDescent="0.25">
      <c r="A98" s="10" t="s">
        <v>176</v>
      </c>
      <c r="B98" s="22" t="s">
        <v>177</v>
      </c>
      <c r="C98" s="2">
        <v>4483</v>
      </c>
      <c r="D98" s="57">
        <v>334.9</v>
      </c>
      <c r="E98" s="3">
        <f t="shared" si="7"/>
        <v>1501356.7</v>
      </c>
      <c r="F98" s="2">
        <v>72571</v>
      </c>
      <c r="G98" s="57">
        <v>332</v>
      </c>
      <c r="H98" s="17">
        <f t="shared" si="8"/>
        <v>24093572</v>
      </c>
      <c r="I98" s="2">
        <v>1284</v>
      </c>
      <c r="J98" s="57">
        <v>334.9</v>
      </c>
      <c r="K98" s="3">
        <f t="shared" si="9"/>
        <v>430011.6</v>
      </c>
      <c r="L98" s="2">
        <v>20777</v>
      </c>
      <c r="M98" s="57">
        <v>332</v>
      </c>
      <c r="N98" s="3">
        <f t="shared" si="10"/>
        <v>6897964</v>
      </c>
      <c r="O98" s="17">
        <f t="shared" si="11"/>
        <v>32922904.300000001</v>
      </c>
      <c r="P98" s="3">
        <f t="shared" si="6"/>
        <v>139718.06814995405</v>
      </c>
    </row>
    <row r="99" spans="1:16" x14ac:dyDescent="0.25">
      <c r="A99" s="10" t="s">
        <v>178</v>
      </c>
      <c r="B99" s="22" t="s">
        <v>179</v>
      </c>
      <c r="C99" s="2">
        <v>3701</v>
      </c>
      <c r="D99" s="57">
        <v>364.41</v>
      </c>
      <c r="E99" s="3">
        <f t="shared" si="7"/>
        <v>1348681.4100000001</v>
      </c>
      <c r="F99" s="2">
        <v>76618</v>
      </c>
      <c r="G99" s="57">
        <v>361.22</v>
      </c>
      <c r="H99" s="17">
        <f t="shared" si="8"/>
        <v>27675953.960000001</v>
      </c>
      <c r="I99" s="2">
        <v>1343</v>
      </c>
      <c r="J99" s="57">
        <v>364.41</v>
      </c>
      <c r="K99" s="3">
        <f t="shared" si="9"/>
        <v>489402.63</v>
      </c>
      <c r="L99" s="2">
        <v>27809</v>
      </c>
      <c r="M99" s="57">
        <v>361.22</v>
      </c>
      <c r="N99" s="3">
        <f t="shared" si="10"/>
        <v>10045166.98</v>
      </c>
      <c r="O99" s="17">
        <f t="shared" si="11"/>
        <v>39559204.980000004</v>
      </c>
      <c r="P99" s="3">
        <f t="shared" si="6"/>
        <v>167881.17011152147</v>
      </c>
    </row>
    <row r="100" spans="1:16" x14ac:dyDescent="0.25">
      <c r="A100" s="10" t="s">
        <v>180</v>
      </c>
      <c r="B100" s="22" t="s">
        <v>181</v>
      </c>
      <c r="C100" s="2">
        <v>23831</v>
      </c>
      <c r="D100" s="57">
        <v>335.22</v>
      </c>
      <c r="E100" s="3">
        <f t="shared" si="7"/>
        <v>7988627.8200000003</v>
      </c>
      <c r="F100" s="2">
        <v>101426</v>
      </c>
      <c r="G100" s="57">
        <v>332.31</v>
      </c>
      <c r="H100" s="17">
        <f t="shared" si="8"/>
        <v>33704874.060000002</v>
      </c>
      <c r="I100" s="2">
        <v>66</v>
      </c>
      <c r="J100" s="57">
        <v>335.22</v>
      </c>
      <c r="K100" s="3">
        <f t="shared" si="9"/>
        <v>22124.52</v>
      </c>
      <c r="L100" s="2">
        <v>280</v>
      </c>
      <c r="M100" s="57">
        <v>332.31</v>
      </c>
      <c r="N100" s="3">
        <f t="shared" si="10"/>
        <v>93046.8</v>
      </c>
      <c r="O100" s="17">
        <f t="shared" si="11"/>
        <v>41808673.200000003</v>
      </c>
      <c r="P100" s="3">
        <f t="shared" si="6"/>
        <v>177427.45288169361</v>
      </c>
    </row>
    <row r="101" spans="1:16" x14ac:dyDescent="0.25">
      <c r="A101" s="10" t="s">
        <v>182</v>
      </c>
      <c r="B101" s="22" t="s">
        <v>183</v>
      </c>
      <c r="C101" s="2">
        <v>53201</v>
      </c>
      <c r="D101" s="57">
        <v>377.7</v>
      </c>
      <c r="E101" s="3">
        <f t="shared" si="7"/>
        <v>20094017.699999999</v>
      </c>
      <c r="F101" s="2">
        <v>40532</v>
      </c>
      <c r="G101" s="57">
        <v>374.97</v>
      </c>
      <c r="H101" s="17">
        <f t="shared" si="8"/>
        <v>15198284.040000001</v>
      </c>
      <c r="I101" s="2">
        <v>13820</v>
      </c>
      <c r="J101" s="57">
        <v>377.7</v>
      </c>
      <c r="K101" s="3">
        <f t="shared" si="9"/>
        <v>5219814</v>
      </c>
      <c r="L101" s="2">
        <v>10529</v>
      </c>
      <c r="M101" s="57">
        <v>374.97</v>
      </c>
      <c r="N101" s="3">
        <f t="shared" si="10"/>
        <v>3948059.1300000004</v>
      </c>
      <c r="O101" s="17">
        <f t="shared" si="11"/>
        <v>44460174.870000005</v>
      </c>
      <c r="P101" s="3">
        <f t="shared" si="6"/>
        <v>188679.88333719195</v>
      </c>
    </row>
    <row r="102" spans="1:16" x14ac:dyDescent="0.25">
      <c r="A102" s="10" t="s">
        <v>184</v>
      </c>
      <c r="B102" s="22" t="s">
        <v>185</v>
      </c>
      <c r="C102" s="2">
        <v>1472</v>
      </c>
      <c r="D102" s="57">
        <v>222.48</v>
      </c>
      <c r="E102" s="3">
        <f t="shared" si="7"/>
        <v>327490.56</v>
      </c>
      <c r="F102" s="2">
        <v>16609</v>
      </c>
      <c r="G102" s="57">
        <v>220.41</v>
      </c>
      <c r="H102" s="17">
        <f t="shared" si="8"/>
        <v>3660789.69</v>
      </c>
      <c r="I102" s="2">
        <v>186</v>
      </c>
      <c r="J102" s="57">
        <v>222.48</v>
      </c>
      <c r="K102" s="3">
        <f t="shared" si="9"/>
        <v>41381.279999999999</v>
      </c>
      <c r="L102" s="2">
        <v>2103</v>
      </c>
      <c r="M102" s="57">
        <v>220.41</v>
      </c>
      <c r="N102" s="3">
        <f t="shared" si="10"/>
        <v>463522.23</v>
      </c>
      <c r="O102" s="17">
        <f t="shared" si="11"/>
        <v>4493183.76</v>
      </c>
      <c r="P102" s="3">
        <f t="shared" si="6"/>
        <v>19068.152343714912</v>
      </c>
    </row>
    <row r="103" spans="1:16" x14ac:dyDescent="0.25">
      <c r="A103" s="10" t="s">
        <v>186</v>
      </c>
      <c r="B103" s="22" t="s">
        <v>187</v>
      </c>
      <c r="C103" s="2">
        <v>4424</v>
      </c>
      <c r="D103" s="57">
        <v>268.83999999999997</v>
      </c>
      <c r="E103" s="3">
        <f t="shared" si="7"/>
        <v>1189348.1599999999</v>
      </c>
      <c r="F103" s="2">
        <v>22576</v>
      </c>
      <c r="G103" s="57">
        <v>266.56</v>
      </c>
      <c r="H103" s="17">
        <f t="shared" si="8"/>
        <v>6017858.5599999996</v>
      </c>
      <c r="I103" s="2">
        <v>0</v>
      </c>
      <c r="J103" s="57">
        <v>268.83999999999997</v>
      </c>
      <c r="K103" s="3">
        <f t="shared" si="9"/>
        <v>0</v>
      </c>
      <c r="L103" s="2">
        <v>0</v>
      </c>
      <c r="M103" s="57">
        <v>266.56</v>
      </c>
      <c r="N103" s="3">
        <f t="shared" si="10"/>
        <v>0</v>
      </c>
      <c r="O103" s="17">
        <f t="shared" si="11"/>
        <v>7207206.7199999997</v>
      </c>
      <c r="P103" s="3">
        <f t="shared" si="6"/>
        <v>30585.910358940197</v>
      </c>
    </row>
    <row r="104" spans="1:16" x14ac:dyDescent="0.25">
      <c r="A104" s="10" t="s">
        <v>188</v>
      </c>
      <c r="B104" s="22" t="s">
        <v>189</v>
      </c>
      <c r="C104" s="2">
        <v>10310</v>
      </c>
      <c r="D104" s="57">
        <v>318.54000000000002</v>
      </c>
      <c r="E104" s="3">
        <f t="shared" si="7"/>
        <v>3284147.4000000004</v>
      </c>
      <c r="F104" s="2">
        <v>22440</v>
      </c>
      <c r="G104" s="57">
        <v>315.51</v>
      </c>
      <c r="H104" s="17">
        <f t="shared" si="8"/>
        <v>7080044.3999999994</v>
      </c>
      <c r="I104" s="2">
        <v>1946</v>
      </c>
      <c r="J104" s="57">
        <v>318.54000000000002</v>
      </c>
      <c r="K104" s="3">
        <f t="shared" si="9"/>
        <v>619878.84000000008</v>
      </c>
      <c r="L104" s="2">
        <v>4237</v>
      </c>
      <c r="M104" s="57">
        <v>315.51</v>
      </c>
      <c r="N104" s="3">
        <f t="shared" si="10"/>
        <v>1336815.8699999999</v>
      </c>
      <c r="O104" s="17">
        <f t="shared" si="11"/>
        <v>12320886.51</v>
      </c>
      <c r="P104" s="3">
        <f t="shared" si="6"/>
        <v>52287.320868955947</v>
      </c>
    </row>
    <row r="105" spans="1:16" x14ac:dyDescent="0.25">
      <c r="A105" s="10" t="s">
        <v>190</v>
      </c>
      <c r="B105" s="22" t="s">
        <v>191</v>
      </c>
      <c r="C105" s="2">
        <v>4417</v>
      </c>
      <c r="D105" s="57">
        <v>372.43</v>
      </c>
      <c r="E105" s="3">
        <f t="shared" si="7"/>
        <v>1645023.31</v>
      </c>
      <c r="F105" s="2">
        <v>40370</v>
      </c>
      <c r="G105" s="57">
        <v>369</v>
      </c>
      <c r="H105" s="17">
        <f t="shared" si="8"/>
        <v>14896530</v>
      </c>
      <c r="I105" s="2">
        <v>1381</v>
      </c>
      <c r="J105" s="57">
        <v>372.43</v>
      </c>
      <c r="K105" s="3">
        <f t="shared" si="9"/>
        <v>514325.83</v>
      </c>
      <c r="L105" s="2">
        <v>12623</v>
      </c>
      <c r="M105" s="57">
        <v>369</v>
      </c>
      <c r="N105" s="3">
        <f t="shared" si="10"/>
        <v>4657887</v>
      </c>
      <c r="O105" s="17">
        <f t="shared" si="11"/>
        <v>21713766.139999997</v>
      </c>
      <c r="P105" s="3">
        <f t="shared" si="6"/>
        <v>92148.779758190532</v>
      </c>
    </row>
    <row r="106" spans="1:16" x14ac:dyDescent="0.25">
      <c r="A106" s="10" t="s">
        <v>192</v>
      </c>
      <c r="B106" s="22" t="s">
        <v>193</v>
      </c>
      <c r="C106" s="2">
        <v>0</v>
      </c>
      <c r="D106" s="57">
        <v>245.96</v>
      </c>
      <c r="E106" s="3">
        <f t="shared" si="7"/>
        <v>0</v>
      </c>
      <c r="F106" s="2">
        <v>10372</v>
      </c>
      <c r="G106" s="57">
        <v>243.79</v>
      </c>
      <c r="H106" s="17">
        <f t="shared" si="8"/>
        <v>2528589.88</v>
      </c>
      <c r="I106" s="2">
        <v>0</v>
      </c>
      <c r="J106" s="57">
        <v>245.96</v>
      </c>
      <c r="K106" s="3">
        <f t="shared" si="9"/>
        <v>0</v>
      </c>
      <c r="L106" s="2">
        <v>339</v>
      </c>
      <c r="M106" s="57">
        <v>243.79</v>
      </c>
      <c r="N106" s="3">
        <f t="shared" si="10"/>
        <v>82644.81</v>
      </c>
      <c r="O106" s="17">
        <f t="shared" si="11"/>
        <v>2611234.69</v>
      </c>
      <c r="P106" s="3">
        <f t="shared" si="6"/>
        <v>11081.545633048665</v>
      </c>
    </row>
    <row r="107" spans="1:16" x14ac:dyDescent="0.25">
      <c r="A107" s="10" t="s">
        <v>194</v>
      </c>
      <c r="B107" s="22" t="s">
        <v>195</v>
      </c>
      <c r="C107" s="2">
        <v>124</v>
      </c>
      <c r="D107" s="57">
        <v>298.70999999999998</v>
      </c>
      <c r="E107" s="3">
        <f t="shared" si="7"/>
        <v>37040.04</v>
      </c>
      <c r="F107" s="2">
        <v>41417</v>
      </c>
      <c r="G107" s="57">
        <v>296.19</v>
      </c>
      <c r="H107" s="17">
        <f t="shared" si="8"/>
        <v>12267301.23</v>
      </c>
      <c r="I107" s="2">
        <v>15</v>
      </c>
      <c r="J107" s="57">
        <v>298.70999999999998</v>
      </c>
      <c r="K107" s="3">
        <f t="shared" si="9"/>
        <v>4480.6499999999996</v>
      </c>
      <c r="L107" s="2">
        <v>5160</v>
      </c>
      <c r="M107" s="57">
        <v>296.19</v>
      </c>
      <c r="N107" s="3">
        <f t="shared" si="10"/>
        <v>1528340.4</v>
      </c>
      <c r="O107" s="17">
        <f t="shared" si="11"/>
        <v>13837162.32</v>
      </c>
      <c r="P107" s="3">
        <f t="shared" si="6"/>
        <v>58722.085099513424</v>
      </c>
    </row>
    <row r="108" spans="1:16" x14ac:dyDescent="0.25">
      <c r="A108" s="10" t="s">
        <v>196</v>
      </c>
      <c r="B108" s="22" t="s">
        <v>197</v>
      </c>
      <c r="C108" s="2">
        <v>1075</v>
      </c>
      <c r="D108" s="57">
        <v>263.86</v>
      </c>
      <c r="E108" s="3">
        <f t="shared" si="7"/>
        <v>283649.5</v>
      </c>
      <c r="F108" s="2">
        <v>30721</v>
      </c>
      <c r="G108" s="57">
        <v>261.68</v>
      </c>
      <c r="H108" s="17">
        <f t="shared" si="8"/>
        <v>8039071.2800000003</v>
      </c>
      <c r="I108" s="2">
        <v>120</v>
      </c>
      <c r="J108" s="57">
        <v>263.86</v>
      </c>
      <c r="K108" s="3">
        <f t="shared" si="9"/>
        <v>31663.200000000001</v>
      </c>
      <c r="L108" s="2">
        <v>3418</v>
      </c>
      <c r="M108" s="57">
        <v>261.68</v>
      </c>
      <c r="N108" s="3">
        <f t="shared" si="10"/>
        <v>894422.24</v>
      </c>
      <c r="O108" s="17">
        <f t="shared" si="11"/>
        <v>9248806.2200000007</v>
      </c>
      <c r="P108" s="3">
        <f t="shared" si="6"/>
        <v>39250.040821935596</v>
      </c>
    </row>
    <row r="109" spans="1:16" x14ac:dyDescent="0.25">
      <c r="A109" s="10" t="s">
        <v>198</v>
      </c>
      <c r="B109" s="22" t="s">
        <v>199</v>
      </c>
      <c r="C109" s="2">
        <v>1618</v>
      </c>
      <c r="D109" s="57">
        <v>196.74</v>
      </c>
      <c r="E109" s="3">
        <f t="shared" si="7"/>
        <v>318325.32</v>
      </c>
      <c r="F109" s="2">
        <v>29131</v>
      </c>
      <c r="G109" s="57">
        <v>195.1</v>
      </c>
      <c r="H109" s="17">
        <f t="shared" si="8"/>
        <v>5683458.0999999996</v>
      </c>
      <c r="I109" s="2">
        <v>144</v>
      </c>
      <c r="J109" s="57">
        <v>196.74</v>
      </c>
      <c r="K109" s="3">
        <f t="shared" si="9"/>
        <v>28330.560000000001</v>
      </c>
      <c r="L109" s="2">
        <v>2596</v>
      </c>
      <c r="M109" s="57">
        <v>195.1</v>
      </c>
      <c r="N109" s="3">
        <f t="shared" si="10"/>
        <v>506479.6</v>
      </c>
      <c r="O109" s="17">
        <f t="shared" si="11"/>
        <v>6536593.5800000001</v>
      </c>
      <c r="P109" s="3">
        <f t="shared" si="6"/>
        <v>27739.965434306843</v>
      </c>
    </row>
    <row r="110" spans="1:16" x14ac:dyDescent="0.25">
      <c r="A110" s="10" t="s">
        <v>200</v>
      </c>
      <c r="B110" s="22" t="s">
        <v>201</v>
      </c>
      <c r="C110" s="2">
        <v>551</v>
      </c>
      <c r="D110" s="57">
        <v>240.24</v>
      </c>
      <c r="E110" s="3">
        <f t="shared" si="7"/>
        <v>132372.24</v>
      </c>
      <c r="F110" s="2">
        <v>15087</v>
      </c>
      <c r="G110" s="57">
        <v>238.73</v>
      </c>
      <c r="H110" s="17">
        <f t="shared" si="8"/>
        <v>3601719.51</v>
      </c>
      <c r="I110" s="2">
        <v>0</v>
      </c>
      <c r="J110" s="57">
        <v>240.24</v>
      </c>
      <c r="K110" s="3">
        <f t="shared" si="9"/>
        <v>0</v>
      </c>
      <c r="L110" s="2">
        <v>0</v>
      </c>
      <c r="M110" s="57">
        <v>238.73</v>
      </c>
      <c r="N110" s="3">
        <f t="shared" si="10"/>
        <v>0</v>
      </c>
      <c r="O110" s="17">
        <f t="shared" si="11"/>
        <v>3734091.75</v>
      </c>
      <c r="P110" s="3">
        <f t="shared" si="6"/>
        <v>15846.721202074545</v>
      </c>
    </row>
    <row r="111" spans="1:16" x14ac:dyDescent="0.25">
      <c r="A111" s="10" t="s">
        <v>202</v>
      </c>
      <c r="B111" s="22" t="s">
        <v>203</v>
      </c>
      <c r="C111" s="2">
        <v>0</v>
      </c>
      <c r="D111" s="57">
        <v>311.5</v>
      </c>
      <c r="E111" s="3">
        <f t="shared" si="7"/>
        <v>0</v>
      </c>
      <c r="F111" s="2">
        <v>23428</v>
      </c>
      <c r="G111" s="57">
        <v>308.82</v>
      </c>
      <c r="H111" s="17">
        <f t="shared" si="8"/>
        <v>7235034.96</v>
      </c>
      <c r="I111" s="2">
        <v>0</v>
      </c>
      <c r="J111" s="57">
        <v>311.5</v>
      </c>
      <c r="K111" s="3">
        <f t="shared" si="9"/>
        <v>0</v>
      </c>
      <c r="L111" s="2">
        <v>1379</v>
      </c>
      <c r="M111" s="57">
        <v>308.82</v>
      </c>
      <c r="N111" s="3">
        <f t="shared" si="10"/>
        <v>425862.77999999997</v>
      </c>
      <c r="O111" s="17">
        <f t="shared" si="11"/>
        <v>7660897.7400000002</v>
      </c>
      <c r="P111" s="3">
        <f t="shared" si="6"/>
        <v>32511.282199582525</v>
      </c>
    </row>
    <row r="112" spans="1:16" x14ac:dyDescent="0.25">
      <c r="A112" s="10" t="s">
        <v>1299</v>
      </c>
      <c r="B112" s="22" t="s">
        <v>204</v>
      </c>
      <c r="C112" s="2">
        <v>48</v>
      </c>
      <c r="D112" s="57">
        <v>220.56</v>
      </c>
      <c r="E112" s="3">
        <f t="shared" si="7"/>
        <v>10586.880000000001</v>
      </c>
      <c r="F112" s="2">
        <v>14395</v>
      </c>
      <c r="G112" s="57">
        <v>218.44</v>
      </c>
      <c r="H112" s="17">
        <f t="shared" si="8"/>
        <v>3144443.8</v>
      </c>
      <c r="I112" s="2">
        <v>4</v>
      </c>
      <c r="J112" s="57">
        <v>220.56</v>
      </c>
      <c r="K112" s="3">
        <f t="shared" si="9"/>
        <v>882.24</v>
      </c>
      <c r="L112" s="2">
        <v>1099</v>
      </c>
      <c r="M112" s="57">
        <v>218.44</v>
      </c>
      <c r="N112" s="3">
        <f t="shared" si="10"/>
        <v>240065.56</v>
      </c>
      <c r="O112" s="17">
        <f t="shared" si="11"/>
        <v>3395978.4799999995</v>
      </c>
      <c r="P112" s="3">
        <f t="shared" si="6"/>
        <v>14411.837679351311</v>
      </c>
    </row>
    <row r="113" spans="1:16" x14ac:dyDescent="0.25">
      <c r="A113" s="10" t="s">
        <v>205</v>
      </c>
      <c r="B113" s="22" t="s">
        <v>206</v>
      </c>
      <c r="C113" s="2">
        <v>0</v>
      </c>
      <c r="D113" s="57">
        <v>228.21</v>
      </c>
      <c r="E113" s="3">
        <f t="shared" si="7"/>
        <v>0</v>
      </c>
      <c r="F113" s="2">
        <v>23523</v>
      </c>
      <c r="G113" s="57">
        <v>226.41</v>
      </c>
      <c r="H113" s="17">
        <f t="shared" si="8"/>
        <v>5325842.43</v>
      </c>
      <c r="I113" s="2">
        <v>0</v>
      </c>
      <c r="J113" s="57">
        <v>228.21</v>
      </c>
      <c r="K113" s="3">
        <f t="shared" si="9"/>
        <v>0</v>
      </c>
      <c r="L113" s="2">
        <v>1673</v>
      </c>
      <c r="M113" s="57">
        <v>226.41</v>
      </c>
      <c r="N113" s="3">
        <f t="shared" si="10"/>
        <v>378783.93</v>
      </c>
      <c r="O113" s="17">
        <f t="shared" si="11"/>
        <v>5704626.3599999994</v>
      </c>
      <c r="P113" s="3">
        <f t="shared" si="6"/>
        <v>24209.266815397699</v>
      </c>
    </row>
    <row r="114" spans="1:16" x14ac:dyDescent="0.25">
      <c r="A114" s="10" t="s">
        <v>207</v>
      </c>
      <c r="B114" s="22" t="s">
        <v>208</v>
      </c>
      <c r="C114" s="2">
        <v>9467</v>
      </c>
      <c r="D114" s="57">
        <v>336.6</v>
      </c>
      <c r="E114" s="3">
        <f t="shared" si="7"/>
        <v>3186592.2</v>
      </c>
      <c r="F114" s="2">
        <v>62992</v>
      </c>
      <c r="G114" s="57">
        <v>333.66</v>
      </c>
      <c r="H114" s="17">
        <f t="shared" si="8"/>
        <v>21017910.720000003</v>
      </c>
      <c r="I114" s="2">
        <v>1425</v>
      </c>
      <c r="J114" s="57">
        <v>336.6</v>
      </c>
      <c r="K114" s="3">
        <f t="shared" si="9"/>
        <v>479655.00000000006</v>
      </c>
      <c r="L114" s="2">
        <v>9485</v>
      </c>
      <c r="M114" s="57">
        <v>333.66</v>
      </c>
      <c r="N114" s="3">
        <f t="shared" si="10"/>
        <v>3164765.1</v>
      </c>
      <c r="O114" s="17">
        <f t="shared" si="11"/>
        <v>27848923.020000003</v>
      </c>
      <c r="P114" s="3">
        <f t="shared" si="6"/>
        <v>118185.12999204584</v>
      </c>
    </row>
    <row r="115" spans="1:16" x14ac:dyDescent="0.25">
      <c r="A115" s="10" t="s">
        <v>209</v>
      </c>
      <c r="B115" s="22" t="s">
        <v>210</v>
      </c>
      <c r="C115" s="2">
        <v>2182</v>
      </c>
      <c r="D115" s="57">
        <v>203.88</v>
      </c>
      <c r="E115" s="3">
        <f t="shared" si="7"/>
        <v>444866.16</v>
      </c>
      <c r="F115" s="2">
        <v>46733</v>
      </c>
      <c r="G115" s="57">
        <v>202.12</v>
      </c>
      <c r="H115" s="17">
        <f t="shared" si="8"/>
        <v>9445673.9600000009</v>
      </c>
      <c r="I115" s="2">
        <v>309</v>
      </c>
      <c r="J115" s="57">
        <v>203.88</v>
      </c>
      <c r="K115" s="3">
        <f t="shared" si="9"/>
        <v>62998.92</v>
      </c>
      <c r="L115" s="2">
        <v>6608</v>
      </c>
      <c r="M115" s="57">
        <v>202.12</v>
      </c>
      <c r="N115" s="3">
        <f t="shared" si="10"/>
        <v>1335608.96</v>
      </c>
      <c r="O115" s="17">
        <f t="shared" si="11"/>
        <v>11289148</v>
      </c>
      <c r="P115" s="3">
        <f t="shared" si="6"/>
        <v>47908.833778644417</v>
      </c>
    </row>
    <row r="116" spans="1:16" x14ac:dyDescent="0.25">
      <c r="A116" s="10" t="s">
        <v>211</v>
      </c>
      <c r="B116" s="22" t="s">
        <v>212</v>
      </c>
      <c r="C116" s="2">
        <v>314</v>
      </c>
      <c r="D116" s="57">
        <v>202.76</v>
      </c>
      <c r="E116" s="3">
        <f t="shared" si="7"/>
        <v>63666.64</v>
      </c>
      <c r="F116" s="2">
        <v>13070</v>
      </c>
      <c r="G116" s="57">
        <v>201.28</v>
      </c>
      <c r="H116" s="17">
        <f t="shared" si="8"/>
        <v>2630729.6</v>
      </c>
      <c r="I116" s="2">
        <v>8</v>
      </c>
      <c r="J116" s="57">
        <v>202.76</v>
      </c>
      <c r="K116" s="3">
        <f t="shared" si="9"/>
        <v>1622.08</v>
      </c>
      <c r="L116" s="2">
        <v>342</v>
      </c>
      <c r="M116" s="57">
        <v>201.28</v>
      </c>
      <c r="N116" s="3">
        <f t="shared" si="10"/>
        <v>68837.759999999995</v>
      </c>
      <c r="O116" s="17">
        <f t="shared" si="11"/>
        <v>2764856.08</v>
      </c>
      <c r="P116" s="3">
        <f t="shared" si="6"/>
        <v>11733.483373465773</v>
      </c>
    </row>
    <row r="117" spans="1:16" x14ac:dyDescent="0.25">
      <c r="A117" s="10" t="s">
        <v>213</v>
      </c>
      <c r="B117" s="22" t="s">
        <v>214</v>
      </c>
      <c r="C117" s="2">
        <v>2406</v>
      </c>
      <c r="D117" s="57">
        <v>316.33999999999997</v>
      </c>
      <c r="E117" s="3">
        <f t="shared" si="7"/>
        <v>761114.03999999992</v>
      </c>
      <c r="F117" s="2">
        <v>54152</v>
      </c>
      <c r="G117" s="57">
        <v>313.37</v>
      </c>
      <c r="H117" s="17">
        <f t="shared" si="8"/>
        <v>16969612.240000002</v>
      </c>
      <c r="I117" s="2">
        <v>638</v>
      </c>
      <c r="J117" s="57">
        <v>316.33999999999997</v>
      </c>
      <c r="K117" s="3">
        <f t="shared" si="9"/>
        <v>201824.91999999998</v>
      </c>
      <c r="L117" s="2">
        <v>14348</v>
      </c>
      <c r="M117" s="57">
        <v>313.37</v>
      </c>
      <c r="N117" s="3">
        <f t="shared" si="10"/>
        <v>4496232.76</v>
      </c>
      <c r="O117" s="17">
        <f t="shared" si="11"/>
        <v>22428783.960000001</v>
      </c>
      <c r="P117" s="3">
        <f t="shared" si="6"/>
        <v>95183.169057289895</v>
      </c>
    </row>
    <row r="118" spans="1:16" x14ac:dyDescent="0.25">
      <c r="A118" s="10" t="s">
        <v>215</v>
      </c>
      <c r="B118" s="22" t="s">
        <v>216</v>
      </c>
      <c r="C118" s="2">
        <v>172</v>
      </c>
      <c r="D118" s="57">
        <v>306.82</v>
      </c>
      <c r="E118" s="3">
        <f t="shared" si="7"/>
        <v>52773.04</v>
      </c>
      <c r="F118" s="2">
        <v>27905</v>
      </c>
      <c r="G118" s="57">
        <v>303.97000000000003</v>
      </c>
      <c r="H118" s="17">
        <f t="shared" si="8"/>
        <v>8482282.8500000015</v>
      </c>
      <c r="I118" s="2">
        <v>7</v>
      </c>
      <c r="J118" s="57">
        <v>306.82</v>
      </c>
      <c r="K118" s="3">
        <f t="shared" si="9"/>
        <v>2147.7399999999998</v>
      </c>
      <c r="L118" s="2">
        <v>1136</v>
      </c>
      <c r="M118" s="57">
        <v>303.97000000000003</v>
      </c>
      <c r="N118" s="3">
        <f t="shared" si="10"/>
        <v>345309.92000000004</v>
      </c>
      <c r="O118" s="17">
        <f t="shared" si="11"/>
        <v>8882513.5500000007</v>
      </c>
      <c r="P118" s="3">
        <f t="shared" si="6"/>
        <v>37695.569692549587</v>
      </c>
    </row>
    <row r="119" spans="1:16" x14ac:dyDescent="0.25">
      <c r="A119" s="10" t="s">
        <v>217</v>
      </c>
      <c r="B119" s="22" t="s">
        <v>218</v>
      </c>
      <c r="C119" s="2">
        <v>367</v>
      </c>
      <c r="D119" s="57">
        <v>216.31</v>
      </c>
      <c r="E119" s="3">
        <f t="shared" si="7"/>
        <v>79385.77</v>
      </c>
      <c r="F119" s="2">
        <v>37399</v>
      </c>
      <c r="G119" s="57">
        <v>214.43</v>
      </c>
      <c r="H119" s="17">
        <f t="shared" si="8"/>
        <v>8019467.5700000003</v>
      </c>
      <c r="I119" s="2">
        <v>8</v>
      </c>
      <c r="J119" s="57">
        <v>216.31</v>
      </c>
      <c r="K119" s="3">
        <f t="shared" si="9"/>
        <v>1730.48</v>
      </c>
      <c r="L119" s="2">
        <v>789</v>
      </c>
      <c r="M119" s="57">
        <v>214.43</v>
      </c>
      <c r="N119" s="3">
        <f t="shared" si="10"/>
        <v>169185.27000000002</v>
      </c>
      <c r="O119" s="17">
        <f t="shared" si="11"/>
        <v>8269769.0899999999</v>
      </c>
      <c r="P119" s="3">
        <f t="shared" si="6"/>
        <v>35095.207602963615</v>
      </c>
    </row>
    <row r="120" spans="1:16" x14ac:dyDescent="0.25">
      <c r="A120" s="10" t="s">
        <v>219</v>
      </c>
      <c r="B120" s="22" t="s">
        <v>220</v>
      </c>
      <c r="C120" s="2">
        <v>366</v>
      </c>
      <c r="D120" s="57">
        <v>314.19</v>
      </c>
      <c r="E120" s="3">
        <f t="shared" si="7"/>
        <v>114993.54</v>
      </c>
      <c r="F120" s="2">
        <v>17987</v>
      </c>
      <c r="G120" s="57">
        <v>312</v>
      </c>
      <c r="H120" s="17">
        <f t="shared" si="8"/>
        <v>5611944</v>
      </c>
      <c r="I120" s="2">
        <v>2</v>
      </c>
      <c r="J120" s="57">
        <v>314.19</v>
      </c>
      <c r="K120" s="3">
        <f t="shared" si="9"/>
        <v>628.38</v>
      </c>
      <c r="L120" s="2">
        <v>103</v>
      </c>
      <c r="M120" s="57">
        <v>312</v>
      </c>
      <c r="N120" s="3">
        <f t="shared" si="10"/>
        <v>32136</v>
      </c>
      <c r="O120" s="17">
        <f t="shared" si="11"/>
        <v>5759701.9199999999</v>
      </c>
      <c r="P120" s="3">
        <f t="shared" si="6"/>
        <v>24442.996220779376</v>
      </c>
    </row>
    <row r="121" spans="1:16" x14ac:dyDescent="0.25">
      <c r="A121" s="10" t="s">
        <v>221</v>
      </c>
      <c r="B121" s="22" t="s">
        <v>222</v>
      </c>
      <c r="C121" s="2">
        <v>4033</v>
      </c>
      <c r="D121" s="57">
        <v>285.74</v>
      </c>
      <c r="E121" s="3">
        <f t="shared" si="7"/>
        <v>1152389.42</v>
      </c>
      <c r="F121" s="2">
        <v>44021</v>
      </c>
      <c r="G121" s="57">
        <v>283.52</v>
      </c>
      <c r="H121" s="17">
        <f t="shared" si="8"/>
        <v>12480833.92</v>
      </c>
      <c r="I121" s="2">
        <v>390</v>
      </c>
      <c r="J121" s="57">
        <v>285.74</v>
      </c>
      <c r="K121" s="3">
        <f t="shared" si="9"/>
        <v>111438.6</v>
      </c>
      <c r="L121" s="2">
        <v>4257</v>
      </c>
      <c r="M121" s="57">
        <v>283.52</v>
      </c>
      <c r="N121" s="3">
        <f t="shared" si="10"/>
        <v>1206944.6399999999</v>
      </c>
      <c r="O121" s="17">
        <f t="shared" si="11"/>
        <v>14951606.58</v>
      </c>
      <c r="P121" s="3">
        <f t="shared" si="6"/>
        <v>63451.558467025687</v>
      </c>
    </row>
    <row r="122" spans="1:16" x14ac:dyDescent="0.25">
      <c r="A122" s="10" t="s">
        <v>1267</v>
      </c>
      <c r="B122" s="22" t="s">
        <v>223</v>
      </c>
      <c r="C122" s="2">
        <v>0</v>
      </c>
      <c r="D122" s="57">
        <v>262.44</v>
      </c>
      <c r="E122" s="3">
        <f t="shared" si="7"/>
        <v>0</v>
      </c>
      <c r="F122" s="2">
        <v>30718</v>
      </c>
      <c r="G122" s="57">
        <v>260.27</v>
      </c>
      <c r="H122" s="17">
        <f t="shared" si="8"/>
        <v>7994973.8599999994</v>
      </c>
      <c r="I122" s="2">
        <v>0</v>
      </c>
      <c r="J122" s="57">
        <v>262.44</v>
      </c>
      <c r="K122" s="3">
        <f t="shared" si="9"/>
        <v>0</v>
      </c>
      <c r="L122" s="2">
        <v>5363</v>
      </c>
      <c r="M122" s="57">
        <v>260.27</v>
      </c>
      <c r="N122" s="3">
        <f t="shared" si="10"/>
        <v>1395828.01</v>
      </c>
      <c r="O122" s="17">
        <f t="shared" si="11"/>
        <v>9390801.8699999992</v>
      </c>
      <c r="P122" s="3">
        <f t="shared" si="6"/>
        <v>39852.641301009884</v>
      </c>
    </row>
    <row r="123" spans="1:16" x14ac:dyDescent="0.25">
      <c r="A123" s="10" t="s">
        <v>224</v>
      </c>
      <c r="B123" s="22" t="s">
        <v>225</v>
      </c>
      <c r="C123" s="2">
        <v>10</v>
      </c>
      <c r="D123" s="57">
        <v>395.37</v>
      </c>
      <c r="E123" s="3">
        <f t="shared" si="7"/>
        <v>3953.7</v>
      </c>
      <c r="F123" s="2">
        <v>18827</v>
      </c>
      <c r="G123" s="57">
        <v>391.81</v>
      </c>
      <c r="H123" s="17">
        <f t="shared" si="8"/>
        <v>7376606.8700000001</v>
      </c>
      <c r="I123" s="2">
        <v>0</v>
      </c>
      <c r="J123" s="57">
        <v>395.37</v>
      </c>
      <c r="K123" s="3">
        <f t="shared" si="9"/>
        <v>0</v>
      </c>
      <c r="L123" s="2">
        <v>0</v>
      </c>
      <c r="M123" s="57">
        <v>391.81</v>
      </c>
      <c r="N123" s="3">
        <f t="shared" si="10"/>
        <v>0</v>
      </c>
      <c r="O123" s="17">
        <f t="shared" si="11"/>
        <v>7380560.5700000003</v>
      </c>
      <c r="P123" s="3">
        <f t="shared" si="6"/>
        <v>31321.588621333256</v>
      </c>
    </row>
    <row r="124" spans="1:16" x14ac:dyDescent="0.25">
      <c r="A124" s="10" t="s">
        <v>226</v>
      </c>
      <c r="B124" s="22" t="s">
        <v>227</v>
      </c>
      <c r="C124" s="2">
        <v>0</v>
      </c>
      <c r="D124" s="57">
        <v>344.01</v>
      </c>
      <c r="E124" s="3">
        <f t="shared" si="7"/>
        <v>0</v>
      </c>
      <c r="F124" s="2">
        <v>65929</v>
      </c>
      <c r="G124" s="57">
        <v>340.88</v>
      </c>
      <c r="H124" s="17">
        <f t="shared" si="8"/>
        <v>22473877.52</v>
      </c>
      <c r="I124" s="2">
        <v>0</v>
      </c>
      <c r="J124" s="57">
        <v>344.01</v>
      </c>
      <c r="K124" s="3">
        <f t="shared" si="9"/>
        <v>0</v>
      </c>
      <c r="L124" s="2">
        <v>17556</v>
      </c>
      <c r="M124" s="57">
        <v>340.88</v>
      </c>
      <c r="N124" s="3">
        <f t="shared" si="10"/>
        <v>5984489.2800000003</v>
      </c>
      <c r="O124" s="17">
        <f t="shared" si="11"/>
        <v>28458366.800000001</v>
      </c>
      <c r="P124" s="3">
        <f t="shared" si="6"/>
        <v>120771.48467119865</v>
      </c>
    </row>
    <row r="125" spans="1:16" x14ac:dyDescent="0.25">
      <c r="A125" s="10" t="s">
        <v>228</v>
      </c>
      <c r="B125" s="22" t="s">
        <v>229</v>
      </c>
      <c r="C125" s="2">
        <v>21502</v>
      </c>
      <c r="D125" s="57">
        <v>358.42</v>
      </c>
      <c r="E125" s="3">
        <f t="shared" si="7"/>
        <v>7706746.8400000008</v>
      </c>
      <c r="F125" s="2">
        <v>44927</v>
      </c>
      <c r="G125" s="57">
        <v>355.52</v>
      </c>
      <c r="H125" s="17">
        <f t="shared" si="8"/>
        <v>15972447.039999999</v>
      </c>
      <c r="I125" s="2">
        <v>8458</v>
      </c>
      <c r="J125" s="57">
        <v>358.42</v>
      </c>
      <c r="K125" s="3">
        <f t="shared" si="9"/>
        <v>3031516.3600000003</v>
      </c>
      <c r="L125" s="2">
        <v>17673</v>
      </c>
      <c r="M125" s="57">
        <v>355.52</v>
      </c>
      <c r="N125" s="3">
        <f t="shared" si="10"/>
        <v>6283104.96</v>
      </c>
      <c r="O125" s="17">
        <f t="shared" si="11"/>
        <v>32993815.199999999</v>
      </c>
      <c r="P125" s="3">
        <f t="shared" si="6"/>
        <v>140018.99949758046</v>
      </c>
    </row>
    <row r="126" spans="1:16" x14ac:dyDescent="0.25">
      <c r="A126" s="10" t="s">
        <v>230</v>
      </c>
      <c r="B126" s="22" t="s">
        <v>231</v>
      </c>
      <c r="C126" s="2">
        <v>1522</v>
      </c>
      <c r="D126" s="57">
        <v>350.78</v>
      </c>
      <c r="E126" s="3">
        <f t="shared" si="7"/>
        <v>533887.15999999992</v>
      </c>
      <c r="F126" s="2">
        <v>66087</v>
      </c>
      <c r="G126" s="57">
        <v>347.59</v>
      </c>
      <c r="H126" s="17">
        <f t="shared" si="8"/>
        <v>22971180.329999998</v>
      </c>
      <c r="I126" s="2">
        <v>247</v>
      </c>
      <c r="J126" s="57">
        <v>350.78</v>
      </c>
      <c r="K126" s="3">
        <f t="shared" si="9"/>
        <v>86642.659999999989</v>
      </c>
      <c r="L126" s="2">
        <v>10723</v>
      </c>
      <c r="M126" s="57">
        <v>347.59</v>
      </c>
      <c r="N126" s="3">
        <f t="shared" si="10"/>
        <v>3727207.57</v>
      </c>
      <c r="O126" s="17">
        <f t="shared" si="11"/>
        <v>27318917.719999999</v>
      </c>
      <c r="P126" s="3">
        <f t="shared" si="6"/>
        <v>115935.89596486319</v>
      </c>
    </row>
    <row r="127" spans="1:16" x14ac:dyDescent="0.25">
      <c r="A127" s="10" t="s">
        <v>232</v>
      </c>
      <c r="B127" s="22" t="s">
        <v>233</v>
      </c>
      <c r="C127" s="2">
        <v>1104</v>
      </c>
      <c r="D127" s="57">
        <v>400.18</v>
      </c>
      <c r="E127" s="3">
        <f t="shared" si="7"/>
        <v>441798.72000000003</v>
      </c>
      <c r="F127" s="2">
        <v>30601</v>
      </c>
      <c r="G127" s="57">
        <v>396.12</v>
      </c>
      <c r="H127" s="17">
        <f t="shared" si="8"/>
        <v>12121668.120000001</v>
      </c>
      <c r="I127" s="2">
        <v>70</v>
      </c>
      <c r="J127" s="57">
        <v>400.18</v>
      </c>
      <c r="K127" s="3">
        <f t="shared" si="9"/>
        <v>28012.600000000002</v>
      </c>
      <c r="L127" s="2">
        <v>1953</v>
      </c>
      <c r="M127" s="57">
        <v>396.12</v>
      </c>
      <c r="N127" s="3">
        <f t="shared" si="10"/>
        <v>773622.36</v>
      </c>
      <c r="O127" s="17">
        <f t="shared" si="11"/>
        <v>13365101.800000003</v>
      </c>
      <c r="P127" s="3">
        <f t="shared" si="6"/>
        <v>56718.756860204274</v>
      </c>
    </row>
    <row r="128" spans="1:16" x14ac:dyDescent="0.25">
      <c r="A128" s="10" t="s">
        <v>1300</v>
      </c>
      <c r="B128" s="22" t="s">
        <v>234</v>
      </c>
      <c r="C128" s="2">
        <v>711</v>
      </c>
      <c r="D128" s="57">
        <v>234.02</v>
      </c>
      <c r="E128" s="3">
        <f t="shared" si="7"/>
        <v>166388.22</v>
      </c>
      <c r="F128" s="2">
        <v>9835</v>
      </c>
      <c r="G128" s="57">
        <v>231.84</v>
      </c>
      <c r="H128" s="17">
        <f t="shared" si="8"/>
        <v>2280146.4</v>
      </c>
      <c r="I128" s="2">
        <v>98</v>
      </c>
      <c r="J128" s="57">
        <v>234.02</v>
      </c>
      <c r="K128" s="3">
        <f t="shared" si="9"/>
        <v>22933.960000000003</v>
      </c>
      <c r="L128" s="2">
        <v>1361</v>
      </c>
      <c r="M128" s="57">
        <v>231.84</v>
      </c>
      <c r="N128" s="3">
        <f t="shared" si="10"/>
        <v>315534.24</v>
      </c>
      <c r="O128" s="17">
        <f t="shared" si="11"/>
        <v>2785002.8200000003</v>
      </c>
      <c r="P128" s="3">
        <f t="shared" si="6"/>
        <v>11818.982014978983</v>
      </c>
    </row>
    <row r="129" spans="1:16" x14ac:dyDescent="0.25">
      <c r="A129" s="10" t="s">
        <v>1268</v>
      </c>
      <c r="B129" s="22" t="s">
        <v>1253</v>
      </c>
      <c r="C129" s="2">
        <v>0</v>
      </c>
      <c r="D129" s="57">
        <v>338.75</v>
      </c>
      <c r="E129" s="3">
        <f t="shared" si="7"/>
        <v>0</v>
      </c>
      <c r="F129" s="2">
        <v>26288</v>
      </c>
      <c r="G129" s="57">
        <v>335.86</v>
      </c>
      <c r="H129" s="17">
        <f t="shared" si="8"/>
        <v>8829087.6799999997</v>
      </c>
      <c r="I129" s="2">
        <v>0</v>
      </c>
      <c r="J129" s="57">
        <v>338.75</v>
      </c>
      <c r="K129" s="3">
        <f t="shared" si="9"/>
        <v>0</v>
      </c>
      <c r="L129" s="2">
        <v>1867</v>
      </c>
      <c r="M129" s="57">
        <v>335.86</v>
      </c>
      <c r="N129" s="3">
        <f t="shared" si="10"/>
        <v>627050.62</v>
      </c>
      <c r="O129" s="17">
        <f t="shared" si="11"/>
        <v>9456138.2999999989</v>
      </c>
      <c r="P129" s="3">
        <f t="shared" si="6"/>
        <v>40129.915738776137</v>
      </c>
    </row>
    <row r="130" spans="1:16" x14ac:dyDescent="0.25">
      <c r="A130" s="10" t="s">
        <v>235</v>
      </c>
      <c r="B130" s="22" t="s">
        <v>236</v>
      </c>
      <c r="C130" s="2">
        <v>13235</v>
      </c>
      <c r="D130" s="57">
        <v>265.63</v>
      </c>
      <c r="E130" s="3">
        <f t="shared" si="7"/>
        <v>3515613.05</v>
      </c>
      <c r="F130" s="2">
        <v>37414</v>
      </c>
      <c r="G130" s="57">
        <v>263.16000000000003</v>
      </c>
      <c r="H130" s="17">
        <f t="shared" si="8"/>
        <v>9845868.2400000002</v>
      </c>
      <c r="I130" s="2">
        <v>3338</v>
      </c>
      <c r="J130" s="57">
        <v>265.63</v>
      </c>
      <c r="K130" s="3">
        <f t="shared" si="9"/>
        <v>886672.94</v>
      </c>
      <c r="L130" s="2">
        <v>9438</v>
      </c>
      <c r="M130" s="57">
        <v>263.16000000000003</v>
      </c>
      <c r="N130" s="3">
        <f t="shared" si="10"/>
        <v>2483704.08</v>
      </c>
      <c r="O130" s="17">
        <f t="shared" si="11"/>
        <v>16731858.309999999</v>
      </c>
      <c r="P130" s="3">
        <f t="shared" si="6"/>
        <v>71006.582479175602</v>
      </c>
    </row>
    <row r="131" spans="1:16" x14ac:dyDescent="0.25">
      <c r="A131" s="10" t="s">
        <v>237</v>
      </c>
      <c r="B131" s="22" t="s">
        <v>238</v>
      </c>
      <c r="C131" s="2">
        <v>0</v>
      </c>
      <c r="D131" s="57">
        <v>324.02</v>
      </c>
      <c r="E131" s="3">
        <f t="shared" si="7"/>
        <v>0</v>
      </c>
      <c r="F131" s="2">
        <v>53649</v>
      </c>
      <c r="G131" s="57">
        <v>321.2</v>
      </c>
      <c r="H131" s="17">
        <f t="shared" si="8"/>
        <v>17232058.800000001</v>
      </c>
      <c r="I131" s="2">
        <v>0</v>
      </c>
      <c r="J131" s="57">
        <v>324.02</v>
      </c>
      <c r="K131" s="3">
        <f t="shared" si="9"/>
        <v>0</v>
      </c>
      <c r="L131" s="2">
        <v>9325</v>
      </c>
      <c r="M131" s="57">
        <v>321.2</v>
      </c>
      <c r="N131" s="3">
        <f t="shared" si="10"/>
        <v>2995190</v>
      </c>
      <c r="O131" s="17">
        <f t="shared" si="11"/>
        <v>20227248.800000001</v>
      </c>
      <c r="P131" s="3">
        <f t="shared" si="6"/>
        <v>85840.304384217903</v>
      </c>
    </row>
    <row r="132" spans="1:16" x14ac:dyDescent="0.25">
      <c r="A132" s="10" t="s">
        <v>1301</v>
      </c>
      <c r="B132" s="22" t="s">
        <v>239</v>
      </c>
      <c r="C132" s="2">
        <v>368</v>
      </c>
      <c r="D132" s="57">
        <v>230.94</v>
      </c>
      <c r="E132" s="3">
        <f t="shared" si="7"/>
        <v>84985.919999999998</v>
      </c>
      <c r="F132" s="2">
        <v>18447</v>
      </c>
      <c r="G132" s="57">
        <v>228.65</v>
      </c>
      <c r="H132" s="17">
        <f t="shared" si="8"/>
        <v>4217906.55</v>
      </c>
      <c r="I132" s="2">
        <v>29</v>
      </c>
      <c r="J132" s="57">
        <v>230.94</v>
      </c>
      <c r="K132" s="3">
        <f t="shared" si="9"/>
        <v>6697.26</v>
      </c>
      <c r="L132" s="2">
        <v>1455</v>
      </c>
      <c r="M132" s="57">
        <v>228.65</v>
      </c>
      <c r="N132" s="3">
        <f t="shared" si="10"/>
        <v>332685.75</v>
      </c>
      <c r="O132" s="17">
        <f t="shared" si="11"/>
        <v>4642275.4799999995</v>
      </c>
      <c r="P132" s="3">
        <f t="shared" si="6"/>
        <v>19700.867091652683</v>
      </c>
    </row>
    <row r="133" spans="1:16" x14ac:dyDescent="0.25">
      <c r="A133" s="10" t="s">
        <v>240</v>
      </c>
      <c r="B133" s="22" t="s">
        <v>241</v>
      </c>
      <c r="C133" s="2">
        <v>5799</v>
      </c>
      <c r="D133" s="57">
        <v>329.72</v>
      </c>
      <c r="E133" s="3">
        <f t="shared" si="7"/>
        <v>1912046.2800000003</v>
      </c>
      <c r="F133" s="2">
        <v>25729</v>
      </c>
      <c r="G133" s="57">
        <v>326.60000000000002</v>
      </c>
      <c r="H133" s="17">
        <f t="shared" si="8"/>
        <v>8403091.4000000004</v>
      </c>
      <c r="I133" s="2">
        <v>1299</v>
      </c>
      <c r="J133" s="57">
        <v>329.72</v>
      </c>
      <c r="K133" s="3">
        <f t="shared" si="9"/>
        <v>428306.28</v>
      </c>
      <c r="L133" s="2">
        <v>5761</v>
      </c>
      <c r="M133" s="57">
        <v>326.60000000000002</v>
      </c>
      <c r="N133" s="3">
        <f t="shared" si="10"/>
        <v>1881542.6</v>
      </c>
      <c r="O133" s="17">
        <f t="shared" si="11"/>
        <v>12624986.560000002</v>
      </c>
      <c r="P133" s="3">
        <f t="shared" si="6"/>
        <v>53577.859246832435</v>
      </c>
    </row>
    <row r="134" spans="1:16" x14ac:dyDescent="0.25">
      <c r="A134" s="10" t="s">
        <v>242</v>
      </c>
      <c r="B134" s="22" t="s">
        <v>243</v>
      </c>
      <c r="C134" s="2">
        <v>0</v>
      </c>
      <c r="D134" s="57">
        <v>213.41</v>
      </c>
      <c r="E134" s="3">
        <f t="shared" si="7"/>
        <v>0</v>
      </c>
      <c r="F134" s="2">
        <v>10733</v>
      </c>
      <c r="G134" s="57">
        <v>211.4</v>
      </c>
      <c r="H134" s="17">
        <f t="shared" si="8"/>
        <v>2268956.2000000002</v>
      </c>
      <c r="I134" s="2">
        <v>0</v>
      </c>
      <c r="J134" s="57">
        <v>213.41</v>
      </c>
      <c r="K134" s="3">
        <f t="shared" si="9"/>
        <v>0</v>
      </c>
      <c r="L134" s="2">
        <v>507</v>
      </c>
      <c r="M134" s="57">
        <v>211.4</v>
      </c>
      <c r="N134" s="3">
        <f t="shared" si="10"/>
        <v>107179.8</v>
      </c>
      <c r="O134" s="17">
        <f t="shared" si="11"/>
        <v>2376136</v>
      </c>
      <c r="P134" s="3">
        <f t="shared" si="6"/>
        <v>10083.834905827527</v>
      </c>
    </row>
    <row r="135" spans="1:16" x14ac:dyDescent="0.25">
      <c r="A135" s="10" t="s">
        <v>244</v>
      </c>
      <c r="B135" s="22" t="s">
        <v>245</v>
      </c>
      <c r="C135" s="2">
        <v>953</v>
      </c>
      <c r="D135" s="57">
        <v>238.11</v>
      </c>
      <c r="E135" s="3">
        <f t="shared" si="7"/>
        <v>226918.83000000002</v>
      </c>
      <c r="F135" s="2">
        <v>18733</v>
      </c>
      <c r="G135" s="57">
        <v>236.05</v>
      </c>
      <c r="H135" s="17">
        <f t="shared" si="8"/>
        <v>4421924.6500000004</v>
      </c>
      <c r="I135" s="2">
        <v>37</v>
      </c>
      <c r="J135" s="57">
        <v>238.11</v>
      </c>
      <c r="K135" s="3">
        <f t="shared" si="9"/>
        <v>8810.07</v>
      </c>
      <c r="L135" s="2">
        <v>719</v>
      </c>
      <c r="M135" s="57">
        <v>236.05</v>
      </c>
      <c r="N135" s="3">
        <f t="shared" si="10"/>
        <v>169719.95</v>
      </c>
      <c r="O135" s="17">
        <f t="shared" si="11"/>
        <v>4827373.5</v>
      </c>
      <c r="P135" s="3">
        <f t="shared" si="6"/>
        <v>20486.385208071759</v>
      </c>
    </row>
    <row r="136" spans="1:16" x14ac:dyDescent="0.25">
      <c r="A136" s="10" t="s">
        <v>246</v>
      </c>
      <c r="B136" s="22" t="s">
        <v>247</v>
      </c>
      <c r="C136" s="2">
        <v>621</v>
      </c>
      <c r="D136" s="57">
        <v>211.22</v>
      </c>
      <c r="E136" s="3">
        <f t="shared" si="7"/>
        <v>131167.62</v>
      </c>
      <c r="F136" s="2">
        <v>18262</v>
      </c>
      <c r="G136" s="57">
        <v>209.4</v>
      </c>
      <c r="H136" s="17">
        <f t="shared" si="8"/>
        <v>3824062.8000000003</v>
      </c>
      <c r="I136" s="2">
        <v>0</v>
      </c>
      <c r="J136" s="57">
        <v>211.22</v>
      </c>
      <c r="K136" s="3">
        <f t="shared" si="9"/>
        <v>0</v>
      </c>
      <c r="L136" s="2">
        <v>0</v>
      </c>
      <c r="M136" s="57">
        <v>209.4</v>
      </c>
      <c r="N136" s="3">
        <f t="shared" si="10"/>
        <v>0</v>
      </c>
      <c r="O136" s="17">
        <f t="shared" si="11"/>
        <v>3955230.4200000004</v>
      </c>
      <c r="P136" s="3">
        <f t="shared" si="6"/>
        <v>16785.188461345173</v>
      </c>
    </row>
    <row r="137" spans="1:16" x14ac:dyDescent="0.25">
      <c r="A137" s="10" t="s">
        <v>248</v>
      </c>
      <c r="B137" s="22" t="s">
        <v>249</v>
      </c>
      <c r="C137" s="2">
        <v>1662</v>
      </c>
      <c r="D137" s="57">
        <v>259.83999999999997</v>
      </c>
      <c r="E137" s="3">
        <f t="shared" si="7"/>
        <v>431854.07999999996</v>
      </c>
      <c r="F137" s="2">
        <v>40304</v>
      </c>
      <c r="G137" s="57">
        <v>257.89</v>
      </c>
      <c r="H137" s="17">
        <f t="shared" si="8"/>
        <v>10393998.559999999</v>
      </c>
      <c r="I137" s="2">
        <v>25</v>
      </c>
      <c r="J137" s="57">
        <v>259.83999999999997</v>
      </c>
      <c r="K137" s="3">
        <f t="shared" si="9"/>
        <v>6495.9999999999991</v>
      </c>
      <c r="L137" s="2">
        <v>607</v>
      </c>
      <c r="M137" s="57">
        <v>257.89</v>
      </c>
      <c r="N137" s="3">
        <f t="shared" si="10"/>
        <v>156539.22999999998</v>
      </c>
      <c r="O137" s="17">
        <f t="shared" si="11"/>
        <v>10988887.869999999</v>
      </c>
      <c r="P137" s="3">
        <f t="shared" si="6"/>
        <v>46634.591235405169</v>
      </c>
    </row>
    <row r="138" spans="1:16" x14ac:dyDescent="0.25">
      <c r="A138" s="10" t="s">
        <v>250</v>
      </c>
      <c r="B138" s="22" t="s">
        <v>251</v>
      </c>
      <c r="C138" s="2">
        <v>0</v>
      </c>
      <c r="D138" s="57">
        <v>265.02</v>
      </c>
      <c r="E138" s="3">
        <f t="shared" si="7"/>
        <v>0</v>
      </c>
      <c r="F138" s="2">
        <v>3615</v>
      </c>
      <c r="G138" s="57">
        <v>262.88</v>
      </c>
      <c r="H138" s="17">
        <f t="shared" si="8"/>
        <v>950311.2</v>
      </c>
      <c r="I138" s="2">
        <v>0</v>
      </c>
      <c r="J138" s="57">
        <v>265.02</v>
      </c>
      <c r="K138" s="3">
        <f t="shared" si="9"/>
        <v>0</v>
      </c>
      <c r="L138" s="2">
        <v>0</v>
      </c>
      <c r="M138" s="57">
        <v>262.88</v>
      </c>
      <c r="N138" s="3">
        <f t="shared" si="10"/>
        <v>0</v>
      </c>
      <c r="O138" s="17">
        <f t="shared" si="11"/>
        <v>950311.2</v>
      </c>
      <c r="P138" s="3">
        <f t="shared" ref="P138:P201" si="12">(O138/$O$8)*$P$8</f>
        <v>4032.926250837008</v>
      </c>
    </row>
    <row r="139" spans="1:16" x14ac:dyDescent="0.25">
      <c r="A139" s="10" t="s">
        <v>1302</v>
      </c>
      <c r="B139" s="22" t="s">
        <v>252</v>
      </c>
      <c r="C139" s="2">
        <v>360</v>
      </c>
      <c r="D139" s="57">
        <v>232.44</v>
      </c>
      <c r="E139" s="3">
        <f t="shared" ref="E139:E202" si="13">D139*C139</f>
        <v>83678.399999999994</v>
      </c>
      <c r="F139" s="2">
        <v>9341</v>
      </c>
      <c r="G139" s="57">
        <v>230.37</v>
      </c>
      <c r="H139" s="17">
        <f t="shared" ref="H139:H202" si="14">G139*F139</f>
        <v>2151886.17</v>
      </c>
      <c r="I139" s="2">
        <v>1</v>
      </c>
      <c r="J139" s="57">
        <v>232.44</v>
      </c>
      <c r="K139" s="3">
        <f t="shared" ref="K139:K202" si="15">J139*I139</f>
        <v>232.44</v>
      </c>
      <c r="L139" s="2">
        <v>13</v>
      </c>
      <c r="M139" s="57">
        <v>230.37</v>
      </c>
      <c r="N139" s="3">
        <f t="shared" ref="N139:N202" si="16">M139*L139</f>
        <v>2994.81</v>
      </c>
      <c r="O139" s="17">
        <f t="shared" ref="O139:O202" si="17">N139+K139+H139+E139</f>
        <v>2238791.8199999998</v>
      </c>
      <c r="P139" s="3">
        <f t="shared" si="12"/>
        <v>9500.9743135061035</v>
      </c>
    </row>
    <row r="140" spans="1:16" x14ac:dyDescent="0.25">
      <c r="A140" s="10" t="s">
        <v>253</v>
      </c>
      <c r="B140" s="22" t="s">
        <v>254</v>
      </c>
      <c r="C140" s="2">
        <v>727</v>
      </c>
      <c r="D140" s="57">
        <v>218.76</v>
      </c>
      <c r="E140" s="3">
        <f t="shared" si="13"/>
        <v>159038.51999999999</v>
      </c>
      <c r="F140" s="2">
        <v>33065</v>
      </c>
      <c r="G140" s="57">
        <v>216.89</v>
      </c>
      <c r="H140" s="17">
        <f t="shared" si="14"/>
        <v>7171467.8499999996</v>
      </c>
      <c r="I140" s="2">
        <v>6</v>
      </c>
      <c r="J140" s="57">
        <v>218.76</v>
      </c>
      <c r="K140" s="3">
        <f t="shared" si="15"/>
        <v>1312.56</v>
      </c>
      <c r="L140" s="2">
        <v>268</v>
      </c>
      <c r="M140" s="57">
        <v>216.89</v>
      </c>
      <c r="N140" s="3">
        <f t="shared" si="16"/>
        <v>58126.52</v>
      </c>
      <c r="O140" s="17">
        <f t="shared" si="17"/>
        <v>7389945.4499999993</v>
      </c>
      <c r="P140" s="3">
        <f t="shared" si="12"/>
        <v>31361.416131429894</v>
      </c>
    </row>
    <row r="141" spans="1:16" x14ac:dyDescent="0.25">
      <c r="A141" s="10" t="s">
        <v>255</v>
      </c>
      <c r="B141" s="22" t="s">
        <v>256</v>
      </c>
      <c r="C141" s="2">
        <v>1633</v>
      </c>
      <c r="D141" s="57">
        <v>339.07</v>
      </c>
      <c r="E141" s="3">
        <f t="shared" si="13"/>
        <v>553701.30999999994</v>
      </c>
      <c r="F141" s="2">
        <v>60843</v>
      </c>
      <c r="G141" s="57">
        <v>336.14</v>
      </c>
      <c r="H141" s="17">
        <f t="shared" si="14"/>
        <v>20451766.02</v>
      </c>
      <c r="I141" s="2">
        <v>362</v>
      </c>
      <c r="J141" s="57">
        <v>339.07</v>
      </c>
      <c r="K141" s="3">
        <f t="shared" si="15"/>
        <v>122743.34</v>
      </c>
      <c r="L141" s="2">
        <v>13472</v>
      </c>
      <c r="M141" s="57">
        <v>336.14</v>
      </c>
      <c r="N141" s="3">
        <f t="shared" si="16"/>
        <v>4528478.08</v>
      </c>
      <c r="O141" s="17">
        <f t="shared" si="17"/>
        <v>25656688.749999996</v>
      </c>
      <c r="P141" s="3">
        <f t="shared" si="12"/>
        <v>108881.73639269908</v>
      </c>
    </row>
    <row r="142" spans="1:16" x14ac:dyDescent="0.25">
      <c r="A142" s="10" t="s">
        <v>257</v>
      </c>
      <c r="B142" s="22" t="s">
        <v>258</v>
      </c>
      <c r="C142" s="2">
        <v>5803</v>
      </c>
      <c r="D142" s="57">
        <v>296.95999999999998</v>
      </c>
      <c r="E142" s="3">
        <f t="shared" si="13"/>
        <v>1723258.8799999999</v>
      </c>
      <c r="F142" s="2">
        <v>71466</v>
      </c>
      <c r="G142" s="57">
        <v>295.01</v>
      </c>
      <c r="H142" s="17">
        <f t="shared" si="14"/>
        <v>21083184.66</v>
      </c>
      <c r="I142" s="2">
        <v>694</v>
      </c>
      <c r="J142" s="57">
        <v>296.95999999999998</v>
      </c>
      <c r="K142" s="3">
        <f t="shared" si="15"/>
        <v>206090.23999999999</v>
      </c>
      <c r="L142" s="2">
        <v>8553</v>
      </c>
      <c r="M142" s="57">
        <v>295.01</v>
      </c>
      <c r="N142" s="3">
        <f t="shared" si="16"/>
        <v>2523220.5299999998</v>
      </c>
      <c r="O142" s="17">
        <f t="shared" si="17"/>
        <v>25535754.309999999</v>
      </c>
      <c r="P142" s="3">
        <f t="shared" si="12"/>
        <v>108368.51537867097</v>
      </c>
    </row>
    <row r="143" spans="1:16" x14ac:dyDescent="0.25">
      <c r="A143" s="10" t="s">
        <v>259</v>
      </c>
      <c r="B143" s="22" t="s">
        <v>260</v>
      </c>
      <c r="C143" s="2">
        <v>0</v>
      </c>
      <c r="D143" s="57">
        <v>242.42</v>
      </c>
      <c r="E143" s="3">
        <f t="shared" si="13"/>
        <v>0</v>
      </c>
      <c r="F143" s="2">
        <v>17023</v>
      </c>
      <c r="G143" s="57">
        <v>240.34</v>
      </c>
      <c r="H143" s="17">
        <f t="shared" si="14"/>
        <v>4091307.82</v>
      </c>
      <c r="I143" s="2">
        <v>0</v>
      </c>
      <c r="J143" s="57">
        <v>242.42</v>
      </c>
      <c r="K143" s="3">
        <f t="shared" si="15"/>
        <v>0</v>
      </c>
      <c r="L143" s="2">
        <v>1635</v>
      </c>
      <c r="M143" s="57">
        <v>240.34</v>
      </c>
      <c r="N143" s="3">
        <f t="shared" si="16"/>
        <v>392955.9</v>
      </c>
      <c r="O143" s="17">
        <f t="shared" si="17"/>
        <v>4484263.72</v>
      </c>
      <c r="P143" s="3">
        <f t="shared" si="12"/>
        <v>19030.297519448381</v>
      </c>
    </row>
    <row r="144" spans="1:16" x14ac:dyDescent="0.25">
      <c r="A144" s="10" t="s">
        <v>261</v>
      </c>
      <c r="B144" s="22" t="s">
        <v>262</v>
      </c>
      <c r="C144" s="2">
        <v>389</v>
      </c>
      <c r="D144" s="57">
        <v>237.23</v>
      </c>
      <c r="E144" s="3">
        <f t="shared" si="13"/>
        <v>92282.47</v>
      </c>
      <c r="F144" s="2">
        <v>35937</v>
      </c>
      <c r="G144" s="57">
        <v>235.23</v>
      </c>
      <c r="H144" s="17">
        <f t="shared" si="14"/>
        <v>8453460.5099999998</v>
      </c>
      <c r="I144" s="2">
        <v>18</v>
      </c>
      <c r="J144" s="57">
        <v>237.23</v>
      </c>
      <c r="K144" s="3">
        <f t="shared" si="15"/>
        <v>4270.1399999999994</v>
      </c>
      <c r="L144" s="2">
        <v>1619</v>
      </c>
      <c r="M144" s="57">
        <v>235.23</v>
      </c>
      <c r="N144" s="3">
        <f t="shared" si="16"/>
        <v>380837.37</v>
      </c>
      <c r="O144" s="17">
        <f t="shared" si="17"/>
        <v>8930850.4900000002</v>
      </c>
      <c r="P144" s="3">
        <f t="shared" si="12"/>
        <v>37900.701773715344</v>
      </c>
    </row>
    <row r="145" spans="1:16" x14ac:dyDescent="0.25">
      <c r="A145" s="10" t="s">
        <v>263</v>
      </c>
      <c r="B145" s="22" t="s">
        <v>264</v>
      </c>
      <c r="C145" s="2">
        <v>189</v>
      </c>
      <c r="D145" s="57">
        <v>222.64</v>
      </c>
      <c r="E145" s="3">
        <f t="shared" si="13"/>
        <v>42078.96</v>
      </c>
      <c r="F145" s="2">
        <v>13645</v>
      </c>
      <c r="G145" s="57">
        <v>220.7</v>
      </c>
      <c r="H145" s="17">
        <f t="shared" si="14"/>
        <v>3011451.5</v>
      </c>
      <c r="I145" s="2">
        <v>3</v>
      </c>
      <c r="J145" s="57">
        <v>222.64</v>
      </c>
      <c r="K145" s="3">
        <f t="shared" si="15"/>
        <v>667.92</v>
      </c>
      <c r="L145" s="2">
        <v>180</v>
      </c>
      <c r="M145" s="57">
        <v>220.7</v>
      </c>
      <c r="N145" s="3">
        <f t="shared" si="16"/>
        <v>39726</v>
      </c>
      <c r="O145" s="17">
        <f t="shared" si="17"/>
        <v>3093924.38</v>
      </c>
      <c r="P145" s="3">
        <f t="shared" si="12"/>
        <v>13129.981894569499</v>
      </c>
    </row>
    <row r="146" spans="1:16" x14ac:dyDescent="0.25">
      <c r="A146" s="10" t="s">
        <v>265</v>
      </c>
      <c r="B146" s="22" t="s">
        <v>266</v>
      </c>
      <c r="C146" s="2">
        <v>0</v>
      </c>
      <c r="D146" s="57">
        <v>239.23</v>
      </c>
      <c r="E146" s="3">
        <f t="shared" si="13"/>
        <v>0</v>
      </c>
      <c r="F146" s="2">
        <v>30502</v>
      </c>
      <c r="G146" s="57">
        <v>237.16</v>
      </c>
      <c r="H146" s="17">
        <f t="shared" si="14"/>
        <v>7233854.3200000003</v>
      </c>
      <c r="I146" s="2">
        <v>0</v>
      </c>
      <c r="J146" s="57">
        <v>239.23</v>
      </c>
      <c r="K146" s="3">
        <f t="shared" si="15"/>
        <v>0</v>
      </c>
      <c r="L146" s="2">
        <v>809</v>
      </c>
      <c r="M146" s="57">
        <v>237.16</v>
      </c>
      <c r="N146" s="3">
        <f t="shared" si="16"/>
        <v>191862.44</v>
      </c>
      <c r="O146" s="17">
        <f t="shared" si="17"/>
        <v>7425716.7600000007</v>
      </c>
      <c r="P146" s="3">
        <f t="shared" si="12"/>
        <v>31513.222250442104</v>
      </c>
    </row>
    <row r="147" spans="1:16" x14ac:dyDescent="0.25">
      <c r="A147" s="10" t="s">
        <v>267</v>
      </c>
      <c r="B147" s="22" t="s">
        <v>268</v>
      </c>
      <c r="C147" s="2">
        <v>0</v>
      </c>
      <c r="D147" s="57">
        <v>236.21</v>
      </c>
      <c r="E147" s="3">
        <f t="shared" si="13"/>
        <v>0</v>
      </c>
      <c r="F147" s="2">
        <v>20739</v>
      </c>
      <c r="G147" s="57">
        <v>234.27</v>
      </c>
      <c r="H147" s="17">
        <f t="shared" si="14"/>
        <v>4858525.53</v>
      </c>
      <c r="I147" s="2">
        <v>0</v>
      </c>
      <c r="J147" s="57">
        <v>236.21</v>
      </c>
      <c r="K147" s="3">
        <f t="shared" si="15"/>
        <v>0</v>
      </c>
      <c r="L147" s="2">
        <v>1213</v>
      </c>
      <c r="M147" s="57">
        <v>234.27</v>
      </c>
      <c r="N147" s="3">
        <f t="shared" si="16"/>
        <v>284169.51</v>
      </c>
      <c r="O147" s="17">
        <f t="shared" si="17"/>
        <v>5142695.04</v>
      </c>
      <c r="P147" s="3">
        <f t="shared" si="12"/>
        <v>21824.545293021147</v>
      </c>
    </row>
    <row r="148" spans="1:16" x14ac:dyDescent="0.25">
      <c r="A148" s="10" t="s">
        <v>269</v>
      </c>
      <c r="B148" s="22" t="s">
        <v>270</v>
      </c>
      <c r="C148" s="2">
        <v>0</v>
      </c>
      <c r="D148" s="57">
        <v>239.21</v>
      </c>
      <c r="E148" s="3">
        <f t="shared" si="13"/>
        <v>0</v>
      </c>
      <c r="F148" s="2">
        <v>13579</v>
      </c>
      <c r="G148" s="57">
        <v>237.15</v>
      </c>
      <c r="H148" s="17">
        <f t="shared" si="14"/>
        <v>3220259.85</v>
      </c>
      <c r="I148" s="2">
        <v>0</v>
      </c>
      <c r="J148" s="57">
        <v>239.21</v>
      </c>
      <c r="K148" s="3">
        <f t="shared" si="15"/>
        <v>0</v>
      </c>
      <c r="L148" s="2">
        <v>342</v>
      </c>
      <c r="M148" s="57">
        <v>237.15</v>
      </c>
      <c r="N148" s="3">
        <f t="shared" si="16"/>
        <v>81105.3</v>
      </c>
      <c r="O148" s="17">
        <f t="shared" si="17"/>
        <v>3301365.15</v>
      </c>
      <c r="P148" s="3">
        <f t="shared" si="12"/>
        <v>14010.318069526547</v>
      </c>
    </row>
    <row r="149" spans="1:16" x14ac:dyDescent="0.25">
      <c r="A149" s="10" t="s">
        <v>271</v>
      </c>
      <c r="B149" s="22" t="s">
        <v>272</v>
      </c>
      <c r="C149" s="2">
        <v>0</v>
      </c>
      <c r="D149" s="57">
        <v>235.74</v>
      </c>
      <c r="E149" s="3">
        <f t="shared" si="13"/>
        <v>0</v>
      </c>
      <c r="F149" s="2">
        <v>22179</v>
      </c>
      <c r="G149" s="57">
        <v>233.83</v>
      </c>
      <c r="H149" s="17">
        <f t="shared" si="14"/>
        <v>5186115.57</v>
      </c>
      <c r="I149" s="2">
        <v>0</v>
      </c>
      <c r="J149" s="57">
        <v>235.74</v>
      </c>
      <c r="K149" s="3">
        <f t="shared" si="15"/>
        <v>0</v>
      </c>
      <c r="L149" s="2">
        <v>258</v>
      </c>
      <c r="M149" s="57">
        <v>233.83</v>
      </c>
      <c r="N149" s="3">
        <f t="shared" si="16"/>
        <v>60328.140000000007</v>
      </c>
      <c r="O149" s="17">
        <f t="shared" si="17"/>
        <v>5246443.71</v>
      </c>
      <c r="P149" s="3">
        <f t="shared" si="12"/>
        <v>22264.83341625112</v>
      </c>
    </row>
    <row r="150" spans="1:16" x14ac:dyDescent="0.25">
      <c r="A150" s="10" t="s">
        <v>273</v>
      </c>
      <c r="B150" s="22" t="s">
        <v>274</v>
      </c>
      <c r="C150" s="2">
        <v>0</v>
      </c>
      <c r="D150" s="57">
        <v>247.85</v>
      </c>
      <c r="E150" s="3">
        <f t="shared" si="13"/>
        <v>0</v>
      </c>
      <c r="F150" s="2">
        <v>23661</v>
      </c>
      <c r="G150" s="57">
        <v>245.72</v>
      </c>
      <c r="H150" s="17">
        <f t="shared" si="14"/>
        <v>5813980.9199999999</v>
      </c>
      <c r="I150" s="2">
        <v>0</v>
      </c>
      <c r="J150" s="57">
        <v>247.85</v>
      </c>
      <c r="K150" s="3">
        <f t="shared" si="15"/>
        <v>0</v>
      </c>
      <c r="L150" s="2">
        <v>469</v>
      </c>
      <c r="M150" s="57">
        <v>245.72</v>
      </c>
      <c r="N150" s="3">
        <f t="shared" si="16"/>
        <v>115242.68</v>
      </c>
      <c r="O150" s="17">
        <f t="shared" si="17"/>
        <v>5929223.5999999996</v>
      </c>
      <c r="P150" s="3">
        <f t="shared" si="12"/>
        <v>25162.411537949152</v>
      </c>
    </row>
    <row r="151" spans="1:16" x14ac:dyDescent="0.25">
      <c r="A151" s="10" t="s">
        <v>275</v>
      </c>
      <c r="B151" s="22" t="s">
        <v>276</v>
      </c>
      <c r="C151" s="2">
        <v>2</v>
      </c>
      <c r="D151" s="57">
        <v>221.47</v>
      </c>
      <c r="E151" s="3">
        <f t="shared" si="13"/>
        <v>442.94</v>
      </c>
      <c r="F151" s="2">
        <v>16962</v>
      </c>
      <c r="G151" s="57">
        <v>219.52</v>
      </c>
      <c r="H151" s="17">
        <f t="shared" si="14"/>
        <v>3723498.24</v>
      </c>
      <c r="I151" s="2">
        <v>0</v>
      </c>
      <c r="J151" s="57">
        <v>221.47</v>
      </c>
      <c r="K151" s="3">
        <f t="shared" si="15"/>
        <v>0</v>
      </c>
      <c r="L151" s="2">
        <v>1398</v>
      </c>
      <c r="M151" s="57">
        <v>219.52</v>
      </c>
      <c r="N151" s="3">
        <f t="shared" si="16"/>
        <v>306888.96000000002</v>
      </c>
      <c r="O151" s="17">
        <f t="shared" si="17"/>
        <v>4030830.14</v>
      </c>
      <c r="P151" s="3">
        <f t="shared" si="12"/>
        <v>17106.018201480751</v>
      </c>
    </row>
    <row r="152" spans="1:16" x14ac:dyDescent="0.25">
      <c r="A152" s="10" t="s">
        <v>277</v>
      </c>
      <c r="B152" s="22" t="s">
        <v>278</v>
      </c>
      <c r="C152" s="2">
        <v>0</v>
      </c>
      <c r="D152" s="57">
        <v>224.46</v>
      </c>
      <c r="E152" s="3">
        <f t="shared" si="13"/>
        <v>0</v>
      </c>
      <c r="F152" s="2">
        <v>20626</v>
      </c>
      <c r="G152" s="57">
        <v>222.66</v>
      </c>
      <c r="H152" s="17">
        <f t="shared" si="14"/>
        <v>4592585.16</v>
      </c>
      <c r="I152" s="2">
        <v>0</v>
      </c>
      <c r="J152" s="57">
        <v>224.46</v>
      </c>
      <c r="K152" s="3">
        <f t="shared" si="15"/>
        <v>0</v>
      </c>
      <c r="L152" s="2">
        <v>863</v>
      </c>
      <c r="M152" s="57">
        <v>222.66</v>
      </c>
      <c r="N152" s="3">
        <f t="shared" si="16"/>
        <v>192155.58</v>
      </c>
      <c r="O152" s="17">
        <f t="shared" si="17"/>
        <v>4784740.74</v>
      </c>
      <c r="P152" s="3">
        <f t="shared" si="12"/>
        <v>20305.460499460904</v>
      </c>
    </row>
    <row r="153" spans="1:16" x14ac:dyDescent="0.25">
      <c r="A153" s="10" t="s">
        <v>279</v>
      </c>
      <c r="B153" s="22" t="s">
        <v>280</v>
      </c>
      <c r="C153" s="2">
        <v>0</v>
      </c>
      <c r="D153" s="57">
        <v>241.19</v>
      </c>
      <c r="E153" s="3">
        <f t="shared" si="13"/>
        <v>0</v>
      </c>
      <c r="F153" s="2">
        <v>44354</v>
      </c>
      <c r="G153" s="57">
        <v>239.19</v>
      </c>
      <c r="H153" s="17">
        <f t="shared" si="14"/>
        <v>10609033.26</v>
      </c>
      <c r="I153" s="2">
        <v>0</v>
      </c>
      <c r="J153" s="57">
        <v>241.19</v>
      </c>
      <c r="K153" s="3">
        <f t="shared" si="15"/>
        <v>0</v>
      </c>
      <c r="L153" s="2">
        <v>766</v>
      </c>
      <c r="M153" s="57">
        <v>239.19</v>
      </c>
      <c r="N153" s="3">
        <f t="shared" si="16"/>
        <v>183219.54</v>
      </c>
      <c r="O153" s="17">
        <f t="shared" si="17"/>
        <v>10792252.799999999</v>
      </c>
      <c r="P153" s="3">
        <f t="shared" si="12"/>
        <v>45800.112239852795</v>
      </c>
    </row>
    <row r="154" spans="1:16" x14ac:dyDescent="0.25">
      <c r="A154" s="10" t="s">
        <v>281</v>
      </c>
      <c r="B154" s="22" t="s">
        <v>282</v>
      </c>
      <c r="C154" s="2">
        <v>0</v>
      </c>
      <c r="D154" s="57">
        <v>231.8</v>
      </c>
      <c r="E154" s="3">
        <f t="shared" si="13"/>
        <v>0</v>
      </c>
      <c r="F154" s="2">
        <v>22559</v>
      </c>
      <c r="G154" s="57">
        <v>229.84</v>
      </c>
      <c r="H154" s="17">
        <f t="shared" si="14"/>
        <v>5184960.5600000005</v>
      </c>
      <c r="I154" s="2">
        <v>0</v>
      </c>
      <c r="J154" s="57">
        <v>231.8</v>
      </c>
      <c r="K154" s="3">
        <f t="shared" si="15"/>
        <v>0</v>
      </c>
      <c r="L154" s="2">
        <v>925</v>
      </c>
      <c r="M154" s="57">
        <v>229.84</v>
      </c>
      <c r="N154" s="3">
        <f t="shared" si="16"/>
        <v>212602</v>
      </c>
      <c r="O154" s="17">
        <f t="shared" si="17"/>
        <v>5397562.5600000005</v>
      </c>
      <c r="P154" s="3">
        <f t="shared" si="12"/>
        <v>22906.150889055087</v>
      </c>
    </row>
    <row r="155" spans="1:16" x14ac:dyDescent="0.25">
      <c r="A155" s="10" t="s">
        <v>283</v>
      </c>
      <c r="B155" s="22" t="s">
        <v>284</v>
      </c>
      <c r="C155" s="2">
        <v>306</v>
      </c>
      <c r="D155" s="57">
        <v>243.28</v>
      </c>
      <c r="E155" s="3">
        <f t="shared" si="13"/>
        <v>74443.680000000008</v>
      </c>
      <c r="F155" s="2">
        <v>30247</v>
      </c>
      <c r="G155" s="57">
        <v>241.12</v>
      </c>
      <c r="H155" s="17">
        <f t="shared" si="14"/>
        <v>7293156.6400000006</v>
      </c>
      <c r="I155" s="2">
        <v>15</v>
      </c>
      <c r="J155" s="57">
        <v>243.28</v>
      </c>
      <c r="K155" s="3">
        <f t="shared" si="15"/>
        <v>3649.2</v>
      </c>
      <c r="L155" s="2">
        <v>1437</v>
      </c>
      <c r="M155" s="57">
        <v>241.12</v>
      </c>
      <c r="N155" s="3">
        <f t="shared" si="16"/>
        <v>346489.44</v>
      </c>
      <c r="O155" s="17">
        <f t="shared" si="17"/>
        <v>7717738.96</v>
      </c>
      <c r="P155" s="3">
        <f t="shared" si="12"/>
        <v>32752.504704660441</v>
      </c>
    </row>
    <row r="156" spans="1:16" x14ac:dyDescent="0.25">
      <c r="A156" s="10" t="s">
        <v>285</v>
      </c>
      <c r="B156" s="22" t="s">
        <v>286</v>
      </c>
      <c r="C156" s="2">
        <v>0</v>
      </c>
      <c r="D156" s="57">
        <v>245.7</v>
      </c>
      <c r="E156" s="3">
        <f t="shared" si="13"/>
        <v>0</v>
      </c>
      <c r="F156" s="2">
        <v>23006</v>
      </c>
      <c r="G156" s="57">
        <v>243.68</v>
      </c>
      <c r="H156" s="17">
        <f t="shared" si="14"/>
        <v>5606102.0800000001</v>
      </c>
      <c r="I156" s="2">
        <v>0</v>
      </c>
      <c r="J156" s="57">
        <v>245.7</v>
      </c>
      <c r="K156" s="3">
        <f t="shared" si="15"/>
        <v>0</v>
      </c>
      <c r="L156" s="2">
        <v>349</v>
      </c>
      <c r="M156" s="57">
        <v>243.68</v>
      </c>
      <c r="N156" s="3">
        <f t="shared" si="16"/>
        <v>85044.32</v>
      </c>
      <c r="O156" s="17">
        <f t="shared" si="17"/>
        <v>5691146.4000000004</v>
      </c>
      <c r="P156" s="3">
        <f t="shared" si="12"/>
        <v>24152.060623842524</v>
      </c>
    </row>
    <row r="157" spans="1:16" x14ac:dyDescent="0.25">
      <c r="A157" s="10" t="s">
        <v>287</v>
      </c>
      <c r="B157" s="22" t="s">
        <v>288</v>
      </c>
      <c r="C157" s="2">
        <v>0</v>
      </c>
      <c r="D157" s="57">
        <v>249.96</v>
      </c>
      <c r="E157" s="3">
        <f t="shared" si="13"/>
        <v>0</v>
      </c>
      <c r="F157" s="2">
        <v>34812</v>
      </c>
      <c r="G157" s="57">
        <v>248.18</v>
      </c>
      <c r="H157" s="17">
        <f t="shared" si="14"/>
        <v>8639642.1600000001</v>
      </c>
      <c r="I157" s="2">
        <v>0</v>
      </c>
      <c r="J157" s="57">
        <v>249.96</v>
      </c>
      <c r="K157" s="3">
        <f t="shared" si="15"/>
        <v>0</v>
      </c>
      <c r="L157" s="2">
        <v>1036</v>
      </c>
      <c r="M157" s="57">
        <v>248.18</v>
      </c>
      <c r="N157" s="3">
        <f t="shared" si="16"/>
        <v>257114.48</v>
      </c>
      <c r="O157" s="17">
        <f t="shared" si="17"/>
        <v>8896756.6400000006</v>
      </c>
      <c r="P157" s="3">
        <f t="shared" si="12"/>
        <v>37756.014451649586</v>
      </c>
    </row>
    <row r="158" spans="1:16" x14ac:dyDescent="0.25">
      <c r="A158" s="10" t="s">
        <v>289</v>
      </c>
      <c r="B158" s="22" t="s">
        <v>290</v>
      </c>
      <c r="C158" s="2">
        <v>0</v>
      </c>
      <c r="D158" s="57">
        <v>198.31</v>
      </c>
      <c r="E158" s="3">
        <f t="shared" si="13"/>
        <v>0</v>
      </c>
      <c r="F158" s="2">
        <v>26623</v>
      </c>
      <c r="G158" s="57">
        <v>197.24</v>
      </c>
      <c r="H158" s="17">
        <f t="shared" si="14"/>
        <v>5251120.5200000005</v>
      </c>
      <c r="I158" s="2">
        <v>0</v>
      </c>
      <c r="J158" s="57">
        <v>198.31</v>
      </c>
      <c r="K158" s="3">
        <f t="shared" si="15"/>
        <v>0</v>
      </c>
      <c r="L158" s="2">
        <v>0</v>
      </c>
      <c r="M158" s="57">
        <v>197.24</v>
      </c>
      <c r="N158" s="3">
        <f t="shared" si="16"/>
        <v>0</v>
      </c>
      <c r="O158" s="17">
        <f t="shared" si="17"/>
        <v>5251120.5200000005</v>
      </c>
      <c r="P158" s="3">
        <f t="shared" si="12"/>
        <v>22284.680840778139</v>
      </c>
    </row>
    <row r="159" spans="1:16" x14ac:dyDescent="0.25">
      <c r="A159" s="10" t="s">
        <v>291</v>
      </c>
      <c r="B159" s="22" t="s">
        <v>292</v>
      </c>
      <c r="C159" s="2">
        <v>7335</v>
      </c>
      <c r="D159" s="57">
        <v>261.42</v>
      </c>
      <c r="E159" s="3">
        <f t="shared" si="13"/>
        <v>1917515.7000000002</v>
      </c>
      <c r="F159" s="2">
        <v>27679</v>
      </c>
      <c r="G159" s="57">
        <v>258.83</v>
      </c>
      <c r="H159" s="17">
        <f t="shared" si="14"/>
        <v>7164155.5699999994</v>
      </c>
      <c r="I159" s="2">
        <v>2895</v>
      </c>
      <c r="J159" s="57">
        <v>261.42</v>
      </c>
      <c r="K159" s="3">
        <f t="shared" si="15"/>
        <v>756810.9</v>
      </c>
      <c r="L159" s="2">
        <v>10923</v>
      </c>
      <c r="M159" s="57">
        <v>258.83</v>
      </c>
      <c r="N159" s="3">
        <f t="shared" si="16"/>
        <v>2827200.09</v>
      </c>
      <c r="O159" s="17">
        <f t="shared" si="17"/>
        <v>12665682.259999998</v>
      </c>
      <c r="P159" s="3">
        <f t="shared" si="12"/>
        <v>53750.56346922418</v>
      </c>
    </row>
    <row r="160" spans="1:16" x14ac:dyDescent="0.25">
      <c r="A160" s="10" t="s">
        <v>293</v>
      </c>
      <c r="B160" s="22" t="s">
        <v>294</v>
      </c>
      <c r="C160" s="2">
        <v>5678</v>
      </c>
      <c r="D160" s="57">
        <v>330.24</v>
      </c>
      <c r="E160" s="3">
        <f t="shared" si="13"/>
        <v>1875102.72</v>
      </c>
      <c r="F160" s="2">
        <v>0</v>
      </c>
      <c r="G160" s="57">
        <v>328.37</v>
      </c>
      <c r="H160" s="17">
        <f t="shared" si="14"/>
        <v>0</v>
      </c>
      <c r="I160" s="2">
        <v>123</v>
      </c>
      <c r="J160" s="57">
        <v>330.24</v>
      </c>
      <c r="K160" s="3">
        <f t="shared" si="15"/>
        <v>40619.520000000004</v>
      </c>
      <c r="L160" s="2">
        <v>0</v>
      </c>
      <c r="M160" s="57">
        <v>328.37</v>
      </c>
      <c r="N160" s="3">
        <f t="shared" si="16"/>
        <v>0</v>
      </c>
      <c r="O160" s="17">
        <f t="shared" si="17"/>
        <v>1915722.24</v>
      </c>
      <c r="P160" s="3">
        <f t="shared" si="12"/>
        <v>8129.9331324394316</v>
      </c>
    </row>
    <row r="161" spans="1:16" x14ac:dyDescent="0.25">
      <c r="A161" s="10" t="s">
        <v>295</v>
      </c>
      <c r="B161" s="22" t="s">
        <v>296</v>
      </c>
      <c r="C161" s="2">
        <v>67</v>
      </c>
      <c r="D161" s="57">
        <v>241.91</v>
      </c>
      <c r="E161" s="3">
        <f t="shared" si="13"/>
        <v>16207.97</v>
      </c>
      <c r="F161" s="2">
        <v>8715</v>
      </c>
      <c r="G161" s="57">
        <v>239.25</v>
      </c>
      <c r="H161" s="17">
        <f t="shared" si="14"/>
        <v>2085063.75</v>
      </c>
      <c r="I161" s="2">
        <v>0</v>
      </c>
      <c r="J161" s="57">
        <v>241.91</v>
      </c>
      <c r="K161" s="3">
        <f t="shared" si="15"/>
        <v>0</v>
      </c>
      <c r="L161" s="2">
        <v>22</v>
      </c>
      <c r="M161" s="57">
        <v>239.25</v>
      </c>
      <c r="N161" s="3">
        <f t="shared" si="16"/>
        <v>5263.5</v>
      </c>
      <c r="O161" s="17">
        <f t="shared" si="17"/>
        <v>2106535.2200000002</v>
      </c>
      <c r="P161" s="3">
        <f t="shared" si="12"/>
        <v>8939.7043695272805</v>
      </c>
    </row>
    <row r="162" spans="1:16" x14ac:dyDescent="0.25">
      <c r="A162" s="10" t="s">
        <v>297</v>
      </c>
      <c r="B162" s="22" t="s">
        <v>298</v>
      </c>
      <c r="C162" s="2">
        <v>6105</v>
      </c>
      <c r="D162" s="57">
        <v>315.18</v>
      </c>
      <c r="E162" s="3">
        <f t="shared" si="13"/>
        <v>1924173.9000000001</v>
      </c>
      <c r="F162" s="2">
        <v>53449</v>
      </c>
      <c r="G162" s="57">
        <v>312.63</v>
      </c>
      <c r="H162" s="17">
        <f t="shared" si="14"/>
        <v>16709760.869999999</v>
      </c>
      <c r="I162" s="2">
        <v>863</v>
      </c>
      <c r="J162" s="57">
        <v>315.18</v>
      </c>
      <c r="K162" s="3">
        <f t="shared" si="15"/>
        <v>272000.34000000003</v>
      </c>
      <c r="L162" s="2">
        <v>7555</v>
      </c>
      <c r="M162" s="57">
        <v>312.63</v>
      </c>
      <c r="N162" s="3">
        <f t="shared" si="16"/>
        <v>2361919.65</v>
      </c>
      <c r="O162" s="17">
        <f t="shared" si="17"/>
        <v>21267854.759999998</v>
      </c>
      <c r="P162" s="3">
        <f t="shared" si="12"/>
        <v>90256.423117598533</v>
      </c>
    </row>
    <row r="163" spans="1:16" x14ac:dyDescent="0.25">
      <c r="A163" s="10" t="s">
        <v>299</v>
      </c>
      <c r="B163" s="22" t="s">
        <v>300</v>
      </c>
      <c r="C163" s="2">
        <v>0</v>
      </c>
      <c r="D163" s="57">
        <v>283.23</v>
      </c>
      <c r="E163" s="3">
        <f t="shared" si="13"/>
        <v>0</v>
      </c>
      <c r="F163" s="2">
        <v>12361</v>
      </c>
      <c r="G163" s="57">
        <v>280.74</v>
      </c>
      <c r="H163" s="17">
        <f t="shared" si="14"/>
        <v>3470227.14</v>
      </c>
      <c r="I163" s="2">
        <v>0</v>
      </c>
      <c r="J163" s="57">
        <v>283.23</v>
      </c>
      <c r="K163" s="3">
        <f t="shared" si="15"/>
        <v>0</v>
      </c>
      <c r="L163" s="2">
        <v>171</v>
      </c>
      <c r="M163" s="57">
        <v>280.74</v>
      </c>
      <c r="N163" s="3">
        <f t="shared" si="16"/>
        <v>48006.54</v>
      </c>
      <c r="O163" s="17">
        <f t="shared" si="17"/>
        <v>3518233.68</v>
      </c>
      <c r="P163" s="3">
        <f t="shared" si="12"/>
        <v>14930.663728524813</v>
      </c>
    </row>
    <row r="164" spans="1:16" x14ac:dyDescent="0.25">
      <c r="A164" s="10" t="s">
        <v>301</v>
      </c>
      <c r="B164" s="22" t="s">
        <v>302</v>
      </c>
      <c r="C164" s="2">
        <v>490</v>
      </c>
      <c r="D164" s="57">
        <v>334.37</v>
      </c>
      <c r="E164" s="3">
        <f t="shared" si="13"/>
        <v>163841.29999999999</v>
      </c>
      <c r="F164" s="2">
        <v>22996</v>
      </c>
      <c r="G164" s="57">
        <v>331.78</v>
      </c>
      <c r="H164" s="17">
        <f t="shared" si="14"/>
        <v>7629612.879999999</v>
      </c>
      <c r="I164" s="2">
        <v>117</v>
      </c>
      <c r="J164" s="57">
        <v>334.37</v>
      </c>
      <c r="K164" s="3">
        <f t="shared" si="15"/>
        <v>39121.29</v>
      </c>
      <c r="L164" s="2">
        <v>5509</v>
      </c>
      <c r="M164" s="57">
        <v>331.78</v>
      </c>
      <c r="N164" s="3">
        <f t="shared" si="16"/>
        <v>1827776.0199999998</v>
      </c>
      <c r="O164" s="17">
        <f t="shared" si="17"/>
        <v>9660351.4900000002</v>
      </c>
      <c r="P164" s="3">
        <f t="shared" si="12"/>
        <v>40996.554724740075</v>
      </c>
    </row>
    <row r="165" spans="1:16" x14ac:dyDescent="0.25">
      <c r="A165" s="10" t="s">
        <v>303</v>
      </c>
      <c r="B165" s="22" t="s">
        <v>304</v>
      </c>
      <c r="C165" s="2">
        <v>3892</v>
      </c>
      <c r="D165" s="57">
        <v>238.33</v>
      </c>
      <c r="E165" s="3">
        <f t="shared" si="13"/>
        <v>927580.3600000001</v>
      </c>
      <c r="F165" s="2">
        <v>62614</v>
      </c>
      <c r="G165" s="57">
        <v>236.43</v>
      </c>
      <c r="H165" s="17">
        <f t="shared" si="14"/>
        <v>14803828.02</v>
      </c>
      <c r="I165" s="2">
        <v>283</v>
      </c>
      <c r="J165" s="57">
        <v>238.33</v>
      </c>
      <c r="K165" s="3">
        <f t="shared" si="15"/>
        <v>67447.39</v>
      </c>
      <c r="L165" s="2">
        <v>4557</v>
      </c>
      <c r="M165" s="57">
        <v>236.43</v>
      </c>
      <c r="N165" s="3">
        <f t="shared" si="16"/>
        <v>1077411.51</v>
      </c>
      <c r="O165" s="17">
        <f t="shared" si="17"/>
        <v>16876267.280000001</v>
      </c>
      <c r="P165" s="3">
        <f t="shared" si="12"/>
        <v>71619.424594441982</v>
      </c>
    </row>
    <row r="166" spans="1:16" x14ac:dyDescent="0.25">
      <c r="A166" s="10" t="s">
        <v>305</v>
      </c>
      <c r="B166" s="22" t="s">
        <v>306</v>
      </c>
      <c r="C166" s="2">
        <v>238</v>
      </c>
      <c r="D166" s="57">
        <v>277.75</v>
      </c>
      <c r="E166" s="3">
        <f t="shared" si="13"/>
        <v>66104.5</v>
      </c>
      <c r="F166" s="2">
        <v>12167</v>
      </c>
      <c r="G166" s="57">
        <v>275.38</v>
      </c>
      <c r="H166" s="17">
        <f t="shared" si="14"/>
        <v>3350548.46</v>
      </c>
      <c r="I166" s="2">
        <v>0</v>
      </c>
      <c r="J166" s="57">
        <v>277.75</v>
      </c>
      <c r="K166" s="3">
        <f t="shared" si="15"/>
        <v>0</v>
      </c>
      <c r="L166" s="2">
        <v>18</v>
      </c>
      <c r="M166" s="57">
        <v>275.38</v>
      </c>
      <c r="N166" s="3">
        <f t="shared" si="16"/>
        <v>4956.84</v>
      </c>
      <c r="O166" s="17">
        <f t="shared" si="17"/>
        <v>3421609.8</v>
      </c>
      <c r="P166" s="3">
        <f t="shared" si="12"/>
        <v>14520.611755960746</v>
      </c>
    </row>
    <row r="167" spans="1:16" x14ac:dyDescent="0.25">
      <c r="A167" s="10" t="s">
        <v>1328</v>
      </c>
      <c r="B167" s="22" t="s">
        <v>307</v>
      </c>
      <c r="C167" s="2">
        <v>0</v>
      </c>
      <c r="D167" s="57">
        <v>224.89</v>
      </c>
      <c r="E167" s="3">
        <f t="shared" si="13"/>
        <v>0</v>
      </c>
      <c r="F167" s="2">
        <v>24554</v>
      </c>
      <c r="G167" s="57">
        <v>222.93</v>
      </c>
      <c r="H167" s="17">
        <f t="shared" si="14"/>
        <v>5473823.2199999997</v>
      </c>
      <c r="I167" s="2">
        <v>0</v>
      </c>
      <c r="J167" s="57">
        <v>224.89</v>
      </c>
      <c r="K167" s="3">
        <f t="shared" si="15"/>
        <v>0</v>
      </c>
      <c r="L167" s="2">
        <v>481</v>
      </c>
      <c r="M167" s="57">
        <v>222.93</v>
      </c>
      <c r="N167" s="3">
        <f t="shared" si="16"/>
        <v>107229.33</v>
      </c>
      <c r="O167" s="17">
        <f t="shared" si="17"/>
        <v>5581052.5499999998</v>
      </c>
      <c r="P167" s="3">
        <f t="shared" si="12"/>
        <v>23684.844855238811</v>
      </c>
    </row>
    <row r="168" spans="1:16" x14ac:dyDescent="0.25">
      <c r="A168" s="10" t="s">
        <v>308</v>
      </c>
      <c r="B168" s="22" t="s">
        <v>309</v>
      </c>
      <c r="C168" s="2">
        <v>1153</v>
      </c>
      <c r="D168" s="57">
        <v>457.72</v>
      </c>
      <c r="E168" s="3">
        <f t="shared" si="13"/>
        <v>527751.16</v>
      </c>
      <c r="F168" s="2">
        <v>22424</v>
      </c>
      <c r="G168" s="57">
        <v>453.21</v>
      </c>
      <c r="H168" s="17">
        <f t="shared" si="14"/>
        <v>10162781.039999999</v>
      </c>
      <c r="I168" s="2">
        <v>535</v>
      </c>
      <c r="J168" s="57">
        <v>457.72</v>
      </c>
      <c r="K168" s="3">
        <f t="shared" si="15"/>
        <v>244880.2</v>
      </c>
      <c r="L168" s="2">
        <v>10411</v>
      </c>
      <c r="M168" s="57">
        <v>453.21</v>
      </c>
      <c r="N168" s="3">
        <f t="shared" si="16"/>
        <v>4718369.3099999996</v>
      </c>
      <c r="O168" s="17">
        <f t="shared" si="17"/>
        <v>15653781.709999999</v>
      </c>
      <c r="P168" s="3">
        <f t="shared" si="12"/>
        <v>66431.446018032017</v>
      </c>
    </row>
    <row r="169" spans="1:16" x14ac:dyDescent="0.25">
      <c r="A169" s="10" t="s">
        <v>310</v>
      </c>
      <c r="B169" s="22" t="s">
        <v>311</v>
      </c>
      <c r="C169" s="2">
        <v>10033</v>
      </c>
      <c r="D169" s="57">
        <v>274.54000000000002</v>
      </c>
      <c r="E169" s="3">
        <f t="shared" si="13"/>
        <v>2754459.8200000003</v>
      </c>
      <c r="F169" s="2">
        <v>16996</v>
      </c>
      <c r="G169" s="57">
        <v>271.68</v>
      </c>
      <c r="H169" s="17">
        <f t="shared" si="14"/>
        <v>4617473.28</v>
      </c>
      <c r="I169" s="2">
        <v>2323</v>
      </c>
      <c r="J169" s="57">
        <v>274.54000000000002</v>
      </c>
      <c r="K169" s="3">
        <f t="shared" si="15"/>
        <v>637756.42000000004</v>
      </c>
      <c r="L169" s="2">
        <v>3934</v>
      </c>
      <c r="M169" s="57">
        <v>271.68</v>
      </c>
      <c r="N169" s="3">
        <f t="shared" si="16"/>
        <v>1068789.1200000001</v>
      </c>
      <c r="O169" s="17">
        <f t="shared" si="17"/>
        <v>9078478.6400000006</v>
      </c>
      <c r="P169" s="3">
        <f t="shared" si="12"/>
        <v>38527.205430093913</v>
      </c>
    </row>
    <row r="170" spans="1:16" x14ac:dyDescent="0.25">
      <c r="A170" s="10" t="s">
        <v>312</v>
      </c>
      <c r="B170" s="22" t="s">
        <v>313</v>
      </c>
      <c r="C170" s="2">
        <v>758</v>
      </c>
      <c r="D170" s="57">
        <v>208.14</v>
      </c>
      <c r="E170" s="3">
        <f t="shared" si="13"/>
        <v>157770.12</v>
      </c>
      <c r="F170" s="2">
        <v>29816</v>
      </c>
      <c r="G170" s="57">
        <v>206.44</v>
      </c>
      <c r="H170" s="17">
        <f t="shared" si="14"/>
        <v>6155215.04</v>
      </c>
      <c r="I170" s="2">
        <v>7</v>
      </c>
      <c r="J170" s="57">
        <v>208.14</v>
      </c>
      <c r="K170" s="3">
        <f t="shared" si="15"/>
        <v>1456.98</v>
      </c>
      <c r="L170" s="2">
        <v>288</v>
      </c>
      <c r="M170" s="57">
        <v>206.44</v>
      </c>
      <c r="N170" s="3">
        <f t="shared" si="16"/>
        <v>59454.720000000001</v>
      </c>
      <c r="O170" s="17">
        <f t="shared" si="17"/>
        <v>6373896.8600000003</v>
      </c>
      <c r="P170" s="3">
        <f t="shared" si="12"/>
        <v>27049.51385064343</v>
      </c>
    </row>
    <row r="171" spans="1:16" x14ac:dyDescent="0.25">
      <c r="A171" s="10" t="s">
        <v>314</v>
      </c>
      <c r="B171" s="22" t="s">
        <v>315</v>
      </c>
      <c r="C171" s="2">
        <v>1982</v>
      </c>
      <c r="D171" s="57">
        <v>262.72000000000003</v>
      </c>
      <c r="E171" s="3">
        <f t="shared" si="13"/>
        <v>520711.04000000004</v>
      </c>
      <c r="F171" s="2">
        <v>54558</v>
      </c>
      <c r="G171" s="57">
        <v>260.48</v>
      </c>
      <c r="H171" s="17">
        <f t="shared" si="14"/>
        <v>14211267.840000002</v>
      </c>
      <c r="I171" s="2">
        <v>248</v>
      </c>
      <c r="J171" s="57">
        <v>262.72000000000003</v>
      </c>
      <c r="K171" s="3">
        <f t="shared" si="15"/>
        <v>65154.560000000005</v>
      </c>
      <c r="L171" s="2">
        <v>6835</v>
      </c>
      <c r="M171" s="57">
        <v>260.48</v>
      </c>
      <c r="N171" s="3">
        <f t="shared" si="16"/>
        <v>1780380.8</v>
      </c>
      <c r="O171" s="17">
        <f t="shared" si="17"/>
        <v>16577514.240000002</v>
      </c>
      <c r="P171" s="3">
        <f t="shared" si="12"/>
        <v>70351.577832735551</v>
      </c>
    </row>
    <row r="172" spans="1:16" x14ac:dyDescent="0.25">
      <c r="A172" s="10" t="s">
        <v>316</v>
      </c>
      <c r="B172" s="22" t="s">
        <v>317</v>
      </c>
      <c r="C172" s="2">
        <v>738</v>
      </c>
      <c r="D172" s="57">
        <v>213.3</v>
      </c>
      <c r="E172" s="3">
        <f t="shared" si="13"/>
        <v>157415.4</v>
      </c>
      <c r="F172" s="2">
        <v>19330</v>
      </c>
      <c r="G172" s="57">
        <v>211.28</v>
      </c>
      <c r="H172" s="17">
        <f t="shared" si="14"/>
        <v>4084042.4</v>
      </c>
      <c r="I172" s="2">
        <v>43</v>
      </c>
      <c r="J172" s="57">
        <v>213.3</v>
      </c>
      <c r="K172" s="3">
        <f t="shared" si="15"/>
        <v>9171.9</v>
      </c>
      <c r="L172" s="2">
        <v>1115</v>
      </c>
      <c r="M172" s="57">
        <v>211.28</v>
      </c>
      <c r="N172" s="3">
        <f t="shared" si="16"/>
        <v>235577.2</v>
      </c>
      <c r="O172" s="17">
        <f t="shared" si="17"/>
        <v>4486206.9000000004</v>
      </c>
      <c r="P172" s="3">
        <f t="shared" si="12"/>
        <v>19038.543977695008</v>
      </c>
    </row>
    <row r="173" spans="1:16" x14ac:dyDescent="0.25">
      <c r="A173" s="10" t="s">
        <v>318</v>
      </c>
      <c r="B173" s="22" t="s">
        <v>319</v>
      </c>
      <c r="C173" s="2">
        <v>12690</v>
      </c>
      <c r="D173" s="57">
        <v>353.1</v>
      </c>
      <c r="E173" s="3">
        <f t="shared" si="13"/>
        <v>4480839</v>
      </c>
      <c r="F173" s="2">
        <v>30207</v>
      </c>
      <c r="G173" s="57">
        <v>349.59</v>
      </c>
      <c r="H173" s="17">
        <f t="shared" si="14"/>
        <v>10560065.129999999</v>
      </c>
      <c r="I173" s="2">
        <v>4450</v>
      </c>
      <c r="J173" s="57">
        <v>353.1</v>
      </c>
      <c r="K173" s="3">
        <f t="shared" si="15"/>
        <v>1571295</v>
      </c>
      <c r="L173" s="2">
        <v>10592</v>
      </c>
      <c r="M173" s="57">
        <v>349.59</v>
      </c>
      <c r="N173" s="3">
        <f t="shared" si="16"/>
        <v>3702857.28</v>
      </c>
      <c r="O173" s="17">
        <f t="shared" si="17"/>
        <v>20315056.409999996</v>
      </c>
      <c r="P173" s="3">
        <f t="shared" si="12"/>
        <v>86212.941911158807</v>
      </c>
    </row>
    <row r="174" spans="1:16" x14ac:dyDescent="0.25">
      <c r="A174" s="10" t="s">
        <v>320</v>
      </c>
      <c r="B174" s="22" t="s">
        <v>321</v>
      </c>
      <c r="C174" s="2">
        <v>136</v>
      </c>
      <c r="D174" s="57">
        <v>235.33</v>
      </c>
      <c r="E174" s="3">
        <f t="shared" si="13"/>
        <v>32004.880000000001</v>
      </c>
      <c r="F174" s="2">
        <v>14218</v>
      </c>
      <c r="G174" s="57">
        <v>233.38</v>
      </c>
      <c r="H174" s="17">
        <f t="shared" si="14"/>
        <v>3318196.84</v>
      </c>
      <c r="I174" s="2">
        <v>0</v>
      </c>
      <c r="J174" s="57">
        <v>235.33</v>
      </c>
      <c r="K174" s="3">
        <f t="shared" si="15"/>
        <v>0</v>
      </c>
      <c r="L174" s="2">
        <v>0</v>
      </c>
      <c r="M174" s="57">
        <v>233.38</v>
      </c>
      <c r="N174" s="3">
        <f t="shared" si="16"/>
        <v>0</v>
      </c>
      <c r="O174" s="17">
        <f t="shared" si="17"/>
        <v>3350201.7199999997</v>
      </c>
      <c r="P174" s="3">
        <f t="shared" si="12"/>
        <v>14217.570478162623</v>
      </c>
    </row>
    <row r="175" spans="1:16" x14ac:dyDescent="0.25">
      <c r="A175" s="10" t="s">
        <v>322</v>
      </c>
      <c r="B175" s="22" t="s">
        <v>323</v>
      </c>
      <c r="C175" s="2">
        <v>3722</v>
      </c>
      <c r="D175" s="57">
        <v>263.75</v>
      </c>
      <c r="E175" s="3">
        <f t="shared" si="13"/>
        <v>981677.5</v>
      </c>
      <c r="F175" s="2">
        <v>33939</v>
      </c>
      <c r="G175" s="57">
        <v>261.5</v>
      </c>
      <c r="H175" s="17">
        <f t="shared" si="14"/>
        <v>8875048.5</v>
      </c>
      <c r="I175" s="2">
        <v>344</v>
      </c>
      <c r="J175" s="57">
        <v>263.75</v>
      </c>
      <c r="K175" s="3">
        <f t="shared" si="15"/>
        <v>90730</v>
      </c>
      <c r="L175" s="2">
        <v>3141</v>
      </c>
      <c r="M175" s="57">
        <v>261.5</v>
      </c>
      <c r="N175" s="3">
        <f t="shared" si="16"/>
        <v>821371.5</v>
      </c>
      <c r="O175" s="17">
        <f t="shared" si="17"/>
        <v>10768827.5</v>
      </c>
      <c r="P175" s="3">
        <f t="shared" si="12"/>
        <v>45700.700060659576</v>
      </c>
    </row>
    <row r="176" spans="1:16" x14ac:dyDescent="0.25">
      <c r="A176" s="10" t="s">
        <v>324</v>
      </c>
      <c r="B176" s="22" t="s">
        <v>325</v>
      </c>
      <c r="C176" s="2">
        <v>0</v>
      </c>
      <c r="D176" s="57">
        <v>214.56</v>
      </c>
      <c r="E176" s="3">
        <f t="shared" si="13"/>
        <v>0</v>
      </c>
      <c r="F176" s="2">
        <v>30892</v>
      </c>
      <c r="G176" s="57">
        <v>212.72</v>
      </c>
      <c r="H176" s="17">
        <f t="shared" si="14"/>
        <v>6571346.2400000002</v>
      </c>
      <c r="I176" s="2">
        <v>0</v>
      </c>
      <c r="J176" s="57">
        <v>214.56</v>
      </c>
      <c r="K176" s="3">
        <f t="shared" si="15"/>
        <v>0</v>
      </c>
      <c r="L176" s="2">
        <v>3675</v>
      </c>
      <c r="M176" s="57">
        <v>212.72</v>
      </c>
      <c r="N176" s="3">
        <f t="shared" si="16"/>
        <v>781746</v>
      </c>
      <c r="O176" s="17">
        <f t="shared" si="17"/>
        <v>7353092.2400000002</v>
      </c>
      <c r="P176" s="3">
        <f t="shared" si="12"/>
        <v>31205.01865022942</v>
      </c>
    </row>
    <row r="177" spans="1:16" x14ac:dyDescent="0.25">
      <c r="A177" s="10" t="s">
        <v>326</v>
      </c>
      <c r="B177" s="22" t="s">
        <v>327</v>
      </c>
      <c r="C177" s="2">
        <v>0</v>
      </c>
      <c r="D177" s="57">
        <v>295.63</v>
      </c>
      <c r="E177" s="3">
        <f t="shared" si="13"/>
        <v>0</v>
      </c>
      <c r="F177" s="2">
        <v>50224</v>
      </c>
      <c r="G177" s="57">
        <v>293.02</v>
      </c>
      <c r="H177" s="17">
        <f t="shared" si="14"/>
        <v>14716636.479999999</v>
      </c>
      <c r="I177" s="2">
        <v>0</v>
      </c>
      <c r="J177" s="57">
        <v>295.63</v>
      </c>
      <c r="K177" s="3">
        <f t="shared" si="15"/>
        <v>0</v>
      </c>
      <c r="L177" s="2">
        <v>16506</v>
      </c>
      <c r="M177" s="57">
        <v>293.02</v>
      </c>
      <c r="N177" s="3">
        <f t="shared" si="16"/>
        <v>4836588.12</v>
      </c>
      <c r="O177" s="17">
        <f t="shared" si="17"/>
        <v>19553224.599999998</v>
      </c>
      <c r="P177" s="3">
        <f t="shared" si="12"/>
        <v>82979.883619020751</v>
      </c>
    </row>
    <row r="178" spans="1:16" x14ac:dyDescent="0.25">
      <c r="A178" s="10" t="s">
        <v>328</v>
      </c>
      <c r="B178" s="22" t="s">
        <v>329</v>
      </c>
      <c r="C178" s="2">
        <v>535</v>
      </c>
      <c r="D178" s="57">
        <v>325.95999999999998</v>
      </c>
      <c r="E178" s="3">
        <f t="shared" si="13"/>
        <v>174388.59999999998</v>
      </c>
      <c r="F178" s="2">
        <v>18876</v>
      </c>
      <c r="G178" s="57">
        <v>322.77</v>
      </c>
      <c r="H178" s="17">
        <f t="shared" si="14"/>
        <v>6092606.5199999996</v>
      </c>
      <c r="I178" s="2">
        <v>27</v>
      </c>
      <c r="J178" s="57">
        <v>325.95999999999998</v>
      </c>
      <c r="K178" s="3">
        <f t="shared" si="15"/>
        <v>8800.92</v>
      </c>
      <c r="L178" s="2">
        <v>938</v>
      </c>
      <c r="M178" s="57">
        <v>322.77</v>
      </c>
      <c r="N178" s="3">
        <f t="shared" si="16"/>
        <v>302758.26</v>
      </c>
      <c r="O178" s="17">
        <f t="shared" si="17"/>
        <v>6578554.2999999989</v>
      </c>
      <c r="P178" s="3">
        <f t="shared" si="12"/>
        <v>27918.038142691232</v>
      </c>
    </row>
    <row r="179" spans="1:16" x14ac:dyDescent="0.25">
      <c r="A179" s="10" t="s">
        <v>330</v>
      </c>
      <c r="B179" s="22" t="s">
        <v>331</v>
      </c>
      <c r="C179" s="2">
        <v>1323</v>
      </c>
      <c r="D179" s="57">
        <v>251.18</v>
      </c>
      <c r="E179" s="3">
        <f t="shared" si="13"/>
        <v>332311.14</v>
      </c>
      <c r="F179" s="2">
        <v>29329</v>
      </c>
      <c r="G179" s="57">
        <v>248.98</v>
      </c>
      <c r="H179" s="17">
        <f t="shared" si="14"/>
        <v>7302334.4199999999</v>
      </c>
      <c r="I179" s="2">
        <v>233</v>
      </c>
      <c r="J179" s="57">
        <v>251.18</v>
      </c>
      <c r="K179" s="3">
        <f t="shared" si="15"/>
        <v>58524.94</v>
      </c>
      <c r="L179" s="2">
        <v>5158</v>
      </c>
      <c r="M179" s="57">
        <v>248.98</v>
      </c>
      <c r="N179" s="3">
        <f t="shared" si="16"/>
        <v>1284238.8399999999</v>
      </c>
      <c r="O179" s="17">
        <f t="shared" si="17"/>
        <v>8977409.3399999999</v>
      </c>
      <c r="P179" s="3">
        <f t="shared" si="12"/>
        <v>38098.288004808674</v>
      </c>
    </row>
    <row r="180" spans="1:16" x14ac:dyDescent="0.25">
      <c r="A180" s="10" t="s">
        <v>332</v>
      </c>
      <c r="B180" s="22" t="s">
        <v>333</v>
      </c>
      <c r="C180" s="2">
        <v>112</v>
      </c>
      <c r="D180" s="57">
        <v>214.32</v>
      </c>
      <c r="E180" s="3">
        <f t="shared" si="13"/>
        <v>24003.84</v>
      </c>
      <c r="F180" s="2">
        <v>47707</v>
      </c>
      <c r="G180" s="57">
        <v>212.33</v>
      </c>
      <c r="H180" s="17">
        <f t="shared" si="14"/>
        <v>10129627.310000001</v>
      </c>
      <c r="I180" s="2">
        <v>2</v>
      </c>
      <c r="J180" s="57">
        <v>214.32</v>
      </c>
      <c r="K180" s="3">
        <f t="shared" si="15"/>
        <v>428.64</v>
      </c>
      <c r="L180" s="2">
        <v>640</v>
      </c>
      <c r="M180" s="57">
        <v>212.33</v>
      </c>
      <c r="N180" s="3">
        <f t="shared" si="16"/>
        <v>135891.20000000001</v>
      </c>
      <c r="O180" s="17">
        <f t="shared" si="17"/>
        <v>10289950.99</v>
      </c>
      <c r="P180" s="3">
        <f t="shared" si="12"/>
        <v>43668.446154688339</v>
      </c>
    </row>
    <row r="181" spans="1:16" x14ac:dyDescent="0.25">
      <c r="A181" s="10" t="s">
        <v>334</v>
      </c>
      <c r="B181" s="22" t="s">
        <v>335</v>
      </c>
      <c r="C181" s="2">
        <v>5316</v>
      </c>
      <c r="D181" s="57">
        <v>336.54</v>
      </c>
      <c r="E181" s="3">
        <f t="shared" si="13"/>
        <v>1789046.6400000001</v>
      </c>
      <c r="F181" s="2">
        <v>38348</v>
      </c>
      <c r="G181" s="57">
        <v>333.51</v>
      </c>
      <c r="H181" s="17">
        <f t="shared" si="14"/>
        <v>12789441.48</v>
      </c>
      <c r="I181" s="2">
        <v>2118</v>
      </c>
      <c r="J181" s="57">
        <v>336.54</v>
      </c>
      <c r="K181" s="3">
        <f t="shared" si="15"/>
        <v>712791.72000000009</v>
      </c>
      <c r="L181" s="2">
        <v>15282</v>
      </c>
      <c r="M181" s="57">
        <v>333.51</v>
      </c>
      <c r="N181" s="3">
        <f t="shared" si="16"/>
        <v>5096699.82</v>
      </c>
      <c r="O181" s="17">
        <f t="shared" si="17"/>
        <v>20387979.66</v>
      </c>
      <c r="P181" s="3">
        <f t="shared" si="12"/>
        <v>86522.413260356174</v>
      </c>
    </row>
    <row r="182" spans="1:16" x14ac:dyDescent="0.25">
      <c r="A182" s="10" t="s">
        <v>336</v>
      </c>
      <c r="B182" s="22" t="s">
        <v>337</v>
      </c>
      <c r="C182" s="2">
        <v>4869</v>
      </c>
      <c r="D182" s="57">
        <v>329.63</v>
      </c>
      <c r="E182" s="3">
        <f t="shared" si="13"/>
        <v>1604968.47</v>
      </c>
      <c r="F182" s="2">
        <v>45939</v>
      </c>
      <c r="G182" s="57">
        <v>326.64</v>
      </c>
      <c r="H182" s="17">
        <f t="shared" si="14"/>
        <v>15005514.959999999</v>
      </c>
      <c r="I182" s="2">
        <v>1426</v>
      </c>
      <c r="J182" s="57">
        <v>329.63</v>
      </c>
      <c r="K182" s="3">
        <f t="shared" si="15"/>
        <v>470052.38</v>
      </c>
      <c r="L182" s="2">
        <v>13458</v>
      </c>
      <c r="M182" s="57">
        <v>326.64</v>
      </c>
      <c r="N182" s="3">
        <f t="shared" si="16"/>
        <v>4395921.12</v>
      </c>
      <c r="O182" s="17">
        <f t="shared" si="17"/>
        <v>21476456.93</v>
      </c>
      <c r="P182" s="3">
        <f t="shared" si="12"/>
        <v>91141.688036474137</v>
      </c>
    </row>
    <row r="183" spans="1:16" x14ac:dyDescent="0.25">
      <c r="A183" s="10" t="s">
        <v>338</v>
      </c>
      <c r="B183" s="22" t="s">
        <v>339</v>
      </c>
      <c r="C183" s="2">
        <v>0</v>
      </c>
      <c r="D183" s="57">
        <v>214.92</v>
      </c>
      <c r="E183" s="3">
        <f t="shared" si="13"/>
        <v>0</v>
      </c>
      <c r="F183" s="2">
        <v>2170</v>
      </c>
      <c r="G183" s="57">
        <v>213.48</v>
      </c>
      <c r="H183" s="17">
        <f t="shared" si="14"/>
        <v>463251.6</v>
      </c>
      <c r="I183" s="2">
        <v>0</v>
      </c>
      <c r="J183" s="57">
        <v>214.92</v>
      </c>
      <c r="K183" s="3">
        <f t="shared" si="15"/>
        <v>0</v>
      </c>
      <c r="L183" s="2">
        <v>0</v>
      </c>
      <c r="M183" s="57">
        <v>213.48</v>
      </c>
      <c r="N183" s="3">
        <f t="shared" si="16"/>
        <v>0</v>
      </c>
      <c r="O183" s="17">
        <f t="shared" si="17"/>
        <v>463251.6</v>
      </c>
      <c r="P183" s="3">
        <f t="shared" si="12"/>
        <v>1965.9449855818232</v>
      </c>
    </row>
    <row r="184" spans="1:16" x14ac:dyDescent="0.25">
      <c r="A184" s="10" t="s">
        <v>340</v>
      </c>
      <c r="B184" s="22" t="s">
        <v>341</v>
      </c>
      <c r="C184" s="2">
        <v>24426</v>
      </c>
      <c r="D184" s="57">
        <v>388.01</v>
      </c>
      <c r="E184" s="3">
        <f t="shared" si="13"/>
        <v>9477532.2599999998</v>
      </c>
      <c r="F184" s="2">
        <v>47968</v>
      </c>
      <c r="G184" s="57">
        <v>384.72</v>
      </c>
      <c r="H184" s="17">
        <f t="shared" si="14"/>
        <v>18454248.960000001</v>
      </c>
      <c r="I184" s="2">
        <v>8363</v>
      </c>
      <c r="J184" s="57">
        <v>388.01</v>
      </c>
      <c r="K184" s="3">
        <f t="shared" si="15"/>
        <v>3244927.63</v>
      </c>
      <c r="L184" s="2">
        <v>16424</v>
      </c>
      <c r="M184" s="57">
        <v>384.72</v>
      </c>
      <c r="N184" s="3">
        <f t="shared" si="16"/>
        <v>6318641.2800000003</v>
      </c>
      <c r="O184" s="17">
        <f t="shared" si="17"/>
        <v>37495350.130000003</v>
      </c>
      <c r="P184" s="3">
        <f t="shared" si="12"/>
        <v>159122.59249770164</v>
      </c>
    </row>
    <row r="185" spans="1:16" x14ac:dyDescent="0.25">
      <c r="A185" s="10" t="s">
        <v>342</v>
      </c>
      <c r="B185" s="22" t="s">
        <v>343</v>
      </c>
      <c r="C185" s="2">
        <v>881</v>
      </c>
      <c r="D185" s="57">
        <v>332.36</v>
      </c>
      <c r="E185" s="3">
        <f t="shared" si="13"/>
        <v>292809.16000000003</v>
      </c>
      <c r="F185" s="2">
        <v>24369</v>
      </c>
      <c r="G185" s="57">
        <v>329.1</v>
      </c>
      <c r="H185" s="17">
        <f t="shared" si="14"/>
        <v>8019837.9000000004</v>
      </c>
      <c r="I185" s="2">
        <v>182</v>
      </c>
      <c r="J185" s="57">
        <v>332.36</v>
      </c>
      <c r="K185" s="3">
        <f t="shared" si="15"/>
        <v>60489.520000000004</v>
      </c>
      <c r="L185" s="2">
        <v>5026</v>
      </c>
      <c r="M185" s="57">
        <v>329.1</v>
      </c>
      <c r="N185" s="3">
        <f t="shared" si="16"/>
        <v>1654056.6</v>
      </c>
      <c r="O185" s="17">
        <f t="shared" si="17"/>
        <v>10027193.18</v>
      </c>
      <c r="P185" s="3">
        <f t="shared" si="12"/>
        <v>42553.355782648694</v>
      </c>
    </row>
    <row r="186" spans="1:16" x14ac:dyDescent="0.25">
      <c r="A186" s="10" t="s">
        <v>344</v>
      </c>
      <c r="B186" s="22" t="s">
        <v>345</v>
      </c>
      <c r="C186" s="2">
        <v>1667</v>
      </c>
      <c r="D186" s="57">
        <v>270.49</v>
      </c>
      <c r="E186" s="3">
        <f t="shared" si="13"/>
        <v>450906.83</v>
      </c>
      <c r="F186" s="2">
        <v>42272</v>
      </c>
      <c r="G186" s="57">
        <v>268.08</v>
      </c>
      <c r="H186" s="17">
        <f t="shared" si="14"/>
        <v>11332277.76</v>
      </c>
      <c r="I186" s="2">
        <v>335</v>
      </c>
      <c r="J186" s="57">
        <v>270.49</v>
      </c>
      <c r="K186" s="3">
        <f t="shared" si="15"/>
        <v>90614.150000000009</v>
      </c>
      <c r="L186" s="2">
        <v>8488</v>
      </c>
      <c r="M186" s="57">
        <v>268.08</v>
      </c>
      <c r="N186" s="3">
        <f t="shared" si="16"/>
        <v>2275463.04</v>
      </c>
      <c r="O186" s="17">
        <f t="shared" si="17"/>
        <v>14149261.779999999</v>
      </c>
      <c r="P186" s="3">
        <f t="shared" si="12"/>
        <v>60046.57133634411</v>
      </c>
    </row>
    <row r="187" spans="1:16" x14ac:dyDescent="0.25">
      <c r="A187" s="10" t="s">
        <v>346</v>
      </c>
      <c r="B187" s="22" t="s">
        <v>347</v>
      </c>
      <c r="C187" s="2">
        <v>1093</v>
      </c>
      <c r="D187" s="57">
        <v>270.99</v>
      </c>
      <c r="E187" s="3">
        <f t="shared" si="13"/>
        <v>296192.07</v>
      </c>
      <c r="F187" s="2">
        <v>60103</v>
      </c>
      <c r="G187" s="57">
        <v>268.76</v>
      </c>
      <c r="H187" s="17">
        <f t="shared" si="14"/>
        <v>16153282.279999999</v>
      </c>
      <c r="I187" s="2">
        <v>33</v>
      </c>
      <c r="J187" s="57">
        <v>270.99</v>
      </c>
      <c r="K187" s="3">
        <f t="shared" si="15"/>
        <v>8942.67</v>
      </c>
      <c r="L187" s="2">
        <v>1840</v>
      </c>
      <c r="M187" s="57">
        <v>268.76</v>
      </c>
      <c r="N187" s="3">
        <f t="shared" si="16"/>
        <v>494518.39999999997</v>
      </c>
      <c r="O187" s="17">
        <f t="shared" si="17"/>
        <v>16952935.419999998</v>
      </c>
      <c r="P187" s="3">
        <f t="shared" si="12"/>
        <v>71944.78849040452</v>
      </c>
    </row>
    <row r="188" spans="1:16" x14ac:dyDescent="0.25">
      <c r="A188" s="10" t="s">
        <v>348</v>
      </c>
      <c r="B188" s="22" t="s">
        <v>349</v>
      </c>
      <c r="C188" s="2">
        <v>1709</v>
      </c>
      <c r="D188" s="57">
        <v>355.93</v>
      </c>
      <c r="E188" s="3">
        <f t="shared" si="13"/>
        <v>608284.37</v>
      </c>
      <c r="F188" s="2">
        <v>30745</v>
      </c>
      <c r="G188" s="57">
        <v>352.42</v>
      </c>
      <c r="H188" s="17">
        <f t="shared" si="14"/>
        <v>10835152.9</v>
      </c>
      <c r="I188" s="2">
        <v>215</v>
      </c>
      <c r="J188" s="57">
        <v>355.93</v>
      </c>
      <c r="K188" s="3">
        <f t="shared" si="15"/>
        <v>76524.95</v>
      </c>
      <c r="L188" s="2">
        <v>3861</v>
      </c>
      <c r="M188" s="57">
        <v>352.42</v>
      </c>
      <c r="N188" s="3">
        <f t="shared" si="16"/>
        <v>1360693.62</v>
      </c>
      <c r="O188" s="17">
        <f t="shared" si="17"/>
        <v>12880655.84</v>
      </c>
      <c r="P188" s="3">
        <f t="shared" si="12"/>
        <v>54662.867348225525</v>
      </c>
    </row>
    <row r="189" spans="1:16" x14ac:dyDescent="0.25">
      <c r="A189" s="10" t="s">
        <v>350</v>
      </c>
      <c r="B189" s="22" t="s">
        <v>351</v>
      </c>
      <c r="C189" s="2">
        <v>0</v>
      </c>
      <c r="D189" s="57">
        <v>255.57</v>
      </c>
      <c r="E189" s="3">
        <f t="shared" si="13"/>
        <v>0</v>
      </c>
      <c r="F189" s="2">
        <v>35642</v>
      </c>
      <c r="G189" s="57">
        <v>253.42</v>
      </c>
      <c r="H189" s="17">
        <f t="shared" si="14"/>
        <v>9032395.6399999987</v>
      </c>
      <c r="I189" s="2">
        <v>0</v>
      </c>
      <c r="J189" s="57">
        <v>255.57</v>
      </c>
      <c r="K189" s="3">
        <f t="shared" si="15"/>
        <v>0</v>
      </c>
      <c r="L189" s="2">
        <v>5110</v>
      </c>
      <c r="M189" s="57">
        <v>253.42</v>
      </c>
      <c r="N189" s="3">
        <f t="shared" si="16"/>
        <v>1294976.2</v>
      </c>
      <c r="O189" s="17">
        <f t="shared" si="17"/>
        <v>10327371.839999998</v>
      </c>
      <c r="P189" s="3">
        <f t="shared" si="12"/>
        <v>43827.252583880821</v>
      </c>
    </row>
    <row r="190" spans="1:16" x14ac:dyDescent="0.25">
      <c r="A190" s="10" t="s">
        <v>352</v>
      </c>
      <c r="B190" s="22" t="s">
        <v>353</v>
      </c>
      <c r="C190" s="2">
        <v>457</v>
      </c>
      <c r="D190" s="57">
        <v>283.83999999999997</v>
      </c>
      <c r="E190" s="3">
        <f t="shared" si="13"/>
        <v>129714.87999999999</v>
      </c>
      <c r="F190" s="2">
        <v>27350</v>
      </c>
      <c r="G190" s="57">
        <v>281.58</v>
      </c>
      <c r="H190" s="17">
        <f t="shared" si="14"/>
        <v>7701213</v>
      </c>
      <c r="I190" s="2">
        <v>47</v>
      </c>
      <c r="J190" s="57">
        <v>283.83999999999997</v>
      </c>
      <c r="K190" s="3">
        <f t="shared" si="15"/>
        <v>13340.48</v>
      </c>
      <c r="L190" s="2">
        <v>2791</v>
      </c>
      <c r="M190" s="57">
        <v>281.58</v>
      </c>
      <c r="N190" s="3">
        <f t="shared" si="16"/>
        <v>785889.77999999991</v>
      </c>
      <c r="O190" s="17">
        <f t="shared" si="17"/>
        <v>8630158.1400000006</v>
      </c>
      <c r="P190" s="3">
        <f t="shared" si="12"/>
        <v>36624.624977250278</v>
      </c>
    </row>
    <row r="191" spans="1:16" x14ac:dyDescent="0.25">
      <c r="A191" s="10" t="s">
        <v>354</v>
      </c>
      <c r="B191" s="22" t="s">
        <v>355</v>
      </c>
      <c r="C191" s="2">
        <v>0</v>
      </c>
      <c r="D191" s="57">
        <v>210.49</v>
      </c>
      <c r="E191" s="3">
        <f t="shared" si="13"/>
        <v>0</v>
      </c>
      <c r="F191" s="2">
        <v>1086</v>
      </c>
      <c r="G191" s="57">
        <v>208.8</v>
      </c>
      <c r="H191" s="17">
        <f t="shared" si="14"/>
        <v>226756.80000000002</v>
      </c>
      <c r="I191" s="2">
        <v>0</v>
      </c>
      <c r="J191" s="57">
        <v>210.49</v>
      </c>
      <c r="K191" s="3">
        <f t="shared" si="15"/>
        <v>0</v>
      </c>
      <c r="L191" s="2">
        <v>0</v>
      </c>
      <c r="M191" s="57">
        <v>208.8</v>
      </c>
      <c r="N191" s="3">
        <f t="shared" si="16"/>
        <v>0</v>
      </c>
      <c r="O191" s="17">
        <f t="shared" si="17"/>
        <v>226756.80000000002</v>
      </c>
      <c r="P191" s="3">
        <f t="shared" si="12"/>
        <v>962.30945323573724</v>
      </c>
    </row>
    <row r="192" spans="1:16" x14ac:dyDescent="0.25">
      <c r="A192" s="10" t="s">
        <v>356</v>
      </c>
      <c r="B192" s="22" t="s">
        <v>357</v>
      </c>
      <c r="C192" s="2">
        <v>122</v>
      </c>
      <c r="D192" s="57">
        <v>268.69</v>
      </c>
      <c r="E192" s="3">
        <f t="shared" si="13"/>
        <v>32780.18</v>
      </c>
      <c r="F192" s="2">
        <v>20484</v>
      </c>
      <c r="G192" s="57">
        <v>266.45</v>
      </c>
      <c r="H192" s="17">
        <f t="shared" si="14"/>
        <v>5457961.7999999998</v>
      </c>
      <c r="I192" s="2">
        <v>0</v>
      </c>
      <c r="J192" s="57">
        <v>268.69</v>
      </c>
      <c r="K192" s="3">
        <f t="shared" si="15"/>
        <v>0</v>
      </c>
      <c r="L192" s="2">
        <v>74</v>
      </c>
      <c r="M192" s="57">
        <v>266.45</v>
      </c>
      <c r="N192" s="3">
        <f t="shared" si="16"/>
        <v>19717.3</v>
      </c>
      <c r="O192" s="17">
        <f t="shared" si="17"/>
        <v>5510459.2799999993</v>
      </c>
      <c r="P192" s="3">
        <f t="shared" si="12"/>
        <v>23385.261464329153</v>
      </c>
    </row>
    <row r="193" spans="1:16" x14ac:dyDescent="0.25">
      <c r="A193" s="10" t="s">
        <v>358</v>
      </c>
      <c r="B193" s="22" t="s">
        <v>359</v>
      </c>
      <c r="C193" s="2">
        <v>7994</v>
      </c>
      <c r="D193" s="57">
        <v>276.99</v>
      </c>
      <c r="E193" s="3">
        <f t="shared" si="13"/>
        <v>2214258.06</v>
      </c>
      <c r="F193" s="2">
        <v>29694</v>
      </c>
      <c r="G193" s="57">
        <v>274.33999999999997</v>
      </c>
      <c r="H193" s="17">
        <f t="shared" si="14"/>
        <v>8146251.959999999</v>
      </c>
      <c r="I193" s="2">
        <v>1551</v>
      </c>
      <c r="J193" s="57">
        <v>276.99</v>
      </c>
      <c r="K193" s="3">
        <f t="shared" si="15"/>
        <v>429611.49</v>
      </c>
      <c r="L193" s="2">
        <v>5763</v>
      </c>
      <c r="M193" s="57">
        <v>274.33999999999997</v>
      </c>
      <c r="N193" s="3">
        <f t="shared" si="16"/>
        <v>1581021.42</v>
      </c>
      <c r="O193" s="17">
        <f t="shared" si="17"/>
        <v>12371142.93</v>
      </c>
      <c r="P193" s="3">
        <f t="shared" si="12"/>
        <v>52500.598830418559</v>
      </c>
    </row>
    <row r="194" spans="1:16" x14ac:dyDescent="0.25">
      <c r="A194" s="10" t="s">
        <v>360</v>
      </c>
      <c r="B194" s="22" t="s">
        <v>361</v>
      </c>
      <c r="C194" s="2">
        <v>0</v>
      </c>
      <c r="D194" s="57">
        <v>284.14</v>
      </c>
      <c r="E194" s="3">
        <f t="shared" si="13"/>
        <v>0</v>
      </c>
      <c r="F194" s="2">
        <v>42223</v>
      </c>
      <c r="G194" s="57">
        <v>281.94</v>
      </c>
      <c r="H194" s="17">
        <f t="shared" si="14"/>
        <v>11904352.619999999</v>
      </c>
      <c r="I194" s="2">
        <v>0</v>
      </c>
      <c r="J194" s="57">
        <v>284.14</v>
      </c>
      <c r="K194" s="3">
        <f t="shared" si="15"/>
        <v>0</v>
      </c>
      <c r="L194" s="2">
        <v>0</v>
      </c>
      <c r="M194" s="57">
        <v>281.94</v>
      </c>
      <c r="N194" s="3">
        <f t="shared" si="16"/>
        <v>0</v>
      </c>
      <c r="O194" s="17">
        <f t="shared" si="17"/>
        <v>11904352.619999999</v>
      </c>
      <c r="P194" s="3">
        <f t="shared" si="12"/>
        <v>50519.636283796623</v>
      </c>
    </row>
    <row r="195" spans="1:16" x14ac:dyDescent="0.25">
      <c r="A195" s="10" t="s">
        <v>362</v>
      </c>
      <c r="B195" s="22" t="s">
        <v>363</v>
      </c>
      <c r="C195" s="2">
        <v>2369</v>
      </c>
      <c r="D195" s="57">
        <v>312.91000000000003</v>
      </c>
      <c r="E195" s="3">
        <f t="shared" si="13"/>
        <v>741283.79</v>
      </c>
      <c r="F195" s="2">
        <v>44257</v>
      </c>
      <c r="G195" s="57">
        <v>310.11</v>
      </c>
      <c r="H195" s="17">
        <f t="shared" si="14"/>
        <v>13724538.270000001</v>
      </c>
      <c r="I195" s="2">
        <v>314</v>
      </c>
      <c r="J195" s="57">
        <v>312.91000000000003</v>
      </c>
      <c r="K195" s="3">
        <f t="shared" si="15"/>
        <v>98253.74</v>
      </c>
      <c r="L195" s="2">
        <v>5865</v>
      </c>
      <c r="M195" s="57">
        <v>310.11</v>
      </c>
      <c r="N195" s="3">
        <f t="shared" si="16"/>
        <v>1818795.1500000001</v>
      </c>
      <c r="O195" s="17">
        <f t="shared" si="17"/>
        <v>16382870.950000003</v>
      </c>
      <c r="P195" s="3">
        <f t="shared" si="12"/>
        <v>69525.551543883776</v>
      </c>
    </row>
    <row r="196" spans="1:16" x14ac:dyDescent="0.25">
      <c r="A196" s="10" t="s">
        <v>364</v>
      </c>
      <c r="B196" s="22" t="s">
        <v>365</v>
      </c>
      <c r="C196" s="2">
        <v>761</v>
      </c>
      <c r="D196" s="57">
        <v>235.75</v>
      </c>
      <c r="E196" s="3">
        <f t="shared" si="13"/>
        <v>179405.75</v>
      </c>
      <c r="F196" s="2">
        <v>25938</v>
      </c>
      <c r="G196" s="57">
        <v>233.63</v>
      </c>
      <c r="H196" s="17">
        <f t="shared" si="14"/>
        <v>6059894.9399999995</v>
      </c>
      <c r="I196" s="2">
        <v>70</v>
      </c>
      <c r="J196" s="57">
        <v>235.75</v>
      </c>
      <c r="K196" s="3">
        <f t="shared" si="15"/>
        <v>16502.5</v>
      </c>
      <c r="L196" s="2">
        <v>2395</v>
      </c>
      <c r="M196" s="57">
        <v>233.63</v>
      </c>
      <c r="N196" s="3">
        <f t="shared" si="16"/>
        <v>559543.85</v>
      </c>
      <c r="O196" s="17">
        <f t="shared" si="17"/>
        <v>6815347.0399999991</v>
      </c>
      <c r="P196" s="3">
        <f t="shared" si="12"/>
        <v>28922.938071423654</v>
      </c>
    </row>
    <row r="197" spans="1:16" x14ac:dyDescent="0.25">
      <c r="A197" s="10" t="s">
        <v>366</v>
      </c>
      <c r="B197" s="22" t="s">
        <v>367</v>
      </c>
      <c r="C197" s="2">
        <v>5571</v>
      </c>
      <c r="D197" s="57">
        <v>320.63</v>
      </c>
      <c r="E197" s="3">
        <f t="shared" si="13"/>
        <v>1786229.73</v>
      </c>
      <c r="F197" s="2">
        <v>35254</v>
      </c>
      <c r="G197" s="57">
        <v>317.58</v>
      </c>
      <c r="H197" s="17">
        <f t="shared" si="14"/>
        <v>11195965.32</v>
      </c>
      <c r="I197" s="2">
        <v>1723</v>
      </c>
      <c r="J197" s="57">
        <v>320.63</v>
      </c>
      <c r="K197" s="3">
        <f t="shared" si="15"/>
        <v>552445.49</v>
      </c>
      <c r="L197" s="2">
        <v>10907</v>
      </c>
      <c r="M197" s="57">
        <v>317.58</v>
      </c>
      <c r="N197" s="3">
        <f t="shared" si="16"/>
        <v>3463845.06</v>
      </c>
      <c r="O197" s="17">
        <f t="shared" si="17"/>
        <v>16998485.600000001</v>
      </c>
      <c r="P197" s="3">
        <f t="shared" si="12"/>
        <v>72138.094132443017</v>
      </c>
    </row>
    <row r="198" spans="1:16" x14ac:dyDescent="0.25">
      <c r="A198" s="10" t="s">
        <v>368</v>
      </c>
      <c r="B198" s="22" t="s">
        <v>369</v>
      </c>
      <c r="C198" s="2">
        <v>4451</v>
      </c>
      <c r="D198" s="57">
        <v>307.32</v>
      </c>
      <c r="E198" s="3">
        <f t="shared" si="13"/>
        <v>1367881.32</v>
      </c>
      <c r="F198" s="2">
        <v>48059</v>
      </c>
      <c r="G198" s="57">
        <v>304.33999999999997</v>
      </c>
      <c r="H198" s="17">
        <f t="shared" si="14"/>
        <v>14626276.059999999</v>
      </c>
      <c r="I198" s="2">
        <v>1257</v>
      </c>
      <c r="J198" s="57">
        <v>307.32</v>
      </c>
      <c r="K198" s="3">
        <f t="shared" si="15"/>
        <v>386301.24</v>
      </c>
      <c r="L198" s="2">
        <v>13577</v>
      </c>
      <c r="M198" s="57">
        <v>304.33999999999997</v>
      </c>
      <c r="N198" s="3">
        <f t="shared" si="16"/>
        <v>4132024.1799999997</v>
      </c>
      <c r="O198" s="17">
        <f t="shared" si="17"/>
        <v>20512482.799999997</v>
      </c>
      <c r="P198" s="3">
        <f t="shared" si="12"/>
        <v>87050.779106846894</v>
      </c>
    </row>
    <row r="199" spans="1:16" x14ac:dyDescent="0.25">
      <c r="A199" s="10" t="s">
        <v>370</v>
      </c>
      <c r="B199" s="22" t="s">
        <v>371</v>
      </c>
      <c r="C199" s="2">
        <v>1186</v>
      </c>
      <c r="D199" s="57">
        <v>302.52999999999997</v>
      </c>
      <c r="E199" s="3">
        <f t="shared" si="13"/>
        <v>358800.57999999996</v>
      </c>
      <c r="F199" s="2">
        <v>59510</v>
      </c>
      <c r="G199" s="57">
        <v>299.67</v>
      </c>
      <c r="H199" s="17">
        <f t="shared" si="14"/>
        <v>17833361.699999999</v>
      </c>
      <c r="I199" s="2">
        <v>82</v>
      </c>
      <c r="J199" s="57">
        <v>302.52999999999997</v>
      </c>
      <c r="K199" s="3">
        <f t="shared" si="15"/>
        <v>24807.46</v>
      </c>
      <c r="L199" s="2">
        <v>4093</v>
      </c>
      <c r="M199" s="57">
        <v>299.67</v>
      </c>
      <c r="N199" s="3">
        <f t="shared" si="16"/>
        <v>1226549.31</v>
      </c>
      <c r="O199" s="17">
        <f t="shared" si="17"/>
        <v>19443519.049999997</v>
      </c>
      <c r="P199" s="3">
        <f t="shared" si="12"/>
        <v>82514.315716151119</v>
      </c>
    </row>
    <row r="200" spans="1:16" x14ac:dyDescent="0.25">
      <c r="A200" s="10" t="s">
        <v>372</v>
      </c>
      <c r="B200" s="22" t="s">
        <v>373</v>
      </c>
      <c r="C200" s="2">
        <v>366</v>
      </c>
      <c r="D200" s="57">
        <v>286.01</v>
      </c>
      <c r="E200" s="3">
        <f t="shared" si="13"/>
        <v>104679.66</v>
      </c>
      <c r="F200" s="2">
        <v>20188</v>
      </c>
      <c r="G200" s="57">
        <v>283.36</v>
      </c>
      <c r="H200" s="17">
        <f t="shared" si="14"/>
        <v>5720471.6800000006</v>
      </c>
      <c r="I200" s="2">
        <v>0</v>
      </c>
      <c r="J200" s="57">
        <v>286.01</v>
      </c>
      <c r="K200" s="3">
        <f t="shared" si="15"/>
        <v>0</v>
      </c>
      <c r="L200" s="2">
        <v>0</v>
      </c>
      <c r="M200" s="57">
        <v>283.36</v>
      </c>
      <c r="N200" s="3">
        <f t="shared" si="16"/>
        <v>0</v>
      </c>
      <c r="O200" s="17">
        <f t="shared" si="17"/>
        <v>5825151.3400000008</v>
      </c>
      <c r="P200" s="3">
        <f t="shared" si="12"/>
        <v>24720.750164982142</v>
      </c>
    </row>
    <row r="201" spans="1:16" x14ac:dyDescent="0.25">
      <c r="A201" s="10" t="s">
        <v>374</v>
      </c>
      <c r="B201" s="22" t="s">
        <v>375</v>
      </c>
      <c r="C201" s="2">
        <v>0</v>
      </c>
      <c r="D201" s="57">
        <v>221.95</v>
      </c>
      <c r="E201" s="3">
        <f t="shared" si="13"/>
        <v>0</v>
      </c>
      <c r="F201" s="2">
        <v>2458</v>
      </c>
      <c r="G201" s="57">
        <v>219.94</v>
      </c>
      <c r="H201" s="17">
        <f t="shared" si="14"/>
        <v>540612.52</v>
      </c>
      <c r="I201" s="2">
        <v>0</v>
      </c>
      <c r="J201" s="57">
        <v>221.95</v>
      </c>
      <c r="K201" s="3">
        <f t="shared" si="15"/>
        <v>0</v>
      </c>
      <c r="L201" s="2">
        <v>0</v>
      </c>
      <c r="M201" s="57">
        <v>219.94</v>
      </c>
      <c r="N201" s="3">
        <f t="shared" si="16"/>
        <v>0</v>
      </c>
      <c r="O201" s="17">
        <f t="shared" si="17"/>
        <v>540612.52</v>
      </c>
      <c r="P201" s="3">
        <f t="shared" si="12"/>
        <v>2294.2488980863818</v>
      </c>
    </row>
    <row r="202" spans="1:16" x14ac:dyDescent="0.25">
      <c r="A202" s="10" t="s">
        <v>376</v>
      </c>
      <c r="B202" s="22" t="s">
        <v>377</v>
      </c>
      <c r="C202" s="2">
        <v>0</v>
      </c>
      <c r="D202" s="57">
        <v>216.47</v>
      </c>
      <c r="E202" s="3">
        <f t="shared" si="13"/>
        <v>0</v>
      </c>
      <c r="F202" s="2">
        <v>7448</v>
      </c>
      <c r="G202" s="57">
        <v>214.65</v>
      </c>
      <c r="H202" s="17">
        <f t="shared" si="14"/>
        <v>1598713.2</v>
      </c>
      <c r="I202" s="2">
        <v>0</v>
      </c>
      <c r="J202" s="57">
        <v>216.47</v>
      </c>
      <c r="K202" s="3">
        <f t="shared" si="15"/>
        <v>0</v>
      </c>
      <c r="L202" s="2">
        <v>0</v>
      </c>
      <c r="M202" s="57">
        <v>214.65</v>
      </c>
      <c r="N202" s="3">
        <f t="shared" si="16"/>
        <v>0</v>
      </c>
      <c r="O202" s="17">
        <f t="shared" si="17"/>
        <v>1598713.2</v>
      </c>
      <c r="P202" s="3">
        <f t="shared" ref="P202:P264" si="18">(O202/$O$8)*$P$8</f>
        <v>6784.6116428382993</v>
      </c>
    </row>
    <row r="203" spans="1:16" x14ac:dyDescent="0.25">
      <c r="A203" s="10" t="s">
        <v>378</v>
      </c>
      <c r="B203" s="22" t="s">
        <v>379</v>
      </c>
      <c r="C203" s="2">
        <v>2873</v>
      </c>
      <c r="D203" s="57">
        <v>263.25</v>
      </c>
      <c r="E203" s="3">
        <f t="shared" ref="E203:E265" si="19">D203*C203</f>
        <v>756317.25</v>
      </c>
      <c r="F203" s="2">
        <v>36102</v>
      </c>
      <c r="G203" s="57">
        <v>260.97000000000003</v>
      </c>
      <c r="H203" s="17">
        <f t="shared" ref="H203:H265" si="20">G203*F203</f>
        <v>9421538.9400000013</v>
      </c>
      <c r="I203" s="2">
        <v>344</v>
      </c>
      <c r="J203" s="57">
        <v>263.25</v>
      </c>
      <c r="K203" s="3">
        <f t="shared" ref="K203:K265" si="21">J203*I203</f>
        <v>90558</v>
      </c>
      <c r="L203" s="2">
        <v>4329</v>
      </c>
      <c r="M203" s="57">
        <v>260.97000000000003</v>
      </c>
      <c r="N203" s="3">
        <f t="shared" ref="N203:N265" si="22">M203*L203</f>
        <v>1129739.1300000001</v>
      </c>
      <c r="O203" s="17">
        <f t="shared" ref="O203:O265" si="23">N203+K203+H203+E203</f>
        <v>11398153.320000002</v>
      </c>
      <c r="P203" s="3">
        <f t="shared" si="18"/>
        <v>48371.430048696682</v>
      </c>
    </row>
    <row r="204" spans="1:16" x14ac:dyDescent="0.25">
      <c r="A204" s="10" t="s">
        <v>380</v>
      </c>
      <c r="B204" s="22" t="s">
        <v>381</v>
      </c>
      <c r="C204" s="2">
        <v>11146</v>
      </c>
      <c r="D204" s="57">
        <v>246.26</v>
      </c>
      <c r="E204" s="3">
        <f t="shared" si="19"/>
        <v>2744813.96</v>
      </c>
      <c r="F204" s="2">
        <v>39373</v>
      </c>
      <c r="G204" s="57">
        <v>244.02</v>
      </c>
      <c r="H204" s="17">
        <f t="shared" si="20"/>
        <v>9607799.4600000009</v>
      </c>
      <c r="I204" s="2">
        <v>4684</v>
      </c>
      <c r="J204" s="57">
        <v>246.26</v>
      </c>
      <c r="K204" s="3">
        <f t="shared" si="21"/>
        <v>1153481.8399999999</v>
      </c>
      <c r="L204" s="2">
        <v>16546</v>
      </c>
      <c r="M204" s="57">
        <v>244.02</v>
      </c>
      <c r="N204" s="3">
        <f t="shared" si="22"/>
        <v>4037554.9200000004</v>
      </c>
      <c r="O204" s="17">
        <f t="shared" si="23"/>
        <v>17543650.18</v>
      </c>
      <c r="P204" s="3">
        <f t="shared" si="18"/>
        <v>74451.661041586587</v>
      </c>
    </row>
    <row r="205" spans="1:16" x14ac:dyDescent="0.25">
      <c r="A205" s="10" t="s">
        <v>382</v>
      </c>
      <c r="B205" s="22" t="s">
        <v>383</v>
      </c>
      <c r="C205" s="2">
        <v>5156</v>
      </c>
      <c r="D205" s="57">
        <v>323.92</v>
      </c>
      <c r="E205" s="3">
        <f t="shared" si="19"/>
        <v>1670131.52</v>
      </c>
      <c r="F205" s="2">
        <v>52356</v>
      </c>
      <c r="G205" s="57">
        <v>320.95999999999998</v>
      </c>
      <c r="H205" s="17">
        <f t="shared" si="20"/>
        <v>16804181.759999998</v>
      </c>
      <c r="I205" s="2">
        <v>1119</v>
      </c>
      <c r="J205" s="57">
        <v>323.92</v>
      </c>
      <c r="K205" s="3">
        <f t="shared" si="21"/>
        <v>362466.48000000004</v>
      </c>
      <c r="L205" s="2">
        <v>11364</v>
      </c>
      <c r="M205" s="57">
        <v>320.95999999999998</v>
      </c>
      <c r="N205" s="3">
        <f t="shared" si="22"/>
        <v>3647389.44</v>
      </c>
      <c r="O205" s="17">
        <f t="shared" si="23"/>
        <v>22484169.199999999</v>
      </c>
      <c r="P205" s="3">
        <f t="shared" si="18"/>
        <v>95418.2126812153</v>
      </c>
    </row>
    <row r="206" spans="1:16" x14ac:dyDescent="0.25">
      <c r="A206" s="10" t="s">
        <v>384</v>
      </c>
      <c r="B206" s="22" t="s">
        <v>385</v>
      </c>
      <c r="C206" s="2">
        <v>381</v>
      </c>
      <c r="D206" s="57">
        <v>240.66</v>
      </c>
      <c r="E206" s="3">
        <f t="shared" si="19"/>
        <v>91691.459999999992</v>
      </c>
      <c r="F206" s="2">
        <v>18135</v>
      </c>
      <c r="G206" s="57">
        <v>238.69</v>
      </c>
      <c r="H206" s="17">
        <f t="shared" si="20"/>
        <v>4328643.1500000004</v>
      </c>
      <c r="I206" s="2">
        <v>50</v>
      </c>
      <c r="J206" s="57">
        <v>240.66</v>
      </c>
      <c r="K206" s="3">
        <f t="shared" si="21"/>
        <v>12033</v>
      </c>
      <c r="L206" s="2">
        <v>2375</v>
      </c>
      <c r="M206" s="57">
        <v>238.69</v>
      </c>
      <c r="N206" s="3">
        <f t="shared" si="22"/>
        <v>566888.75</v>
      </c>
      <c r="O206" s="17">
        <f t="shared" si="23"/>
        <v>4999256.3600000003</v>
      </c>
      <c r="P206" s="3">
        <f t="shared" si="18"/>
        <v>21215.820889944127</v>
      </c>
    </row>
    <row r="207" spans="1:16" x14ac:dyDescent="0.25">
      <c r="A207" s="10" t="s">
        <v>386</v>
      </c>
      <c r="B207" s="22" t="s">
        <v>387</v>
      </c>
      <c r="C207" s="2">
        <v>2376</v>
      </c>
      <c r="D207" s="57">
        <v>354.31</v>
      </c>
      <c r="E207" s="3">
        <f t="shared" si="19"/>
        <v>841840.56</v>
      </c>
      <c r="F207" s="2">
        <v>23568</v>
      </c>
      <c r="G207" s="57">
        <v>352.14</v>
      </c>
      <c r="H207" s="17">
        <f t="shared" si="20"/>
        <v>8299235.5199999996</v>
      </c>
      <c r="I207" s="2">
        <v>142</v>
      </c>
      <c r="J207" s="57">
        <v>354.31</v>
      </c>
      <c r="K207" s="3">
        <f t="shared" si="21"/>
        <v>50312.02</v>
      </c>
      <c r="L207" s="2">
        <v>1412</v>
      </c>
      <c r="M207" s="57">
        <v>352.14</v>
      </c>
      <c r="N207" s="3">
        <f t="shared" si="22"/>
        <v>497221.68</v>
      </c>
      <c r="O207" s="17">
        <f t="shared" si="23"/>
        <v>9688609.7799999993</v>
      </c>
      <c r="P207" s="3">
        <f t="shared" si="18"/>
        <v>41116.477124417943</v>
      </c>
    </row>
    <row r="208" spans="1:16" x14ac:dyDescent="0.25">
      <c r="A208" s="10" t="s">
        <v>388</v>
      </c>
      <c r="B208" s="22" t="s">
        <v>389</v>
      </c>
      <c r="C208" s="2">
        <v>623</v>
      </c>
      <c r="D208" s="57">
        <v>240.54</v>
      </c>
      <c r="E208" s="3">
        <f t="shared" si="19"/>
        <v>149856.41999999998</v>
      </c>
      <c r="F208" s="2">
        <v>18187</v>
      </c>
      <c r="G208" s="57">
        <v>238.38</v>
      </c>
      <c r="H208" s="17">
        <f t="shared" si="20"/>
        <v>4335417.0599999996</v>
      </c>
      <c r="I208" s="2">
        <v>20</v>
      </c>
      <c r="J208" s="57">
        <v>240.54</v>
      </c>
      <c r="K208" s="3">
        <f t="shared" si="21"/>
        <v>4810.8</v>
      </c>
      <c r="L208" s="2">
        <v>578</v>
      </c>
      <c r="M208" s="57">
        <v>238.38</v>
      </c>
      <c r="N208" s="3">
        <f t="shared" si="22"/>
        <v>137783.63999999998</v>
      </c>
      <c r="O208" s="17">
        <f t="shared" si="23"/>
        <v>4627867.92</v>
      </c>
      <c r="P208" s="3">
        <f t="shared" si="18"/>
        <v>19639.724355531598</v>
      </c>
    </row>
    <row r="209" spans="1:16" x14ac:dyDescent="0.25">
      <c r="A209" s="10" t="s">
        <v>390</v>
      </c>
      <c r="B209" s="22" t="s">
        <v>391</v>
      </c>
      <c r="C209" s="2">
        <v>339</v>
      </c>
      <c r="D209" s="57">
        <v>164.52</v>
      </c>
      <c r="E209" s="3">
        <f t="shared" si="19"/>
        <v>55772.280000000006</v>
      </c>
      <c r="F209" s="2">
        <v>14229</v>
      </c>
      <c r="G209" s="57">
        <v>163.22</v>
      </c>
      <c r="H209" s="17">
        <f t="shared" si="20"/>
        <v>2322457.38</v>
      </c>
      <c r="I209" s="2">
        <v>18</v>
      </c>
      <c r="J209" s="57">
        <v>164.52</v>
      </c>
      <c r="K209" s="3">
        <f t="shared" si="21"/>
        <v>2961.36</v>
      </c>
      <c r="L209" s="2">
        <v>763</v>
      </c>
      <c r="M209" s="57">
        <v>163.22</v>
      </c>
      <c r="N209" s="3">
        <f t="shared" si="22"/>
        <v>124536.86</v>
      </c>
      <c r="O209" s="17">
        <f t="shared" si="23"/>
        <v>2505727.88</v>
      </c>
      <c r="P209" s="3">
        <f t="shared" si="18"/>
        <v>10633.796323463475</v>
      </c>
    </row>
    <row r="210" spans="1:16" x14ac:dyDescent="0.25">
      <c r="A210" s="10" t="s">
        <v>392</v>
      </c>
      <c r="B210" s="22" t="s">
        <v>393</v>
      </c>
      <c r="C210" s="2">
        <v>1772</v>
      </c>
      <c r="D210" s="57">
        <v>333.2</v>
      </c>
      <c r="E210" s="3">
        <f t="shared" si="19"/>
        <v>590430.4</v>
      </c>
      <c r="F210" s="2">
        <v>77132</v>
      </c>
      <c r="G210" s="57">
        <v>330.63</v>
      </c>
      <c r="H210" s="17">
        <f t="shared" si="20"/>
        <v>25502153.16</v>
      </c>
      <c r="I210" s="2">
        <v>129</v>
      </c>
      <c r="J210" s="57">
        <v>333.2</v>
      </c>
      <c r="K210" s="3">
        <f t="shared" si="21"/>
        <v>42982.799999999996</v>
      </c>
      <c r="L210" s="2">
        <v>5633</v>
      </c>
      <c r="M210" s="57">
        <v>330.63</v>
      </c>
      <c r="N210" s="3">
        <f t="shared" si="22"/>
        <v>1862438.79</v>
      </c>
      <c r="O210" s="17">
        <f t="shared" si="23"/>
        <v>27998005.149999999</v>
      </c>
      <c r="P210" s="3">
        <f t="shared" si="18"/>
        <v>118817.80404198618</v>
      </c>
    </row>
    <row r="211" spans="1:16" x14ac:dyDescent="0.25">
      <c r="A211" s="10" t="s">
        <v>394</v>
      </c>
      <c r="B211" s="22" t="s">
        <v>395</v>
      </c>
      <c r="C211" s="2">
        <v>0</v>
      </c>
      <c r="D211" s="57">
        <v>243.06</v>
      </c>
      <c r="E211" s="3">
        <f t="shared" si="19"/>
        <v>0</v>
      </c>
      <c r="F211" s="2">
        <v>9301</v>
      </c>
      <c r="G211" s="57">
        <v>240.64</v>
      </c>
      <c r="H211" s="17">
        <f t="shared" si="20"/>
        <v>2238192.6399999997</v>
      </c>
      <c r="I211" s="2">
        <v>0</v>
      </c>
      <c r="J211" s="57">
        <v>243.06</v>
      </c>
      <c r="K211" s="3">
        <f t="shared" si="21"/>
        <v>0</v>
      </c>
      <c r="L211" s="2">
        <v>81</v>
      </c>
      <c r="M211" s="57">
        <v>240.64</v>
      </c>
      <c r="N211" s="3">
        <f t="shared" si="22"/>
        <v>19491.84</v>
      </c>
      <c r="O211" s="17">
        <f t="shared" si="23"/>
        <v>2257684.4799999995</v>
      </c>
      <c r="P211" s="3">
        <f t="shared" si="18"/>
        <v>9581.1508961478066</v>
      </c>
    </row>
    <row r="212" spans="1:16" x14ac:dyDescent="0.25">
      <c r="A212" s="10" t="s">
        <v>396</v>
      </c>
      <c r="B212" s="22" t="s">
        <v>397</v>
      </c>
      <c r="C212" s="2">
        <v>2290</v>
      </c>
      <c r="D212" s="57">
        <v>385.52</v>
      </c>
      <c r="E212" s="3">
        <f t="shared" si="19"/>
        <v>882840.79999999993</v>
      </c>
      <c r="F212" s="2">
        <v>35689</v>
      </c>
      <c r="G212" s="57">
        <v>382.53</v>
      </c>
      <c r="H212" s="17">
        <f t="shared" si="20"/>
        <v>13652113.17</v>
      </c>
      <c r="I212" s="2">
        <v>224</v>
      </c>
      <c r="J212" s="57">
        <v>385.52</v>
      </c>
      <c r="K212" s="3">
        <f t="shared" si="21"/>
        <v>86356.479999999996</v>
      </c>
      <c r="L212" s="2">
        <v>3499</v>
      </c>
      <c r="M212" s="57">
        <v>382.53</v>
      </c>
      <c r="N212" s="3">
        <f t="shared" si="22"/>
        <v>1338472.47</v>
      </c>
      <c r="O212" s="17">
        <f t="shared" si="23"/>
        <v>15959782.92</v>
      </c>
      <c r="P212" s="3">
        <f t="shared" si="18"/>
        <v>67730.052529874549</v>
      </c>
    </row>
    <row r="213" spans="1:16" x14ac:dyDescent="0.25">
      <c r="A213" s="10" t="s">
        <v>398</v>
      </c>
      <c r="B213" s="22" t="s">
        <v>399</v>
      </c>
      <c r="C213" s="2">
        <v>910</v>
      </c>
      <c r="D213" s="57">
        <v>358.02</v>
      </c>
      <c r="E213" s="3">
        <f t="shared" si="19"/>
        <v>325798.2</v>
      </c>
      <c r="F213" s="2">
        <v>44070</v>
      </c>
      <c r="G213" s="57">
        <v>354.6</v>
      </c>
      <c r="H213" s="17">
        <f t="shared" si="20"/>
        <v>15627222.000000002</v>
      </c>
      <c r="I213" s="2">
        <v>139</v>
      </c>
      <c r="J213" s="57">
        <v>358.02</v>
      </c>
      <c r="K213" s="3">
        <f t="shared" si="21"/>
        <v>49764.78</v>
      </c>
      <c r="L213" s="2">
        <v>6717</v>
      </c>
      <c r="M213" s="57">
        <v>354.6</v>
      </c>
      <c r="N213" s="3">
        <f t="shared" si="22"/>
        <v>2381848.2000000002</v>
      </c>
      <c r="O213" s="17">
        <f t="shared" si="23"/>
        <v>18384633.18</v>
      </c>
      <c r="P213" s="3">
        <f t="shared" si="18"/>
        <v>78020.620785728985</v>
      </c>
    </row>
    <row r="214" spans="1:16" x14ac:dyDescent="0.25">
      <c r="A214" s="10" t="s">
        <v>400</v>
      </c>
      <c r="B214" s="22" t="s">
        <v>401</v>
      </c>
      <c r="C214" s="2">
        <v>367</v>
      </c>
      <c r="D214" s="57">
        <v>237.28</v>
      </c>
      <c r="E214" s="3">
        <f t="shared" si="19"/>
        <v>87081.76</v>
      </c>
      <c r="F214" s="2">
        <v>38511</v>
      </c>
      <c r="G214" s="57">
        <v>235.22</v>
      </c>
      <c r="H214" s="17">
        <f t="shared" si="20"/>
        <v>9058557.4199999999</v>
      </c>
      <c r="I214" s="2">
        <v>25</v>
      </c>
      <c r="J214" s="57">
        <v>237.28</v>
      </c>
      <c r="K214" s="3">
        <f t="shared" si="21"/>
        <v>5932</v>
      </c>
      <c r="L214" s="2">
        <v>2626</v>
      </c>
      <c r="M214" s="57">
        <v>235.22</v>
      </c>
      <c r="N214" s="3">
        <f t="shared" si="22"/>
        <v>617687.72</v>
      </c>
      <c r="O214" s="17">
        <f t="shared" si="23"/>
        <v>9769258.9000000004</v>
      </c>
      <c r="P214" s="3">
        <f t="shared" si="18"/>
        <v>41458.735484789693</v>
      </c>
    </row>
    <row r="215" spans="1:16" x14ac:dyDescent="0.25">
      <c r="A215" s="10" t="s">
        <v>402</v>
      </c>
      <c r="B215" s="22" t="s">
        <v>403</v>
      </c>
      <c r="C215" s="2">
        <v>17887</v>
      </c>
      <c r="D215" s="57">
        <v>269</v>
      </c>
      <c r="E215" s="3">
        <f t="shared" si="19"/>
        <v>4811603</v>
      </c>
      <c r="F215" s="2">
        <v>54011</v>
      </c>
      <c r="G215" s="57">
        <v>266.68</v>
      </c>
      <c r="H215" s="17">
        <f t="shared" si="20"/>
        <v>14403653.48</v>
      </c>
      <c r="I215" s="2">
        <v>1603</v>
      </c>
      <c r="J215" s="57">
        <v>269</v>
      </c>
      <c r="K215" s="3">
        <f t="shared" si="21"/>
        <v>431207</v>
      </c>
      <c r="L215" s="2">
        <v>4839</v>
      </c>
      <c r="M215" s="57">
        <v>266.68</v>
      </c>
      <c r="N215" s="3">
        <f t="shared" si="22"/>
        <v>1290464.52</v>
      </c>
      <c r="O215" s="17">
        <f t="shared" si="23"/>
        <v>20936928</v>
      </c>
      <c r="P215" s="3">
        <f t="shared" si="18"/>
        <v>88852.037672590173</v>
      </c>
    </row>
    <row r="216" spans="1:16" x14ac:dyDescent="0.25">
      <c r="A216" s="10" t="s">
        <v>404</v>
      </c>
      <c r="B216" s="22" t="s">
        <v>405</v>
      </c>
      <c r="C216" s="2">
        <v>1711</v>
      </c>
      <c r="D216" s="57">
        <v>338.05</v>
      </c>
      <c r="E216" s="3">
        <f t="shared" si="19"/>
        <v>578403.55000000005</v>
      </c>
      <c r="F216" s="2">
        <v>41745</v>
      </c>
      <c r="G216" s="57">
        <v>335.09</v>
      </c>
      <c r="H216" s="17">
        <f t="shared" si="20"/>
        <v>13988332.049999999</v>
      </c>
      <c r="I216" s="2">
        <v>206</v>
      </c>
      <c r="J216" s="57">
        <v>338.05</v>
      </c>
      <c r="K216" s="3">
        <f t="shared" si="21"/>
        <v>69638.3</v>
      </c>
      <c r="L216" s="2">
        <v>5034</v>
      </c>
      <c r="M216" s="57">
        <v>335.09</v>
      </c>
      <c r="N216" s="3">
        <f t="shared" si="22"/>
        <v>1686843.0599999998</v>
      </c>
      <c r="O216" s="17">
        <f t="shared" si="23"/>
        <v>16323216.959999999</v>
      </c>
      <c r="P216" s="3">
        <f t="shared" si="18"/>
        <v>69272.392218561523</v>
      </c>
    </row>
    <row r="217" spans="1:16" x14ac:dyDescent="0.25">
      <c r="A217" s="10" t="s">
        <v>406</v>
      </c>
      <c r="B217" s="22" t="s">
        <v>407</v>
      </c>
      <c r="C217" s="2">
        <v>1250</v>
      </c>
      <c r="D217" s="57">
        <v>321.45</v>
      </c>
      <c r="E217" s="3">
        <f t="shared" si="19"/>
        <v>401812.5</v>
      </c>
      <c r="F217" s="2">
        <v>114770</v>
      </c>
      <c r="G217" s="57">
        <v>318.64999999999998</v>
      </c>
      <c r="H217" s="17">
        <f t="shared" si="20"/>
        <v>36571460.5</v>
      </c>
      <c r="I217" s="2">
        <v>150</v>
      </c>
      <c r="J217" s="57">
        <v>321.45</v>
      </c>
      <c r="K217" s="3">
        <f t="shared" si="21"/>
        <v>48217.5</v>
      </c>
      <c r="L217" s="2">
        <v>13802</v>
      </c>
      <c r="M217" s="57">
        <v>318.64999999999998</v>
      </c>
      <c r="N217" s="3">
        <f t="shared" si="22"/>
        <v>4398007.3</v>
      </c>
      <c r="O217" s="17">
        <f t="shared" si="23"/>
        <v>41419497.799999997</v>
      </c>
      <c r="P217" s="3">
        <f t="shared" si="18"/>
        <v>175775.87212915692</v>
      </c>
    </row>
    <row r="218" spans="1:16" x14ac:dyDescent="0.25">
      <c r="A218" s="10" t="s">
        <v>408</v>
      </c>
      <c r="B218" s="22" t="s">
        <v>409</v>
      </c>
      <c r="C218" s="2">
        <v>0</v>
      </c>
      <c r="D218" s="57">
        <v>311.61</v>
      </c>
      <c r="E218" s="3">
        <f t="shared" si="19"/>
        <v>0</v>
      </c>
      <c r="F218" s="2">
        <v>0</v>
      </c>
      <c r="G218" s="57">
        <v>310.05</v>
      </c>
      <c r="H218" s="17">
        <f t="shared" si="20"/>
        <v>0</v>
      </c>
      <c r="I218" s="2">
        <v>0</v>
      </c>
      <c r="J218" s="57">
        <v>311.61</v>
      </c>
      <c r="K218" s="3">
        <f t="shared" si="21"/>
        <v>0</v>
      </c>
      <c r="L218" s="2">
        <v>0</v>
      </c>
      <c r="M218" s="57">
        <v>310.05</v>
      </c>
      <c r="N218" s="3">
        <f t="shared" si="22"/>
        <v>0</v>
      </c>
      <c r="O218" s="17">
        <f t="shared" si="23"/>
        <v>0</v>
      </c>
      <c r="P218" s="3">
        <f t="shared" si="18"/>
        <v>0</v>
      </c>
    </row>
    <row r="219" spans="1:16" x14ac:dyDescent="0.25">
      <c r="A219" s="10" t="s">
        <v>410</v>
      </c>
      <c r="B219" s="22" t="s">
        <v>411</v>
      </c>
      <c r="C219" s="2">
        <v>14562</v>
      </c>
      <c r="D219" s="57">
        <v>282.39999999999998</v>
      </c>
      <c r="E219" s="3">
        <f t="shared" si="19"/>
        <v>4112308.8</v>
      </c>
      <c r="F219" s="2">
        <v>44521</v>
      </c>
      <c r="G219" s="57">
        <v>279.44</v>
      </c>
      <c r="H219" s="17">
        <f t="shared" si="20"/>
        <v>12440948.24</v>
      </c>
      <c r="I219" s="2">
        <v>4047</v>
      </c>
      <c r="J219" s="57">
        <v>282.39999999999998</v>
      </c>
      <c r="K219" s="3">
        <f t="shared" si="21"/>
        <v>1142872.7999999998</v>
      </c>
      <c r="L219" s="2">
        <v>12372</v>
      </c>
      <c r="M219" s="57">
        <v>279.44</v>
      </c>
      <c r="N219" s="3">
        <f t="shared" si="22"/>
        <v>3457231.68</v>
      </c>
      <c r="O219" s="17">
        <f t="shared" si="23"/>
        <v>21153361.52</v>
      </c>
      <c r="P219" s="3">
        <f t="shared" si="18"/>
        <v>89770.537238173594</v>
      </c>
    </row>
    <row r="220" spans="1:16" x14ac:dyDescent="0.25">
      <c r="A220" s="10" t="s">
        <v>412</v>
      </c>
      <c r="B220" s="22" t="s">
        <v>413</v>
      </c>
      <c r="C220" s="2">
        <v>10452</v>
      </c>
      <c r="D220" s="57">
        <v>586.6</v>
      </c>
      <c r="E220" s="3">
        <f t="shared" si="19"/>
        <v>6131143.2000000002</v>
      </c>
      <c r="F220" s="2">
        <v>21150</v>
      </c>
      <c r="G220" s="57">
        <v>583.13</v>
      </c>
      <c r="H220" s="17">
        <f t="shared" si="20"/>
        <v>12333199.5</v>
      </c>
      <c r="I220" s="2">
        <v>4195</v>
      </c>
      <c r="J220" s="57">
        <v>586.6</v>
      </c>
      <c r="K220" s="3">
        <f t="shared" si="21"/>
        <v>2460787</v>
      </c>
      <c r="L220" s="2">
        <v>8488</v>
      </c>
      <c r="M220" s="57">
        <v>583.13</v>
      </c>
      <c r="N220" s="3">
        <f t="shared" si="22"/>
        <v>4949607.4400000004</v>
      </c>
      <c r="O220" s="17">
        <f t="shared" si="23"/>
        <v>25874737.140000001</v>
      </c>
      <c r="P220" s="3">
        <f t="shared" si="18"/>
        <v>109807.08913607804</v>
      </c>
    </row>
    <row r="221" spans="1:16" x14ac:dyDescent="0.25">
      <c r="A221" s="10" t="s">
        <v>414</v>
      </c>
      <c r="B221" s="22" t="s">
        <v>415</v>
      </c>
      <c r="C221" s="2">
        <v>237</v>
      </c>
      <c r="D221" s="57">
        <v>213.09</v>
      </c>
      <c r="E221" s="3">
        <f t="shared" si="19"/>
        <v>50502.33</v>
      </c>
      <c r="F221" s="2">
        <v>26559</v>
      </c>
      <c r="G221" s="57">
        <v>211.19</v>
      </c>
      <c r="H221" s="17">
        <f t="shared" si="20"/>
        <v>5608995.21</v>
      </c>
      <c r="I221" s="2">
        <v>6</v>
      </c>
      <c r="J221" s="57">
        <v>213.09</v>
      </c>
      <c r="K221" s="3">
        <f t="shared" si="21"/>
        <v>1278.54</v>
      </c>
      <c r="L221" s="2">
        <v>625</v>
      </c>
      <c r="M221" s="57">
        <v>211.19</v>
      </c>
      <c r="N221" s="3">
        <f t="shared" si="22"/>
        <v>131993.75</v>
      </c>
      <c r="O221" s="17">
        <f t="shared" si="23"/>
        <v>5792769.8300000001</v>
      </c>
      <c r="P221" s="3">
        <f t="shared" si="18"/>
        <v>24583.329663444598</v>
      </c>
    </row>
    <row r="222" spans="1:16" x14ac:dyDescent="0.25">
      <c r="A222" s="10" t="s">
        <v>416</v>
      </c>
      <c r="B222" s="22" t="s">
        <v>417</v>
      </c>
      <c r="C222" s="2">
        <v>934</v>
      </c>
      <c r="D222" s="57">
        <v>193.43</v>
      </c>
      <c r="E222" s="3">
        <f t="shared" si="19"/>
        <v>180663.62</v>
      </c>
      <c r="F222" s="2">
        <v>35352</v>
      </c>
      <c r="G222" s="57">
        <v>191.87</v>
      </c>
      <c r="H222" s="17">
        <f t="shared" si="20"/>
        <v>6782988.2400000002</v>
      </c>
      <c r="I222" s="2">
        <v>27</v>
      </c>
      <c r="J222" s="57">
        <v>193.43</v>
      </c>
      <c r="K222" s="3">
        <f t="shared" si="21"/>
        <v>5222.6100000000006</v>
      </c>
      <c r="L222" s="2">
        <v>1010</v>
      </c>
      <c r="M222" s="57">
        <v>191.87</v>
      </c>
      <c r="N222" s="3">
        <f t="shared" si="22"/>
        <v>193788.7</v>
      </c>
      <c r="O222" s="17">
        <f t="shared" si="23"/>
        <v>7162663.1699999999</v>
      </c>
      <c r="P222" s="3">
        <f t="shared" si="18"/>
        <v>30396.876648614074</v>
      </c>
    </row>
    <row r="223" spans="1:16" x14ac:dyDescent="0.25">
      <c r="A223" s="10" t="s">
        <v>418</v>
      </c>
      <c r="B223" s="22" t="s">
        <v>419</v>
      </c>
      <c r="C223" s="2">
        <v>365</v>
      </c>
      <c r="D223" s="57">
        <v>213.55</v>
      </c>
      <c r="E223" s="3">
        <f t="shared" si="19"/>
        <v>77945.75</v>
      </c>
      <c r="F223" s="2">
        <v>21421</v>
      </c>
      <c r="G223" s="57">
        <v>211.91</v>
      </c>
      <c r="H223" s="17">
        <f t="shared" si="20"/>
        <v>4539324.1100000003</v>
      </c>
      <c r="I223" s="2">
        <v>0</v>
      </c>
      <c r="J223" s="57">
        <v>213.55</v>
      </c>
      <c r="K223" s="3">
        <f t="shared" si="21"/>
        <v>0</v>
      </c>
      <c r="L223" s="2">
        <v>0</v>
      </c>
      <c r="M223" s="57">
        <v>211.91</v>
      </c>
      <c r="N223" s="3">
        <f t="shared" si="22"/>
        <v>0</v>
      </c>
      <c r="O223" s="17">
        <f t="shared" si="23"/>
        <v>4617269.8600000003</v>
      </c>
      <c r="P223" s="3">
        <f t="shared" si="18"/>
        <v>19594.748357793233</v>
      </c>
    </row>
    <row r="224" spans="1:16" x14ac:dyDescent="0.25">
      <c r="A224" s="10" t="s">
        <v>420</v>
      </c>
      <c r="B224" s="22" t="s">
        <v>421</v>
      </c>
      <c r="C224" s="2">
        <v>1409</v>
      </c>
      <c r="D224" s="57">
        <v>395.3</v>
      </c>
      <c r="E224" s="3">
        <f t="shared" si="19"/>
        <v>556977.70000000007</v>
      </c>
      <c r="F224" s="2">
        <v>44153</v>
      </c>
      <c r="G224" s="57">
        <v>391.47</v>
      </c>
      <c r="H224" s="17">
        <f t="shared" si="20"/>
        <v>17284574.91</v>
      </c>
      <c r="I224" s="2">
        <v>84</v>
      </c>
      <c r="J224" s="57">
        <v>395.3</v>
      </c>
      <c r="K224" s="3">
        <f t="shared" si="21"/>
        <v>33205.200000000004</v>
      </c>
      <c r="L224" s="2">
        <v>2625</v>
      </c>
      <c r="M224" s="57">
        <v>391.47</v>
      </c>
      <c r="N224" s="3">
        <f t="shared" si="22"/>
        <v>1027608.7500000001</v>
      </c>
      <c r="O224" s="17">
        <f t="shared" si="23"/>
        <v>18902366.559999999</v>
      </c>
      <c r="P224" s="3">
        <f t="shared" si="18"/>
        <v>80217.775295890038</v>
      </c>
    </row>
    <row r="225" spans="1:16" x14ac:dyDescent="0.25">
      <c r="A225" s="10" t="s">
        <v>422</v>
      </c>
      <c r="B225" s="22" t="s">
        <v>423</v>
      </c>
      <c r="C225" s="2">
        <v>1630</v>
      </c>
      <c r="D225" s="57">
        <v>351.83</v>
      </c>
      <c r="E225" s="3">
        <f t="shared" si="19"/>
        <v>573482.9</v>
      </c>
      <c r="F225" s="2">
        <v>80637</v>
      </c>
      <c r="G225" s="57">
        <v>348.6</v>
      </c>
      <c r="H225" s="17">
        <f t="shared" si="20"/>
        <v>28110058.200000003</v>
      </c>
      <c r="I225" s="2">
        <v>193</v>
      </c>
      <c r="J225" s="57">
        <v>351.83</v>
      </c>
      <c r="K225" s="3">
        <f t="shared" si="21"/>
        <v>67903.19</v>
      </c>
      <c r="L225" s="2">
        <v>9527</v>
      </c>
      <c r="M225" s="57">
        <v>348.6</v>
      </c>
      <c r="N225" s="3">
        <f t="shared" si="22"/>
        <v>3321112.2</v>
      </c>
      <c r="O225" s="17">
        <f t="shared" si="23"/>
        <v>32072556.490000002</v>
      </c>
      <c r="P225" s="3">
        <f t="shared" si="18"/>
        <v>136109.36606868767</v>
      </c>
    </row>
    <row r="226" spans="1:16" x14ac:dyDescent="0.25">
      <c r="A226" s="10" t="s">
        <v>424</v>
      </c>
      <c r="B226" s="22" t="s">
        <v>425</v>
      </c>
      <c r="C226" s="2">
        <v>366</v>
      </c>
      <c r="D226" s="57">
        <v>199.55</v>
      </c>
      <c r="E226" s="3">
        <f t="shared" si="19"/>
        <v>73035.3</v>
      </c>
      <c r="F226" s="2">
        <v>33736</v>
      </c>
      <c r="G226" s="57">
        <v>197.63</v>
      </c>
      <c r="H226" s="17">
        <f t="shared" si="20"/>
        <v>6667245.6799999997</v>
      </c>
      <c r="I226" s="2">
        <v>10</v>
      </c>
      <c r="J226" s="57">
        <v>199.55</v>
      </c>
      <c r="K226" s="3">
        <f t="shared" si="21"/>
        <v>1995.5</v>
      </c>
      <c r="L226" s="2">
        <v>952</v>
      </c>
      <c r="M226" s="57">
        <v>197.63</v>
      </c>
      <c r="N226" s="3">
        <f t="shared" si="22"/>
        <v>188143.76</v>
      </c>
      <c r="O226" s="17">
        <f t="shared" si="23"/>
        <v>6930420.2399999993</v>
      </c>
      <c r="P226" s="3">
        <f t="shared" si="18"/>
        <v>29411.285182399319</v>
      </c>
    </row>
    <row r="227" spans="1:16" x14ac:dyDescent="0.25">
      <c r="A227" s="10" t="s">
        <v>426</v>
      </c>
      <c r="B227" s="22" t="s">
        <v>427</v>
      </c>
      <c r="C227" s="2">
        <v>571</v>
      </c>
      <c r="D227" s="57">
        <v>249.69</v>
      </c>
      <c r="E227" s="3">
        <f t="shared" si="19"/>
        <v>142572.99</v>
      </c>
      <c r="F227" s="2">
        <v>16107</v>
      </c>
      <c r="G227" s="57">
        <v>247.37</v>
      </c>
      <c r="H227" s="17">
        <f t="shared" si="20"/>
        <v>3984388.59</v>
      </c>
      <c r="I227" s="2">
        <v>27</v>
      </c>
      <c r="J227" s="57">
        <v>249.69</v>
      </c>
      <c r="K227" s="3">
        <f t="shared" si="21"/>
        <v>6741.63</v>
      </c>
      <c r="L227" s="2">
        <v>756</v>
      </c>
      <c r="M227" s="57">
        <v>247.37</v>
      </c>
      <c r="N227" s="3">
        <f t="shared" si="22"/>
        <v>187011.72</v>
      </c>
      <c r="O227" s="17">
        <f t="shared" si="23"/>
        <v>4320714.93</v>
      </c>
      <c r="P227" s="3">
        <f t="shared" si="18"/>
        <v>18336.229925081789</v>
      </c>
    </row>
    <row r="228" spans="1:16" x14ac:dyDescent="0.25">
      <c r="A228" s="10" t="s">
        <v>428</v>
      </c>
      <c r="B228" s="22" t="s">
        <v>429</v>
      </c>
      <c r="C228" s="2">
        <v>608</v>
      </c>
      <c r="D228" s="57">
        <v>339.88</v>
      </c>
      <c r="E228" s="3">
        <f t="shared" si="19"/>
        <v>206647.04000000001</v>
      </c>
      <c r="F228" s="2">
        <v>22520</v>
      </c>
      <c r="G228" s="57">
        <v>337.46</v>
      </c>
      <c r="H228" s="17">
        <f t="shared" si="20"/>
        <v>7599599.1999999993</v>
      </c>
      <c r="I228" s="2">
        <v>27</v>
      </c>
      <c r="J228" s="57">
        <v>339.88</v>
      </c>
      <c r="K228" s="3">
        <f t="shared" si="21"/>
        <v>9176.76</v>
      </c>
      <c r="L228" s="2">
        <v>1007</v>
      </c>
      <c r="M228" s="57">
        <v>337.46</v>
      </c>
      <c r="N228" s="3">
        <f t="shared" si="22"/>
        <v>339822.22</v>
      </c>
      <c r="O228" s="17">
        <f t="shared" si="23"/>
        <v>8155245.2199999997</v>
      </c>
      <c r="P228" s="3">
        <f t="shared" si="18"/>
        <v>34609.191736087116</v>
      </c>
    </row>
    <row r="229" spans="1:16" x14ac:dyDescent="0.25">
      <c r="A229" s="10" t="s">
        <v>430</v>
      </c>
      <c r="B229" s="22" t="s">
        <v>431</v>
      </c>
      <c r="C229" s="2">
        <v>1012</v>
      </c>
      <c r="D229" s="57">
        <v>304.62</v>
      </c>
      <c r="E229" s="3">
        <f t="shared" si="19"/>
        <v>308275.44</v>
      </c>
      <c r="F229" s="2">
        <v>52329</v>
      </c>
      <c r="G229" s="57">
        <v>302.49</v>
      </c>
      <c r="H229" s="17">
        <f t="shared" si="20"/>
        <v>15828999.210000001</v>
      </c>
      <c r="I229" s="2">
        <v>243</v>
      </c>
      <c r="J229" s="57">
        <v>304.62</v>
      </c>
      <c r="K229" s="3">
        <f t="shared" si="21"/>
        <v>74022.66</v>
      </c>
      <c r="L229" s="2">
        <v>12568</v>
      </c>
      <c r="M229" s="57">
        <v>302.49</v>
      </c>
      <c r="N229" s="3">
        <f t="shared" si="22"/>
        <v>3801694.3200000003</v>
      </c>
      <c r="O229" s="17">
        <f t="shared" si="23"/>
        <v>20012991.630000003</v>
      </c>
      <c r="P229" s="3">
        <f t="shared" si="18"/>
        <v>84931.040802642689</v>
      </c>
    </row>
    <row r="230" spans="1:16" x14ac:dyDescent="0.25">
      <c r="A230" s="10" t="s">
        <v>1304</v>
      </c>
      <c r="B230" s="1" t="s">
        <v>1303</v>
      </c>
      <c r="C230" s="2">
        <v>542</v>
      </c>
      <c r="D230" s="57">
        <v>325.41000000000003</v>
      </c>
      <c r="E230" s="3">
        <f t="shared" si="19"/>
        <v>176372.22</v>
      </c>
      <c r="F230" s="2">
        <v>19078</v>
      </c>
      <c r="G230" s="57">
        <v>322.35000000000002</v>
      </c>
      <c r="H230" s="17">
        <f t="shared" si="20"/>
        <v>6149793.3000000007</v>
      </c>
      <c r="I230" s="2">
        <v>38</v>
      </c>
      <c r="J230" s="57">
        <v>325.41000000000003</v>
      </c>
      <c r="K230" s="3">
        <f t="shared" si="21"/>
        <v>12365.580000000002</v>
      </c>
      <c r="L230" s="2">
        <v>1348</v>
      </c>
      <c r="M230" s="57">
        <v>322.35000000000002</v>
      </c>
      <c r="N230" s="3">
        <f t="shared" si="22"/>
        <v>434527.80000000005</v>
      </c>
      <c r="O230" s="17">
        <f t="shared" si="23"/>
        <v>6773058.9000000004</v>
      </c>
      <c r="P230" s="3">
        <f t="shared" si="18"/>
        <v>28743.475859566035</v>
      </c>
    </row>
    <row r="231" spans="1:16" x14ac:dyDescent="0.25">
      <c r="A231" s="10" t="s">
        <v>433</v>
      </c>
      <c r="B231" s="22" t="s">
        <v>434</v>
      </c>
      <c r="C231" s="2">
        <v>5402</v>
      </c>
      <c r="D231" s="57">
        <v>306.22000000000003</v>
      </c>
      <c r="E231" s="3">
        <f t="shared" si="19"/>
        <v>1654200.4400000002</v>
      </c>
      <c r="F231" s="2">
        <v>82754</v>
      </c>
      <c r="G231" s="57">
        <v>303.48</v>
      </c>
      <c r="H231" s="17">
        <f t="shared" si="20"/>
        <v>25114183.920000002</v>
      </c>
      <c r="I231" s="2">
        <v>1243</v>
      </c>
      <c r="J231" s="57">
        <v>306.22000000000003</v>
      </c>
      <c r="K231" s="3">
        <f t="shared" si="21"/>
        <v>380631.46</v>
      </c>
      <c r="L231" s="2">
        <v>19035</v>
      </c>
      <c r="M231" s="57">
        <v>303.48</v>
      </c>
      <c r="N231" s="3">
        <f t="shared" si="22"/>
        <v>5776741.8000000007</v>
      </c>
      <c r="O231" s="17">
        <f t="shared" si="23"/>
        <v>32925757.620000005</v>
      </c>
      <c r="P231" s="3">
        <f t="shared" si="18"/>
        <v>139730.17705609978</v>
      </c>
    </row>
    <row r="232" spans="1:16" x14ac:dyDescent="0.25">
      <c r="A232" s="10" t="s">
        <v>435</v>
      </c>
      <c r="B232" s="22" t="s">
        <v>436</v>
      </c>
      <c r="C232" s="2">
        <v>3507</v>
      </c>
      <c r="D232" s="57">
        <v>321.3</v>
      </c>
      <c r="E232" s="3">
        <f t="shared" si="19"/>
        <v>1126799.1000000001</v>
      </c>
      <c r="F232" s="2">
        <v>13439</v>
      </c>
      <c r="G232" s="57">
        <v>318.11</v>
      </c>
      <c r="H232" s="17">
        <f t="shared" si="20"/>
        <v>4275080.29</v>
      </c>
      <c r="I232" s="2">
        <v>1216</v>
      </c>
      <c r="J232" s="57">
        <v>321.3</v>
      </c>
      <c r="K232" s="3">
        <f t="shared" si="21"/>
        <v>390700.79999999999</v>
      </c>
      <c r="L232" s="2">
        <v>4661</v>
      </c>
      <c r="M232" s="57">
        <v>318.11</v>
      </c>
      <c r="N232" s="3">
        <f t="shared" si="22"/>
        <v>1482710.71</v>
      </c>
      <c r="O232" s="17">
        <f t="shared" si="23"/>
        <v>7275290.9000000004</v>
      </c>
      <c r="P232" s="3">
        <f t="shared" si="18"/>
        <v>30874.845685377175</v>
      </c>
    </row>
    <row r="233" spans="1:16" x14ac:dyDescent="0.25">
      <c r="A233" s="10" t="s">
        <v>437</v>
      </c>
      <c r="B233" s="22" t="s">
        <v>438</v>
      </c>
      <c r="C233" s="2">
        <v>10866</v>
      </c>
      <c r="D233" s="57">
        <v>333.87</v>
      </c>
      <c r="E233" s="3">
        <f t="shared" si="19"/>
        <v>3627831.42</v>
      </c>
      <c r="F233" s="2">
        <v>73914</v>
      </c>
      <c r="G233" s="57">
        <v>330.71</v>
      </c>
      <c r="H233" s="17">
        <f t="shared" si="20"/>
        <v>24444098.939999998</v>
      </c>
      <c r="I233" s="2">
        <v>1797</v>
      </c>
      <c r="J233" s="57">
        <v>333.87</v>
      </c>
      <c r="K233" s="3">
        <f t="shared" si="21"/>
        <v>599964.39</v>
      </c>
      <c r="L233" s="2">
        <v>12224</v>
      </c>
      <c r="M233" s="57">
        <v>330.71</v>
      </c>
      <c r="N233" s="3">
        <f t="shared" si="22"/>
        <v>4042599.0399999996</v>
      </c>
      <c r="O233" s="17">
        <f t="shared" si="23"/>
        <v>32714493.789999999</v>
      </c>
      <c r="P233" s="3">
        <f t="shared" si="18"/>
        <v>138833.6165968951</v>
      </c>
    </row>
    <row r="234" spans="1:16" x14ac:dyDescent="0.25">
      <c r="A234" s="10" t="s">
        <v>439</v>
      </c>
      <c r="B234" s="22" t="s">
        <v>440</v>
      </c>
      <c r="C234" s="2">
        <v>9007</v>
      </c>
      <c r="D234" s="57">
        <v>357.46</v>
      </c>
      <c r="E234" s="3">
        <f t="shared" si="19"/>
        <v>3219642.2199999997</v>
      </c>
      <c r="F234" s="2">
        <v>63996</v>
      </c>
      <c r="G234" s="57">
        <v>354.01</v>
      </c>
      <c r="H234" s="17">
        <f t="shared" si="20"/>
        <v>22655223.960000001</v>
      </c>
      <c r="I234" s="2">
        <v>1351</v>
      </c>
      <c r="J234" s="57">
        <v>357.46</v>
      </c>
      <c r="K234" s="3">
        <f t="shared" si="21"/>
        <v>482928.45999999996</v>
      </c>
      <c r="L234" s="2">
        <v>9597</v>
      </c>
      <c r="M234" s="57">
        <v>354.01</v>
      </c>
      <c r="N234" s="3">
        <f t="shared" si="22"/>
        <v>3397433.9699999997</v>
      </c>
      <c r="O234" s="17">
        <f t="shared" si="23"/>
        <v>29755228.609999999</v>
      </c>
      <c r="P234" s="3">
        <f t="shared" si="18"/>
        <v>126275.10078901036</v>
      </c>
    </row>
    <row r="235" spans="1:16" x14ac:dyDescent="0.25">
      <c r="A235" s="10" t="s">
        <v>441</v>
      </c>
      <c r="B235" s="22" t="s">
        <v>442</v>
      </c>
      <c r="C235" s="2">
        <v>12669</v>
      </c>
      <c r="D235" s="57">
        <v>263.56</v>
      </c>
      <c r="E235" s="3">
        <f t="shared" si="19"/>
        <v>3339041.64</v>
      </c>
      <c r="F235" s="2">
        <v>64283</v>
      </c>
      <c r="G235" s="57">
        <v>260.99</v>
      </c>
      <c r="H235" s="17">
        <f t="shared" si="20"/>
        <v>16777220.170000002</v>
      </c>
      <c r="I235" s="2">
        <v>2031</v>
      </c>
      <c r="J235" s="57">
        <v>263.56</v>
      </c>
      <c r="K235" s="3">
        <f t="shared" si="21"/>
        <v>535290.36</v>
      </c>
      <c r="L235" s="2">
        <v>10308</v>
      </c>
      <c r="M235" s="57">
        <v>260.99</v>
      </c>
      <c r="N235" s="3">
        <f t="shared" si="22"/>
        <v>2690284.92</v>
      </c>
      <c r="O235" s="17">
        <f t="shared" si="23"/>
        <v>23341837.090000004</v>
      </c>
      <c r="P235" s="3">
        <f t="shared" si="18"/>
        <v>99057.979683941361</v>
      </c>
    </row>
    <row r="236" spans="1:16" x14ac:dyDescent="0.25">
      <c r="A236" s="10" t="s">
        <v>443</v>
      </c>
      <c r="B236" s="22" t="s">
        <v>444</v>
      </c>
      <c r="C236" s="2">
        <v>565</v>
      </c>
      <c r="D236" s="57">
        <v>175.6</v>
      </c>
      <c r="E236" s="3">
        <f t="shared" si="19"/>
        <v>99214</v>
      </c>
      <c r="F236" s="2">
        <v>28647</v>
      </c>
      <c r="G236" s="57">
        <v>174.18</v>
      </c>
      <c r="H236" s="17">
        <f t="shared" si="20"/>
        <v>4989734.46</v>
      </c>
      <c r="I236" s="2">
        <v>71</v>
      </c>
      <c r="J236" s="57">
        <v>175.6</v>
      </c>
      <c r="K236" s="3">
        <f t="shared" si="21"/>
        <v>12467.6</v>
      </c>
      <c r="L236" s="2">
        <v>3586</v>
      </c>
      <c r="M236" s="57">
        <v>174.18</v>
      </c>
      <c r="N236" s="3">
        <f t="shared" si="22"/>
        <v>624609.48</v>
      </c>
      <c r="O236" s="17">
        <f t="shared" si="23"/>
        <v>5726025.54</v>
      </c>
      <c r="P236" s="3">
        <f t="shared" si="18"/>
        <v>24300.080555958044</v>
      </c>
    </row>
    <row r="237" spans="1:16" x14ac:dyDescent="0.25">
      <c r="A237" s="10" t="s">
        <v>1305</v>
      </c>
      <c r="B237" s="22" t="s">
        <v>445</v>
      </c>
      <c r="C237" s="2">
        <v>2008</v>
      </c>
      <c r="D237" s="57">
        <v>223.7</v>
      </c>
      <c r="E237" s="3">
        <f t="shared" si="19"/>
        <v>449189.6</v>
      </c>
      <c r="F237" s="2">
        <v>20015</v>
      </c>
      <c r="G237" s="57">
        <v>221.79</v>
      </c>
      <c r="H237" s="17">
        <f t="shared" si="20"/>
        <v>4439126.8499999996</v>
      </c>
      <c r="I237" s="2">
        <v>249</v>
      </c>
      <c r="J237" s="57">
        <v>223.7</v>
      </c>
      <c r="K237" s="3">
        <f t="shared" si="21"/>
        <v>55701.299999999996</v>
      </c>
      <c r="L237" s="2">
        <v>2480</v>
      </c>
      <c r="M237" s="57">
        <v>221.79</v>
      </c>
      <c r="N237" s="3">
        <f t="shared" si="22"/>
        <v>550039.19999999995</v>
      </c>
      <c r="O237" s="17">
        <f t="shared" si="23"/>
        <v>5494056.9499999993</v>
      </c>
      <c r="P237" s="3">
        <f t="shared" si="18"/>
        <v>23315.653332559381</v>
      </c>
    </row>
    <row r="238" spans="1:16" x14ac:dyDescent="0.25">
      <c r="A238" s="10" t="s">
        <v>446</v>
      </c>
      <c r="B238" s="22" t="s">
        <v>447</v>
      </c>
      <c r="C238" s="2">
        <v>8540</v>
      </c>
      <c r="D238" s="57">
        <v>208.76</v>
      </c>
      <c r="E238" s="3">
        <f t="shared" si="19"/>
        <v>1782810.4</v>
      </c>
      <c r="F238" s="2">
        <v>42529</v>
      </c>
      <c r="G238" s="57">
        <v>207.02</v>
      </c>
      <c r="H238" s="17">
        <f t="shared" si="20"/>
        <v>8804353.5800000001</v>
      </c>
      <c r="I238" s="2">
        <v>1664</v>
      </c>
      <c r="J238" s="57">
        <v>208.76</v>
      </c>
      <c r="K238" s="3">
        <f t="shared" si="21"/>
        <v>347376.64000000001</v>
      </c>
      <c r="L238" s="2">
        <v>8284</v>
      </c>
      <c r="M238" s="57">
        <v>207.02</v>
      </c>
      <c r="N238" s="3">
        <f t="shared" si="22"/>
        <v>1714953.6800000002</v>
      </c>
      <c r="O238" s="17">
        <f t="shared" si="23"/>
        <v>12649494.300000001</v>
      </c>
      <c r="P238" s="3">
        <f t="shared" si="18"/>
        <v>53681.865079863426</v>
      </c>
    </row>
    <row r="239" spans="1:16" x14ac:dyDescent="0.25">
      <c r="A239" s="10" t="s">
        <v>448</v>
      </c>
      <c r="B239" s="22" t="s">
        <v>449</v>
      </c>
      <c r="C239" s="2">
        <v>1488</v>
      </c>
      <c r="D239" s="57">
        <v>315.29000000000002</v>
      </c>
      <c r="E239" s="3">
        <f t="shared" si="19"/>
        <v>469151.52</v>
      </c>
      <c r="F239" s="2">
        <v>37816</v>
      </c>
      <c r="G239" s="57">
        <v>312.44</v>
      </c>
      <c r="H239" s="17">
        <f t="shared" si="20"/>
        <v>11815231.039999999</v>
      </c>
      <c r="I239" s="2">
        <v>269</v>
      </c>
      <c r="J239" s="57">
        <v>315.29000000000002</v>
      </c>
      <c r="K239" s="3">
        <f t="shared" si="21"/>
        <v>84813.010000000009</v>
      </c>
      <c r="L239" s="2">
        <v>6846</v>
      </c>
      <c r="M239" s="57">
        <v>312.44</v>
      </c>
      <c r="N239" s="3">
        <f t="shared" si="22"/>
        <v>2138964.2399999998</v>
      </c>
      <c r="O239" s="17">
        <f t="shared" si="23"/>
        <v>14508159.809999999</v>
      </c>
      <c r="P239" s="3">
        <f t="shared" si="18"/>
        <v>61569.66112688923</v>
      </c>
    </row>
    <row r="240" spans="1:16" x14ac:dyDescent="0.25">
      <c r="A240" s="10" t="s">
        <v>450</v>
      </c>
      <c r="B240" s="22" t="s">
        <v>451</v>
      </c>
      <c r="C240" s="2">
        <v>2619</v>
      </c>
      <c r="D240" s="57">
        <v>234.09</v>
      </c>
      <c r="E240" s="3">
        <f t="shared" si="19"/>
        <v>613081.71</v>
      </c>
      <c r="F240" s="2">
        <v>21216</v>
      </c>
      <c r="G240" s="57">
        <v>232.01</v>
      </c>
      <c r="H240" s="17">
        <f t="shared" si="20"/>
        <v>4922324.16</v>
      </c>
      <c r="I240" s="2">
        <v>141</v>
      </c>
      <c r="J240" s="57">
        <v>234.09</v>
      </c>
      <c r="K240" s="3">
        <f t="shared" si="21"/>
        <v>33006.69</v>
      </c>
      <c r="L240" s="2">
        <v>1143</v>
      </c>
      <c r="M240" s="57">
        <v>232.01</v>
      </c>
      <c r="N240" s="3">
        <f t="shared" si="22"/>
        <v>265187.43</v>
      </c>
      <c r="O240" s="17">
        <f t="shared" si="23"/>
        <v>5833599.9900000002</v>
      </c>
      <c r="P240" s="3">
        <f t="shared" si="18"/>
        <v>24756.604506559019</v>
      </c>
    </row>
    <row r="241" spans="1:16" x14ac:dyDescent="0.25">
      <c r="A241" s="10" t="s">
        <v>452</v>
      </c>
      <c r="B241" s="22" t="s">
        <v>453</v>
      </c>
      <c r="C241" s="2">
        <v>0</v>
      </c>
      <c r="D241" s="57">
        <v>212.58</v>
      </c>
      <c r="E241" s="3">
        <f t="shared" si="19"/>
        <v>0</v>
      </c>
      <c r="F241" s="2">
        <v>32451</v>
      </c>
      <c r="G241" s="57">
        <v>210.73</v>
      </c>
      <c r="H241" s="17">
        <f t="shared" si="20"/>
        <v>6838399.2299999995</v>
      </c>
      <c r="I241" s="2">
        <v>0</v>
      </c>
      <c r="J241" s="57">
        <v>212.58</v>
      </c>
      <c r="K241" s="3">
        <f t="shared" si="21"/>
        <v>0</v>
      </c>
      <c r="L241" s="2">
        <v>16430</v>
      </c>
      <c r="M241" s="57">
        <v>210.73</v>
      </c>
      <c r="N241" s="3">
        <f t="shared" si="22"/>
        <v>3462293.9</v>
      </c>
      <c r="O241" s="17">
        <f t="shared" si="23"/>
        <v>10300693.129999999</v>
      </c>
      <c r="P241" s="3">
        <f t="shared" si="18"/>
        <v>43714.033598460606</v>
      </c>
    </row>
    <row r="242" spans="1:16" x14ac:dyDescent="0.25">
      <c r="A242" s="10" t="s">
        <v>454</v>
      </c>
      <c r="B242" s="22" t="s">
        <v>455</v>
      </c>
      <c r="C242" s="2">
        <v>0</v>
      </c>
      <c r="D242" s="57">
        <v>327.58</v>
      </c>
      <c r="E242" s="3">
        <f t="shared" si="19"/>
        <v>0</v>
      </c>
      <c r="F242" s="2">
        <v>66642</v>
      </c>
      <c r="G242" s="57">
        <v>324.85000000000002</v>
      </c>
      <c r="H242" s="17">
        <f t="shared" si="20"/>
        <v>21648653.700000003</v>
      </c>
      <c r="I242" s="2">
        <v>0</v>
      </c>
      <c r="J242" s="57">
        <v>327.58</v>
      </c>
      <c r="K242" s="3">
        <f t="shared" si="21"/>
        <v>0</v>
      </c>
      <c r="L242" s="2">
        <v>2459</v>
      </c>
      <c r="M242" s="57">
        <v>324.85000000000002</v>
      </c>
      <c r="N242" s="3">
        <f t="shared" si="22"/>
        <v>798806.15</v>
      </c>
      <c r="O242" s="17">
        <f t="shared" si="23"/>
        <v>22447459.850000001</v>
      </c>
      <c r="P242" s="3">
        <f t="shared" si="18"/>
        <v>95262.425712413751</v>
      </c>
    </row>
    <row r="243" spans="1:16" x14ac:dyDescent="0.25">
      <c r="A243" s="10" t="s">
        <v>456</v>
      </c>
      <c r="B243" s="22" t="s">
        <v>457</v>
      </c>
      <c r="C243" s="2">
        <v>1533</v>
      </c>
      <c r="D243" s="57">
        <v>185.95</v>
      </c>
      <c r="E243" s="3">
        <f t="shared" si="19"/>
        <v>285061.34999999998</v>
      </c>
      <c r="F243" s="2">
        <v>34787</v>
      </c>
      <c r="G243" s="57">
        <v>184.39</v>
      </c>
      <c r="H243" s="17">
        <f t="shared" si="20"/>
        <v>6414374.9299999997</v>
      </c>
      <c r="I243" s="2">
        <v>80</v>
      </c>
      <c r="J243" s="57">
        <v>185.95</v>
      </c>
      <c r="K243" s="3">
        <f t="shared" si="21"/>
        <v>14876</v>
      </c>
      <c r="L243" s="2">
        <v>1813</v>
      </c>
      <c r="M243" s="57">
        <v>184.39</v>
      </c>
      <c r="N243" s="3">
        <f t="shared" si="22"/>
        <v>334299.06999999995</v>
      </c>
      <c r="O243" s="17">
        <f t="shared" si="23"/>
        <v>7048611.3499999996</v>
      </c>
      <c r="P243" s="3">
        <f t="shared" si="18"/>
        <v>29912.864065332156</v>
      </c>
    </row>
    <row r="244" spans="1:16" x14ac:dyDescent="0.25">
      <c r="A244" s="10" t="s">
        <v>458</v>
      </c>
      <c r="B244" s="22" t="s">
        <v>459</v>
      </c>
      <c r="C244" s="2">
        <v>0</v>
      </c>
      <c r="D244" s="57">
        <v>180.63</v>
      </c>
      <c r="E244" s="3">
        <f t="shared" si="19"/>
        <v>0</v>
      </c>
      <c r="F244" s="2">
        <v>21603</v>
      </c>
      <c r="G244" s="57">
        <v>179.16</v>
      </c>
      <c r="H244" s="17">
        <f t="shared" si="20"/>
        <v>3870393.48</v>
      </c>
      <c r="I244" s="2">
        <v>0</v>
      </c>
      <c r="J244" s="57">
        <v>180.63</v>
      </c>
      <c r="K244" s="3">
        <f t="shared" si="21"/>
        <v>0</v>
      </c>
      <c r="L244" s="2">
        <v>774</v>
      </c>
      <c r="M244" s="57">
        <v>179.16</v>
      </c>
      <c r="N244" s="3">
        <f t="shared" si="22"/>
        <v>138669.84</v>
      </c>
      <c r="O244" s="17">
        <f t="shared" si="23"/>
        <v>4009063.32</v>
      </c>
      <c r="P244" s="3">
        <f t="shared" si="18"/>
        <v>17013.644271998233</v>
      </c>
    </row>
    <row r="245" spans="1:16" x14ac:dyDescent="0.25">
      <c r="A245" s="10" t="s">
        <v>460</v>
      </c>
      <c r="B245" s="22" t="s">
        <v>461</v>
      </c>
      <c r="C245" s="2">
        <v>0</v>
      </c>
      <c r="D245" s="57">
        <v>197.76</v>
      </c>
      <c r="E245" s="3">
        <f t="shared" si="19"/>
        <v>0</v>
      </c>
      <c r="F245" s="2">
        <v>25543</v>
      </c>
      <c r="G245" s="57">
        <v>196.21</v>
      </c>
      <c r="H245" s="17">
        <f t="shared" si="20"/>
        <v>5011792.03</v>
      </c>
      <c r="I245" s="2">
        <v>0</v>
      </c>
      <c r="J245" s="57">
        <v>197.76</v>
      </c>
      <c r="K245" s="3">
        <f t="shared" si="21"/>
        <v>0</v>
      </c>
      <c r="L245" s="2">
        <v>1839</v>
      </c>
      <c r="M245" s="57">
        <v>196.21</v>
      </c>
      <c r="N245" s="3">
        <f t="shared" si="22"/>
        <v>360830.19</v>
      </c>
      <c r="O245" s="17">
        <f t="shared" si="23"/>
        <v>5372622.2200000007</v>
      </c>
      <c r="P245" s="3">
        <f t="shared" si="18"/>
        <v>22800.309190156029</v>
      </c>
    </row>
    <row r="246" spans="1:16" x14ac:dyDescent="0.25">
      <c r="A246" s="10" t="s">
        <v>462</v>
      </c>
      <c r="B246" s="22" t="s">
        <v>463</v>
      </c>
      <c r="C246" s="2">
        <v>2526</v>
      </c>
      <c r="D246" s="57">
        <v>204.94</v>
      </c>
      <c r="E246" s="3">
        <f t="shared" si="19"/>
        <v>517678.44</v>
      </c>
      <c r="F246" s="2">
        <v>18494</v>
      </c>
      <c r="G246" s="57">
        <v>203.34</v>
      </c>
      <c r="H246" s="17">
        <f t="shared" si="20"/>
        <v>3760569.96</v>
      </c>
      <c r="I246" s="2">
        <v>62</v>
      </c>
      <c r="J246" s="57">
        <v>204.94</v>
      </c>
      <c r="K246" s="3">
        <f t="shared" si="21"/>
        <v>12706.28</v>
      </c>
      <c r="L246" s="2">
        <v>458</v>
      </c>
      <c r="M246" s="57">
        <v>203.34</v>
      </c>
      <c r="N246" s="3">
        <f t="shared" si="22"/>
        <v>93129.72</v>
      </c>
      <c r="O246" s="17">
        <f t="shared" si="23"/>
        <v>4384084.4000000004</v>
      </c>
      <c r="P246" s="3">
        <f t="shared" si="18"/>
        <v>18605.156987148013</v>
      </c>
    </row>
    <row r="247" spans="1:16" x14ac:dyDescent="0.25">
      <c r="A247" s="10" t="s">
        <v>464</v>
      </c>
      <c r="B247" s="22" t="s">
        <v>465</v>
      </c>
      <c r="C247" s="2">
        <v>4599</v>
      </c>
      <c r="D247" s="57">
        <v>332.38</v>
      </c>
      <c r="E247" s="3">
        <f t="shared" si="19"/>
        <v>1528615.6199999999</v>
      </c>
      <c r="F247" s="2">
        <v>148712</v>
      </c>
      <c r="G247" s="57">
        <v>329.67</v>
      </c>
      <c r="H247" s="17">
        <f t="shared" si="20"/>
        <v>49025885.039999999</v>
      </c>
      <c r="I247" s="2">
        <v>1593</v>
      </c>
      <c r="J247" s="57">
        <v>332.38</v>
      </c>
      <c r="K247" s="3">
        <f t="shared" si="21"/>
        <v>529481.34</v>
      </c>
      <c r="L247" s="2">
        <v>51526</v>
      </c>
      <c r="M247" s="57">
        <v>329.67</v>
      </c>
      <c r="N247" s="3">
        <f t="shared" si="22"/>
        <v>16986576.420000002</v>
      </c>
      <c r="O247" s="17">
        <f t="shared" si="23"/>
        <v>68070558.420000002</v>
      </c>
      <c r="P247" s="3">
        <f t="shared" si="18"/>
        <v>288877.519239121</v>
      </c>
    </row>
    <row r="248" spans="1:16" x14ac:dyDescent="0.25">
      <c r="A248" s="10" t="s">
        <v>466</v>
      </c>
      <c r="B248" s="22" t="s">
        <v>467</v>
      </c>
      <c r="C248" s="2">
        <v>0</v>
      </c>
      <c r="D248" s="57">
        <v>291.92</v>
      </c>
      <c r="E248" s="3">
        <f t="shared" si="19"/>
        <v>0</v>
      </c>
      <c r="F248" s="2">
        <v>23352</v>
      </c>
      <c r="G248" s="57">
        <v>289.41000000000003</v>
      </c>
      <c r="H248" s="17">
        <f t="shared" si="20"/>
        <v>6758302.3200000003</v>
      </c>
      <c r="I248" s="2">
        <v>0</v>
      </c>
      <c r="J248" s="57">
        <v>291.92</v>
      </c>
      <c r="K248" s="3">
        <f t="shared" si="21"/>
        <v>0</v>
      </c>
      <c r="L248" s="2">
        <v>1921</v>
      </c>
      <c r="M248" s="57">
        <v>289.41000000000003</v>
      </c>
      <c r="N248" s="3">
        <f t="shared" si="22"/>
        <v>555956.6100000001</v>
      </c>
      <c r="O248" s="17">
        <f t="shared" si="23"/>
        <v>7314258.9300000006</v>
      </c>
      <c r="P248" s="3">
        <f t="shared" si="18"/>
        <v>31040.218029858017</v>
      </c>
    </row>
    <row r="249" spans="1:16" x14ac:dyDescent="0.25">
      <c r="A249" s="10" t="s">
        <v>468</v>
      </c>
      <c r="B249" s="22" t="s">
        <v>469</v>
      </c>
      <c r="C249" s="2">
        <v>7043</v>
      </c>
      <c r="D249" s="57">
        <v>350.35</v>
      </c>
      <c r="E249" s="3">
        <f t="shared" si="19"/>
        <v>2467515.0500000003</v>
      </c>
      <c r="F249" s="2">
        <v>36976</v>
      </c>
      <c r="G249" s="57">
        <v>347.72</v>
      </c>
      <c r="H249" s="17">
        <f t="shared" si="20"/>
        <v>12857294.720000001</v>
      </c>
      <c r="I249" s="2">
        <v>2364</v>
      </c>
      <c r="J249" s="57">
        <v>350.35</v>
      </c>
      <c r="K249" s="3">
        <f t="shared" si="21"/>
        <v>828227.4</v>
      </c>
      <c r="L249" s="2">
        <v>12411</v>
      </c>
      <c r="M249" s="57">
        <v>347.72</v>
      </c>
      <c r="N249" s="3">
        <f t="shared" si="22"/>
        <v>4315552.92</v>
      </c>
      <c r="O249" s="17">
        <f t="shared" si="23"/>
        <v>20468590.09</v>
      </c>
      <c r="P249" s="3">
        <f t="shared" si="18"/>
        <v>86864.50742828584</v>
      </c>
    </row>
    <row r="250" spans="1:16" x14ac:dyDescent="0.25">
      <c r="A250" s="10" t="s">
        <v>470</v>
      </c>
      <c r="B250" s="22" t="s">
        <v>471</v>
      </c>
      <c r="C250" s="2">
        <v>0</v>
      </c>
      <c r="D250" s="57">
        <v>214.53</v>
      </c>
      <c r="E250" s="3">
        <f t="shared" si="19"/>
        <v>0</v>
      </c>
      <c r="F250" s="2">
        <v>7962</v>
      </c>
      <c r="G250" s="57">
        <v>212.62</v>
      </c>
      <c r="H250" s="17">
        <f t="shared" si="20"/>
        <v>1692880.44</v>
      </c>
      <c r="I250" s="2">
        <v>0</v>
      </c>
      <c r="J250" s="57">
        <v>214.53</v>
      </c>
      <c r="K250" s="3">
        <f t="shared" si="21"/>
        <v>0</v>
      </c>
      <c r="L250" s="2">
        <v>0</v>
      </c>
      <c r="M250" s="57">
        <v>212.62</v>
      </c>
      <c r="N250" s="3">
        <f t="shared" si="22"/>
        <v>0</v>
      </c>
      <c r="O250" s="17">
        <f t="shared" si="23"/>
        <v>1692880.44</v>
      </c>
      <c r="P250" s="3">
        <f t="shared" si="18"/>
        <v>7184.2381379957478</v>
      </c>
    </row>
    <row r="251" spans="1:16" x14ac:dyDescent="0.25">
      <c r="A251" s="10" t="s">
        <v>472</v>
      </c>
      <c r="B251" s="22" t="s">
        <v>473</v>
      </c>
      <c r="C251" s="2">
        <v>0</v>
      </c>
      <c r="D251" s="57">
        <v>278.66000000000003</v>
      </c>
      <c r="E251" s="3">
        <f t="shared" si="19"/>
        <v>0</v>
      </c>
      <c r="F251" s="2">
        <v>1622</v>
      </c>
      <c r="G251" s="57">
        <v>276.82</v>
      </c>
      <c r="H251" s="17">
        <f t="shared" si="20"/>
        <v>449002.04</v>
      </c>
      <c r="I251" s="2">
        <v>0</v>
      </c>
      <c r="J251" s="57">
        <v>278.66000000000003</v>
      </c>
      <c r="K251" s="3">
        <f t="shared" si="21"/>
        <v>0</v>
      </c>
      <c r="L251" s="2">
        <v>0</v>
      </c>
      <c r="M251" s="57">
        <v>276.82</v>
      </c>
      <c r="N251" s="3">
        <f t="shared" si="22"/>
        <v>0</v>
      </c>
      <c r="O251" s="17">
        <f t="shared" si="23"/>
        <v>449002.04</v>
      </c>
      <c r="P251" s="3">
        <f t="shared" si="18"/>
        <v>1905.4727691259118</v>
      </c>
    </row>
    <row r="252" spans="1:16" x14ac:dyDescent="0.25">
      <c r="A252" s="10" t="s">
        <v>474</v>
      </c>
      <c r="B252" s="22" t="s">
        <v>475</v>
      </c>
      <c r="C252" s="2">
        <v>0</v>
      </c>
      <c r="D252" s="57">
        <v>214.61</v>
      </c>
      <c r="E252" s="3">
        <f t="shared" si="19"/>
        <v>0</v>
      </c>
      <c r="F252" s="2">
        <v>8211</v>
      </c>
      <c r="G252" s="57">
        <v>212.79</v>
      </c>
      <c r="H252" s="17">
        <f t="shared" si="20"/>
        <v>1747218.69</v>
      </c>
      <c r="I252" s="2">
        <v>0</v>
      </c>
      <c r="J252" s="57">
        <v>214.61</v>
      </c>
      <c r="K252" s="3">
        <f t="shared" si="21"/>
        <v>0</v>
      </c>
      <c r="L252" s="2">
        <v>0</v>
      </c>
      <c r="M252" s="57">
        <v>212.79</v>
      </c>
      <c r="N252" s="3">
        <f t="shared" si="22"/>
        <v>0</v>
      </c>
      <c r="O252" s="17">
        <f t="shared" si="23"/>
        <v>1747218.69</v>
      </c>
      <c r="P252" s="3">
        <f t="shared" si="18"/>
        <v>7414.8385506285185</v>
      </c>
    </row>
    <row r="253" spans="1:16" x14ac:dyDescent="0.25">
      <c r="A253" s="10" t="s">
        <v>476</v>
      </c>
      <c r="B253" s="22" t="s">
        <v>477</v>
      </c>
      <c r="C253" s="2">
        <v>0</v>
      </c>
      <c r="D253" s="57">
        <v>281.04000000000002</v>
      </c>
      <c r="E253" s="3">
        <f t="shared" si="19"/>
        <v>0</v>
      </c>
      <c r="F253" s="2">
        <v>42180</v>
      </c>
      <c r="G253" s="57">
        <v>279.12</v>
      </c>
      <c r="H253" s="17">
        <f t="shared" si="20"/>
        <v>11773281.6</v>
      </c>
      <c r="I253" s="2">
        <v>0</v>
      </c>
      <c r="J253" s="57">
        <v>281.04000000000002</v>
      </c>
      <c r="K253" s="3">
        <f t="shared" si="21"/>
        <v>0</v>
      </c>
      <c r="L253" s="2">
        <v>791</v>
      </c>
      <c r="M253" s="57">
        <v>279.12</v>
      </c>
      <c r="N253" s="3">
        <f t="shared" si="22"/>
        <v>220783.92</v>
      </c>
      <c r="O253" s="17">
        <f t="shared" si="23"/>
        <v>11994065.52</v>
      </c>
      <c r="P253" s="3">
        <f t="shared" si="18"/>
        <v>50900.359471578391</v>
      </c>
    </row>
    <row r="254" spans="1:16" x14ac:dyDescent="0.25">
      <c r="A254" s="10" t="s">
        <v>478</v>
      </c>
      <c r="B254" s="22" t="s">
        <v>479</v>
      </c>
      <c r="C254" s="2">
        <v>1002</v>
      </c>
      <c r="D254" s="57">
        <v>218.24</v>
      </c>
      <c r="E254" s="3">
        <f t="shared" si="19"/>
        <v>218676.48000000001</v>
      </c>
      <c r="F254" s="2">
        <v>27878</v>
      </c>
      <c r="G254" s="57">
        <v>216.49</v>
      </c>
      <c r="H254" s="17">
        <f t="shared" si="20"/>
        <v>6035308.2200000007</v>
      </c>
      <c r="I254" s="2">
        <v>10</v>
      </c>
      <c r="J254" s="57">
        <v>218.24</v>
      </c>
      <c r="K254" s="3">
        <f t="shared" si="21"/>
        <v>2182.4</v>
      </c>
      <c r="L254" s="2">
        <v>267</v>
      </c>
      <c r="M254" s="57">
        <v>216.49</v>
      </c>
      <c r="N254" s="3">
        <f t="shared" si="22"/>
        <v>57802.83</v>
      </c>
      <c r="O254" s="17">
        <f t="shared" si="23"/>
        <v>6313969.9300000016</v>
      </c>
      <c r="P254" s="3">
        <f t="shared" si="18"/>
        <v>26795.196223818592</v>
      </c>
    </row>
    <row r="255" spans="1:16" x14ac:dyDescent="0.25">
      <c r="A255" s="10" t="s">
        <v>480</v>
      </c>
      <c r="B255" s="22" t="s">
        <v>481</v>
      </c>
      <c r="C255" s="2">
        <v>488</v>
      </c>
      <c r="D255" s="57">
        <v>221.05</v>
      </c>
      <c r="E255" s="3">
        <f t="shared" si="19"/>
        <v>107872.40000000001</v>
      </c>
      <c r="F255" s="2">
        <v>21841</v>
      </c>
      <c r="G255" s="57">
        <v>219.16</v>
      </c>
      <c r="H255" s="17">
        <f t="shared" si="20"/>
        <v>4786673.5599999996</v>
      </c>
      <c r="I255" s="2">
        <v>32</v>
      </c>
      <c r="J255" s="57">
        <v>221.05</v>
      </c>
      <c r="K255" s="3">
        <f t="shared" si="21"/>
        <v>7073.6</v>
      </c>
      <c r="L255" s="2">
        <v>1447</v>
      </c>
      <c r="M255" s="57">
        <v>219.16</v>
      </c>
      <c r="N255" s="3">
        <f t="shared" si="22"/>
        <v>317124.52</v>
      </c>
      <c r="O255" s="17">
        <f t="shared" si="23"/>
        <v>5218744.08</v>
      </c>
      <c r="P255" s="3">
        <f t="shared" si="18"/>
        <v>22147.281855283018</v>
      </c>
    </row>
    <row r="256" spans="1:16" x14ac:dyDescent="0.25">
      <c r="A256" s="10" t="s">
        <v>482</v>
      </c>
      <c r="B256" s="22" t="s">
        <v>483</v>
      </c>
      <c r="C256" s="2">
        <v>0</v>
      </c>
      <c r="D256" s="57">
        <v>188.82</v>
      </c>
      <c r="E256" s="3">
        <f t="shared" si="19"/>
        <v>0</v>
      </c>
      <c r="F256" s="2">
        <v>366</v>
      </c>
      <c r="G256" s="57">
        <v>187.51</v>
      </c>
      <c r="H256" s="17">
        <f t="shared" si="20"/>
        <v>68628.66</v>
      </c>
      <c r="I256" s="2">
        <v>0</v>
      </c>
      <c r="J256" s="57">
        <v>188.82</v>
      </c>
      <c r="K256" s="3">
        <f t="shared" si="21"/>
        <v>0</v>
      </c>
      <c r="L256" s="2">
        <v>0</v>
      </c>
      <c r="M256" s="57">
        <v>187.51</v>
      </c>
      <c r="N256" s="3">
        <f t="shared" si="22"/>
        <v>0</v>
      </c>
      <c r="O256" s="17">
        <f t="shared" si="23"/>
        <v>68628.66</v>
      </c>
      <c r="P256" s="3">
        <f t="shared" si="18"/>
        <v>291.24598812869698</v>
      </c>
    </row>
    <row r="257" spans="1:16" x14ac:dyDescent="0.25">
      <c r="A257" s="10" t="s">
        <v>484</v>
      </c>
      <c r="B257" s="22" t="s">
        <v>485</v>
      </c>
      <c r="C257" s="2">
        <v>90</v>
      </c>
      <c r="D257" s="57">
        <v>270.05</v>
      </c>
      <c r="E257" s="3">
        <f t="shared" si="19"/>
        <v>24304.5</v>
      </c>
      <c r="F257" s="2">
        <v>0</v>
      </c>
      <c r="G257" s="57">
        <v>268.22000000000003</v>
      </c>
      <c r="H257" s="17">
        <f t="shared" si="20"/>
        <v>0</v>
      </c>
      <c r="I257" s="2">
        <v>0</v>
      </c>
      <c r="J257" s="57">
        <v>270.05</v>
      </c>
      <c r="K257" s="3">
        <f t="shared" si="21"/>
        <v>0</v>
      </c>
      <c r="L257" s="2">
        <v>0</v>
      </c>
      <c r="M257" s="57">
        <v>268.22000000000003</v>
      </c>
      <c r="N257" s="3">
        <f t="shared" si="22"/>
        <v>0</v>
      </c>
      <c r="O257" s="17">
        <f t="shared" si="23"/>
        <v>24304.5</v>
      </c>
      <c r="P257" s="3">
        <f t="shared" si="18"/>
        <v>103.14332406423081</v>
      </c>
    </row>
    <row r="258" spans="1:16" x14ac:dyDescent="0.25">
      <c r="A258" s="10" t="s">
        <v>486</v>
      </c>
      <c r="B258" s="22" t="s">
        <v>487</v>
      </c>
      <c r="C258" s="2">
        <v>5180</v>
      </c>
      <c r="D258" s="57">
        <v>405.6</v>
      </c>
      <c r="E258" s="3">
        <f t="shared" si="19"/>
        <v>2101008</v>
      </c>
      <c r="F258" s="2">
        <v>54990</v>
      </c>
      <c r="G258" s="57">
        <v>402.21</v>
      </c>
      <c r="H258" s="17">
        <f t="shared" si="20"/>
        <v>22117527.899999999</v>
      </c>
      <c r="I258" s="2">
        <v>966</v>
      </c>
      <c r="J258" s="57">
        <v>405.6</v>
      </c>
      <c r="K258" s="3">
        <f t="shared" si="21"/>
        <v>391809.60000000003</v>
      </c>
      <c r="L258" s="2">
        <v>10252</v>
      </c>
      <c r="M258" s="57">
        <v>402.21</v>
      </c>
      <c r="N258" s="3">
        <f t="shared" si="22"/>
        <v>4123456.92</v>
      </c>
      <c r="O258" s="17">
        <f t="shared" si="23"/>
        <v>28733802.419999998</v>
      </c>
      <c r="P258" s="3">
        <f t="shared" si="18"/>
        <v>121940.3770743541</v>
      </c>
    </row>
    <row r="259" spans="1:16" x14ac:dyDescent="0.25">
      <c r="A259" s="10" t="s">
        <v>488</v>
      </c>
      <c r="B259" s="22" t="s">
        <v>489</v>
      </c>
      <c r="C259" s="2">
        <v>0</v>
      </c>
      <c r="D259" s="57">
        <v>195.88</v>
      </c>
      <c r="E259" s="3">
        <f t="shared" si="19"/>
        <v>0</v>
      </c>
      <c r="F259" s="2">
        <v>881</v>
      </c>
      <c r="G259" s="57">
        <v>194.23</v>
      </c>
      <c r="H259" s="17">
        <f t="shared" si="20"/>
        <v>171116.63</v>
      </c>
      <c r="I259" s="2">
        <v>0</v>
      </c>
      <c r="J259" s="57">
        <v>195.88</v>
      </c>
      <c r="K259" s="3">
        <f t="shared" si="21"/>
        <v>0</v>
      </c>
      <c r="L259" s="2">
        <v>0</v>
      </c>
      <c r="M259" s="57">
        <v>194.23</v>
      </c>
      <c r="N259" s="3">
        <f t="shared" si="22"/>
        <v>0</v>
      </c>
      <c r="O259" s="17">
        <f t="shared" si="23"/>
        <v>171116.63</v>
      </c>
      <c r="P259" s="3">
        <f t="shared" si="18"/>
        <v>726.18395856195684</v>
      </c>
    </row>
    <row r="260" spans="1:16" x14ac:dyDescent="0.25">
      <c r="A260" s="10" t="s">
        <v>490</v>
      </c>
      <c r="B260" s="22" t="s">
        <v>491</v>
      </c>
      <c r="C260" s="2">
        <v>8442</v>
      </c>
      <c r="D260" s="57">
        <v>344.02</v>
      </c>
      <c r="E260" s="3">
        <f t="shared" si="19"/>
        <v>2904216.84</v>
      </c>
      <c r="F260" s="2">
        <v>137610</v>
      </c>
      <c r="G260" s="57">
        <v>341.05</v>
      </c>
      <c r="H260" s="17">
        <f t="shared" si="20"/>
        <v>46931890.5</v>
      </c>
      <c r="I260" s="2">
        <v>2120</v>
      </c>
      <c r="J260" s="57">
        <v>344.02</v>
      </c>
      <c r="K260" s="3">
        <f t="shared" si="21"/>
        <v>729322.39999999991</v>
      </c>
      <c r="L260" s="2">
        <v>34562</v>
      </c>
      <c r="M260" s="57">
        <v>341.05</v>
      </c>
      <c r="N260" s="3">
        <f t="shared" si="22"/>
        <v>11787370.1</v>
      </c>
      <c r="O260" s="17">
        <f t="shared" si="23"/>
        <v>62352799.840000004</v>
      </c>
      <c r="P260" s="3">
        <f t="shared" si="18"/>
        <v>264612.5219695628</v>
      </c>
    </row>
    <row r="261" spans="1:16" x14ac:dyDescent="0.25">
      <c r="A261" s="10" t="s">
        <v>492</v>
      </c>
      <c r="B261" s="22" t="s">
        <v>493</v>
      </c>
      <c r="C261" s="2">
        <v>0</v>
      </c>
      <c r="D261" s="57">
        <v>203.8</v>
      </c>
      <c r="E261" s="3">
        <f t="shared" si="19"/>
        <v>0</v>
      </c>
      <c r="F261" s="2">
        <v>13486</v>
      </c>
      <c r="G261" s="57">
        <v>202.17</v>
      </c>
      <c r="H261" s="17">
        <f t="shared" si="20"/>
        <v>2726464.6199999996</v>
      </c>
      <c r="I261" s="2">
        <v>0</v>
      </c>
      <c r="J261" s="57">
        <v>203.8</v>
      </c>
      <c r="K261" s="3">
        <f t="shared" si="21"/>
        <v>0</v>
      </c>
      <c r="L261" s="2">
        <v>0</v>
      </c>
      <c r="M261" s="57">
        <v>202.17</v>
      </c>
      <c r="N261" s="3">
        <f t="shared" si="22"/>
        <v>0</v>
      </c>
      <c r="O261" s="17">
        <f t="shared" si="23"/>
        <v>2726464.6199999996</v>
      </c>
      <c r="P261" s="3">
        <f t="shared" si="18"/>
        <v>11570.557874069405</v>
      </c>
    </row>
    <row r="262" spans="1:16" x14ac:dyDescent="0.25">
      <c r="A262" s="10" t="s">
        <v>494</v>
      </c>
      <c r="B262" s="22" t="s">
        <v>495</v>
      </c>
      <c r="C262" s="2">
        <v>489</v>
      </c>
      <c r="D262" s="57">
        <v>216.14</v>
      </c>
      <c r="E262" s="3">
        <f t="shared" si="19"/>
        <v>105692.45999999999</v>
      </c>
      <c r="F262" s="2">
        <v>23083</v>
      </c>
      <c r="G262" s="57">
        <v>214.37</v>
      </c>
      <c r="H262" s="17">
        <f t="shared" si="20"/>
        <v>4948302.71</v>
      </c>
      <c r="I262" s="2">
        <v>208</v>
      </c>
      <c r="J262" s="57">
        <v>216.14</v>
      </c>
      <c r="K262" s="3">
        <f t="shared" si="21"/>
        <v>44957.119999999995</v>
      </c>
      <c r="L262" s="2">
        <v>9798</v>
      </c>
      <c r="M262" s="57">
        <v>214.37</v>
      </c>
      <c r="N262" s="3">
        <f t="shared" si="22"/>
        <v>2100397.2600000002</v>
      </c>
      <c r="O262" s="17">
        <f t="shared" si="23"/>
        <v>7199349.5499999998</v>
      </c>
      <c r="P262" s="3">
        <f t="shared" si="18"/>
        <v>30552.56613743645</v>
      </c>
    </row>
    <row r="263" spans="1:16" x14ac:dyDescent="0.25">
      <c r="A263" s="10" t="s">
        <v>496</v>
      </c>
      <c r="B263" s="22" t="s">
        <v>497</v>
      </c>
      <c r="C263" s="2">
        <v>4052</v>
      </c>
      <c r="D263" s="57">
        <v>361.79</v>
      </c>
      <c r="E263" s="3">
        <f t="shared" si="19"/>
        <v>1465973.08</v>
      </c>
      <c r="F263" s="2">
        <v>57983</v>
      </c>
      <c r="G263" s="57">
        <v>358.28</v>
      </c>
      <c r="H263" s="17">
        <f t="shared" si="20"/>
        <v>20774149.239999998</v>
      </c>
      <c r="I263" s="2">
        <v>110</v>
      </c>
      <c r="J263" s="57">
        <v>361.79</v>
      </c>
      <c r="K263" s="3">
        <f t="shared" si="21"/>
        <v>39796.9</v>
      </c>
      <c r="L263" s="2">
        <v>1581</v>
      </c>
      <c r="M263" s="57">
        <v>358.28</v>
      </c>
      <c r="N263" s="3">
        <f t="shared" si="22"/>
        <v>566440.67999999993</v>
      </c>
      <c r="O263" s="17">
        <f t="shared" si="23"/>
        <v>22846359.899999999</v>
      </c>
      <c r="P263" s="3">
        <f t="shared" si="18"/>
        <v>96955.275889392826</v>
      </c>
    </row>
    <row r="264" spans="1:16" x14ac:dyDescent="0.25">
      <c r="A264" s="10" t="s">
        <v>498</v>
      </c>
      <c r="B264" s="22" t="s">
        <v>499</v>
      </c>
      <c r="C264" s="2">
        <v>0</v>
      </c>
      <c r="D264" s="57">
        <v>227.49</v>
      </c>
      <c r="E264" s="3">
        <f t="shared" si="19"/>
        <v>0</v>
      </c>
      <c r="F264" s="2">
        <v>9141</v>
      </c>
      <c r="G264" s="57">
        <v>225.22</v>
      </c>
      <c r="H264" s="17">
        <f t="shared" si="20"/>
        <v>2058736.02</v>
      </c>
      <c r="I264" s="2">
        <v>0</v>
      </c>
      <c r="J264" s="57">
        <v>227.49</v>
      </c>
      <c r="K264" s="3">
        <f t="shared" si="21"/>
        <v>0</v>
      </c>
      <c r="L264" s="2">
        <v>0</v>
      </c>
      <c r="M264" s="57">
        <v>225.22</v>
      </c>
      <c r="N264" s="3">
        <f t="shared" si="22"/>
        <v>0</v>
      </c>
      <c r="O264" s="17">
        <f t="shared" si="23"/>
        <v>2058736.02</v>
      </c>
      <c r="P264" s="3">
        <f t="shared" si="18"/>
        <v>8736.8543468725857</v>
      </c>
    </row>
    <row r="265" spans="1:16" x14ac:dyDescent="0.25">
      <c r="A265" s="10" t="s">
        <v>500</v>
      </c>
      <c r="B265" s="22" t="s">
        <v>501</v>
      </c>
      <c r="C265" s="2">
        <v>0</v>
      </c>
      <c r="D265" s="57">
        <v>218.47</v>
      </c>
      <c r="E265" s="3">
        <f t="shared" si="19"/>
        <v>0</v>
      </c>
      <c r="F265" s="2">
        <v>9474</v>
      </c>
      <c r="G265" s="57">
        <v>216.49</v>
      </c>
      <c r="H265" s="17">
        <f t="shared" si="20"/>
        <v>2051026.26</v>
      </c>
      <c r="I265" s="2">
        <v>0</v>
      </c>
      <c r="J265" s="57">
        <v>218.47</v>
      </c>
      <c r="K265" s="3">
        <f t="shared" si="21"/>
        <v>0</v>
      </c>
      <c r="L265" s="2">
        <v>8</v>
      </c>
      <c r="M265" s="57">
        <v>216.49</v>
      </c>
      <c r="N265" s="3">
        <f t="shared" si="22"/>
        <v>1731.92</v>
      </c>
      <c r="O265" s="17">
        <f t="shared" si="23"/>
        <v>2052758.18</v>
      </c>
      <c r="P265" s="3">
        <f t="shared" ref="P265:P327" si="24">(O265/$O$8)*$P$8</f>
        <v>8711.4856172824238</v>
      </c>
    </row>
    <row r="266" spans="1:16" x14ac:dyDescent="0.25">
      <c r="A266" s="10" t="s">
        <v>502</v>
      </c>
      <c r="B266" s="22" t="s">
        <v>503</v>
      </c>
      <c r="C266" s="2">
        <v>13954</v>
      </c>
      <c r="D266" s="57">
        <v>288.73</v>
      </c>
      <c r="E266" s="3">
        <f t="shared" ref="E266:E328" si="25">D266*C266</f>
        <v>4028938.4200000004</v>
      </c>
      <c r="F266" s="2">
        <v>34759</v>
      </c>
      <c r="G266" s="57">
        <v>286.06</v>
      </c>
      <c r="H266" s="17">
        <f t="shared" ref="H266:H328" si="26">G266*F266</f>
        <v>9943159.540000001</v>
      </c>
      <c r="I266" s="2">
        <v>4608</v>
      </c>
      <c r="J266" s="57">
        <v>288.73</v>
      </c>
      <c r="K266" s="3">
        <f t="shared" ref="K266:K328" si="27">J266*I266</f>
        <v>1330467.8400000001</v>
      </c>
      <c r="L266" s="2">
        <v>11479</v>
      </c>
      <c r="M266" s="57">
        <v>286.06</v>
      </c>
      <c r="N266" s="3">
        <f t="shared" ref="N266:N328" si="28">M266*L266</f>
        <v>3283682.74</v>
      </c>
      <c r="O266" s="17">
        <f t="shared" ref="O266:O328" si="29">N266+K266+H266+E266</f>
        <v>18586248.540000003</v>
      </c>
      <c r="P266" s="3">
        <f t="shared" si="24"/>
        <v>78876.23511282097</v>
      </c>
    </row>
    <row r="267" spans="1:16" x14ac:dyDescent="0.25">
      <c r="A267" s="10" t="s">
        <v>504</v>
      </c>
      <c r="B267" s="22" t="s">
        <v>505</v>
      </c>
      <c r="C267" s="2">
        <v>516</v>
      </c>
      <c r="D267" s="57">
        <v>211.87</v>
      </c>
      <c r="E267" s="3">
        <f t="shared" si="25"/>
        <v>109324.92</v>
      </c>
      <c r="F267" s="2">
        <v>33572</v>
      </c>
      <c r="G267" s="57">
        <v>210.06</v>
      </c>
      <c r="H267" s="17">
        <f t="shared" si="26"/>
        <v>7052134.3200000003</v>
      </c>
      <c r="I267" s="2">
        <v>11</v>
      </c>
      <c r="J267" s="57">
        <v>211.87</v>
      </c>
      <c r="K267" s="3">
        <f t="shared" si="27"/>
        <v>2330.5700000000002</v>
      </c>
      <c r="L267" s="2">
        <v>709</v>
      </c>
      <c r="M267" s="57">
        <v>210.06</v>
      </c>
      <c r="N267" s="3">
        <f t="shared" si="28"/>
        <v>148932.54</v>
      </c>
      <c r="O267" s="17">
        <f t="shared" si="29"/>
        <v>7312722.3500000006</v>
      </c>
      <c r="P267" s="3">
        <f t="shared" si="24"/>
        <v>31033.69709880037</v>
      </c>
    </row>
    <row r="268" spans="1:16" x14ac:dyDescent="0.25">
      <c r="A268" s="10" t="s">
        <v>506</v>
      </c>
      <c r="B268" s="22" t="s">
        <v>507</v>
      </c>
      <c r="C268" s="2">
        <v>0</v>
      </c>
      <c r="D268" s="57">
        <v>232.7</v>
      </c>
      <c r="E268" s="3">
        <f t="shared" si="25"/>
        <v>0</v>
      </c>
      <c r="F268" s="2">
        <v>36637</v>
      </c>
      <c r="G268" s="57">
        <v>230.88</v>
      </c>
      <c r="H268" s="17">
        <f t="shared" si="26"/>
        <v>8458750.5600000005</v>
      </c>
      <c r="I268" s="2">
        <v>0</v>
      </c>
      <c r="J268" s="57">
        <v>232.7</v>
      </c>
      <c r="K268" s="3">
        <f t="shared" si="27"/>
        <v>0</v>
      </c>
      <c r="L268" s="2">
        <v>1824</v>
      </c>
      <c r="M268" s="57">
        <v>230.88</v>
      </c>
      <c r="N268" s="3">
        <f t="shared" si="28"/>
        <v>421125.12</v>
      </c>
      <c r="O268" s="17">
        <f t="shared" si="29"/>
        <v>8879875.6799999997</v>
      </c>
      <c r="P268" s="3">
        <f t="shared" si="24"/>
        <v>37684.375112111826</v>
      </c>
    </row>
    <row r="269" spans="1:16" x14ac:dyDescent="0.25">
      <c r="A269" s="10" t="s">
        <v>508</v>
      </c>
      <c r="B269" s="22" t="s">
        <v>509</v>
      </c>
      <c r="C269" s="2">
        <v>5115</v>
      </c>
      <c r="D269" s="57">
        <v>316.91000000000003</v>
      </c>
      <c r="E269" s="3">
        <f t="shared" si="25"/>
        <v>1620994.6500000001</v>
      </c>
      <c r="F269" s="2">
        <v>65748</v>
      </c>
      <c r="G269" s="57">
        <v>314.08999999999997</v>
      </c>
      <c r="H269" s="17">
        <f t="shared" si="26"/>
        <v>20650789.319999997</v>
      </c>
      <c r="I269" s="2">
        <v>739</v>
      </c>
      <c r="J269" s="57">
        <v>316.91000000000003</v>
      </c>
      <c r="K269" s="3">
        <f t="shared" si="27"/>
        <v>234196.49000000002</v>
      </c>
      <c r="L269" s="2">
        <v>9506</v>
      </c>
      <c r="M269" s="57">
        <v>314.08999999999997</v>
      </c>
      <c r="N269" s="3">
        <f t="shared" si="28"/>
        <v>2985739.5399999996</v>
      </c>
      <c r="O269" s="17">
        <f t="shared" si="29"/>
        <v>25491719.999999996</v>
      </c>
      <c r="P269" s="3">
        <f t="shared" si="24"/>
        <v>108181.64277868845</v>
      </c>
    </row>
    <row r="270" spans="1:16" x14ac:dyDescent="0.25">
      <c r="A270" s="10" t="s">
        <v>510</v>
      </c>
      <c r="B270" s="22" t="s">
        <v>511</v>
      </c>
      <c r="C270" s="2">
        <v>366</v>
      </c>
      <c r="D270" s="57">
        <v>343.69</v>
      </c>
      <c r="E270" s="3">
        <f t="shared" si="25"/>
        <v>125790.54</v>
      </c>
      <c r="F270" s="2">
        <v>21623</v>
      </c>
      <c r="G270" s="57">
        <v>340.35</v>
      </c>
      <c r="H270" s="17">
        <f t="shared" si="26"/>
        <v>7359388.0500000007</v>
      </c>
      <c r="I270" s="2">
        <v>34</v>
      </c>
      <c r="J270" s="57">
        <v>343.69</v>
      </c>
      <c r="K270" s="3">
        <f t="shared" si="27"/>
        <v>11685.46</v>
      </c>
      <c r="L270" s="2">
        <v>1979</v>
      </c>
      <c r="M270" s="57">
        <v>340.35</v>
      </c>
      <c r="N270" s="3">
        <f t="shared" si="28"/>
        <v>673552.65</v>
      </c>
      <c r="O270" s="17">
        <f t="shared" si="29"/>
        <v>8170416.7000000011</v>
      </c>
      <c r="P270" s="3">
        <f t="shared" si="24"/>
        <v>34673.576392351351</v>
      </c>
    </row>
    <row r="271" spans="1:16" x14ac:dyDescent="0.25">
      <c r="A271" s="10" t="s">
        <v>512</v>
      </c>
      <c r="B271" s="22" t="s">
        <v>513</v>
      </c>
      <c r="C271" s="2">
        <v>577</v>
      </c>
      <c r="D271" s="57">
        <v>203.98</v>
      </c>
      <c r="E271" s="3">
        <f t="shared" si="25"/>
        <v>117696.45999999999</v>
      </c>
      <c r="F271" s="2">
        <v>21690</v>
      </c>
      <c r="G271" s="57">
        <v>202.26</v>
      </c>
      <c r="H271" s="17">
        <f t="shared" si="26"/>
        <v>4387019.3999999994</v>
      </c>
      <c r="I271" s="2">
        <v>54</v>
      </c>
      <c r="J271" s="57">
        <v>203.98</v>
      </c>
      <c r="K271" s="3">
        <f t="shared" si="27"/>
        <v>11014.92</v>
      </c>
      <c r="L271" s="2">
        <v>2023</v>
      </c>
      <c r="M271" s="57">
        <v>202.26</v>
      </c>
      <c r="N271" s="3">
        <f t="shared" si="28"/>
        <v>409171.98</v>
      </c>
      <c r="O271" s="17">
        <f t="shared" si="29"/>
        <v>4924902.76</v>
      </c>
      <c r="P271" s="3">
        <f t="shared" si="24"/>
        <v>20900.279428069072</v>
      </c>
    </row>
    <row r="272" spans="1:16" x14ac:dyDescent="0.25">
      <c r="A272" s="10" t="s">
        <v>514</v>
      </c>
      <c r="B272" s="22" t="s">
        <v>515</v>
      </c>
      <c r="C272" s="2">
        <v>125</v>
      </c>
      <c r="D272" s="57">
        <v>281.61</v>
      </c>
      <c r="E272" s="3">
        <f t="shared" si="25"/>
        <v>35201.25</v>
      </c>
      <c r="F272" s="2">
        <v>2206</v>
      </c>
      <c r="G272" s="57">
        <v>279.26</v>
      </c>
      <c r="H272" s="17">
        <f t="shared" si="26"/>
        <v>616047.55999999994</v>
      </c>
      <c r="I272" s="2">
        <v>62</v>
      </c>
      <c r="J272" s="57">
        <v>281.61</v>
      </c>
      <c r="K272" s="3">
        <f t="shared" si="27"/>
        <v>17459.82</v>
      </c>
      <c r="L272" s="2">
        <v>1095</v>
      </c>
      <c r="M272" s="57">
        <v>279.26</v>
      </c>
      <c r="N272" s="3">
        <f t="shared" si="28"/>
        <v>305789.7</v>
      </c>
      <c r="O272" s="17">
        <f t="shared" si="29"/>
        <v>974498.33</v>
      </c>
      <c r="P272" s="3">
        <f t="shared" si="24"/>
        <v>4135.5714806411052</v>
      </c>
    </row>
    <row r="273" spans="1:16" x14ac:dyDescent="0.25">
      <c r="A273" s="10" t="s">
        <v>516</v>
      </c>
      <c r="B273" s="22" t="s">
        <v>517</v>
      </c>
      <c r="C273" s="2">
        <v>1639</v>
      </c>
      <c r="D273" s="57">
        <v>222.55</v>
      </c>
      <c r="E273" s="3">
        <f t="shared" si="25"/>
        <v>364759.45</v>
      </c>
      <c r="F273" s="2">
        <v>62923</v>
      </c>
      <c r="G273" s="57">
        <v>220.72</v>
      </c>
      <c r="H273" s="17">
        <f t="shared" si="26"/>
        <v>13888364.560000001</v>
      </c>
      <c r="I273" s="2">
        <v>146</v>
      </c>
      <c r="J273" s="57">
        <v>222.55</v>
      </c>
      <c r="K273" s="3">
        <f t="shared" si="27"/>
        <v>32492.300000000003</v>
      </c>
      <c r="L273" s="2">
        <v>5607</v>
      </c>
      <c r="M273" s="57">
        <v>220.72</v>
      </c>
      <c r="N273" s="3">
        <f t="shared" si="28"/>
        <v>1237577.04</v>
      </c>
      <c r="O273" s="17">
        <f t="shared" si="29"/>
        <v>15523193.35</v>
      </c>
      <c r="P273" s="3">
        <f t="shared" si="24"/>
        <v>65877.255743206508</v>
      </c>
    </row>
    <row r="274" spans="1:16" x14ac:dyDescent="0.25">
      <c r="A274" s="10" t="s">
        <v>1306</v>
      </c>
      <c r="B274" s="22" t="s">
        <v>518</v>
      </c>
      <c r="C274" s="2">
        <v>0</v>
      </c>
      <c r="D274" s="57">
        <v>240.66</v>
      </c>
      <c r="E274" s="3">
        <f t="shared" si="25"/>
        <v>0</v>
      </c>
      <c r="F274" s="2">
        <v>32406</v>
      </c>
      <c r="G274" s="57">
        <v>238.54</v>
      </c>
      <c r="H274" s="17">
        <f t="shared" si="26"/>
        <v>7730127.2399999993</v>
      </c>
      <c r="I274" s="2">
        <v>0</v>
      </c>
      <c r="J274" s="57">
        <v>240.66</v>
      </c>
      <c r="K274" s="3">
        <f t="shared" si="27"/>
        <v>0</v>
      </c>
      <c r="L274" s="2">
        <v>2102</v>
      </c>
      <c r="M274" s="57">
        <v>238.54</v>
      </c>
      <c r="N274" s="3">
        <f t="shared" si="28"/>
        <v>501411.07999999996</v>
      </c>
      <c r="O274" s="17">
        <f t="shared" si="29"/>
        <v>8231538.3199999994</v>
      </c>
      <c r="P274" s="3">
        <f t="shared" si="24"/>
        <v>34932.964039041908</v>
      </c>
    </row>
    <row r="275" spans="1:16" x14ac:dyDescent="0.25">
      <c r="A275" s="10" t="s">
        <v>519</v>
      </c>
      <c r="B275" s="22" t="s">
        <v>520</v>
      </c>
      <c r="C275" s="2">
        <v>0</v>
      </c>
      <c r="D275" s="57">
        <v>226.76</v>
      </c>
      <c r="E275" s="3">
        <f t="shared" si="25"/>
        <v>0</v>
      </c>
      <c r="F275" s="2">
        <v>20055</v>
      </c>
      <c r="G275" s="57">
        <v>224.72</v>
      </c>
      <c r="H275" s="17">
        <f t="shared" si="26"/>
        <v>4506759.5999999996</v>
      </c>
      <c r="I275" s="2">
        <v>0</v>
      </c>
      <c r="J275" s="57">
        <v>226.76</v>
      </c>
      <c r="K275" s="3">
        <f t="shared" si="27"/>
        <v>0</v>
      </c>
      <c r="L275" s="2">
        <v>103</v>
      </c>
      <c r="M275" s="57">
        <v>224.72</v>
      </c>
      <c r="N275" s="3">
        <f t="shared" si="28"/>
        <v>23146.16</v>
      </c>
      <c r="O275" s="17">
        <f t="shared" si="29"/>
        <v>4529905.76</v>
      </c>
      <c r="P275" s="3">
        <f t="shared" si="24"/>
        <v>19223.992996527631</v>
      </c>
    </row>
    <row r="276" spans="1:16" x14ac:dyDescent="0.25">
      <c r="A276" s="10" t="s">
        <v>521</v>
      </c>
      <c r="B276" s="22" t="s">
        <v>522</v>
      </c>
      <c r="C276" s="2">
        <v>7920</v>
      </c>
      <c r="D276" s="57">
        <v>326.27999999999997</v>
      </c>
      <c r="E276" s="3">
        <f t="shared" si="25"/>
        <v>2584137.5999999996</v>
      </c>
      <c r="F276" s="2">
        <v>32366</v>
      </c>
      <c r="G276" s="57">
        <v>323.51</v>
      </c>
      <c r="H276" s="17">
        <f t="shared" si="26"/>
        <v>10470724.66</v>
      </c>
      <c r="I276" s="2">
        <v>381</v>
      </c>
      <c r="J276" s="57">
        <v>326.27999999999997</v>
      </c>
      <c r="K276" s="3">
        <f t="shared" si="27"/>
        <v>124312.68</v>
      </c>
      <c r="L276" s="2">
        <v>1556</v>
      </c>
      <c r="M276" s="57">
        <v>323.51</v>
      </c>
      <c r="N276" s="3">
        <f t="shared" si="28"/>
        <v>503381.56</v>
      </c>
      <c r="O276" s="17">
        <f t="shared" si="29"/>
        <v>13682556.5</v>
      </c>
      <c r="P276" s="3">
        <f t="shared" si="24"/>
        <v>58065.969639640716</v>
      </c>
    </row>
    <row r="277" spans="1:16" x14ac:dyDescent="0.25">
      <c r="A277" s="10" t="s">
        <v>523</v>
      </c>
      <c r="B277" s="22" t="s">
        <v>524</v>
      </c>
      <c r="C277" s="2">
        <v>1427</v>
      </c>
      <c r="D277" s="57">
        <v>321.02999999999997</v>
      </c>
      <c r="E277" s="3">
        <f t="shared" si="25"/>
        <v>458109.80999999994</v>
      </c>
      <c r="F277" s="2">
        <v>38276</v>
      </c>
      <c r="G277" s="57">
        <v>318.08999999999997</v>
      </c>
      <c r="H277" s="17">
        <f t="shared" si="26"/>
        <v>12175212.84</v>
      </c>
      <c r="I277" s="2">
        <v>0</v>
      </c>
      <c r="J277" s="57">
        <v>321.02999999999997</v>
      </c>
      <c r="K277" s="3">
        <f t="shared" si="27"/>
        <v>0</v>
      </c>
      <c r="L277" s="2">
        <v>0</v>
      </c>
      <c r="M277" s="57">
        <v>318.08999999999997</v>
      </c>
      <c r="N277" s="3">
        <f t="shared" si="28"/>
        <v>0</v>
      </c>
      <c r="O277" s="17">
        <f t="shared" si="29"/>
        <v>12633322.65</v>
      </c>
      <c r="P277" s="3">
        <f t="shared" si="24"/>
        <v>53613.235906804795</v>
      </c>
    </row>
    <row r="278" spans="1:16" x14ac:dyDescent="0.25">
      <c r="A278" s="10" t="s">
        <v>525</v>
      </c>
      <c r="B278" s="22" t="s">
        <v>526</v>
      </c>
      <c r="C278" s="2">
        <v>1995</v>
      </c>
      <c r="D278" s="57">
        <v>311.25</v>
      </c>
      <c r="E278" s="3">
        <f t="shared" si="25"/>
        <v>620943.75</v>
      </c>
      <c r="F278" s="2">
        <v>49843</v>
      </c>
      <c r="G278" s="57">
        <v>308.86</v>
      </c>
      <c r="H278" s="17">
        <f t="shared" si="26"/>
        <v>15394508.98</v>
      </c>
      <c r="I278" s="2">
        <v>13</v>
      </c>
      <c r="J278" s="57">
        <v>311.25</v>
      </c>
      <c r="K278" s="3">
        <f t="shared" si="27"/>
        <v>4046.25</v>
      </c>
      <c r="L278" s="2">
        <v>324</v>
      </c>
      <c r="M278" s="57">
        <v>308.86</v>
      </c>
      <c r="N278" s="3">
        <f t="shared" si="28"/>
        <v>100070.64</v>
      </c>
      <c r="O278" s="17">
        <f t="shared" si="29"/>
        <v>16119569.620000001</v>
      </c>
      <c r="P278" s="3">
        <f t="shared" si="24"/>
        <v>68408.154584195945</v>
      </c>
    </row>
    <row r="279" spans="1:16" x14ac:dyDescent="0.25">
      <c r="A279" s="10" t="s">
        <v>527</v>
      </c>
      <c r="B279" s="22" t="s">
        <v>528</v>
      </c>
      <c r="C279" s="2">
        <v>5297</v>
      </c>
      <c r="D279" s="57">
        <v>273.32</v>
      </c>
      <c r="E279" s="3">
        <f t="shared" si="25"/>
        <v>1447776.04</v>
      </c>
      <c r="F279" s="2">
        <v>132701</v>
      </c>
      <c r="G279" s="57">
        <v>271.04000000000002</v>
      </c>
      <c r="H279" s="17">
        <f t="shared" si="26"/>
        <v>35967279.039999999</v>
      </c>
      <c r="I279" s="2">
        <v>375</v>
      </c>
      <c r="J279" s="57">
        <v>273.32</v>
      </c>
      <c r="K279" s="3">
        <f t="shared" si="27"/>
        <v>102495</v>
      </c>
      <c r="L279" s="2">
        <v>9405</v>
      </c>
      <c r="M279" s="57">
        <v>271.04000000000002</v>
      </c>
      <c r="N279" s="3">
        <f t="shared" si="28"/>
        <v>2549131.2000000002</v>
      </c>
      <c r="O279" s="17">
        <f t="shared" si="29"/>
        <v>40066681.280000001</v>
      </c>
      <c r="P279" s="3">
        <f t="shared" si="24"/>
        <v>170034.79567328232</v>
      </c>
    </row>
    <row r="280" spans="1:16" x14ac:dyDescent="0.25">
      <c r="A280" s="10" t="s">
        <v>529</v>
      </c>
      <c r="B280" s="22" t="s">
        <v>530</v>
      </c>
      <c r="C280" s="2">
        <v>0</v>
      </c>
      <c r="D280" s="57">
        <v>222.03</v>
      </c>
      <c r="E280" s="3">
        <f t="shared" si="25"/>
        <v>0</v>
      </c>
      <c r="F280" s="2">
        <v>32117</v>
      </c>
      <c r="G280" s="57">
        <v>220.16</v>
      </c>
      <c r="H280" s="17">
        <f t="shared" si="26"/>
        <v>7070878.7199999997</v>
      </c>
      <c r="I280" s="2">
        <v>0</v>
      </c>
      <c r="J280" s="57">
        <v>222.03</v>
      </c>
      <c r="K280" s="3">
        <f t="shared" si="27"/>
        <v>0</v>
      </c>
      <c r="L280" s="2">
        <v>2135</v>
      </c>
      <c r="M280" s="57">
        <v>220.16</v>
      </c>
      <c r="N280" s="3">
        <f t="shared" si="28"/>
        <v>470041.59999999998</v>
      </c>
      <c r="O280" s="17">
        <f t="shared" si="29"/>
        <v>7540920.3199999994</v>
      </c>
      <c r="P280" s="3">
        <f t="shared" si="24"/>
        <v>32002.122582579483</v>
      </c>
    </row>
    <row r="281" spans="1:16" x14ac:dyDescent="0.25">
      <c r="A281" s="10" t="s">
        <v>533</v>
      </c>
      <c r="B281" s="22" t="s">
        <v>534</v>
      </c>
      <c r="C281" s="2">
        <v>1358</v>
      </c>
      <c r="D281" s="57">
        <v>326.43</v>
      </c>
      <c r="E281" s="3">
        <f t="shared" si="25"/>
        <v>443291.94</v>
      </c>
      <c r="F281" s="2">
        <v>46385</v>
      </c>
      <c r="G281" s="57">
        <v>323.52</v>
      </c>
      <c r="H281" s="17">
        <f t="shared" si="26"/>
        <v>15006475.199999999</v>
      </c>
      <c r="I281" s="2">
        <v>66</v>
      </c>
      <c r="J281" s="57">
        <v>326.43</v>
      </c>
      <c r="K281" s="3">
        <f t="shared" si="27"/>
        <v>21544.38</v>
      </c>
      <c r="L281" s="2">
        <v>2239</v>
      </c>
      <c r="M281" s="57">
        <v>323.52</v>
      </c>
      <c r="N281" s="3">
        <f t="shared" si="28"/>
        <v>724361.27999999991</v>
      </c>
      <c r="O281" s="17">
        <f t="shared" si="29"/>
        <v>16195672.799999999</v>
      </c>
      <c r="P281" s="3">
        <f t="shared" si="24"/>
        <v>68731.120905538002</v>
      </c>
    </row>
    <row r="282" spans="1:16" x14ac:dyDescent="0.25">
      <c r="A282" s="10" t="s">
        <v>535</v>
      </c>
      <c r="B282" s="22" t="s">
        <v>536</v>
      </c>
      <c r="C282" s="2">
        <v>6</v>
      </c>
      <c r="D282" s="57">
        <v>353.36</v>
      </c>
      <c r="E282" s="3">
        <f t="shared" si="25"/>
        <v>2120.16</v>
      </c>
      <c r="F282" s="2">
        <v>28632</v>
      </c>
      <c r="G282" s="57">
        <v>350</v>
      </c>
      <c r="H282" s="17">
        <f t="shared" si="26"/>
        <v>10021200</v>
      </c>
      <c r="I282" s="2">
        <v>1</v>
      </c>
      <c r="J282" s="57">
        <v>353.36</v>
      </c>
      <c r="K282" s="3">
        <f t="shared" si="27"/>
        <v>353.36</v>
      </c>
      <c r="L282" s="2">
        <v>2679</v>
      </c>
      <c r="M282" s="57">
        <v>350</v>
      </c>
      <c r="N282" s="3">
        <f t="shared" si="28"/>
        <v>937650</v>
      </c>
      <c r="O282" s="17">
        <f t="shared" si="29"/>
        <v>10961323.52</v>
      </c>
      <c r="P282" s="3">
        <f t="shared" si="24"/>
        <v>46517.613775071906</v>
      </c>
    </row>
    <row r="283" spans="1:16" x14ac:dyDescent="0.25">
      <c r="A283" s="10" t="s">
        <v>537</v>
      </c>
      <c r="B283" s="22" t="s">
        <v>538</v>
      </c>
      <c r="C283" s="2">
        <v>0</v>
      </c>
      <c r="D283" s="57">
        <v>321.52999999999997</v>
      </c>
      <c r="E283" s="3">
        <f t="shared" si="25"/>
        <v>0</v>
      </c>
      <c r="F283" s="2">
        <v>9011</v>
      </c>
      <c r="G283" s="57">
        <v>318.41000000000003</v>
      </c>
      <c r="H283" s="17">
        <f t="shared" si="26"/>
        <v>2869192.5100000002</v>
      </c>
      <c r="I283" s="2">
        <v>0</v>
      </c>
      <c r="J283" s="57">
        <v>321.52999999999997</v>
      </c>
      <c r="K283" s="3">
        <f t="shared" si="27"/>
        <v>0</v>
      </c>
      <c r="L283" s="2">
        <v>0</v>
      </c>
      <c r="M283" s="57">
        <v>318.41000000000003</v>
      </c>
      <c r="N283" s="3">
        <f t="shared" si="28"/>
        <v>0</v>
      </c>
      <c r="O283" s="17">
        <f t="shared" si="29"/>
        <v>2869192.5100000002</v>
      </c>
      <c r="P283" s="3">
        <f t="shared" si="24"/>
        <v>12176.265829850186</v>
      </c>
    </row>
    <row r="284" spans="1:16" x14ac:dyDescent="0.25">
      <c r="A284" s="10" t="s">
        <v>539</v>
      </c>
      <c r="B284" s="22" t="s">
        <v>540</v>
      </c>
      <c r="C284" s="2">
        <v>366</v>
      </c>
      <c r="D284" s="57">
        <v>230.45</v>
      </c>
      <c r="E284" s="3">
        <f t="shared" si="25"/>
        <v>84344.7</v>
      </c>
      <c r="F284" s="2">
        <v>40338</v>
      </c>
      <c r="G284" s="57">
        <v>228.54</v>
      </c>
      <c r="H284" s="17">
        <f t="shared" si="26"/>
        <v>9218846.5199999996</v>
      </c>
      <c r="I284" s="2">
        <v>11</v>
      </c>
      <c r="J284" s="57">
        <v>230.45</v>
      </c>
      <c r="K284" s="3">
        <f t="shared" si="27"/>
        <v>2534.9499999999998</v>
      </c>
      <c r="L284" s="2">
        <v>1211</v>
      </c>
      <c r="M284" s="57">
        <v>228.54</v>
      </c>
      <c r="N284" s="3">
        <f t="shared" si="28"/>
        <v>276761.94</v>
      </c>
      <c r="O284" s="17">
        <f t="shared" si="29"/>
        <v>9582488.1099999994</v>
      </c>
      <c r="P284" s="3">
        <f t="shared" si="24"/>
        <v>40666.118474824361</v>
      </c>
    </row>
    <row r="285" spans="1:16" x14ac:dyDescent="0.25">
      <c r="A285" s="10" t="s">
        <v>541</v>
      </c>
      <c r="B285" s="22" t="s">
        <v>542</v>
      </c>
      <c r="C285" s="2">
        <v>1541</v>
      </c>
      <c r="D285" s="57">
        <v>210.83</v>
      </c>
      <c r="E285" s="3">
        <f t="shared" si="25"/>
        <v>324889.03000000003</v>
      </c>
      <c r="F285" s="2">
        <v>33525</v>
      </c>
      <c r="G285" s="57">
        <v>209.08</v>
      </c>
      <c r="H285" s="17">
        <f t="shared" si="26"/>
        <v>7009407</v>
      </c>
      <c r="I285" s="2">
        <v>125</v>
      </c>
      <c r="J285" s="57">
        <v>210.83</v>
      </c>
      <c r="K285" s="3">
        <f t="shared" si="27"/>
        <v>26353.75</v>
      </c>
      <c r="L285" s="2">
        <v>2716</v>
      </c>
      <c r="M285" s="57">
        <v>209.08</v>
      </c>
      <c r="N285" s="3">
        <f t="shared" si="28"/>
        <v>567861.28</v>
      </c>
      <c r="O285" s="17">
        <f t="shared" si="29"/>
        <v>7928511.0600000005</v>
      </c>
      <c r="P285" s="3">
        <f t="shared" si="24"/>
        <v>33646.97836237809</v>
      </c>
    </row>
    <row r="286" spans="1:16" x14ac:dyDescent="0.25">
      <c r="A286" s="10" t="s">
        <v>543</v>
      </c>
      <c r="B286" s="22" t="s">
        <v>544</v>
      </c>
      <c r="C286" s="2">
        <v>4894</v>
      </c>
      <c r="D286" s="57">
        <v>303.88</v>
      </c>
      <c r="E286" s="3">
        <f t="shared" si="25"/>
        <v>1487188.72</v>
      </c>
      <c r="F286" s="2">
        <v>38923</v>
      </c>
      <c r="G286" s="57">
        <v>301.10000000000002</v>
      </c>
      <c r="H286" s="17">
        <f t="shared" si="26"/>
        <v>11719715.300000001</v>
      </c>
      <c r="I286" s="2">
        <v>1361</v>
      </c>
      <c r="J286" s="57">
        <v>303.88</v>
      </c>
      <c r="K286" s="3">
        <f t="shared" si="27"/>
        <v>413580.68</v>
      </c>
      <c r="L286" s="2">
        <v>10827</v>
      </c>
      <c r="M286" s="57">
        <v>301.10000000000002</v>
      </c>
      <c r="N286" s="3">
        <f t="shared" si="28"/>
        <v>3260009.7</v>
      </c>
      <c r="O286" s="17">
        <f t="shared" si="29"/>
        <v>16880494.400000002</v>
      </c>
      <c r="P286" s="3">
        <f t="shared" si="24"/>
        <v>71637.363626638427</v>
      </c>
    </row>
    <row r="287" spans="1:16" x14ac:dyDescent="0.25">
      <c r="A287" s="10" t="s">
        <v>545</v>
      </c>
      <c r="B287" s="22" t="s">
        <v>546</v>
      </c>
      <c r="C287" s="2">
        <v>0</v>
      </c>
      <c r="D287" s="57">
        <v>203.59</v>
      </c>
      <c r="E287" s="3">
        <f t="shared" si="25"/>
        <v>0</v>
      </c>
      <c r="F287" s="2">
        <v>19535</v>
      </c>
      <c r="G287" s="57">
        <v>202.04</v>
      </c>
      <c r="H287" s="17">
        <f t="shared" si="26"/>
        <v>3946851.4</v>
      </c>
      <c r="I287" s="2">
        <v>0</v>
      </c>
      <c r="J287" s="57">
        <v>203.59</v>
      </c>
      <c r="K287" s="3">
        <f t="shared" si="27"/>
        <v>0</v>
      </c>
      <c r="L287" s="2">
        <v>301</v>
      </c>
      <c r="M287" s="57">
        <v>202.04</v>
      </c>
      <c r="N287" s="3">
        <f t="shared" si="28"/>
        <v>60814.04</v>
      </c>
      <c r="O287" s="17">
        <f t="shared" si="29"/>
        <v>4007665.44</v>
      </c>
      <c r="P287" s="3">
        <f t="shared" si="24"/>
        <v>17007.711955355517</v>
      </c>
    </row>
    <row r="288" spans="1:16" x14ac:dyDescent="0.25">
      <c r="A288" s="10" t="s">
        <v>547</v>
      </c>
      <c r="B288" s="22" t="s">
        <v>548</v>
      </c>
      <c r="C288" s="2">
        <v>0</v>
      </c>
      <c r="D288" s="57">
        <v>233.76</v>
      </c>
      <c r="E288" s="3">
        <f t="shared" si="25"/>
        <v>0</v>
      </c>
      <c r="F288" s="2">
        <v>5440</v>
      </c>
      <c r="G288" s="57">
        <v>232.26</v>
      </c>
      <c r="H288" s="17">
        <f t="shared" si="26"/>
        <v>1263494.3999999999</v>
      </c>
      <c r="I288" s="2">
        <v>0</v>
      </c>
      <c r="J288" s="57">
        <v>233.76</v>
      </c>
      <c r="K288" s="3">
        <f t="shared" si="27"/>
        <v>0</v>
      </c>
      <c r="L288" s="2">
        <v>0</v>
      </c>
      <c r="M288" s="57">
        <v>232.26</v>
      </c>
      <c r="N288" s="3">
        <f t="shared" si="28"/>
        <v>0</v>
      </c>
      <c r="O288" s="17">
        <f t="shared" si="29"/>
        <v>1263494.3999999999</v>
      </c>
      <c r="P288" s="3">
        <f t="shared" si="24"/>
        <v>5362.0116584394191</v>
      </c>
    </row>
    <row r="289" spans="1:16" x14ac:dyDescent="0.25">
      <c r="A289" s="10" t="s">
        <v>549</v>
      </c>
      <c r="B289" s="22" t="s">
        <v>550</v>
      </c>
      <c r="C289" s="2">
        <v>0</v>
      </c>
      <c r="D289" s="57">
        <v>340.15</v>
      </c>
      <c r="E289" s="3">
        <f t="shared" si="25"/>
        <v>0</v>
      </c>
      <c r="F289" s="2">
        <v>32222</v>
      </c>
      <c r="G289" s="57">
        <v>337.29</v>
      </c>
      <c r="H289" s="17">
        <f t="shared" si="26"/>
        <v>10868158.380000001</v>
      </c>
      <c r="I289" s="2">
        <v>0</v>
      </c>
      <c r="J289" s="57">
        <v>340.15</v>
      </c>
      <c r="K289" s="3">
        <f t="shared" si="27"/>
        <v>0</v>
      </c>
      <c r="L289" s="2">
        <v>2315</v>
      </c>
      <c r="M289" s="57">
        <v>337.29</v>
      </c>
      <c r="N289" s="3">
        <f t="shared" si="28"/>
        <v>780826.35000000009</v>
      </c>
      <c r="O289" s="17">
        <f t="shared" si="29"/>
        <v>11648984.73</v>
      </c>
      <c r="P289" s="3">
        <f t="shared" si="24"/>
        <v>49435.907219883826</v>
      </c>
    </row>
    <row r="290" spans="1:16" x14ac:dyDescent="0.25">
      <c r="A290" s="10" t="s">
        <v>1307</v>
      </c>
      <c r="B290" s="22" t="s">
        <v>551</v>
      </c>
      <c r="C290" s="2">
        <v>0</v>
      </c>
      <c r="D290" s="57">
        <v>251.49</v>
      </c>
      <c r="E290" s="3">
        <f t="shared" si="25"/>
        <v>0</v>
      </c>
      <c r="F290" s="2">
        <v>33074</v>
      </c>
      <c r="G290" s="57">
        <v>249.15</v>
      </c>
      <c r="H290" s="17">
        <f t="shared" si="26"/>
        <v>8240387.1000000006</v>
      </c>
      <c r="I290" s="2">
        <v>0</v>
      </c>
      <c r="J290" s="57">
        <v>251.49</v>
      </c>
      <c r="K290" s="3">
        <f t="shared" si="27"/>
        <v>0</v>
      </c>
      <c r="L290" s="2">
        <v>1667</v>
      </c>
      <c r="M290" s="57">
        <v>249.15</v>
      </c>
      <c r="N290" s="3">
        <f t="shared" si="28"/>
        <v>415333.05</v>
      </c>
      <c r="O290" s="17">
        <f t="shared" si="29"/>
        <v>8655720.1500000004</v>
      </c>
      <c r="P290" s="3">
        <f t="shared" si="24"/>
        <v>36733.104916404067</v>
      </c>
    </row>
    <row r="291" spans="1:16" x14ac:dyDescent="0.25">
      <c r="A291" s="10" t="s">
        <v>552</v>
      </c>
      <c r="B291" s="22" t="s">
        <v>553</v>
      </c>
      <c r="C291" s="2">
        <v>7733</v>
      </c>
      <c r="D291" s="57">
        <v>319.25</v>
      </c>
      <c r="E291" s="3">
        <f t="shared" si="25"/>
        <v>2468760.25</v>
      </c>
      <c r="F291" s="2">
        <v>40636</v>
      </c>
      <c r="G291" s="57">
        <v>316.43</v>
      </c>
      <c r="H291" s="17">
        <f t="shared" si="26"/>
        <v>12858449.48</v>
      </c>
      <c r="I291" s="2">
        <v>2297</v>
      </c>
      <c r="J291" s="57">
        <v>319.25</v>
      </c>
      <c r="K291" s="3">
        <f t="shared" si="27"/>
        <v>733317.25</v>
      </c>
      <c r="L291" s="2">
        <v>12069</v>
      </c>
      <c r="M291" s="57">
        <v>316.43</v>
      </c>
      <c r="N291" s="3">
        <f t="shared" si="28"/>
        <v>3818993.67</v>
      </c>
      <c r="O291" s="17">
        <f t="shared" si="29"/>
        <v>19879520.649999999</v>
      </c>
      <c r="P291" s="3">
        <f t="shared" si="24"/>
        <v>84364.617278467704</v>
      </c>
    </row>
    <row r="292" spans="1:16" x14ac:dyDescent="0.25">
      <c r="A292" s="10" t="s">
        <v>554</v>
      </c>
      <c r="B292" s="22" t="s">
        <v>555</v>
      </c>
      <c r="C292" s="2">
        <v>713</v>
      </c>
      <c r="D292" s="57">
        <v>349.3</v>
      </c>
      <c r="E292" s="3">
        <f t="shared" si="25"/>
        <v>249050.9</v>
      </c>
      <c r="F292" s="2">
        <v>63470</v>
      </c>
      <c r="G292" s="57">
        <v>346.37</v>
      </c>
      <c r="H292" s="17">
        <f t="shared" si="26"/>
        <v>21984103.899999999</v>
      </c>
      <c r="I292" s="2">
        <v>91</v>
      </c>
      <c r="J292" s="57">
        <v>349.3</v>
      </c>
      <c r="K292" s="3">
        <f t="shared" si="27"/>
        <v>31786.3</v>
      </c>
      <c r="L292" s="2">
        <v>8137</v>
      </c>
      <c r="M292" s="57">
        <v>346.37</v>
      </c>
      <c r="N292" s="3">
        <f t="shared" si="28"/>
        <v>2818412.69</v>
      </c>
      <c r="O292" s="17">
        <f t="shared" si="29"/>
        <v>25083353.789999995</v>
      </c>
      <c r="P292" s="3">
        <f t="shared" si="24"/>
        <v>106448.62015592676</v>
      </c>
    </row>
    <row r="293" spans="1:16" x14ac:dyDescent="0.25">
      <c r="A293" s="10" t="s">
        <v>556</v>
      </c>
      <c r="B293" s="22" t="s">
        <v>557</v>
      </c>
      <c r="C293" s="2">
        <v>0</v>
      </c>
      <c r="D293" s="57">
        <v>242.05</v>
      </c>
      <c r="E293" s="3">
        <f t="shared" si="25"/>
        <v>0</v>
      </c>
      <c r="F293" s="2">
        <v>65362</v>
      </c>
      <c r="G293" s="57">
        <v>240.23</v>
      </c>
      <c r="H293" s="17">
        <f t="shared" si="26"/>
        <v>15701913.26</v>
      </c>
      <c r="I293" s="2">
        <v>0</v>
      </c>
      <c r="J293" s="57">
        <v>242.05</v>
      </c>
      <c r="K293" s="3">
        <f t="shared" si="27"/>
        <v>0</v>
      </c>
      <c r="L293" s="2">
        <v>0</v>
      </c>
      <c r="M293" s="57">
        <v>240.23</v>
      </c>
      <c r="N293" s="3">
        <f t="shared" si="28"/>
        <v>0</v>
      </c>
      <c r="O293" s="17">
        <f t="shared" si="29"/>
        <v>15701913.26</v>
      </c>
      <c r="P293" s="3">
        <f t="shared" si="24"/>
        <v>66635.706466071002</v>
      </c>
    </row>
    <row r="294" spans="1:16" x14ac:dyDescent="0.25">
      <c r="A294" s="10" t="s">
        <v>558</v>
      </c>
      <c r="B294" s="22" t="s">
        <v>559</v>
      </c>
      <c r="C294" s="2">
        <v>0</v>
      </c>
      <c r="D294" s="57">
        <v>384.29</v>
      </c>
      <c r="E294" s="3">
        <f t="shared" si="25"/>
        <v>0</v>
      </c>
      <c r="F294" s="2">
        <v>62084</v>
      </c>
      <c r="G294" s="57">
        <v>380.96</v>
      </c>
      <c r="H294" s="17">
        <f t="shared" si="26"/>
        <v>23651520.639999997</v>
      </c>
      <c r="I294" s="2">
        <v>0</v>
      </c>
      <c r="J294" s="57">
        <v>384.29</v>
      </c>
      <c r="K294" s="3">
        <f t="shared" si="27"/>
        <v>0</v>
      </c>
      <c r="L294" s="2">
        <v>4544</v>
      </c>
      <c r="M294" s="57">
        <v>380.96</v>
      </c>
      <c r="N294" s="3">
        <f t="shared" si="28"/>
        <v>1731082.24</v>
      </c>
      <c r="O294" s="17">
        <f t="shared" si="29"/>
        <v>25382602.879999995</v>
      </c>
      <c r="P294" s="3">
        <f t="shared" si="24"/>
        <v>107718.57205231616</v>
      </c>
    </row>
    <row r="295" spans="1:16" x14ac:dyDescent="0.25">
      <c r="A295" s="10" t="s">
        <v>560</v>
      </c>
      <c r="B295" s="22" t="s">
        <v>561</v>
      </c>
      <c r="C295" s="2">
        <v>923</v>
      </c>
      <c r="D295" s="57">
        <v>199.13</v>
      </c>
      <c r="E295" s="3">
        <f t="shared" si="25"/>
        <v>183796.99</v>
      </c>
      <c r="F295" s="2">
        <v>40250</v>
      </c>
      <c r="G295" s="57">
        <v>197.28</v>
      </c>
      <c r="H295" s="17">
        <f t="shared" si="26"/>
        <v>7940520</v>
      </c>
      <c r="I295" s="2">
        <v>117</v>
      </c>
      <c r="J295" s="57">
        <v>199.13</v>
      </c>
      <c r="K295" s="3">
        <f t="shared" si="27"/>
        <v>23298.21</v>
      </c>
      <c r="L295" s="2">
        <v>5088</v>
      </c>
      <c r="M295" s="57">
        <v>197.28</v>
      </c>
      <c r="N295" s="3">
        <f t="shared" si="28"/>
        <v>1003760.64</v>
      </c>
      <c r="O295" s="17">
        <f t="shared" si="29"/>
        <v>9151375.8399999999</v>
      </c>
      <c r="P295" s="3">
        <f t="shared" si="24"/>
        <v>38836.566228422416</v>
      </c>
    </row>
    <row r="296" spans="1:16" x14ac:dyDescent="0.25">
      <c r="A296" s="10" t="s">
        <v>562</v>
      </c>
      <c r="B296" s="22" t="s">
        <v>563</v>
      </c>
      <c r="C296" s="2">
        <v>5462</v>
      </c>
      <c r="D296" s="57">
        <v>281.58999999999997</v>
      </c>
      <c r="E296" s="3">
        <f t="shared" si="25"/>
        <v>1538044.5799999998</v>
      </c>
      <c r="F296" s="2">
        <v>43268</v>
      </c>
      <c r="G296" s="57">
        <v>279.02999999999997</v>
      </c>
      <c r="H296" s="17">
        <f t="shared" si="26"/>
        <v>12073070.039999999</v>
      </c>
      <c r="I296" s="2">
        <v>168</v>
      </c>
      <c r="J296" s="57">
        <v>281.58999999999997</v>
      </c>
      <c r="K296" s="3">
        <f t="shared" si="27"/>
        <v>47307.119999999995</v>
      </c>
      <c r="L296" s="2">
        <v>1328</v>
      </c>
      <c r="M296" s="57">
        <v>279.02999999999997</v>
      </c>
      <c r="N296" s="3">
        <f t="shared" si="28"/>
        <v>370551.83999999997</v>
      </c>
      <c r="O296" s="17">
        <f t="shared" si="29"/>
        <v>14028973.58</v>
      </c>
      <c r="P296" s="3">
        <f t="shared" si="24"/>
        <v>59536.092832622453</v>
      </c>
    </row>
    <row r="297" spans="1:16" x14ac:dyDescent="0.25">
      <c r="A297" s="10" t="s">
        <v>564</v>
      </c>
      <c r="B297" s="22" t="s">
        <v>565</v>
      </c>
      <c r="C297" s="2">
        <v>410</v>
      </c>
      <c r="D297" s="57">
        <v>212.91</v>
      </c>
      <c r="E297" s="3">
        <f t="shared" si="25"/>
        <v>87293.1</v>
      </c>
      <c r="F297" s="2">
        <v>24339</v>
      </c>
      <c r="G297" s="57">
        <v>211.22</v>
      </c>
      <c r="H297" s="17">
        <f t="shared" si="26"/>
        <v>5140883.58</v>
      </c>
      <c r="I297" s="2">
        <v>4</v>
      </c>
      <c r="J297" s="57">
        <v>212.91</v>
      </c>
      <c r="K297" s="3">
        <f t="shared" si="27"/>
        <v>851.64</v>
      </c>
      <c r="L297" s="2">
        <v>218</v>
      </c>
      <c r="M297" s="57">
        <v>211.22</v>
      </c>
      <c r="N297" s="3">
        <f t="shared" si="28"/>
        <v>46045.96</v>
      </c>
      <c r="O297" s="17">
        <f t="shared" si="29"/>
        <v>5275074.2799999993</v>
      </c>
      <c r="P297" s="3">
        <f t="shared" si="24"/>
        <v>22386.335696061593</v>
      </c>
    </row>
    <row r="298" spans="1:16" x14ac:dyDescent="0.25">
      <c r="A298" s="10" t="s">
        <v>566</v>
      </c>
      <c r="B298" s="22" t="s">
        <v>567</v>
      </c>
      <c r="C298" s="2">
        <v>366</v>
      </c>
      <c r="D298" s="57">
        <v>317.8</v>
      </c>
      <c r="E298" s="3">
        <f t="shared" si="25"/>
        <v>116314.8</v>
      </c>
      <c r="F298" s="2">
        <v>26664</v>
      </c>
      <c r="G298" s="57">
        <v>314.85000000000002</v>
      </c>
      <c r="H298" s="17">
        <f t="shared" si="26"/>
        <v>8395160.4000000004</v>
      </c>
      <c r="I298" s="2">
        <v>75</v>
      </c>
      <c r="J298" s="57">
        <v>317.8</v>
      </c>
      <c r="K298" s="3">
        <f t="shared" si="27"/>
        <v>23835</v>
      </c>
      <c r="L298" s="2">
        <v>5494</v>
      </c>
      <c r="M298" s="57">
        <v>314.85000000000002</v>
      </c>
      <c r="N298" s="3">
        <f t="shared" si="28"/>
        <v>1729785.9000000001</v>
      </c>
      <c r="O298" s="17">
        <f t="shared" si="29"/>
        <v>10265096.100000001</v>
      </c>
      <c r="P298" s="3">
        <f t="shared" si="24"/>
        <v>43562.967088101876</v>
      </c>
    </row>
    <row r="299" spans="1:16" x14ac:dyDescent="0.25">
      <c r="A299" s="10" t="s">
        <v>568</v>
      </c>
      <c r="B299" s="22" t="s">
        <v>569</v>
      </c>
      <c r="C299" s="2">
        <v>1782</v>
      </c>
      <c r="D299" s="57">
        <v>313.06</v>
      </c>
      <c r="E299" s="3">
        <f t="shared" si="25"/>
        <v>557872.92000000004</v>
      </c>
      <c r="F299" s="2">
        <v>49207</v>
      </c>
      <c r="G299" s="57">
        <v>310.18</v>
      </c>
      <c r="H299" s="17">
        <f t="shared" si="26"/>
        <v>15263027.26</v>
      </c>
      <c r="I299" s="2">
        <v>167</v>
      </c>
      <c r="J299" s="57">
        <v>313.06</v>
      </c>
      <c r="K299" s="3">
        <f t="shared" si="27"/>
        <v>52281.02</v>
      </c>
      <c r="L299" s="2">
        <v>4610</v>
      </c>
      <c r="M299" s="57">
        <v>310.18</v>
      </c>
      <c r="N299" s="3">
        <f t="shared" si="28"/>
        <v>1429929.8</v>
      </c>
      <c r="O299" s="17">
        <f t="shared" si="29"/>
        <v>17303111</v>
      </c>
      <c r="P299" s="3">
        <f t="shared" si="24"/>
        <v>73430.861988206176</v>
      </c>
    </row>
    <row r="300" spans="1:16" x14ac:dyDescent="0.25">
      <c r="A300" s="10" t="s">
        <v>570</v>
      </c>
      <c r="B300" s="22" t="s">
        <v>571</v>
      </c>
      <c r="C300" s="2">
        <v>353</v>
      </c>
      <c r="D300" s="57">
        <v>222.71</v>
      </c>
      <c r="E300" s="3">
        <f t="shared" si="25"/>
        <v>78616.63</v>
      </c>
      <c r="F300" s="2">
        <v>44882</v>
      </c>
      <c r="G300" s="57">
        <v>220.59</v>
      </c>
      <c r="H300" s="17">
        <f t="shared" si="26"/>
        <v>9900520.3800000008</v>
      </c>
      <c r="I300" s="2">
        <v>0</v>
      </c>
      <c r="J300" s="57">
        <v>222.71</v>
      </c>
      <c r="K300" s="3">
        <f t="shared" si="27"/>
        <v>0</v>
      </c>
      <c r="L300" s="2">
        <v>60</v>
      </c>
      <c r="M300" s="57">
        <v>220.59</v>
      </c>
      <c r="N300" s="3">
        <f t="shared" si="28"/>
        <v>13235.4</v>
      </c>
      <c r="O300" s="17">
        <f t="shared" si="29"/>
        <v>9992372.410000002</v>
      </c>
      <c r="P300" s="3">
        <f t="shared" si="24"/>
        <v>42405.583560867708</v>
      </c>
    </row>
    <row r="301" spans="1:16" x14ac:dyDescent="0.25">
      <c r="A301" s="10" t="s">
        <v>572</v>
      </c>
      <c r="B301" s="22" t="s">
        <v>573</v>
      </c>
      <c r="C301" s="2">
        <v>4129</v>
      </c>
      <c r="D301" s="57">
        <v>391.84</v>
      </c>
      <c r="E301" s="3">
        <f t="shared" si="25"/>
        <v>1617907.3599999999</v>
      </c>
      <c r="F301" s="2">
        <v>52073</v>
      </c>
      <c r="G301" s="57">
        <v>388.63</v>
      </c>
      <c r="H301" s="17">
        <f t="shared" si="26"/>
        <v>20237129.989999998</v>
      </c>
      <c r="I301" s="2">
        <v>875</v>
      </c>
      <c r="J301" s="57">
        <v>391.84</v>
      </c>
      <c r="K301" s="3">
        <f t="shared" si="27"/>
        <v>342860</v>
      </c>
      <c r="L301" s="2">
        <v>11040</v>
      </c>
      <c r="M301" s="57">
        <v>388.63</v>
      </c>
      <c r="N301" s="3">
        <f t="shared" si="28"/>
        <v>4290475.2</v>
      </c>
      <c r="O301" s="17">
        <f t="shared" si="29"/>
        <v>26488372.549999997</v>
      </c>
      <c r="P301" s="3">
        <f t="shared" si="24"/>
        <v>112411.23223513034</v>
      </c>
    </row>
    <row r="302" spans="1:16" x14ac:dyDescent="0.25">
      <c r="A302" s="10" t="s">
        <v>574</v>
      </c>
      <c r="B302" s="22" t="s">
        <v>575</v>
      </c>
      <c r="C302" s="2">
        <v>0</v>
      </c>
      <c r="D302" s="57">
        <v>215.2</v>
      </c>
      <c r="E302" s="3">
        <f t="shared" si="25"/>
        <v>0</v>
      </c>
      <c r="F302" s="2">
        <v>5986</v>
      </c>
      <c r="G302" s="57">
        <v>213.43</v>
      </c>
      <c r="H302" s="17">
        <f t="shared" si="26"/>
        <v>1277591.98</v>
      </c>
      <c r="I302" s="2">
        <v>0</v>
      </c>
      <c r="J302" s="57">
        <v>215.2</v>
      </c>
      <c r="K302" s="3">
        <f t="shared" si="27"/>
        <v>0</v>
      </c>
      <c r="L302" s="2">
        <v>0</v>
      </c>
      <c r="M302" s="57">
        <v>213.43</v>
      </c>
      <c r="N302" s="3">
        <f t="shared" si="28"/>
        <v>0</v>
      </c>
      <c r="O302" s="17">
        <f t="shared" si="29"/>
        <v>1277591.98</v>
      </c>
      <c r="P302" s="3">
        <f t="shared" si="24"/>
        <v>5421.8389028781621</v>
      </c>
    </row>
    <row r="303" spans="1:16" x14ac:dyDescent="0.25">
      <c r="A303" s="10" t="s">
        <v>576</v>
      </c>
      <c r="B303" s="22" t="s">
        <v>577</v>
      </c>
      <c r="C303" s="2">
        <v>2707</v>
      </c>
      <c r="D303" s="57">
        <v>365.17</v>
      </c>
      <c r="E303" s="3">
        <f t="shared" si="25"/>
        <v>988515.19000000006</v>
      </c>
      <c r="F303" s="2">
        <v>87530</v>
      </c>
      <c r="G303" s="57">
        <v>362.28</v>
      </c>
      <c r="H303" s="17">
        <f t="shared" si="26"/>
        <v>31710368.399999999</v>
      </c>
      <c r="I303" s="2">
        <v>561</v>
      </c>
      <c r="J303" s="57">
        <v>365.17</v>
      </c>
      <c r="K303" s="3">
        <f t="shared" si="27"/>
        <v>204860.37</v>
      </c>
      <c r="L303" s="2">
        <v>18140</v>
      </c>
      <c r="M303" s="57">
        <v>362.28</v>
      </c>
      <c r="N303" s="3">
        <f t="shared" si="28"/>
        <v>6571759.1999999993</v>
      </c>
      <c r="O303" s="17">
        <f t="shared" si="29"/>
        <v>39475503.159999996</v>
      </c>
      <c r="P303" s="3">
        <f t="shared" si="24"/>
        <v>167525.95671708725</v>
      </c>
    </row>
    <row r="304" spans="1:16" x14ac:dyDescent="0.25">
      <c r="A304" s="10" t="s">
        <v>578</v>
      </c>
      <c r="B304" s="22" t="s">
        <v>579</v>
      </c>
      <c r="C304" s="2">
        <v>366</v>
      </c>
      <c r="D304" s="57">
        <v>257.99</v>
      </c>
      <c r="E304" s="3">
        <f t="shared" si="25"/>
        <v>94424.34</v>
      </c>
      <c r="F304" s="2">
        <v>19011</v>
      </c>
      <c r="G304" s="57">
        <v>256.27999999999997</v>
      </c>
      <c r="H304" s="17">
        <f t="shared" si="26"/>
        <v>4872139.0799999991</v>
      </c>
      <c r="I304" s="2">
        <v>13</v>
      </c>
      <c r="J304" s="57">
        <v>257.99</v>
      </c>
      <c r="K304" s="3">
        <f t="shared" si="27"/>
        <v>3353.87</v>
      </c>
      <c r="L304" s="2">
        <v>654</v>
      </c>
      <c r="M304" s="57">
        <v>256.27999999999997</v>
      </c>
      <c r="N304" s="3">
        <f t="shared" si="28"/>
        <v>167607.12</v>
      </c>
      <c r="O304" s="17">
        <f t="shared" si="29"/>
        <v>5137524.4099999992</v>
      </c>
      <c r="P304" s="3">
        <f t="shared" si="24"/>
        <v>21802.602197474796</v>
      </c>
    </row>
    <row r="305" spans="1:16" x14ac:dyDescent="0.25">
      <c r="A305" s="10" t="s">
        <v>580</v>
      </c>
      <c r="B305" s="22" t="s">
        <v>581</v>
      </c>
      <c r="C305" s="2">
        <v>16</v>
      </c>
      <c r="D305" s="57">
        <v>208.27</v>
      </c>
      <c r="E305" s="3">
        <f t="shared" si="25"/>
        <v>3332.32</v>
      </c>
      <c r="F305" s="2">
        <v>14401</v>
      </c>
      <c r="G305" s="57">
        <v>206.87</v>
      </c>
      <c r="H305" s="17">
        <f t="shared" si="26"/>
        <v>2979134.87</v>
      </c>
      <c r="I305" s="2">
        <v>1</v>
      </c>
      <c r="J305" s="57">
        <v>208.27</v>
      </c>
      <c r="K305" s="3">
        <f t="shared" si="27"/>
        <v>208.27</v>
      </c>
      <c r="L305" s="2">
        <v>1226</v>
      </c>
      <c r="M305" s="57">
        <v>206.87</v>
      </c>
      <c r="N305" s="3">
        <f t="shared" si="28"/>
        <v>253622.62</v>
      </c>
      <c r="O305" s="17">
        <f t="shared" si="29"/>
        <v>3236298.08</v>
      </c>
      <c r="P305" s="3">
        <f t="shared" si="24"/>
        <v>13734.18674047555</v>
      </c>
    </row>
    <row r="306" spans="1:16" x14ac:dyDescent="0.25">
      <c r="A306" s="10" t="s">
        <v>582</v>
      </c>
      <c r="B306" s="22" t="s">
        <v>583</v>
      </c>
      <c r="C306" s="2">
        <v>517</v>
      </c>
      <c r="D306" s="57">
        <v>300.95999999999998</v>
      </c>
      <c r="E306" s="3">
        <f t="shared" si="25"/>
        <v>155596.31999999998</v>
      </c>
      <c r="F306" s="2">
        <v>15038</v>
      </c>
      <c r="G306" s="57">
        <v>298.43</v>
      </c>
      <c r="H306" s="17">
        <f t="shared" si="26"/>
        <v>4487790.34</v>
      </c>
      <c r="I306" s="2">
        <v>102</v>
      </c>
      <c r="J306" s="57">
        <v>300.95999999999998</v>
      </c>
      <c r="K306" s="3">
        <f t="shared" si="27"/>
        <v>30697.919999999998</v>
      </c>
      <c r="L306" s="2">
        <v>2957</v>
      </c>
      <c r="M306" s="57">
        <v>298.43</v>
      </c>
      <c r="N306" s="3">
        <f t="shared" si="28"/>
        <v>882457.51</v>
      </c>
      <c r="O306" s="17">
        <f t="shared" si="29"/>
        <v>5556542.0899999999</v>
      </c>
      <c r="P306" s="3">
        <f t="shared" si="24"/>
        <v>23580.827479084466</v>
      </c>
    </row>
    <row r="307" spans="1:16" x14ac:dyDescent="0.25">
      <c r="A307" s="10" t="s">
        <v>584</v>
      </c>
      <c r="B307" s="22" t="s">
        <v>585</v>
      </c>
      <c r="C307" s="2">
        <v>0</v>
      </c>
      <c r="D307" s="57">
        <v>340.62</v>
      </c>
      <c r="E307" s="3">
        <f t="shared" si="25"/>
        <v>0</v>
      </c>
      <c r="F307" s="2">
        <v>48225</v>
      </c>
      <c r="G307" s="57">
        <v>338.04</v>
      </c>
      <c r="H307" s="17">
        <f t="shared" si="26"/>
        <v>16301979.000000002</v>
      </c>
      <c r="I307" s="2">
        <v>0</v>
      </c>
      <c r="J307" s="57">
        <v>340.62</v>
      </c>
      <c r="K307" s="3">
        <f t="shared" si="27"/>
        <v>0</v>
      </c>
      <c r="L307" s="2">
        <v>1060</v>
      </c>
      <c r="M307" s="57">
        <v>338.04</v>
      </c>
      <c r="N307" s="3">
        <f t="shared" si="28"/>
        <v>358322.4</v>
      </c>
      <c r="O307" s="17">
        <f t="shared" si="29"/>
        <v>16660301.400000002</v>
      </c>
      <c r="P307" s="3">
        <f t="shared" si="24"/>
        <v>70702.909597315665</v>
      </c>
    </row>
    <row r="308" spans="1:16" x14ac:dyDescent="0.25">
      <c r="A308" s="10" t="s">
        <v>586</v>
      </c>
      <c r="B308" s="22" t="s">
        <v>587</v>
      </c>
      <c r="C308" s="2">
        <v>6096</v>
      </c>
      <c r="D308" s="57">
        <v>359.68</v>
      </c>
      <c r="E308" s="3">
        <f t="shared" si="25"/>
        <v>2192609.2800000003</v>
      </c>
      <c r="F308" s="2">
        <v>38541</v>
      </c>
      <c r="G308" s="57">
        <v>356</v>
      </c>
      <c r="H308" s="17">
        <f t="shared" si="26"/>
        <v>13720596</v>
      </c>
      <c r="I308" s="2">
        <v>1378</v>
      </c>
      <c r="J308" s="57">
        <v>359.68</v>
      </c>
      <c r="K308" s="3">
        <f t="shared" si="27"/>
        <v>495639.04000000004</v>
      </c>
      <c r="L308" s="2">
        <v>8710</v>
      </c>
      <c r="M308" s="57">
        <v>356</v>
      </c>
      <c r="N308" s="3">
        <f t="shared" si="28"/>
        <v>3100760</v>
      </c>
      <c r="O308" s="17">
        <f t="shared" si="29"/>
        <v>19509604.32</v>
      </c>
      <c r="P308" s="3">
        <f t="shared" si="24"/>
        <v>82794.768077626679</v>
      </c>
    </row>
    <row r="309" spans="1:16" x14ac:dyDescent="0.25">
      <c r="A309" s="10" t="s">
        <v>588</v>
      </c>
      <c r="B309" s="22" t="s">
        <v>589</v>
      </c>
      <c r="C309" s="2">
        <v>0</v>
      </c>
      <c r="D309" s="57">
        <v>303.83999999999997</v>
      </c>
      <c r="E309" s="3">
        <f t="shared" si="25"/>
        <v>0</v>
      </c>
      <c r="F309" s="2">
        <v>14325</v>
      </c>
      <c r="G309" s="57">
        <v>301.12</v>
      </c>
      <c r="H309" s="17">
        <f t="shared" si="26"/>
        <v>4313544</v>
      </c>
      <c r="I309" s="2">
        <v>0</v>
      </c>
      <c r="J309" s="57">
        <v>303.83999999999997</v>
      </c>
      <c r="K309" s="3">
        <f t="shared" si="27"/>
        <v>0</v>
      </c>
      <c r="L309" s="2">
        <v>0</v>
      </c>
      <c r="M309" s="57">
        <v>301.12</v>
      </c>
      <c r="N309" s="3">
        <f t="shared" si="28"/>
        <v>0</v>
      </c>
      <c r="O309" s="17">
        <f t="shared" si="29"/>
        <v>4313544</v>
      </c>
      <c r="P309" s="3">
        <f t="shared" si="24"/>
        <v>18305.797965698468</v>
      </c>
    </row>
    <row r="310" spans="1:16" x14ac:dyDescent="0.25">
      <c r="A310" s="10" t="s">
        <v>590</v>
      </c>
      <c r="B310" s="22" t="s">
        <v>591</v>
      </c>
      <c r="C310" s="2">
        <v>9639</v>
      </c>
      <c r="D310" s="57">
        <v>279.3</v>
      </c>
      <c r="E310" s="3">
        <f t="shared" si="25"/>
        <v>2692172.7</v>
      </c>
      <c r="F310" s="2">
        <v>94810</v>
      </c>
      <c r="G310" s="57">
        <v>277.27999999999997</v>
      </c>
      <c r="H310" s="17">
        <f t="shared" si="26"/>
        <v>26288916.799999997</v>
      </c>
      <c r="I310" s="2">
        <v>1185</v>
      </c>
      <c r="J310" s="57">
        <v>279.3</v>
      </c>
      <c r="K310" s="3">
        <f t="shared" si="27"/>
        <v>330970.5</v>
      </c>
      <c r="L310" s="2">
        <v>11658</v>
      </c>
      <c r="M310" s="57">
        <v>277.27999999999997</v>
      </c>
      <c r="N310" s="3">
        <f t="shared" si="28"/>
        <v>3232530.2399999998</v>
      </c>
      <c r="O310" s="17">
        <f t="shared" si="29"/>
        <v>32544590.239999995</v>
      </c>
      <c r="P310" s="3">
        <f t="shared" si="24"/>
        <v>138112.58070159529</v>
      </c>
    </row>
    <row r="311" spans="1:16" x14ac:dyDescent="0.25">
      <c r="A311" s="10" t="s">
        <v>592</v>
      </c>
      <c r="B311" s="22" t="s">
        <v>593</v>
      </c>
      <c r="C311" s="2">
        <v>361</v>
      </c>
      <c r="D311" s="57">
        <v>331</v>
      </c>
      <c r="E311" s="3">
        <f t="shared" si="25"/>
        <v>119491</v>
      </c>
      <c r="F311" s="2">
        <v>18747</v>
      </c>
      <c r="G311" s="57">
        <v>328.06</v>
      </c>
      <c r="H311" s="17">
        <f t="shared" si="26"/>
        <v>6150140.8200000003</v>
      </c>
      <c r="I311" s="2">
        <v>6</v>
      </c>
      <c r="J311" s="57">
        <v>331</v>
      </c>
      <c r="K311" s="3">
        <f t="shared" si="27"/>
        <v>1986</v>
      </c>
      <c r="L311" s="2">
        <v>291</v>
      </c>
      <c r="M311" s="57">
        <v>328.06</v>
      </c>
      <c r="N311" s="3">
        <f t="shared" si="28"/>
        <v>95465.46</v>
      </c>
      <c r="O311" s="17">
        <f t="shared" si="29"/>
        <v>6367083.2800000003</v>
      </c>
      <c r="P311" s="3">
        <f t="shared" si="24"/>
        <v>27020.598411528143</v>
      </c>
    </row>
    <row r="312" spans="1:16" x14ac:dyDescent="0.25">
      <c r="A312" s="10" t="s">
        <v>594</v>
      </c>
      <c r="B312" s="22" t="s">
        <v>595</v>
      </c>
      <c r="C312" s="2">
        <v>0</v>
      </c>
      <c r="D312" s="57">
        <v>361.13</v>
      </c>
      <c r="E312" s="3">
        <f t="shared" si="25"/>
        <v>0</v>
      </c>
      <c r="F312" s="2">
        <v>60745</v>
      </c>
      <c r="G312" s="57">
        <v>358.11</v>
      </c>
      <c r="H312" s="17">
        <f t="shared" si="26"/>
        <v>21753391.949999999</v>
      </c>
      <c r="I312" s="2">
        <v>0</v>
      </c>
      <c r="J312" s="57">
        <v>361.13</v>
      </c>
      <c r="K312" s="3">
        <f t="shared" si="27"/>
        <v>0</v>
      </c>
      <c r="L312" s="2">
        <v>18096</v>
      </c>
      <c r="M312" s="57">
        <v>358.11</v>
      </c>
      <c r="N312" s="3">
        <f t="shared" si="28"/>
        <v>6480358.5600000005</v>
      </c>
      <c r="O312" s="17">
        <f t="shared" si="29"/>
        <v>28233750.509999998</v>
      </c>
      <c r="P312" s="3">
        <f t="shared" si="24"/>
        <v>119818.25910434577</v>
      </c>
    </row>
    <row r="313" spans="1:16" x14ac:dyDescent="0.25">
      <c r="A313" s="10" t="s">
        <v>596</v>
      </c>
      <c r="B313" s="22" t="s">
        <v>597</v>
      </c>
      <c r="C313" s="2">
        <v>801</v>
      </c>
      <c r="D313" s="57">
        <v>205.94</v>
      </c>
      <c r="E313" s="3">
        <f t="shared" si="25"/>
        <v>164957.94</v>
      </c>
      <c r="F313" s="2">
        <v>28083</v>
      </c>
      <c r="G313" s="57">
        <v>204.07</v>
      </c>
      <c r="H313" s="17">
        <f t="shared" si="26"/>
        <v>5730897.8099999996</v>
      </c>
      <c r="I313" s="2">
        <v>3</v>
      </c>
      <c r="J313" s="57">
        <v>205.94</v>
      </c>
      <c r="K313" s="3">
        <f t="shared" si="27"/>
        <v>617.81999999999994</v>
      </c>
      <c r="L313" s="2">
        <v>107</v>
      </c>
      <c r="M313" s="57">
        <v>204.07</v>
      </c>
      <c r="N313" s="3">
        <f t="shared" si="28"/>
        <v>21835.489999999998</v>
      </c>
      <c r="O313" s="17">
        <f t="shared" si="29"/>
        <v>5918309.0599999996</v>
      </c>
      <c r="P313" s="3">
        <f t="shared" si="24"/>
        <v>25116.092463858677</v>
      </c>
    </row>
    <row r="314" spans="1:16" x14ac:dyDescent="0.25">
      <c r="A314" s="10" t="s">
        <v>1269</v>
      </c>
      <c r="B314" s="22" t="s">
        <v>598</v>
      </c>
      <c r="C314" s="2">
        <v>11427</v>
      </c>
      <c r="D314" s="57">
        <v>319.95</v>
      </c>
      <c r="E314" s="3">
        <f t="shared" si="25"/>
        <v>3656068.65</v>
      </c>
      <c r="F314" s="2">
        <v>44330</v>
      </c>
      <c r="G314" s="57">
        <v>317.12</v>
      </c>
      <c r="H314" s="17">
        <f t="shared" si="26"/>
        <v>14057929.6</v>
      </c>
      <c r="I314" s="2">
        <v>374</v>
      </c>
      <c r="J314" s="57">
        <v>319.95</v>
      </c>
      <c r="K314" s="3">
        <f t="shared" si="27"/>
        <v>119661.3</v>
      </c>
      <c r="L314" s="2">
        <v>1451</v>
      </c>
      <c r="M314" s="57">
        <v>317.12</v>
      </c>
      <c r="N314" s="3">
        <f t="shared" si="28"/>
        <v>460141.12</v>
      </c>
      <c r="O314" s="17">
        <f t="shared" si="29"/>
        <v>18293800.669999998</v>
      </c>
      <c r="P314" s="3">
        <f t="shared" si="24"/>
        <v>77635.146202236327</v>
      </c>
    </row>
    <row r="315" spans="1:16" x14ac:dyDescent="0.25">
      <c r="A315" s="10" t="s">
        <v>599</v>
      </c>
      <c r="B315" s="22" t="s">
        <v>600</v>
      </c>
      <c r="C315" s="2">
        <v>9394</v>
      </c>
      <c r="D315" s="57">
        <v>258.02</v>
      </c>
      <c r="E315" s="3">
        <f t="shared" si="25"/>
        <v>2423839.88</v>
      </c>
      <c r="F315" s="2">
        <v>19675</v>
      </c>
      <c r="G315" s="57">
        <v>255.67</v>
      </c>
      <c r="H315" s="17">
        <f t="shared" si="26"/>
        <v>5030307.25</v>
      </c>
      <c r="I315" s="2">
        <v>3375</v>
      </c>
      <c r="J315" s="57">
        <v>258.02</v>
      </c>
      <c r="K315" s="3">
        <f t="shared" si="27"/>
        <v>870817.49999999988</v>
      </c>
      <c r="L315" s="2">
        <v>7068</v>
      </c>
      <c r="M315" s="57">
        <v>255.67</v>
      </c>
      <c r="N315" s="3">
        <f t="shared" si="28"/>
        <v>1807075.5599999998</v>
      </c>
      <c r="O315" s="17">
        <f t="shared" si="29"/>
        <v>10132040.189999999</v>
      </c>
      <c r="P315" s="3">
        <f t="shared" si="24"/>
        <v>42998.305036062491</v>
      </c>
    </row>
    <row r="316" spans="1:16" x14ac:dyDescent="0.25">
      <c r="A316" s="10" t="s">
        <v>601</v>
      </c>
      <c r="B316" s="22" t="s">
        <v>602</v>
      </c>
      <c r="C316" s="2">
        <v>0</v>
      </c>
      <c r="D316" s="57">
        <v>201.04</v>
      </c>
      <c r="E316" s="3">
        <f t="shared" si="25"/>
        <v>0</v>
      </c>
      <c r="F316" s="2">
        <v>14501</v>
      </c>
      <c r="G316" s="57">
        <v>199.42</v>
      </c>
      <c r="H316" s="17">
        <f t="shared" si="26"/>
        <v>2891789.42</v>
      </c>
      <c r="I316" s="2">
        <v>0</v>
      </c>
      <c r="J316" s="57">
        <v>201.04</v>
      </c>
      <c r="K316" s="3">
        <f t="shared" si="27"/>
        <v>0</v>
      </c>
      <c r="L316" s="2">
        <v>91</v>
      </c>
      <c r="M316" s="57">
        <v>199.42</v>
      </c>
      <c r="N316" s="3">
        <f t="shared" si="28"/>
        <v>18147.219999999998</v>
      </c>
      <c r="O316" s="17">
        <f t="shared" si="29"/>
        <v>2909936.64</v>
      </c>
      <c r="P316" s="3">
        <f t="shared" si="24"/>
        <v>12349.175579250714</v>
      </c>
    </row>
    <row r="317" spans="1:16" x14ac:dyDescent="0.25">
      <c r="A317" s="10" t="s">
        <v>603</v>
      </c>
      <c r="B317" s="22" t="s">
        <v>604</v>
      </c>
      <c r="C317" s="2">
        <v>973</v>
      </c>
      <c r="D317" s="57">
        <v>242.79</v>
      </c>
      <c r="E317" s="3">
        <f t="shared" si="25"/>
        <v>236234.66999999998</v>
      </c>
      <c r="F317" s="2">
        <v>24332</v>
      </c>
      <c r="G317" s="57">
        <v>241.13</v>
      </c>
      <c r="H317" s="17">
        <f t="shared" si="26"/>
        <v>5867175.1600000001</v>
      </c>
      <c r="I317" s="2">
        <v>2</v>
      </c>
      <c r="J317" s="57">
        <v>242.79</v>
      </c>
      <c r="K317" s="3">
        <f t="shared" si="27"/>
        <v>485.58</v>
      </c>
      <c r="L317" s="2">
        <v>56</v>
      </c>
      <c r="M317" s="57">
        <v>241.13</v>
      </c>
      <c r="N317" s="3">
        <f t="shared" si="28"/>
        <v>13503.279999999999</v>
      </c>
      <c r="O317" s="17">
        <f t="shared" si="29"/>
        <v>6117398.6900000004</v>
      </c>
      <c r="P317" s="3">
        <f t="shared" si="24"/>
        <v>25960.988109723348</v>
      </c>
    </row>
    <row r="318" spans="1:16" x14ac:dyDescent="0.25">
      <c r="A318" s="10" t="s">
        <v>605</v>
      </c>
      <c r="B318" s="22" t="s">
        <v>606</v>
      </c>
      <c r="C318" s="2">
        <v>31057</v>
      </c>
      <c r="D318" s="57">
        <v>260.93</v>
      </c>
      <c r="E318" s="3">
        <f t="shared" si="25"/>
        <v>8103703.0099999998</v>
      </c>
      <c r="F318" s="2">
        <v>0</v>
      </c>
      <c r="G318" s="57">
        <v>258.86</v>
      </c>
      <c r="H318" s="17">
        <f t="shared" si="26"/>
        <v>0</v>
      </c>
      <c r="I318" s="2">
        <v>348</v>
      </c>
      <c r="J318" s="57">
        <v>260.93</v>
      </c>
      <c r="K318" s="3">
        <f t="shared" si="27"/>
        <v>90803.64</v>
      </c>
      <c r="L318" s="2">
        <v>0</v>
      </c>
      <c r="M318" s="57">
        <v>258.86</v>
      </c>
      <c r="N318" s="3">
        <f t="shared" si="28"/>
        <v>0</v>
      </c>
      <c r="O318" s="17">
        <f t="shared" si="29"/>
        <v>8194506.6499999994</v>
      </c>
      <c r="P318" s="3">
        <f t="shared" si="24"/>
        <v>34775.809210123407</v>
      </c>
    </row>
    <row r="319" spans="1:16" x14ac:dyDescent="0.25">
      <c r="A319" s="10" t="s">
        <v>607</v>
      </c>
      <c r="B319" s="22" t="s">
        <v>608</v>
      </c>
      <c r="C319" s="2">
        <v>5407</v>
      </c>
      <c r="D319" s="57">
        <v>345.12</v>
      </c>
      <c r="E319" s="3">
        <f t="shared" si="25"/>
        <v>1866063.84</v>
      </c>
      <c r="F319" s="2">
        <v>64509</v>
      </c>
      <c r="G319" s="57">
        <v>341.79</v>
      </c>
      <c r="H319" s="17">
        <f t="shared" si="26"/>
        <v>22048531.110000003</v>
      </c>
      <c r="I319" s="2">
        <v>735</v>
      </c>
      <c r="J319" s="57">
        <v>345.12</v>
      </c>
      <c r="K319" s="3">
        <f t="shared" si="27"/>
        <v>253663.2</v>
      </c>
      <c r="L319" s="2">
        <v>8766</v>
      </c>
      <c r="M319" s="57">
        <v>341.79</v>
      </c>
      <c r="N319" s="3">
        <f t="shared" si="28"/>
        <v>2996131.14</v>
      </c>
      <c r="O319" s="17">
        <f t="shared" si="29"/>
        <v>27164389.290000003</v>
      </c>
      <c r="P319" s="3">
        <f t="shared" si="24"/>
        <v>115280.10893231258</v>
      </c>
    </row>
    <row r="320" spans="1:16" x14ac:dyDescent="0.25">
      <c r="A320" s="10" t="s">
        <v>609</v>
      </c>
      <c r="B320" s="22" t="s">
        <v>610</v>
      </c>
      <c r="C320" s="2">
        <v>0</v>
      </c>
      <c r="D320" s="57">
        <v>222.87</v>
      </c>
      <c r="E320" s="3">
        <f t="shared" si="25"/>
        <v>0</v>
      </c>
      <c r="F320" s="2">
        <v>11532</v>
      </c>
      <c r="G320" s="57">
        <v>221.01</v>
      </c>
      <c r="H320" s="17">
        <f t="shared" si="26"/>
        <v>2548687.3199999998</v>
      </c>
      <c r="I320" s="2">
        <v>0</v>
      </c>
      <c r="J320" s="57">
        <v>222.87</v>
      </c>
      <c r="K320" s="3">
        <f t="shared" si="27"/>
        <v>0</v>
      </c>
      <c r="L320" s="2">
        <v>255</v>
      </c>
      <c r="M320" s="57">
        <v>221.01</v>
      </c>
      <c r="N320" s="3">
        <f t="shared" si="28"/>
        <v>56357.549999999996</v>
      </c>
      <c r="O320" s="17">
        <f t="shared" si="29"/>
        <v>2605044.8699999996</v>
      </c>
      <c r="P320" s="3">
        <f t="shared" si="24"/>
        <v>11055.277303720381</v>
      </c>
    </row>
    <row r="321" spans="1:16" x14ac:dyDescent="0.25">
      <c r="A321" s="10" t="s">
        <v>611</v>
      </c>
      <c r="B321" s="22" t="s">
        <v>612</v>
      </c>
      <c r="C321" s="2">
        <v>4652</v>
      </c>
      <c r="D321" s="57">
        <v>343.27</v>
      </c>
      <c r="E321" s="3">
        <f t="shared" si="25"/>
        <v>1596892.0399999998</v>
      </c>
      <c r="F321" s="2">
        <v>30606</v>
      </c>
      <c r="G321" s="57">
        <v>339.84</v>
      </c>
      <c r="H321" s="17">
        <f t="shared" si="26"/>
        <v>10401143.039999999</v>
      </c>
      <c r="I321" s="2">
        <v>610</v>
      </c>
      <c r="J321" s="57">
        <v>343.27</v>
      </c>
      <c r="K321" s="3">
        <f t="shared" si="27"/>
        <v>209394.69999999998</v>
      </c>
      <c r="L321" s="2">
        <v>4010</v>
      </c>
      <c r="M321" s="57">
        <v>339.84</v>
      </c>
      <c r="N321" s="3">
        <f t="shared" si="28"/>
        <v>1362758.4</v>
      </c>
      <c r="O321" s="17">
        <f t="shared" si="29"/>
        <v>13570188.179999998</v>
      </c>
      <c r="P321" s="3">
        <f t="shared" si="24"/>
        <v>57589.101485829138</v>
      </c>
    </row>
    <row r="322" spans="1:16" x14ac:dyDescent="0.25">
      <c r="A322" s="10" t="s">
        <v>613</v>
      </c>
      <c r="B322" s="22" t="s">
        <v>614</v>
      </c>
      <c r="C322" s="2">
        <v>872</v>
      </c>
      <c r="D322" s="57">
        <v>264.19</v>
      </c>
      <c r="E322" s="3">
        <f t="shared" si="25"/>
        <v>230373.68</v>
      </c>
      <c r="F322" s="2">
        <v>13493</v>
      </c>
      <c r="G322" s="57">
        <v>261.77</v>
      </c>
      <c r="H322" s="17">
        <f t="shared" si="26"/>
        <v>3532062.61</v>
      </c>
      <c r="I322" s="2">
        <v>162</v>
      </c>
      <c r="J322" s="57">
        <v>264.19</v>
      </c>
      <c r="K322" s="3">
        <f t="shared" si="27"/>
        <v>42798.78</v>
      </c>
      <c r="L322" s="2">
        <v>2505</v>
      </c>
      <c r="M322" s="57">
        <v>261.77</v>
      </c>
      <c r="N322" s="3">
        <f t="shared" si="28"/>
        <v>655733.85</v>
      </c>
      <c r="O322" s="17">
        <f t="shared" si="29"/>
        <v>4460968.92</v>
      </c>
      <c r="P322" s="3">
        <f t="shared" si="24"/>
        <v>18931.439155548218</v>
      </c>
    </row>
    <row r="323" spans="1:16" x14ac:dyDescent="0.25">
      <c r="A323" s="10" t="s">
        <v>615</v>
      </c>
      <c r="B323" s="22" t="s">
        <v>616</v>
      </c>
      <c r="C323" s="2">
        <v>343</v>
      </c>
      <c r="D323" s="57">
        <v>291.72000000000003</v>
      </c>
      <c r="E323" s="3">
        <f t="shared" si="25"/>
        <v>100059.96</v>
      </c>
      <c r="F323" s="2">
        <v>8916</v>
      </c>
      <c r="G323" s="57">
        <v>289.02</v>
      </c>
      <c r="H323" s="17">
        <f t="shared" si="26"/>
        <v>2576902.3199999998</v>
      </c>
      <c r="I323" s="2">
        <v>76</v>
      </c>
      <c r="J323" s="57">
        <v>291.72000000000003</v>
      </c>
      <c r="K323" s="3">
        <f t="shared" si="27"/>
        <v>22170.720000000001</v>
      </c>
      <c r="L323" s="2">
        <v>1965</v>
      </c>
      <c r="M323" s="57">
        <v>289.02</v>
      </c>
      <c r="N323" s="3">
        <f t="shared" si="28"/>
        <v>567924.29999999993</v>
      </c>
      <c r="O323" s="17">
        <f t="shared" si="29"/>
        <v>3267057.3</v>
      </c>
      <c r="P323" s="3">
        <f t="shared" si="24"/>
        <v>13864.722575256061</v>
      </c>
    </row>
    <row r="324" spans="1:16" x14ac:dyDescent="0.25">
      <c r="A324" s="10" t="s">
        <v>617</v>
      </c>
      <c r="B324" s="22" t="s">
        <v>618</v>
      </c>
      <c r="C324" s="2">
        <v>51349</v>
      </c>
      <c r="D324" s="57">
        <v>374.88</v>
      </c>
      <c r="E324" s="3">
        <f t="shared" si="25"/>
        <v>19249713.120000001</v>
      </c>
      <c r="F324" s="2">
        <v>0</v>
      </c>
      <c r="G324" s="57">
        <v>372.5</v>
      </c>
      <c r="H324" s="17">
        <f t="shared" si="26"/>
        <v>0</v>
      </c>
      <c r="I324" s="2">
        <v>25580</v>
      </c>
      <c r="J324" s="57">
        <v>374.88</v>
      </c>
      <c r="K324" s="3">
        <f t="shared" si="27"/>
        <v>9589430.4000000004</v>
      </c>
      <c r="L324" s="2">
        <v>0</v>
      </c>
      <c r="M324" s="57">
        <v>372.5</v>
      </c>
      <c r="N324" s="3">
        <f t="shared" si="28"/>
        <v>0</v>
      </c>
      <c r="O324" s="17">
        <f t="shared" si="29"/>
        <v>28839143.520000003</v>
      </c>
      <c r="P324" s="3">
        <f t="shared" si="24"/>
        <v>122387.42314461201</v>
      </c>
    </row>
    <row r="325" spans="1:16" x14ac:dyDescent="0.25">
      <c r="A325" s="10" t="s">
        <v>619</v>
      </c>
      <c r="B325" s="22" t="s">
        <v>620</v>
      </c>
      <c r="C325" s="2">
        <v>11</v>
      </c>
      <c r="D325" s="57">
        <v>271.08</v>
      </c>
      <c r="E325" s="3">
        <f t="shared" si="25"/>
        <v>2981.8799999999997</v>
      </c>
      <c r="F325" s="2">
        <v>15981</v>
      </c>
      <c r="G325" s="57">
        <v>268.7</v>
      </c>
      <c r="H325" s="17">
        <f t="shared" si="26"/>
        <v>4294094.7</v>
      </c>
      <c r="I325" s="2">
        <v>2</v>
      </c>
      <c r="J325" s="57">
        <v>271.08</v>
      </c>
      <c r="K325" s="3">
        <f t="shared" si="27"/>
        <v>542.16</v>
      </c>
      <c r="L325" s="2">
        <v>3497</v>
      </c>
      <c r="M325" s="57">
        <v>268.7</v>
      </c>
      <c r="N325" s="3">
        <f t="shared" si="28"/>
        <v>939643.89999999991</v>
      </c>
      <c r="O325" s="17">
        <f t="shared" si="29"/>
        <v>5237262.6399999997</v>
      </c>
      <c r="P325" s="3">
        <f t="shared" si="24"/>
        <v>22225.870834084591</v>
      </c>
    </row>
    <row r="326" spans="1:16" x14ac:dyDescent="0.25">
      <c r="A326" s="10" t="s">
        <v>1272</v>
      </c>
      <c r="B326" s="22" t="s">
        <v>1254</v>
      </c>
      <c r="C326" s="2">
        <v>6323</v>
      </c>
      <c r="D326" s="57">
        <v>330.07</v>
      </c>
      <c r="E326" s="3">
        <f t="shared" si="25"/>
        <v>2087032.6099999999</v>
      </c>
      <c r="F326" s="2">
        <v>28702</v>
      </c>
      <c r="G326" s="57">
        <v>327.08999999999997</v>
      </c>
      <c r="H326" s="17">
        <f t="shared" si="26"/>
        <v>9388137.1799999997</v>
      </c>
      <c r="I326" s="2">
        <v>1822</v>
      </c>
      <c r="J326" s="57">
        <v>330.07</v>
      </c>
      <c r="K326" s="3">
        <f t="shared" si="27"/>
        <v>601387.54</v>
      </c>
      <c r="L326" s="2">
        <v>8270</v>
      </c>
      <c r="M326" s="57">
        <v>327.08999999999997</v>
      </c>
      <c r="N326" s="3">
        <f t="shared" si="28"/>
        <v>2705034.3</v>
      </c>
      <c r="O326" s="17">
        <f t="shared" si="29"/>
        <v>14781591.629999999</v>
      </c>
      <c r="P326" s="3">
        <f t="shared" si="24"/>
        <v>62730.049812924008</v>
      </c>
    </row>
    <row r="327" spans="1:16" x14ac:dyDescent="0.25">
      <c r="A327" s="10" t="s">
        <v>621</v>
      </c>
      <c r="B327" s="22" t="s">
        <v>622</v>
      </c>
      <c r="C327" s="2">
        <v>11218</v>
      </c>
      <c r="D327" s="57">
        <v>332.66</v>
      </c>
      <c r="E327" s="3">
        <f t="shared" si="25"/>
        <v>3731779.8800000004</v>
      </c>
      <c r="F327" s="2">
        <v>45556</v>
      </c>
      <c r="G327" s="57">
        <v>329.61</v>
      </c>
      <c r="H327" s="17">
        <f t="shared" si="26"/>
        <v>15015713.16</v>
      </c>
      <c r="I327" s="2">
        <v>4382</v>
      </c>
      <c r="J327" s="57">
        <v>332.66</v>
      </c>
      <c r="K327" s="3">
        <f t="shared" si="27"/>
        <v>1457716.12</v>
      </c>
      <c r="L327" s="2">
        <v>17796</v>
      </c>
      <c r="M327" s="57">
        <v>329.61</v>
      </c>
      <c r="N327" s="3">
        <f t="shared" si="28"/>
        <v>5865739.5600000005</v>
      </c>
      <c r="O327" s="17">
        <f t="shared" si="29"/>
        <v>26070948.719999999</v>
      </c>
      <c r="P327" s="3">
        <f t="shared" si="24"/>
        <v>110639.77092673798</v>
      </c>
    </row>
    <row r="328" spans="1:16" x14ac:dyDescent="0.25">
      <c r="A328" s="10" t="s">
        <v>623</v>
      </c>
      <c r="B328" s="22" t="s">
        <v>624</v>
      </c>
      <c r="C328" s="2">
        <v>3394</v>
      </c>
      <c r="D328" s="57">
        <v>376.52</v>
      </c>
      <c r="E328" s="3">
        <f t="shared" si="25"/>
        <v>1277908.8799999999</v>
      </c>
      <c r="F328" s="2">
        <v>74662</v>
      </c>
      <c r="G328" s="57">
        <v>373.18</v>
      </c>
      <c r="H328" s="17">
        <f t="shared" si="26"/>
        <v>27862365.16</v>
      </c>
      <c r="I328" s="2">
        <v>63</v>
      </c>
      <c r="J328" s="57">
        <v>376.52</v>
      </c>
      <c r="K328" s="3">
        <f t="shared" si="27"/>
        <v>23720.76</v>
      </c>
      <c r="L328" s="2">
        <v>1397</v>
      </c>
      <c r="M328" s="57">
        <v>373.18</v>
      </c>
      <c r="N328" s="3">
        <f t="shared" si="28"/>
        <v>521332.46</v>
      </c>
      <c r="O328" s="17">
        <f t="shared" si="29"/>
        <v>29685327.259999998</v>
      </c>
      <c r="P328" s="3">
        <f t="shared" ref="P328:P391" si="30">(O328/$O$8)*$P$8</f>
        <v>125978.45376497869</v>
      </c>
    </row>
    <row r="329" spans="1:16" x14ac:dyDescent="0.25">
      <c r="A329" s="10" t="s">
        <v>1271</v>
      </c>
      <c r="B329" s="22" t="s">
        <v>1255</v>
      </c>
      <c r="C329" s="2">
        <v>1788</v>
      </c>
      <c r="D329" s="57">
        <v>319.93</v>
      </c>
      <c r="E329" s="3">
        <f t="shared" ref="E329:E392" si="31">D329*C329</f>
        <v>572034.84</v>
      </c>
      <c r="F329" s="2">
        <v>39342</v>
      </c>
      <c r="G329" s="57">
        <v>316.87</v>
      </c>
      <c r="H329" s="17">
        <f t="shared" ref="H329:H392" si="32">G329*F329</f>
        <v>12466299.540000001</v>
      </c>
      <c r="I329" s="2">
        <v>15</v>
      </c>
      <c r="J329" s="57">
        <v>319.93</v>
      </c>
      <c r="K329" s="3">
        <f t="shared" ref="K329:K392" si="33">J329*I329</f>
        <v>4798.95</v>
      </c>
      <c r="L329" s="2">
        <v>328</v>
      </c>
      <c r="M329" s="57">
        <v>316.87</v>
      </c>
      <c r="N329" s="3">
        <f t="shared" ref="N329:N392" si="34">M329*L329</f>
        <v>103933.36</v>
      </c>
      <c r="O329" s="17">
        <f t="shared" ref="O329:O392" si="35">N329+K329+H329+E329</f>
        <v>13147066.690000001</v>
      </c>
      <c r="P329" s="3">
        <f t="shared" si="30"/>
        <v>55793.460474427557</v>
      </c>
    </row>
    <row r="330" spans="1:16" x14ac:dyDescent="0.25">
      <c r="A330" s="10" t="s">
        <v>625</v>
      </c>
      <c r="B330" s="22" t="s">
        <v>626</v>
      </c>
      <c r="C330" s="2">
        <v>3665</v>
      </c>
      <c r="D330" s="57">
        <v>214.14</v>
      </c>
      <c r="E330" s="3">
        <f t="shared" si="31"/>
        <v>784823.1</v>
      </c>
      <c r="F330" s="2">
        <v>21071</v>
      </c>
      <c r="G330" s="57">
        <v>212.46</v>
      </c>
      <c r="H330" s="17">
        <f t="shared" si="32"/>
        <v>4476744.66</v>
      </c>
      <c r="I330" s="2">
        <v>14</v>
      </c>
      <c r="J330" s="57">
        <v>214.14</v>
      </c>
      <c r="K330" s="3">
        <f t="shared" si="33"/>
        <v>2997.96</v>
      </c>
      <c r="L330" s="2">
        <v>82</v>
      </c>
      <c r="M330" s="57">
        <v>212.46</v>
      </c>
      <c r="N330" s="3">
        <f t="shared" si="34"/>
        <v>17421.72</v>
      </c>
      <c r="O330" s="17">
        <f t="shared" si="35"/>
        <v>5281987.4399999995</v>
      </c>
      <c r="P330" s="3">
        <f t="shared" si="30"/>
        <v>22415.673732317755</v>
      </c>
    </row>
    <row r="331" spans="1:16" x14ac:dyDescent="0.25">
      <c r="A331" s="10" t="s">
        <v>627</v>
      </c>
      <c r="B331" s="22" t="s">
        <v>628</v>
      </c>
      <c r="C331" s="2">
        <v>44</v>
      </c>
      <c r="D331" s="57">
        <v>222.71</v>
      </c>
      <c r="E331" s="3">
        <f t="shared" si="31"/>
        <v>9799.24</v>
      </c>
      <c r="F331" s="2">
        <v>13953</v>
      </c>
      <c r="G331" s="57">
        <v>220.8</v>
      </c>
      <c r="H331" s="17">
        <f t="shared" si="32"/>
        <v>3080822.4000000004</v>
      </c>
      <c r="I331" s="2">
        <v>0</v>
      </c>
      <c r="J331" s="57">
        <v>222.71</v>
      </c>
      <c r="K331" s="3">
        <f t="shared" si="33"/>
        <v>0</v>
      </c>
      <c r="L331" s="2">
        <v>76</v>
      </c>
      <c r="M331" s="57">
        <v>220.8</v>
      </c>
      <c r="N331" s="3">
        <f t="shared" si="34"/>
        <v>16780.8</v>
      </c>
      <c r="O331" s="17">
        <f t="shared" si="35"/>
        <v>3107402.4400000004</v>
      </c>
      <c r="P331" s="3">
        <f t="shared" si="30"/>
        <v>13187.180022913517</v>
      </c>
    </row>
    <row r="332" spans="1:16" x14ac:dyDescent="0.25">
      <c r="A332" s="10" t="s">
        <v>629</v>
      </c>
      <c r="B332" s="22" t="s">
        <v>630</v>
      </c>
      <c r="C332" s="2">
        <v>7792</v>
      </c>
      <c r="D332" s="57">
        <v>243.27</v>
      </c>
      <c r="E332" s="3">
        <f t="shared" si="31"/>
        <v>1895559.84</v>
      </c>
      <c r="F332" s="2">
        <v>33719</v>
      </c>
      <c r="G332" s="57">
        <v>241.01</v>
      </c>
      <c r="H332" s="17">
        <f t="shared" si="32"/>
        <v>8126616.1899999995</v>
      </c>
      <c r="I332" s="2">
        <v>1743</v>
      </c>
      <c r="J332" s="57">
        <v>243.27</v>
      </c>
      <c r="K332" s="3">
        <f t="shared" si="33"/>
        <v>424019.61000000004</v>
      </c>
      <c r="L332" s="2">
        <v>7544</v>
      </c>
      <c r="M332" s="57">
        <v>241.01</v>
      </c>
      <c r="N332" s="3">
        <f t="shared" si="34"/>
        <v>1818179.44</v>
      </c>
      <c r="O332" s="17">
        <f t="shared" si="35"/>
        <v>12264375.079999998</v>
      </c>
      <c r="P332" s="3">
        <f t="shared" si="30"/>
        <v>52047.497925146228</v>
      </c>
    </row>
    <row r="333" spans="1:16" x14ac:dyDescent="0.25">
      <c r="A333" s="10" t="s">
        <v>631</v>
      </c>
      <c r="B333" s="22" t="s">
        <v>632</v>
      </c>
      <c r="C333" s="2">
        <v>2614</v>
      </c>
      <c r="D333" s="57">
        <v>214.49</v>
      </c>
      <c r="E333" s="3">
        <f t="shared" si="31"/>
        <v>560676.86</v>
      </c>
      <c r="F333" s="2">
        <v>27554</v>
      </c>
      <c r="G333" s="57">
        <v>212.63</v>
      </c>
      <c r="H333" s="17">
        <f t="shared" si="32"/>
        <v>5858807.0199999996</v>
      </c>
      <c r="I333" s="2">
        <v>913</v>
      </c>
      <c r="J333" s="57">
        <v>214.49</v>
      </c>
      <c r="K333" s="3">
        <f t="shared" si="33"/>
        <v>195829.37</v>
      </c>
      <c r="L333" s="2">
        <v>9624</v>
      </c>
      <c r="M333" s="57">
        <v>212.63</v>
      </c>
      <c r="N333" s="3">
        <f t="shared" si="34"/>
        <v>2046351.1199999999</v>
      </c>
      <c r="O333" s="17">
        <f t="shared" si="35"/>
        <v>8661664.3699999992</v>
      </c>
      <c r="P333" s="3">
        <f t="shared" si="30"/>
        <v>36758.330969594579</v>
      </c>
    </row>
    <row r="334" spans="1:16" x14ac:dyDescent="0.25">
      <c r="A334" s="10" t="s">
        <v>633</v>
      </c>
      <c r="B334" s="22" t="s">
        <v>634</v>
      </c>
      <c r="C334" s="2">
        <v>0</v>
      </c>
      <c r="D334" s="57">
        <v>237.32</v>
      </c>
      <c r="E334" s="3">
        <f t="shared" si="31"/>
        <v>0</v>
      </c>
      <c r="F334" s="2">
        <v>39081</v>
      </c>
      <c r="G334" s="57">
        <v>235.25</v>
      </c>
      <c r="H334" s="17">
        <f t="shared" si="32"/>
        <v>9193805.25</v>
      </c>
      <c r="I334" s="2">
        <v>0</v>
      </c>
      <c r="J334" s="57">
        <v>237.32</v>
      </c>
      <c r="K334" s="3">
        <f t="shared" si="33"/>
        <v>0</v>
      </c>
      <c r="L334" s="2">
        <v>8280</v>
      </c>
      <c r="M334" s="57">
        <v>235.25</v>
      </c>
      <c r="N334" s="3">
        <f t="shared" si="34"/>
        <v>1947870</v>
      </c>
      <c r="O334" s="17">
        <f t="shared" si="35"/>
        <v>11141675.25</v>
      </c>
      <c r="P334" s="3">
        <f t="shared" si="30"/>
        <v>47282.989608063115</v>
      </c>
    </row>
    <row r="335" spans="1:16" x14ac:dyDescent="0.25">
      <c r="A335" s="10" t="s">
        <v>635</v>
      </c>
      <c r="B335" s="22" t="s">
        <v>636</v>
      </c>
      <c r="C335" s="2">
        <v>1077</v>
      </c>
      <c r="D335" s="57">
        <v>300.58999999999997</v>
      </c>
      <c r="E335" s="3">
        <f t="shared" si="31"/>
        <v>323735.43</v>
      </c>
      <c r="F335" s="2">
        <v>3451</v>
      </c>
      <c r="G335" s="57">
        <v>298.05</v>
      </c>
      <c r="H335" s="17">
        <f t="shared" si="32"/>
        <v>1028570.55</v>
      </c>
      <c r="I335" s="2">
        <v>680</v>
      </c>
      <c r="J335" s="57">
        <v>300.58999999999997</v>
      </c>
      <c r="K335" s="3">
        <f t="shared" si="33"/>
        <v>204401.19999999998</v>
      </c>
      <c r="L335" s="2">
        <v>2179</v>
      </c>
      <c r="M335" s="57">
        <v>298.05</v>
      </c>
      <c r="N335" s="3">
        <f t="shared" si="34"/>
        <v>649450.95000000007</v>
      </c>
      <c r="O335" s="17">
        <f t="shared" si="35"/>
        <v>2206158.1300000004</v>
      </c>
      <c r="P335" s="3">
        <f t="shared" si="30"/>
        <v>9362.4836116574079</v>
      </c>
    </row>
    <row r="336" spans="1:16" x14ac:dyDescent="0.25">
      <c r="A336" s="10" t="s">
        <v>637</v>
      </c>
      <c r="B336" s="22" t="s">
        <v>638</v>
      </c>
      <c r="C336" s="2">
        <v>243</v>
      </c>
      <c r="D336" s="57">
        <v>249.59</v>
      </c>
      <c r="E336" s="3">
        <f t="shared" si="31"/>
        <v>60650.37</v>
      </c>
      <c r="F336" s="2">
        <v>15098</v>
      </c>
      <c r="G336" s="57">
        <v>247.65</v>
      </c>
      <c r="H336" s="17">
        <f t="shared" si="32"/>
        <v>3739019.7</v>
      </c>
      <c r="I336" s="2">
        <v>0</v>
      </c>
      <c r="J336" s="57">
        <v>249.59</v>
      </c>
      <c r="K336" s="3">
        <f t="shared" si="33"/>
        <v>0</v>
      </c>
      <c r="L336" s="2">
        <v>7</v>
      </c>
      <c r="M336" s="57">
        <v>247.65</v>
      </c>
      <c r="N336" s="3">
        <f t="shared" si="34"/>
        <v>1733.55</v>
      </c>
      <c r="O336" s="17">
        <f t="shared" si="35"/>
        <v>3801403.62</v>
      </c>
      <c r="P336" s="3">
        <f t="shared" si="30"/>
        <v>16132.379002925391</v>
      </c>
    </row>
    <row r="337" spans="1:16" x14ac:dyDescent="0.25">
      <c r="A337" s="10" t="s">
        <v>639</v>
      </c>
      <c r="B337" s="22" t="s">
        <v>640</v>
      </c>
      <c r="C337" s="2">
        <v>2576</v>
      </c>
      <c r="D337" s="57">
        <v>292.51</v>
      </c>
      <c r="E337" s="3">
        <f t="shared" si="31"/>
        <v>753505.76</v>
      </c>
      <c r="F337" s="2">
        <v>14953</v>
      </c>
      <c r="G337" s="57">
        <v>290.48</v>
      </c>
      <c r="H337" s="17">
        <f t="shared" si="32"/>
        <v>4343547.4400000004</v>
      </c>
      <c r="I337" s="2">
        <v>636</v>
      </c>
      <c r="J337" s="57">
        <v>292.51</v>
      </c>
      <c r="K337" s="3">
        <f t="shared" si="33"/>
        <v>186036.36</v>
      </c>
      <c r="L337" s="2">
        <v>3694</v>
      </c>
      <c r="M337" s="57">
        <v>290.48</v>
      </c>
      <c r="N337" s="3">
        <f t="shared" si="34"/>
        <v>1073033.1200000001</v>
      </c>
      <c r="O337" s="17">
        <f t="shared" si="35"/>
        <v>6356122.6799999997</v>
      </c>
      <c r="P337" s="3">
        <f t="shared" si="30"/>
        <v>26974.083868223875</v>
      </c>
    </row>
    <row r="338" spans="1:16" x14ac:dyDescent="0.25">
      <c r="A338" s="10" t="s">
        <v>641</v>
      </c>
      <c r="B338" s="22" t="s">
        <v>642</v>
      </c>
      <c r="C338" s="2">
        <v>0</v>
      </c>
      <c r="D338" s="57">
        <v>184.05</v>
      </c>
      <c r="E338" s="3">
        <f t="shared" si="31"/>
        <v>0</v>
      </c>
      <c r="F338" s="2">
        <v>0</v>
      </c>
      <c r="G338" s="57">
        <v>182.53</v>
      </c>
      <c r="H338" s="17">
        <f t="shared" si="32"/>
        <v>0</v>
      </c>
      <c r="I338" s="2">
        <v>0</v>
      </c>
      <c r="J338" s="57">
        <v>184.05</v>
      </c>
      <c r="K338" s="3">
        <f t="shared" si="33"/>
        <v>0</v>
      </c>
      <c r="L338" s="2">
        <v>0</v>
      </c>
      <c r="M338" s="57">
        <v>182.53</v>
      </c>
      <c r="N338" s="3">
        <f t="shared" si="34"/>
        <v>0</v>
      </c>
      <c r="O338" s="17">
        <f t="shared" si="35"/>
        <v>0</v>
      </c>
      <c r="P338" s="3">
        <f t="shared" si="30"/>
        <v>0</v>
      </c>
    </row>
    <row r="339" spans="1:16" x14ac:dyDescent="0.25">
      <c r="A339" s="10" t="s">
        <v>643</v>
      </c>
      <c r="B339" s="22" t="s">
        <v>644</v>
      </c>
      <c r="C339" s="2">
        <v>7523</v>
      </c>
      <c r="D339" s="57">
        <v>332.56</v>
      </c>
      <c r="E339" s="3">
        <f t="shared" si="31"/>
        <v>2501848.88</v>
      </c>
      <c r="F339" s="2">
        <v>68229</v>
      </c>
      <c r="G339" s="57">
        <v>329.87</v>
      </c>
      <c r="H339" s="17">
        <f t="shared" si="32"/>
        <v>22506700.23</v>
      </c>
      <c r="I339" s="2">
        <v>1014</v>
      </c>
      <c r="J339" s="57">
        <v>332.56</v>
      </c>
      <c r="K339" s="3">
        <f t="shared" si="33"/>
        <v>337215.84</v>
      </c>
      <c r="L339" s="2">
        <v>9197</v>
      </c>
      <c r="M339" s="57">
        <v>329.87</v>
      </c>
      <c r="N339" s="3">
        <f t="shared" si="34"/>
        <v>3033814.39</v>
      </c>
      <c r="O339" s="17">
        <f t="shared" si="35"/>
        <v>28379579.34</v>
      </c>
      <c r="P339" s="3">
        <f t="shared" si="30"/>
        <v>120437.12681487665</v>
      </c>
    </row>
    <row r="340" spans="1:16" x14ac:dyDescent="0.25">
      <c r="A340" s="10" t="s">
        <v>645</v>
      </c>
      <c r="B340" s="22" t="s">
        <v>646</v>
      </c>
      <c r="C340" s="2">
        <v>12207</v>
      </c>
      <c r="D340" s="57">
        <v>294.64</v>
      </c>
      <c r="E340" s="3">
        <f t="shared" si="31"/>
        <v>3596670.48</v>
      </c>
      <c r="F340" s="2">
        <v>40166</v>
      </c>
      <c r="G340" s="57">
        <v>291.89</v>
      </c>
      <c r="H340" s="17">
        <f t="shared" si="32"/>
        <v>11724053.74</v>
      </c>
      <c r="I340" s="2">
        <v>3059</v>
      </c>
      <c r="J340" s="57">
        <v>294.64</v>
      </c>
      <c r="K340" s="3">
        <f t="shared" si="33"/>
        <v>901303.76</v>
      </c>
      <c r="L340" s="2">
        <v>10065</v>
      </c>
      <c r="M340" s="57">
        <v>291.89</v>
      </c>
      <c r="N340" s="3">
        <f t="shared" si="34"/>
        <v>2937872.85</v>
      </c>
      <c r="O340" s="17">
        <f t="shared" si="35"/>
        <v>19159900.830000002</v>
      </c>
      <c r="P340" s="3">
        <f t="shared" si="30"/>
        <v>81310.698033171429</v>
      </c>
    </row>
    <row r="341" spans="1:16" x14ac:dyDescent="0.25">
      <c r="A341" s="10" t="s">
        <v>647</v>
      </c>
      <c r="B341" s="22" t="s">
        <v>648</v>
      </c>
      <c r="C341" s="2">
        <v>3590</v>
      </c>
      <c r="D341" s="57">
        <v>286.93</v>
      </c>
      <c r="E341" s="3">
        <f t="shared" si="31"/>
        <v>1030078.7000000001</v>
      </c>
      <c r="F341" s="2">
        <v>25525</v>
      </c>
      <c r="G341" s="57">
        <v>284.31</v>
      </c>
      <c r="H341" s="17">
        <f t="shared" si="32"/>
        <v>7257012.75</v>
      </c>
      <c r="I341" s="2">
        <v>678</v>
      </c>
      <c r="J341" s="57">
        <v>286.93</v>
      </c>
      <c r="K341" s="3">
        <f t="shared" si="33"/>
        <v>194538.54</v>
      </c>
      <c r="L341" s="2">
        <v>4819</v>
      </c>
      <c r="M341" s="57">
        <v>284.31</v>
      </c>
      <c r="N341" s="3">
        <f t="shared" si="34"/>
        <v>1370089.89</v>
      </c>
      <c r="O341" s="17">
        <f t="shared" si="35"/>
        <v>9851719.879999999</v>
      </c>
      <c r="P341" s="3">
        <f t="shared" si="30"/>
        <v>41808.683008202803</v>
      </c>
    </row>
    <row r="342" spans="1:16" x14ac:dyDescent="0.25">
      <c r="A342" s="10" t="s">
        <v>649</v>
      </c>
      <c r="B342" s="22" t="s">
        <v>650</v>
      </c>
      <c r="C342" s="2">
        <v>5939</v>
      </c>
      <c r="D342" s="57">
        <v>294.70999999999998</v>
      </c>
      <c r="E342" s="3">
        <f t="shared" si="31"/>
        <v>1750282.69</v>
      </c>
      <c r="F342" s="2">
        <v>43806</v>
      </c>
      <c r="G342" s="57">
        <v>291.89999999999998</v>
      </c>
      <c r="H342" s="17">
        <f t="shared" si="32"/>
        <v>12786971.399999999</v>
      </c>
      <c r="I342" s="2">
        <v>931</v>
      </c>
      <c r="J342" s="57">
        <v>294.70999999999998</v>
      </c>
      <c r="K342" s="3">
        <f t="shared" si="33"/>
        <v>274375.01</v>
      </c>
      <c r="L342" s="2">
        <v>6863</v>
      </c>
      <c r="M342" s="57">
        <v>291.89999999999998</v>
      </c>
      <c r="N342" s="3">
        <f t="shared" si="34"/>
        <v>2003309.7</v>
      </c>
      <c r="O342" s="17">
        <f t="shared" si="35"/>
        <v>16814938.800000001</v>
      </c>
      <c r="P342" s="3">
        <f t="shared" si="30"/>
        <v>71359.159076245487</v>
      </c>
    </row>
    <row r="343" spans="1:16" x14ac:dyDescent="0.25">
      <c r="A343" s="10" t="s">
        <v>651</v>
      </c>
      <c r="B343" s="22" t="s">
        <v>652</v>
      </c>
      <c r="C343" s="2">
        <v>1078</v>
      </c>
      <c r="D343" s="57">
        <v>327.45</v>
      </c>
      <c r="E343" s="3">
        <f t="shared" si="31"/>
        <v>352991.1</v>
      </c>
      <c r="F343" s="2">
        <v>13397</v>
      </c>
      <c r="G343" s="57">
        <v>324.85000000000002</v>
      </c>
      <c r="H343" s="17">
        <f t="shared" si="32"/>
        <v>4352015.45</v>
      </c>
      <c r="I343" s="2">
        <v>253</v>
      </c>
      <c r="J343" s="57">
        <v>327.45</v>
      </c>
      <c r="K343" s="3">
        <f t="shared" si="33"/>
        <v>82844.849999999991</v>
      </c>
      <c r="L343" s="2">
        <v>3149</v>
      </c>
      <c r="M343" s="57">
        <v>324.85000000000002</v>
      </c>
      <c r="N343" s="3">
        <f t="shared" si="34"/>
        <v>1022952.65</v>
      </c>
      <c r="O343" s="17">
        <f t="shared" si="35"/>
        <v>5810804.0499999998</v>
      </c>
      <c r="P343" s="3">
        <f t="shared" si="30"/>
        <v>24659.863202406752</v>
      </c>
    </row>
    <row r="344" spans="1:16" x14ac:dyDescent="0.25">
      <c r="A344" s="10" t="s">
        <v>653</v>
      </c>
      <c r="B344" s="22" t="s">
        <v>654</v>
      </c>
      <c r="C344" s="2">
        <v>33</v>
      </c>
      <c r="D344" s="57">
        <v>204.9</v>
      </c>
      <c r="E344" s="3">
        <f t="shared" si="31"/>
        <v>6761.7</v>
      </c>
      <c r="F344" s="2">
        <v>10967</v>
      </c>
      <c r="G344" s="57">
        <v>203.24</v>
      </c>
      <c r="H344" s="17">
        <f t="shared" si="32"/>
        <v>2228933.08</v>
      </c>
      <c r="I344" s="2">
        <v>1</v>
      </c>
      <c r="J344" s="57">
        <v>204.9</v>
      </c>
      <c r="K344" s="3">
        <f t="shared" si="33"/>
        <v>204.9</v>
      </c>
      <c r="L344" s="2">
        <v>469</v>
      </c>
      <c r="M344" s="57">
        <v>203.24</v>
      </c>
      <c r="N344" s="3">
        <f t="shared" si="34"/>
        <v>95319.56</v>
      </c>
      <c r="O344" s="17">
        <f t="shared" si="35"/>
        <v>2331219.2400000002</v>
      </c>
      <c r="P344" s="3">
        <f t="shared" si="30"/>
        <v>9893.2173686391379</v>
      </c>
    </row>
    <row r="345" spans="1:16" x14ac:dyDescent="0.25">
      <c r="A345" s="10" t="s">
        <v>655</v>
      </c>
      <c r="B345" s="22" t="s">
        <v>656</v>
      </c>
      <c r="C345" s="2">
        <v>0</v>
      </c>
      <c r="D345" s="57">
        <v>314.73</v>
      </c>
      <c r="E345" s="3">
        <f t="shared" si="31"/>
        <v>0</v>
      </c>
      <c r="F345" s="2">
        <v>27976</v>
      </c>
      <c r="G345" s="57">
        <v>312.19</v>
      </c>
      <c r="H345" s="17">
        <f t="shared" si="32"/>
        <v>8733827.4399999995</v>
      </c>
      <c r="I345" s="2">
        <v>0</v>
      </c>
      <c r="J345" s="57">
        <v>314.73</v>
      </c>
      <c r="K345" s="3">
        <f t="shared" si="33"/>
        <v>0</v>
      </c>
      <c r="L345" s="2">
        <v>1310</v>
      </c>
      <c r="M345" s="57">
        <v>312.19</v>
      </c>
      <c r="N345" s="3">
        <f t="shared" si="34"/>
        <v>408968.9</v>
      </c>
      <c r="O345" s="17">
        <f t="shared" si="35"/>
        <v>9142796.3399999999</v>
      </c>
      <c r="P345" s="3">
        <f t="shared" si="30"/>
        <v>38800.15658622409</v>
      </c>
    </row>
    <row r="346" spans="1:16" x14ac:dyDescent="0.25">
      <c r="A346" s="10" t="s">
        <v>657</v>
      </c>
      <c r="B346" s="22" t="s">
        <v>658</v>
      </c>
      <c r="C346" s="2">
        <v>990</v>
      </c>
      <c r="D346" s="57">
        <v>262.16000000000003</v>
      </c>
      <c r="E346" s="3">
        <f t="shared" si="31"/>
        <v>259538.40000000002</v>
      </c>
      <c r="F346" s="2">
        <v>14838</v>
      </c>
      <c r="G346" s="57">
        <v>259.77</v>
      </c>
      <c r="H346" s="17">
        <f t="shared" si="32"/>
        <v>3854467.26</v>
      </c>
      <c r="I346" s="2">
        <v>52</v>
      </c>
      <c r="J346" s="57">
        <v>262.16000000000003</v>
      </c>
      <c r="K346" s="3">
        <f t="shared" si="33"/>
        <v>13632.320000000002</v>
      </c>
      <c r="L346" s="2">
        <v>787</v>
      </c>
      <c r="M346" s="57">
        <v>259.77</v>
      </c>
      <c r="N346" s="3">
        <f t="shared" si="34"/>
        <v>204438.99</v>
      </c>
      <c r="O346" s="17">
        <f t="shared" si="35"/>
        <v>4332076.97</v>
      </c>
      <c r="P346" s="3">
        <f t="shared" si="30"/>
        <v>18384.448097591026</v>
      </c>
    </row>
    <row r="347" spans="1:16" x14ac:dyDescent="0.25">
      <c r="A347" s="10" t="s">
        <v>659</v>
      </c>
      <c r="B347" s="22" t="s">
        <v>660</v>
      </c>
      <c r="C347" s="2">
        <v>0</v>
      </c>
      <c r="D347" s="57">
        <v>211.79</v>
      </c>
      <c r="E347" s="3">
        <f t="shared" si="31"/>
        <v>0</v>
      </c>
      <c r="F347" s="2">
        <v>1362</v>
      </c>
      <c r="G347" s="57">
        <v>210.05</v>
      </c>
      <c r="H347" s="17">
        <f t="shared" si="32"/>
        <v>286088.10000000003</v>
      </c>
      <c r="I347" s="2">
        <v>0</v>
      </c>
      <c r="J347" s="57">
        <v>211.79</v>
      </c>
      <c r="K347" s="3">
        <f t="shared" si="33"/>
        <v>0</v>
      </c>
      <c r="L347" s="2">
        <v>0</v>
      </c>
      <c r="M347" s="57">
        <v>210.05</v>
      </c>
      <c r="N347" s="3">
        <f t="shared" si="34"/>
        <v>0</v>
      </c>
      <c r="O347" s="17">
        <f t="shared" si="35"/>
        <v>286088.10000000003</v>
      </c>
      <c r="P347" s="3">
        <f t="shared" si="30"/>
        <v>1214.0993482367494</v>
      </c>
    </row>
    <row r="348" spans="1:16" x14ac:dyDescent="0.25">
      <c r="A348" s="10" t="s">
        <v>661</v>
      </c>
      <c r="B348" s="22" t="s">
        <v>662</v>
      </c>
      <c r="C348" s="2">
        <v>859</v>
      </c>
      <c r="D348" s="57">
        <v>285.95</v>
      </c>
      <c r="E348" s="3">
        <f t="shared" si="31"/>
        <v>245631.05</v>
      </c>
      <c r="F348" s="2">
        <v>35386</v>
      </c>
      <c r="G348" s="57">
        <v>283.3</v>
      </c>
      <c r="H348" s="17">
        <f t="shared" si="32"/>
        <v>10024853.800000001</v>
      </c>
      <c r="I348" s="2">
        <v>109</v>
      </c>
      <c r="J348" s="57">
        <v>285.95</v>
      </c>
      <c r="K348" s="3">
        <f t="shared" si="33"/>
        <v>31168.55</v>
      </c>
      <c r="L348" s="2">
        <v>4488</v>
      </c>
      <c r="M348" s="57">
        <v>283.3</v>
      </c>
      <c r="N348" s="3">
        <f t="shared" si="34"/>
        <v>1271450.4000000001</v>
      </c>
      <c r="O348" s="17">
        <f t="shared" si="35"/>
        <v>11573103.800000001</v>
      </c>
      <c r="P348" s="3">
        <f t="shared" si="30"/>
        <v>49113.884082058103</v>
      </c>
    </row>
    <row r="349" spans="1:16" x14ac:dyDescent="0.25">
      <c r="A349" s="10" t="s">
        <v>663</v>
      </c>
      <c r="B349" s="22" t="s">
        <v>664</v>
      </c>
      <c r="C349" s="2">
        <v>697</v>
      </c>
      <c r="D349" s="57">
        <v>222.27</v>
      </c>
      <c r="E349" s="3">
        <f t="shared" si="31"/>
        <v>154922.19</v>
      </c>
      <c r="F349" s="2">
        <v>15978</v>
      </c>
      <c r="G349" s="57">
        <v>220.1</v>
      </c>
      <c r="H349" s="17">
        <f t="shared" si="32"/>
        <v>3516757.8</v>
      </c>
      <c r="I349" s="2">
        <v>76</v>
      </c>
      <c r="J349" s="57">
        <v>222.27</v>
      </c>
      <c r="K349" s="3">
        <f t="shared" si="33"/>
        <v>16892.52</v>
      </c>
      <c r="L349" s="2">
        <v>1743</v>
      </c>
      <c r="M349" s="57">
        <v>220.1</v>
      </c>
      <c r="N349" s="3">
        <f t="shared" si="34"/>
        <v>383634.3</v>
      </c>
      <c r="O349" s="17">
        <f t="shared" si="35"/>
        <v>4072206.8099999996</v>
      </c>
      <c r="P349" s="3">
        <f t="shared" si="30"/>
        <v>17281.612321191446</v>
      </c>
    </row>
    <row r="350" spans="1:16" x14ac:dyDescent="0.25">
      <c r="A350" s="10" t="s">
        <v>665</v>
      </c>
      <c r="B350" s="22" t="s">
        <v>666</v>
      </c>
      <c r="C350" s="2">
        <v>0</v>
      </c>
      <c r="D350" s="57">
        <v>293.02</v>
      </c>
      <c r="E350" s="3">
        <f t="shared" si="31"/>
        <v>0</v>
      </c>
      <c r="F350" s="2">
        <v>10380</v>
      </c>
      <c r="G350" s="57">
        <v>290.48</v>
      </c>
      <c r="H350" s="17">
        <f t="shared" si="32"/>
        <v>3015182.4000000004</v>
      </c>
      <c r="I350" s="2">
        <v>0</v>
      </c>
      <c r="J350" s="57">
        <v>293.02</v>
      </c>
      <c r="K350" s="3">
        <f t="shared" si="33"/>
        <v>0</v>
      </c>
      <c r="L350" s="2">
        <v>22</v>
      </c>
      <c r="M350" s="57">
        <v>290.48</v>
      </c>
      <c r="N350" s="3">
        <f t="shared" si="34"/>
        <v>6390.56</v>
      </c>
      <c r="O350" s="17">
        <f t="shared" si="35"/>
        <v>3021572.9600000004</v>
      </c>
      <c r="P350" s="3">
        <f t="shared" si="30"/>
        <v>12822.937274866679</v>
      </c>
    </row>
    <row r="351" spans="1:16" x14ac:dyDescent="0.25">
      <c r="A351" s="10" t="s">
        <v>667</v>
      </c>
      <c r="B351" s="22" t="s">
        <v>668</v>
      </c>
      <c r="C351" s="2">
        <v>1307</v>
      </c>
      <c r="D351" s="57">
        <v>307.5</v>
      </c>
      <c r="E351" s="3">
        <f t="shared" si="31"/>
        <v>401902.5</v>
      </c>
      <c r="F351" s="2">
        <v>15878</v>
      </c>
      <c r="G351" s="57">
        <v>304.56</v>
      </c>
      <c r="H351" s="17">
        <f t="shared" si="32"/>
        <v>4835803.68</v>
      </c>
      <c r="I351" s="2">
        <v>322</v>
      </c>
      <c r="J351" s="57">
        <v>307.5</v>
      </c>
      <c r="K351" s="3">
        <f t="shared" si="33"/>
        <v>99015</v>
      </c>
      <c r="L351" s="2">
        <v>3907</v>
      </c>
      <c r="M351" s="57">
        <v>304.56</v>
      </c>
      <c r="N351" s="3">
        <f t="shared" si="34"/>
        <v>1189915.92</v>
      </c>
      <c r="O351" s="17">
        <f t="shared" si="35"/>
        <v>6526637.0999999996</v>
      </c>
      <c r="P351" s="3">
        <f t="shared" si="30"/>
        <v>27697.7121707886</v>
      </c>
    </row>
    <row r="352" spans="1:16" x14ac:dyDescent="0.25">
      <c r="A352" s="10" t="s">
        <v>669</v>
      </c>
      <c r="B352" s="22" t="s">
        <v>670</v>
      </c>
      <c r="C352" s="2">
        <v>541</v>
      </c>
      <c r="D352" s="57">
        <v>272.36</v>
      </c>
      <c r="E352" s="3">
        <f t="shared" si="31"/>
        <v>147346.76</v>
      </c>
      <c r="F352" s="2">
        <v>22192</v>
      </c>
      <c r="G352" s="57">
        <v>269.74</v>
      </c>
      <c r="H352" s="17">
        <f t="shared" si="32"/>
        <v>5986070.0800000001</v>
      </c>
      <c r="I352" s="2">
        <v>7</v>
      </c>
      <c r="J352" s="57">
        <v>272.36</v>
      </c>
      <c r="K352" s="3">
        <f t="shared" si="33"/>
        <v>1906.52</v>
      </c>
      <c r="L352" s="2">
        <v>282</v>
      </c>
      <c r="M352" s="57">
        <v>269.74</v>
      </c>
      <c r="N352" s="3">
        <f t="shared" si="34"/>
        <v>76066.680000000008</v>
      </c>
      <c r="O352" s="17">
        <f t="shared" si="35"/>
        <v>6211390.04</v>
      </c>
      <c r="P352" s="3">
        <f t="shared" si="30"/>
        <v>26359.868163716827</v>
      </c>
    </row>
    <row r="353" spans="1:16" x14ac:dyDescent="0.25">
      <c r="A353" s="10" t="s">
        <v>671</v>
      </c>
      <c r="B353" s="22" t="s">
        <v>672</v>
      </c>
      <c r="C353" s="2">
        <v>2888</v>
      </c>
      <c r="D353" s="57">
        <v>257.2</v>
      </c>
      <c r="E353" s="3">
        <f t="shared" si="31"/>
        <v>742793.6</v>
      </c>
      <c r="F353" s="2">
        <v>29414</v>
      </c>
      <c r="G353" s="57">
        <v>254.98</v>
      </c>
      <c r="H353" s="17">
        <f t="shared" si="32"/>
        <v>7499981.7199999997</v>
      </c>
      <c r="I353" s="2">
        <v>454</v>
      </c>
      <c r="J353" s="57">
        <v>257.2</v>
      </c>
      <c r="K353" s="3">
        <f t="shared" si="33"/>
        <v>116768.79999999999</v>
      </c>
      <c r="L353" s="2">
        <v>4624</v>
      </c>
      <c r="M353" s="57">
        <v>254.98</v>
      </c>
      <c r="N353" s="3">
        <f t="shared" si="34"/>
        <v>1179027.52</v>
      </c>
      <c r="O353" s="17">
        <f t="shared" si="35"/>
        <v>9538571.6399999987</v>
      </c>
      <c r="P353" s="3">
        <f t="shared" si="30"/>
        <v>40479.745963685797</v>
      </c>
    </row>
    <row r="354" spans="1:16" x14ac:dyDescent="0.25">
      <c r="A354" s="10" t="s">
        <v>673</v>
      </c>
      <c r="B354" s="22" t="s">
        <v>674</v>
      </c>
      <c r="C354" s="2">
        <v>305</v>
      </c>
      <c r="D354" s="57">
        <v>240.96</v>
      </c>
      <c r="E354" s="3">
        <f t="shared" si="31"/>
        <v>73492.800000000003</v>
      </c>
      <c r="F354" s="2">
        <v>27579</v>
      </c>
      <c r="G354" s="57">
        <v>239.02</v>
      </c>
      <c r="H354" s="17">
        <f t="shared" si="32"/>
        <v>6591932.5800000001</v>
      </c>
      <c r="I354" s="2">
        <v>14</v>
      </c>
      <c r="J354" s="57">
        <v>240.96</v>
      </c>
      <c r="K354" s="3">
        <f t="shared" si="33"/>
        <v>3373.44</v>
      </c>
      <c r="L354" s="2">
        <v>1281</v>
      </c>
      <c r="M354" s="57">
        <v>239.02</v>
      </c>
      <c r="N354" s="3">
        <f t="shared" si="34"/>
        <v>306184.62</v>
      </c>
      <c r="O354" s="17">
        <f t="shared" si="35"/>
        <v>6974983.4399999995</v>
      </c>
      <c r="P354" s="3">
        <f t="shared" si="30"/>
        <v>29600.402283304054</v>
      </c>
    </row>
    <row r="355" spans="1:16" x14ac:dyDescent="0.25">
      <c r="A355" s="10" t="s">
        <v>675</v>
      </c>
      <c r="B355" s="22" t="s">
        <v>676</v>
      </c>
      <c r="C355" s="2">
        <v>155</v>
      </c>
      <c r="D355" s="57">
        <v>280.11</v>
      </c>
      <c r="E355" s="3">
        <f t="shared" si="31"/>
        <v>43417.05</v>
      </c>
      <c r="F355" s="2">
        <v>17558</v>
      </c>
      <c r="G355" s="57">
        <v>277.88</v>
      </c>
      <c r="H355" s="17">
        <f t="shared" si="32"/>
        <v>4879017.04</v>
      </c>
      <c r="I355" s="2">
        <v>29</v>
      </c>
      <c r="J355" s="57">
        <v>280.11</v>
      </c>
      <c r="K355" s="3">
        <f t="shared" si="33"/>
        <v>8123.1900000000005</v>
      </c>
      <c r="L355" s="2">
        <v>3278</v>
      </c>
      <c r="M355" s="57">
        <v>277.88</v>
      </c>
      <c r="N355" s="3">
        <f t="shared" si="34"/>
        <v>910890.64</v>
      </c>
      <c r="O355" s="17">
        <f t="shared" si="35"/>
        <v>5841447.9199999999</v>
      </c>
      <c r="P355" s="3">
        <f t="shared" si="30"/>
        <v>24789.909515393734</v>
      </c>
    </row>
    <row r="356" spans="1:16" x14ac:dyDescent="0.25">
      <c r="A356" s="10" t="s">
        <v>677</v>
      </c>
      <c r="B356" s="22" t="s">
        <v>678</v>
      </c>
      <c r="C356" s="2">
        <v>1658</v>
      </c>
      <c r="D356" s="57">
        <v>295.77</v>
      </c>
      <c r="E356" s="3">
        <f t="shared" si="31"/>
        <v>490386.66</v>
      </c>
      <c r="F356" s="2">
        <v>25723</v>
      </c>
      <c r="G356" s="57">
        <v>293.37</v>
      </c>
      <c r="H356" s="17">
        <f t="shared" si="32"/>
        <v>7546356.5099999998</v>
      </c>
      <c r="I356" s="2">
        <v>189</v>
      </c>
      <c r="J356" s="57">
        <v>295.77</v>
      </c>
      <c r="K356" s="3">
        <f t="shared" si="33"/>
        <v>55900.53</v>
      </c>
      <c r="L356" s="2">
        <v>2928</v>
      </c>
      <c r="M356" s="57">
        <v>293.37</v>
      </c>
      <c r="N356" s="3">
        <f t="shared" si="34"/>
        <v>858987.36</v>
      </c>
      <c r="O356" s="17">
        <f t="shared" si="35"/>
        <v>8951631.0600000005</v>
      </c>
      <c r="P356" s="3">
        <f t="shared" si="30"/>
        <v>37988.890260034728</v>
      </c>
    </row>
    <row r="357" spans="1:16" x14ac:dyDescent="0.25">
      <c r="A357" s="10" t="s">
        <v>679</v>
      </c>
      <c r="B357" s="22" t="s">
        <v>1290</v>
      </c>
      <c r="C357" s="2">
        <v>2690</v>
      </c>
      <c r="D357" s="57">
        <v>263.52</v>
      </c>
      <c r="E357" s="3">
        <f t="shared" si="31"/>
        <v>708868.79999999993</v>
      </c>
      <c r="F357" s="2">
        <v>37201</v>
      </c>
      <c r="G357" s="57">
        <v>261.35000000000002</v>
      </c>
      <c r="H357" s="17">
        <f t="shared" si="32"/>
        <v>9722481.3500000015</v>
      </c>
      <c r="I357" s="2">
        <v>328</v>
      </c>
      <c r="J357" s="57">
        <v>263.52</v>
      </c>
      <c r="K357" s="3">
        <f t="shared" si="33"/>
        <v>86434.559999999998</v>
      </c>
      <c r="L357" s="2">
        <v>4538</v>
      </c>
      <c r="M357" s="57">
        <v>261.35000000000002</v>
      </c>
      <c r="N357" s="3">
        <f t="shared" si="34"/>
        <v>1186006.3</v>
      </c>
      <c r="O357" s="17">
        <f t="shared" si="35"/>
        <v>11703791.010000002</v>
      </c>
      <c r="P357" s="3">
        <f t="shared" si="30"/>
        <v>49668.493856053872</v>
      </c>
    </row>
    <row r="358" spans="1:16" x14ac:dyDescent="0.25">
      <c r="A358" s="10" t="s">
        <v>680</v>
      </c>
      <c r="B358" s="22" t="s">
        <v>681</v>
      </c>
      <c r="C358" s="2">
        <v>380</v>
      </c>
      <c r="D358" s="57">
        <v>246.73</v>
      </c>
      <c r="E358" s="3">
        <f t="shared" si="31"/>
        <v>93757.4</v>
      </c>
      <c r="F358" s="2">
        <v>27188</v>
      </c>
      <c r="G358" s="57">
        <v>244.56</v>
      </c>
      <c r="H358" s="17">
        <f t="shared" si="32"/>
        <v>6649097.2800000003</v>
      </c>
      <c r="I358" s="2">
        <v>23</v>
      </c>
      <c r="J358" s="57">
        <v>246.73</v>
      </c>
      <c r="K358" s="3">
        <f t="shared" si="33"/>
        <v>5674.79</v>
      </c>
      <c r="L358" s="2">
        <v>1652</v>
      </c>
      <c r="M358" s="57">
        <v>244.56</v>
      </c>
      <c r="N358" s="3">
        <f t="shared" si="34"/>
        <v>404013.12</v>
      </c>
      <c r="O358" s="17">
        <f t="shared" si="35"/>
        <v>7152542.5900000008</v>
      </c>
      <c r="P358" s="3">
        <f t="shared" si="30"/>
        <v>30353.92697827904</v>
      </c>
    </row>
    <row r="359" spans="1:16" x14ac:dyDescent="0.25">
      <c r="A359" s="10" t="s">
        <v>682</v>
      </c>
      <c r="B359" s="22" t="s">
        <v>683</v>
      </c>
      <c r="C359" s="2">
        <v>2355</v>
      </c>
      <c r="D359" s="57">
        <v>287</v>
      </c>
      <c r="E359" s="3">
        <f t="shared" si="31"/>
        <v>675885</v>
      </c>
      <c r="F359" s="2">
        <v>57228</v>
      </c>
      <c r="G359" s="57">
        <v>284.58</v>
      </c>
      <c r="H359" s="17">
        <f t="shared" si="32"/>
        <v>16285944.239999998</v>
      </c>
      <c r="I359" s="2">
        <v>0</v>
      </c>
      <c r="J359" s="57">
        <v>287</v>
      </c>
      <c r="K359" s="3">
        <f t="shared" si="33"/>
        <v>0</v>
      </c>
      <c r="L359" s="2">
        <v>0</v>
      </c>
      <c r="M359" s="57">
        <v>284.58</v>
      </c>
      <c r="N359" s="3">
        <f t="shared" si="34"/>
        <v>0</v>
      </c>
      <c r="O359" s="17">
        <f t="shared" si="35"/>
        <v>16961829.239999998</v>
      </c>
      <c r="P359" s="3">
        <f t="shared" si="30"/>
        <v>71982.532042357008</v>
      </c>
    </row>
    <row r="360" spans="1:16" x14ac:dyDescent="0.25">
      <c r="A360" s="10" t="s">
        <v>684</v>
      </c>
      <c r="B360" s="22" t="s">
        <v>685</v>
      </c>
      <c r="C360" s="2">
        <v>1085</v>
      </c>
      <c r="D360" s="57">
        <v>212.43</v>
      </c>
      <c r="E360" s="3">
        <f t="shared" si="31"/>
        <v>230486.55000000002</v>
      </c>
      <c r="F360" s="2">
        <v>32405</v>
      </c>
      <c r="G360" s="57">
        <v>210.63</v>
      </c>
      <c r="H360" s="17">
        <f t="shared" si="32"/>
        <v>6825465.1499999994</v>
      </c>
      <c r="I360" s="2">
        <v>100</v>
      </c>
      <c r="J360" s="57">
        <v>212.43</v>
      </c>
      <c r="K360" s="3">
        <f t="shared" si="33"/>
        <v>21243</v>
      </c>
      <c r="L360" s="2">
        <v>3002</v>
      </c>
      <c r="M360" s="57">
        <v>210.63</v>
      </c>
      <c r="N360" s="3">
        <f t="shared" si="34"/>
        <v>632311.26</v>
      </c>
      <c r="O360" s="17">
        <f t="shared" si="35"/>
        <v>7709505.959999999</v>
      </c>
      <c r="P360" s="3">
        <f t="shared" si="30"/>
        <v>32717.56553755061</v>
      </c>
    </row>
    <row r="361" spans="1:16" x14ac:dyDescent="0.25">
      <c r="A361" s="10" t="s">
        <v>686</v>
      </c>
      <c r="B361" s="22" t="s">
        <v>687</v>
      </c>
      <c r="C361" s="2">
        <v>5676</v>
      </c>
      <c r="D361" s="57">
        <v>352.7</v>
      </c>
      <c r="E361" s="3">
        <f t="shared" si="31"/>
        <v>2001925.2</v>
      </c>
      <c r="F361" s="2">
        <v>49513</v>
      </c>
      <c r="G361" s="57">
        <v>349.19</v>
      </c>
      <c r="H361" s="17">
        <f t="shared" si="32"/>
        <v>17289444.469999999</v>
      </c>
      <c r="I361" s="2">
        <v>656</v>
      </c>
      <c r="J361" s="57">
        <v>352.7</v>
      </c>
      <c r="K361" s="3">
        <f t="shared" si="33"/>
        <v>231371.19999999998</v>
      </c>
      <c r="L361" s="2">
        <v>5726</v>
      </c>
      <c r="M361" s="57">
        <v>349.19</v>
      </c>
      <c r="N361" s="3">
        <f t="shared" si="34"/>
        <v>1999461.94</v>
      </c>
      <c r="O361" s="17">
        <f t="shared" si="35"/>
        <v>21522202.809999999</v>
      </c>
      <c r="P361" s="3">
        <f t="shared" si="30"/>
        <v>91335.824189262436</v>
      </c>
    </row>
    <row r="362" spans="1:16" x14ac:dyDescent="0.25">
      <c r="A362" s="10" t="s">
        <v>688</v>
      </c>
      <c r="B362" s="22" t="s">
        <v>689</v>
      </c>
      <c r="C362" s="2">
        <v>0</v>
      </c>
      <c r="D362" s="57">
        <v>335.78</v>
      </c>
      <c r="E362" s="3">
        <f t="shared" si="31"/>
        <v>0</v>
      </c>
      <c r="F362" s="2">
        <v>89175</v>
      </c>
      <c r="G362" s="57">
        <v>332.86</v>
      </c>
      <c r="H362" s="17">
        <f t="shared" si="32"/>
        <v>29682790.5</v>
      </c>
      <c r="I362" s="2">
        <v>0</v>
      </c>
      <c r="J362" s="57">
        <v>335.78</v>
      </c>
      <c r="K362" s="3">
        <f t="shared" si="33"/>
        <v>0</v>
      </c>
      <c r="L362" s="2">
        <v>0</v>
      </c>
      <c r="M362" s="57">
        <v>332.86</v>
      </c>
      <c r="N362" s="3">
        <f t="shared" si="34"/>
        <v>0</v>
      </c>
      <c r="O362" s="17">
        <f t="shared" si="35"/>
        <v>29682790.5</v>
      </c>
      <c r="P362" s="3">
        <f t="shared" si="30"/>
        <v>125967.68827468871</v>
      </c>
    </row>
    <row r="363" spans="1:16" x14ac:dyDescent="0.25">
      <c r="A363" s="10" t="s">
        <v>690</v>
      </c>
      <c r="B363" s="22" t="s">
        <v>691</v>
      </c>
      <c r="C363" s="2">
        <v>0</v>
      </c>
      <c r="D363" s="57">
        <v>220.06</v>
      </c>
      <c r="E363" s="3">
        <f t="shared" si="31"/>
        <v>0</v>
      </c>
      <c r="F363" s="2">
        <v>15167</v>
      </c>
      <c r="G363" s="57">
        <v>218.01</v>
      </c>
      <c r="H363" s="17">
        <f t="shared" si="32"/>
        <v>3306557.67</v>
      </c>
      <c r="I363" s="2">
        <v>0</v>
      </c>
      <c r="J363" s="57">
        <v>220.06</v>
      </c>
      <c r="K363" s="3">
        <f t="shared" si="33"/>
        <v>0</v>
      </c>
      <c r="L363" s="2">
        <v>1112</v>
      </c>
      <c r="M363" s="57">
        <v>218.01</v>
      </c>
      <c r="N363" s="3">
        <f t="shared" si="34"/>
        <v>242427.12</v>
      </c>
      <c r="O363" s="17">
        <f t="shared" si="35"/>
        <v>3548984.79</v>
      </c>
      <c r="P363" s="3">
        <f t="shared" si="30"/>
        <v>15061.165146125046</v>
      </c>
    </row>
    <row r="364" spans="1:16" x14ac:dyDescent="0.25">
      <c r="A364" s="10" t="s">
        <v>692</v>
      </c>
      <c r="B364" s="22" t="s">
        <v>693</v>
      </c>
      <c r="C364" s="2">
        <v>4378</v>
      </c>
      <c r="D364" s="57">
        <v>336.97</v>
      </c>
      <c r="E364" s="3">
        <f t="shared" si="31"/>
        <v>1475254.6600000001</v>
      </c>
      <c r="F364" s="2">
        <v>32357</v>
      </c>
      <c r="G364" s="57">
        <v>333.85</v>
      </c>
      <c r="H364" s="17">
        <f t="shared" si="32"/>
        <v>10802384.450000001</v>
      </c>
      <c r="I364" s="2">
        <v>14</v>
      </c>
      <c r="J364" s="57">
        <v>336.97</v>
      </c>
      <c r="K364" s="3">
        <f t="shared" si="33"/>
        <v>4717.58</v>
      </c>
      <c r="L364" s="2">
        <v>104</v>
      </c>
      <c r="M364" s="57">
        <v>333.85</v>
      </c>
      <c r="N364" s="3">
        <f t="shared" si="34"/>
        <v>34720.400000000001</v>
      </c>
      <c r="O364" s="17">
        <f t="shared" si="35"/>
        <v>12317077.090000002</v>
      </c>
      <c r="P364" s="3">
        <f t="shared" si="30"/>
        <v>52271.154470076865</v>
      </c>
    </row>
    <row r="365" spans="1:16" x14ac:dyDescent="0.25">
      <c r="A365" s="10" t="s">
        <v>694</v>
      </c>
      <c r="B365" s="22" t="s">
        <v>695</v>
      </c>
      <c r="C365" s="2">
        <v>3593</v>
      </c>
      <c r="D365" s="57">
        <v>297.52</v>
      </c>
      <c r="E365" s="3">
        <f t="shared" si="31"/>
        <v>1068989.3599999999</v>
      </c>
      <c r="F365" s="2">
        <v>45542</v>
      </c>
      <c r="G365" s="57">
        <v>294.77</v>
      </c>
      <c r="H365" s="17">
        <f t="shared" si="32"/>
        <v>13424415.34</v>
      </c>
      <c r="I365" s="2">
        <v>679</v>
      </c>
      <c r="J365" s="57">
        <v>297.52</v>
      </c>
      <c r="K365" s="3">
        <f t="shared" si="33"/>
        <v>202016.08</v>
      </c>
      <c r="L365" s="2">
        <v>8603</v>
      </c>
      <c r="M365" s="57">
        <v>294.77</v>
      </c>
      <c r="N365" s="3">
        <f t="shared" si="34"/>
        <v>2535906.31</v>
      </c>
      <c r="O365" s="17">
        <f t="shared" si="35"/>
        <v>17231327.09</v>
      </c>
      <c r="P365" s="3">
        <f t="shared" si="30"/>
        <v>73126.225764801959</v>
      </c>
    </row>
    <row r="366" spans="1:16" x14ac:dyDescent="0.25">
      <c r="A366" s="10" t="s">
        <v>696</v>
      </c>
      <c r="B366" s="22" t="s">
        <v>697</v>
      </c>
      <c r="C366" s="2">
        <v>7753</v>
      </c>
      <c r="D366" s="57">
        <v>347.33</v>
      </c>
      <c r="E366" s="3">
        <f t="shared" si="31"/>
        <v>2692849.4899999998</v>
      </c>
      <c r="F366" s="2">
        <v>48692</v>
      </c>
      <c r="G366" s="57">
        <v>343.85</v>
      </c>
      <c r="H366" s="17">
        <f t="shared" si="32"/>
        <v>16742744.200000001</v>
      </c>
      <c r="I366" s="2">
        <v>714</v>
      </c>
      <c r="J366" s="57">
        <v>347.33</v>
      </c>
      <c r="K366" s="3">
        <f t="shared" si="33"/>
        <v>247993.62</v>
      </c>
      <c r="L366" s="2">
        <v>4481</v>
      </c>
      <c r="M366" s="57">
        <v>343.85</v>
      </c>
      <c r="N366" s="3">
        <f t="shared" si="34"/>
        <v>1540791.85</v>
      </c>
      <c r="O366" s="17">
        <f t="shared" si="35"/>
        <v>21224379.16</v>
      </c>
      <c r="P366" s="3">
        <f t="shared" si="30"/>
        <v>90071.92156851558</v>
      </c>
    </row>
    <row r="367" spans="1:16" x14ac:dyDescent="0.25">
      <c r="A367" s="10" t="s">
        <v>698</v>
      </c>
      <c r="B367" s="22" t="s">
        <v>699</v>
      </c>
      <c r="C367" s="2">
        <v>19100</v>
      </c>
      <c r="D367" s="57">
        <v>271.7</v>
      </c>
      <c r="E367" s="3">
        <f t="shared" si="31"/>
        <v>5189470</v>
      </c>
      <c r="F367" s="2">
        <v>31076</v>
      </c>
      <c r="G367" s="57">
        <v>269.14</v>
      </c>
      <c r="H367" s="17">
        <f t="shared" si="32"/>
        <v>8363794.6399999997</v>
      </c>
      <c r="I367" s="2">
        <v>3551</v>
      </c>
      <c r="J367" s="57">
        <v>271.7</v>
      </c>
      <c r="K367" s="3">
        <f t="shared" si="33"/>
        <v>964806.7</v>
      </c>
      <c r="L367" s="2">
        <v>5778</v>
      </c>
      <c r="M367" s="57">
        <v>269.14</v>
      </c>
      <c r="N367" s="3">
        <f t="shared" si="34"/>
        <v>1555090.92</v>
      </c>
      <c r="O367" s="17">
        <f t="shared" si="35"/>
        <v>16073162.26</v>
      </c>
      <c r="P367" s="3">
        <f t="shared" si="30"/>
        <v>68211.211245660044</v>
      </c>
    </row>
    <row r="368" spans="1:16" x14ac:dyDescent="0.25">
      <c r="A368" s="10" t="s">
        <v>700</v>
      </c>
      <c r="B368" s="22" t="s">
        <v>701</v>
      </c>
      <c r="C368" s="2">
        <v>0</v>
      </c>
      <c r="D368" s="57">
        <v>286.02999999999997</v>
      </c>
      <c r="E368" s="3">
        <f t="shared" si="31"/>
        <v>0</v>
      </c>
      <c r="F368" s="2">
        <v>13085</v>
      </c>
      <c r="G368" s="57">
        <v>284.02</v>
      </c>
      <c r="H368" s="17">
        <f t="shared" si="32"/>
        <v>3716401.6999999997</v>
      </c>
      <c r="I368" s="2">
        <v>0</v>
      </c>
      <c r="J368" s="57">
        <v>286.02999999999997</v>
      </c>
      <c r="K368" s="3">
        <f t="shared" si="33"/>
        <v>0</v>
      </c>
      <c r="L368" s="2">
        <v>49</v>
      </c>
      <c r="M368" s="57">
        <v>284.02</v>
      </c>
      <c r="N368" s="3">
        <f t="shared" si="34"/>
        <v>13916.98</v>
      </c>
      <c r="O368" s="17">
        <f t="shared" si="35"/>
        <v>3730318.6799999997</v>
      </c>
      <c r="P368" s="3">
        <f t="shared" si="30"/>
        <v>15830.709065156399</v>
      </c>
    </row>
    <row r="369" spans="1:16" x14ac:dyDescent="0.25">
      <c r="A369" s="10" t="s">
        <v>702</v>
      </c>
      <c r="B369" s="22" t="s">
        <v>703</v>
      </c>
      <c r="C369" s="2">
        <v>15447</v>
      </c>
      <c r="D369" s="57">
        <v>358.61</v>
      </c>
      <c r="E369" s="3">
        <f t="shared" si="31"/>
        <v>5539448.6699999999</v>
      </c>
      <c r="F369" s="2">
        <v>23843</v>
      </c>
      <c r="G369" s="57">
        <v>355.71</v>
      </c>
      <c r="H369" s="17">
        <f t="shared" si="32"/>
        <v>8481193.5299999993</v>
      </c>
      <c r="I369" s="2">
        <v>0</v>
      </c>
      <c r="J369" s="57">
        <v>358.61</v>
      </c>
      <c r="K369" s="3">
        <f t="shared" si="33"/>
        <v>0</v>
      </c>
      <c r="L369" s="2">
        <v>0</v>
      </c>
      <c r="M369" s="57">
        <v>355.71</v>
      </c>
      <c r="N369" s="3">
        <f t="shared" si="34"/>
        <v>0</v>
      </c>
      <c r="O369" s="17">
        <f t="shared" si="35"/>
        <v>14020642.199999999</v>
      </c>
      <c r="P369" s="3">
        <f t="shared" si="30"/>
        <v>59500.736160926164</v>
      </c>
    </row>
    <row r="370" spans="1:16" x14ac:dyDescent="0.25">
      <c r="A370" s="10" t="s">
        <v>704</v>
      </c>
      <c r="B370" s="22" t="s">
        <v>705</v>
      </c>
      <c r="C370" s="2">
        <v>3630</v>
      </c>
      <c r="D370" s="57">
        <v>368.01</v>
      </c>
      <c r="E370" s="3">
        <f t="shared" si="31"/>
        <v>1335876.3</v>
      </c>
      <c r="F370" s="2">
        <v>95495</v>
      </c>
      <c r="G370" s="57">
        <v>365.01</v>
      </c>
      <c r="H370" s="17">
        <f t="shared" si="32"/>
        <v>34856629.949999996</v>
      </c>
      <c r="I370" s="2">
        <v>830</v>
      </c>
      <c r="J370" s="57">
        <v>368.01</v>
      </c>
      <c r="K370" s="3">
        <f t="shared" si="33"/>
        <v>305448.3</v>
      </c>
      <c r="L370" s="2">
        <v>21831</v>
      </c>
      <c r="M370" s="57">
        <v>365.01</v>
      </c>
      <c r="N370" s="3">
        <f t="shared" si="34"/>
        <v>7968533.3099999996</v>
      </c>
      <c r="O370" s="17">
        <f t="shared" si="35"/>
        <v>44466487.859999992</v>
      </c>
      <c r="P370" s="3">
        <f t="shared" si="30"/>
        <v>188706.67437479334</v>
      </c>
    </row>
    <row r="371" spans="1:16" x14ac:dyDescent="0.25">
      <c r="A371" s="10" t="s">
        <v>706</v>
      </c>
      <c r="B371" s="22" t="s">
        <v>707</v>
      </c>
      <c r="C371" s="2">
        <v>4028</v>
      </c>
      <c r="D371" s="57">
        <v>287.05</v>
      </c>
      <c r="E371" s="3">
        <f t="shared" si="31"/>
        <v>1156237.4000000001</v>
      </c>
      <c r="F371" s="2">
        <v>31590</v>
      </c>
      <c r="G371" s="57">
        <v>284.2</v>
      </c>
      <c r="H371" s="17">
        <f t="shared" si="32"/>
        <v>8977878</v>
      </c>
      <c r="I371" s="2">
        <v>381</v>
      </c>
      <c r="J371" s="57">
        <v>287.05</v>
      </c>
      <c r="K371" s="3">
        <f t="shared" si="33"/>
        <v>109366.05</v>
      </c>
      <c r="L371" s="2">
        <v>2984</v>
      </c>
      <c r="M371" s="57">
        <v>284.2</v>
      </c>
      <c r="N371" s="3">
        <f t="shared" si="34"/>
        <v>848052.79999999993</v>
      </c>
      <c r="O371" s="17">
        <f t="shared" si="35"/>
        <v>11091534.25</v>
      </c>
      <c r="P371" s="3">
        <f t="shared" si="30"/>
        <v>47070.201465459693</v>
      </c>
    </row>
    <row r="372" spans="1:16" x14ac:dyDescent="0.25">
      <c r="A372" s="10" t="s">
        <v>708</v>
      </c>
      <c r="B372" s="22" t="s">
        <v>709</v>
      </c>
      <c r="C372" s="2">
        <v>718</v>
      </c>
      <c r="D372" s="57">
        <v>282.19</v>
      </c>
      <c r="E372" s="3">
        <f t="shared" si="31"/>
        <v>202612.42</v>
      </c>
      <c r="F372" s="2">
        <v>0</v>
      </c>
      <c r="G372" s="57">
        <v>280.02999999999997</v>
      </c>
      <c r="H372" s="17">
        <f t="shared" si="32"/>
        <v>0</v>
      </c>
      <c r="I372" s="2">
        <v>0</v>
      </c>
      <c r="J372" s="57">
        <v>282.19</v>
      </c>
      <c r="K372" s="3">
        <f t="shared" si="33"/>
        <v>0</v>
      </c>
      <c r="L372" s="2">
        <v>0</v>
      </c>
      <c r="M372" s="57">
        <v>280.02999999999997</v>
      </c>
      <c r="N372" s="3">
        <f t="shared" si="34"/>
        <v>0</v>
      </c>
      <c r="O372" s="17">
        <f t="shared" si="35"/>
        <v>202612.42</v>
      </c>
      <c r="P372" s="3">
        <f t="shared" si="30"/>
        <v>859.84564568281758</v>
      </c>
    </row>
    <row r="373" spans="1:16" s="53" customFormat="1" x14ac:dyDescent="0.25">
      <c r="A373" s="55" t="s">
        <v>710</v>
      </c>
      <c r="B373" s="97" t="s">
        <v>711</v>
      </c>
      <c r="C373" s="61">
        <v>0</v>
      </c>
      <c r="D373" s="74">
        <v>0</v>
      </c>
      <c r="E373" s="62">
        <f t="shared" si="31"/>
        <v>0</v>
      </c>
      <c r="F373" s="61">
        <v>0</v>
      </c>
      <c r="G373" s="74">
        <v>0</v>
      </c>
      <c r="H373" s="98">
        <f t="shared" si="32"/>
        <v>0</v>
      </c>
      <c r="I373" s="61">
        <v>0</v>
      </c>
      <c r="J373" s="74">
        <v>0</v>
      </c>
      <c r="K373" s="62">
        <f t="shared" si="33"/>
        <v>0</v>
      </c>
      <c r="L373" s="61">
        <v>0</v>
      </c>
      <c r="M373" s="74">
        <v>0</v>
      </c>
      <c r="N373" s="62">
        <f t="shared" si="34"/>
        <v>0</v>
      </c>
      <c r="O373" s="98">
        <f t="shared" si="35"/>
        <v>0</v>
      </c>
      <c r="P373" s="62">
        <f t="shared" si="30"/>
        <v>0</v>
      </c>
    </row>
    <row r="374" spans="1:16" x14ac:dyDescent="0.25">
      <c r="A374" s="10" t="s">
        <v>712</v>
      </c>
      <c r="B374" s="22" t="s">
        <v>713</v>
      </c>
      <c r="C374" s="2">
        <v>0</v>
      </c>
      <c r="D374" s="57">
        <v>311.88</v>
      </c>
      <c r="E374" s="3">
        <f t="shared" si="31"/>
        <v>0</v>
      </c>
      <c r="F374" s="2">
        <v>998</v>
      </c>
      <c r="G374" s="57">
        <v>309.81</v>
      </c>
      <c r="H374" s="17">
        <f t="shared" si="32"/>
        <v>309190.38</v>
      </c>
      <c r="I374" s="2">
        <v>0</v>
      </c>
      <c r="J374" s="57">
        <v>311.88</v>
      </c>
      <c r="K374" s="3">
        <f t="shared" si="33"/>
        <v>0</v>
      </c>
      <c r="L374" s="2">
        <v>0</v>
      </c>
      <c r="M374" s="57">
        <v>309.81</v>
      </c>
      <c r="N374" s="3">
        <f t="shared" si="34"/>
        <v>0</v>
      </c>
      <c r="O374" s="17">
        <f t="shared" si="35"/>
        <v>309190.38</v>
      </c>
      <c r="P374" s="3">
        <f t="shared" si="30"/>
        <v>1312.1406966562845</v>
      </c>
    </row>
    <row r="375" spans="1:16" x14ac:dyDescent="0.25">
      <c r="A375" s="10" t="s">
        <v>714</v>
      </c>
      <c r="B375" s="22" t="s">
        <v>715</v>
      </c>
      <c r="C375" s="2">
        <v>15494</v>
      </c>
      <c r="D375" s="57">
        <v>284.79000000000002</v>
      </c>
      <c r="E375" s="3">
        <f t="shared" si="31"/>
        <v>4412536.2600000007</v>
      </c>
      <c r="F375" s="2">
        <v>33509</v>
      </c>
      <c r="G375" s="57">
        <v>282.08</v>
      </c>
      <c r="H375" s="17">
        <f t="shared" si="32"/>
        <v>9452218.7199999988</v>
      </c>
      <c r="I375" s="2">
        <v>3326</v>
      </c>
      <c r="J375" s="57">
        <v>284.79000000000002</v>
      </c>
      <c r="K375" s="3">
        <f t="shared" si="33"/>
        <v>947211.54</v>
      </c>
      <c r="L375" s="2">
        <v>7194</v>
      </c>
      <c r="M375" s="57">
        <v>282.08</v>
      </c>
      <c r="N375" s="3">
        <f t="shared" si="34"/>
        <v>2029283.5199999998</v>
      </c>
      <c r="O375" s="17">
        <f t="shared" si="35"/>
        <v>16841250.039999999</v>
      </c>
      <c r="P375" s="3">
        <f t="shared" si="30"/>
        <v>71470.818594188735</v>
      </c>
    </row>
    <row r="376" spans="1:16" x14ac:dyDescent="0.25">
      <c r="A376" s="10" t="s">
        <v>716</v>
      </c>
      <c r="B376" s="22" t="s">
        <v>717</v>
      </c>
      <c r="C376" s="2">
        <v>0</v>
      </c>
      <c r="D376" s="57">
        <v>300.58</v>
      </c>
      <c r="E376" s="3">
        <f t="shared" si="31"/>
        <v>0</v>
      </c>
      <c r="F376" s="2">
        <v>7536</v>
      </c>
      <c r="G376" s="57">
        <v>298.33999999999997</v>
      </c>
      <c r="H376" s="17">
        <f t="shared" si="32"/>
        <v>2248290.2399999998</v>
      </c>
      <c r="I376" s="2">
        <v>0</v>
      </c>
      <c r="J376" s="57">
        <v>300.58</v>
      </c>
      <c r="K376" s="3">
        <f t="shared" si="33"/>
        <v>0</v>
      </c>
      <c r="L376" s="2">
        <v>271</v>
      </c>
      <c r="M376" s="57">
        <v>298.33999999999997</v>
      </c>
      <c r="N376" s="3">
        <f t="shared" si="34"/>
        <v>80850.14</v>
      </c>
      <c r="O376" s="17">
        <f t="shared" si="35"/>
        <v>2329140.38</v>
      </c>
      <c r="P376" s="3">
        <f t="shared" si="30"/>
        <v>9884.395112239532</v>
      </c>
    </row>
    <row r="377" spans="1:16" x14ac:dyDescent="0.25">
      <c r="A377" s="10" t="s">
        <v>718</v>
      </c>
      <c r="B377" s="22" t="s">
        <v>719</v>
      </c>
      <c r="C377" s="2">
        <v>0</v>
      </c>
      <c r="D377" s="57">
        <v>360.79</v>
      </c>
      <c r="E377" s="3">
        <f t="shared" si="31"/>
        <v>0</v>
      </c>
      <c r="F377" s="2">
        <v>39490</v>
      </c>
      <c r="G377" s="57">
        <v>357.59</v>
      </c>
      <c r="H377" s="17">
        <f t="shared" si="32"/>
        <v>14121229.1</v>
      </c>
      <c r="I377" s="2">
        <v>0</v>
      </c>
      <c r="J377" s="57">
        <v>360.79</v>
      </c>
      <c r="K377" s="3">
        <f t="shared" si="33"/>
        <v>0</v>
      </c>
      <c r="L377" s="2">
        <v>15596</v>
      </c>
      <c r="M377" s="57">
        <v>357.59</v>
      </c>
      <c r="N377" s="3">
        <f t="shared" si="34"/>
        <v>5576973.6399999997</v>
      </c>
      <c r="O377" s="17">
        <f t="shared" si="35"/>
        <v>19698202.739999998</v>
      </c>
      <c r="P377" s="3">
        <f t="shared" si="30"/>
        <v>83595.141175286029</v>
      </c>
    </row>
    <row r="378" spans="1:16" x14ac:dyDescent="0.25">
      <c r="A378" s="10" t="s">
        <v>720</v>
      </c>
      <c r="B378" s="22" t="s">
        <v>721</v>
      </c>
      <c r="C378" s="2">
        <v>0</v>
      </c>
      <c r="D378" s="57">
        <v>163.33000000000001</v>
      </c>
      <c r="E378" s="3">
        <f t="shared" si="31"/>
        <v>0</v>
      </c>
      <c r="F378" s="2">
        <v>9619</v>
      </c>
      <c r="G378" s="57">
        <v>162.01</v>
      </c>
      <c r="H378" s="17">
        <f t="shared" si="32"/>
        <v>1558374.19</v>
      </c>
      <c r="I378" s="2">
        <v>0</v>
      </c>
      <c r="J378" s="57">
        <v>163.33000000000001</v>
      </c>
      <c r="K378" s="3">
        <f t="shared" si="33"/>
        <v>0</v>
      </c>
      <c r="L378" s="2">
        <v>640</v>
      </c>
      <c r="M378" s="57">
        <v>162.01</v>
      </c>
      <c r="N378" s="3">
        <f t="shared" si="34"/>
        <v>103686.39999999999</v>
      </c>
      <c r="O378" s="17">
        <f t="shared" si="35"/>
        <v>1662060.5899999999</v>
      </c>
      <c r="P378" s="3">
        <f t="shared" si="30"/>
        <v>7053.4450019032129</v>
      </c>
    </row>
    <row r="379" spans="1:16" x14ac:dyDescent="0.25">
      <c r="A379" s="10" t="s">
        <v>722</v>
      </c>
      <c r="B379" s="22" t="s">
        <v>723</v>
      </c>
      <c r="C379" s="2">
        <v>654</v>
      </c>
      <c r="D379" s="57">
        <v>296.86</v>
      </c>
      <c r="E379" s="3">
        <f t="shared" si="31"/>
        <v>194146.44</v>
      </c>
      <c r="F379" s="2">
        <v>28254</v>
      </c>
      <c r="G379" s="57">
        <v>294.11</v>
      </c>
      <c r="H379" s="17">
        <f t="shared" si="32"/>
        <v>8309783.9400000004</v>
      </c>
      <c r="I379" s="2">
        <v>60</v>
      </c>
      <c r="J379" s="57">
        <v>296.86</v>
      </c>
      <c r="K379" s="3">
        <f t="shared" si="33"/>
        <v>17811.600000000002</v>
      </c>
      <c r="L379" s="2">
        <v>2594</v>
      </c>
      <c r="M379" s="57">
        <v>294.11</v>
      </c>
      <c r="N379" s="3">
        <f t="shared" si="34"/>
        <v>762921.34000000008</v>
      </c>
      <c r="O379" s="17">
        <f t="shared" si="35"/>
        <v>9284663.3200000003</v>
      </c>
      <c r="P379" s="3">
        <f t="shared" si="30"/>
        <v>39402.211016150803</v>
      </c>
    </row>
    <row r="380" spans="1:16" x14ac:dyDescent="0.25">
      <c r="A380" s="10" t="s">
        <v>724</v>
      </c>
      <c r="B380" s="22" t="s">
        <v>725</v>
      </c>
      <c r="C380" s="2">
        <v>4438</v>
      </c>
      <c r="D380" s="57">
        <v>269.58999999999997</v>
      </c>
      <c r="E380" s="3">
        <f t="shared" si="31"/>
        <v>1196440.42</v>
      </c>
      <c r="F380" s="2">
        <v>38242</v>
      </c>
      <c r="G380" s="57">
        <v>267.11</v>
      </c>
      <c r="H380" s="17">
        <f t="shared" si="32"/>
        <v>10214820.620000001</v>
      </c>
      <c r="I380" s="2">
        <v>241</v>
      </c>
      <c r="J380" s="57">
        <v>269.58999999999997</v>
      </c>
      <c r="K380" s="3">
        <f t="shared" si="33"/>
        <v>64971.189999999995</v>
      </c>
      <c r="L380" s="2">
        <v>2078</v>
      </c>
      <c r="M380" s="57">
        <v>267.11</v>
      </c>
      <c r="N380" s="3">
        <f t="shared" si="34"/>
        <v>555054.58000000007</v>
      </c>
      <c r="O380" s="17">
        <f t="shared" si="35"/>
        <v>12031286.810000001</v>
      </c>
      <c r="P380" s="3">
        <f t="shared" si="30"/>
        <v>51058.319008971004</v>
      </c>
    </row>
    <row r="381" spans="1:16" x14ac:dyDescent="0.25">
      <c r="A381" s="10" t="s">
        <v>726</v>
      </c>
      <c r="B381" s="22" t="s">
        <v>1256</v>
      </c>
      <c r="C381" s="2">
        <v>15094</v>
      </c>
      <c r="D381" s="57">
        <v>332.42</v>
      </c>
      <c r="E381" s="3">
        <f t="shared" si="31"/>
        <v>5017547.4800000004</v>
      </c>
      <c r="F381" s="2">
        <v>110561</v>
      </c>
      <c r="G381" s="57">
        <v>329.27</v>
      </c>
      <c r="H381" s="17">
        <f t="shared" si="32"/>
        <v>36404420.469999999</v>
      </c>
      <c r="I381" s="2">
        <v>2123</v>
      </c>
      <c r="J381" s="57">
        <v>332.42</v>
      </c>
      <c r="K381" s="3">
        <f t="shared" si="33"/>
        <v>705727.66</v>
      </c>
      <c r="L381" s="2">
        <v>15547</v>
      </c>
      <c r="M381" s="57">
        <v>329.27</v>
      </c>
      <c r="N381" s="3">
        <f t="shared" si="34"/>
        <v>5119160.6899999995</v>
      </c>
      <c r="O381" s="17">
        <f t="shared" si="35"/>
        <v>47246856.299999997</v>
      </c>
      <c r="P381" s="3">
        <f t="shared" si="30"/>
        <v>200505.98902948198</v>
      </c>
    </row>
    <row r="382" spans="1:16" x14ac:dyDescent="0.25">
      <c r="A382" s="10" t="s">
        <v>727</v>
      </c>
      <c r="B382" s="22" t="s">
        <v>728</v>
      </c>
      <c r="C382" s="2">
        <v>205</v>
      </c>
      <c r="D382" s="57">
        <v>215.2</v>
      </c>
      <c r="E382" s="3">
        <f t="shared" si="31"/>
        <v>44116</v>
      </c>
      <c r="F382" s="2">
        <v>22037</v>
      </c>
      <c r="G382" s="57">
        <v>213.36</v>
      </c>
      <c r="H382" s="17">
        <f t="shared" si="32"/>
        <v>4701814.32</v>
      </c>
      <c r="I382" s="2">
        <v>24</v>
      </c>
      <c r="J382" s="57">
        <v>215.2</v>
      </c>
      <c r="K382" s="3">
        <f t="shared" si="33"/>
        <v>5164.7999999999993</v>
      </c>
      <c r="L382" s="2">
        <v>2572</v>
      </c>
      <c r="M382" s="57">
        <v>213.36</v>
      </c>
      <c r="N382" s="3">
        <f t="shared" si="34"/>
        <v>548761.92000000004</v>
      </c>
      <c r="O382" s="17">
        <f t="shared" si="35"/>
        <v>5299857.04</v>
      </c>
      <c r="P382" s="3">
        <f t="shared" si="30"/>
        <v>22491.508657689526</v>
      </c>
    </row>
    <row r="383" spans="1:16" x14ac:dyDescent="0.25">
      <c r="A383" s="10" t="s">
        <v>729</v>
      </c>
      <c r="B383" s="22" t="s">
        <v>730</v>
      </c>
      <c r="C383" s="2">
        <v>2495</v>
      </c>
      <c r="D383" s="57">
        <v>194.95</v>
      </c>
      <c r="E383" s="3">
        <f t="shared" si="31"/>
        <v>486400.25</v>
      </c>
      <c r="F383" s="2">
        <v>12486</v>
      </c>
      <c r="G383" s="57">
        <v>193.31</v>
      </c>
      <c r="H383" s="17">
        <f t="shared" si="32"/>
        <v>2413668.66</v>
      </c>
      <c r="I383" s="2">
        <v>381</v>
      </c>
      <c r="J383" s="57">
        <v>194.95</v>
      </c>
      <c r="K383" s="3">
        <f t="shared" si="33"/>
        <v>74275.95</v>
      </c>
      <c r="L383" s="2">
        <v>1907</v>
      </c>
      <c r="M383" s="57">
        <v>193.31</v>
      </c>
      <c r="N383" s="3">
        <f t="shared" si="34"/>
        <v>368642.17</v>
      </c>
      <c r="O383" s="17">
        <f t="shared" si="35"/>
        <v>3342987.0300000003</v>
      </c>
      <c r="P383" s="3">
        <f t="shared" si="30"/>
        <v>14186.952810294822</v>
      </c>
    </row>
    <row r="384" spans="1:16" x14ac:dyDescent="0.25">
      <c r="A384" s="10" t="s">
        <v>731</v>
      </c>
      <c r="B384" s="22" t="s">
        <v>732</v>
      </c>
      <c r="C384" s="2">
        <v>2083</v>
      </c>
      <c r="D384" s="57">
        <v>249.77</v>
      </c>
      <c r="E384" s="3">
        <f t="shared" si="31"/>
        <v>520270.91000000003</v>
      </c>
      <c r="F384" s="2">
        <v>39424</v>
      </c>
      <c r="G384" s="57">
        <v>247.66</v>
      </c>
      <c r="H384" s="17">
        <f t="shared" si="32"/>
        <v>9763747.8399999999</v>
      </c>
      <c r="I384" s="2">
        <v>113</v>
      </c>
      <c r="J384" s="57">
        <v>249.77</v>
      </c>
      <c r="K384" s="3">
        <f t="shared" si="33"/>
        <v>28224.010000000002</v>
      </c>
      <c r="L384" s="2">
        <v>2147</v>
      </c>
      <c r="M384" s="57">
        <v>247.66</v>
      </c>
      <c r="N384" s="3">
        <f t="shared" si="34"/>
        <v>531726.02</v>
      </c>
      <c r="O384" s="17">
        <f t="shared" si="35"/>
        <v>10843968.779999999</v>
      </c>
      <c r="P384" s="3">
        <f t="shared" si="30"/>
        <v>46019.584275255263</v>
      </c>
    </row>
    <row r="385" spans="1:16" x14ac:dyDescent="0.25">
      <c r="A385" s="10" t="s">
        <v>733</v>
      </c>
      <c r="B385" s="22" t="s">
        <v>734</v>
      </c>
      <c r="C385" s="2">
        <v>0</v>
      </c>
      <c r="D385" s="57">
        <v>208.69</v>
      </c>
      <c r="E385" s="3">
        <f t="shared" si="31"/>
        <v>0</v>
      </c>
      <c r="F385" s="2">
        <v>23660</v>
      </c>
      <c r="G385" s="57">
        <v>206.85</v>
      </c>
      <c r="H385" s="17">
        <f t="shared" si="32"/>
        <v>4894071</v>
      </c>
      <c r="I385" s="2">
        <v>0</v>
      </c>
      <c r="J385" s="57">
        <v>208.69</v>
      </c>
      <c r="K385" s="3">
        <f t="shared" si="33"/>
        <v>0</v>
      </c>
      <c r="L385" s="2">
        <v>699</v>
      </c>
      <c r="M385" s="57">
        <v>206.85</v>
      </c>
      <c r="N385" s="3">
        <f t="shared" si="34"/>
        <v>144588.15</v>
      </c>
      <c r="O385" s="17">
        <f t="shared" si="35"/>
        <v>5038659.1500000004</v>
      </c>
      <c r="P385" s="3">
        <f t="shared" si="30"/>
        <v>21383.038266890977</v>
      </c>
    </row>
    <row r="386" spans="1:16" x14ac:dyDescent="0.25">
      <c r="A386" s="10" t="s">
        <v>735</v>
      </c>
      <c r="B386" s="22" t="s">
        <v>736</v>
      </c>
      <c r="C386" s="2">
        <v>13229</v>
      </c>
      <c r="D386" s="57">
        <v>265.79000000000002</v>
      </c>
      <c r="E386" s="3">
        <f t="shared" si="31"/>
        <v>3516135.91</v>
      </c>
      <c r="F386" s="2">
        <v>33673</v>
      </c>
      <c r="G386" s="57">
        <v>263.45</v>
      </c>
      <c r="H386" s="17">
        <f t="shared" si="32"/>
        <v>8871151.8499999996</v>
      </c>
      <c r="I386" s="2">
        <v>4268</v>
      </c>
      <c r="J386" s="57">
        <v>265.79000000000002</v>
      </c>
      <c r="K386" s="3">
        <f t="shared" si="33"/>
        <v>1134391.72</v>
      </c>
      <c r="L386" s="2">
        <v>10863</v>
      </c>
      <c r="M386" s="57">
        <v>263.45</v>
      </c>
      <c r="N386" s="3">
        <f t="shared" si="34"/>
        <v>2861857.35</v>
      </c>
      <c r="O386" s="17">
        <f t="shared" si="35"/>
        <v>16383536.83</v>
      </c>
      <c r="P386" s="3">
        <f t="shared" si="30"/>
        <v>69528.37740233088</v>
      </c>
    </row>
    <row r="387" spans="1:16" x14ac:dyDescent="0.25">
      <c r="A387" s="10" t="s">
        <v>737</v>
      </c>
      <c r="B387" s="22" t="s">
        <v>738</v>
      </c>
      <c r="C387" s="2">
        <v>0</v>
      </c>
      <c r="D387" s="57">
        <v>311.89999999999998</v>
      </c>
      <c r="E387" s="3">
        <f t="shared" si="31"/>
        <v>0</v>
      </c>
      <c r="F387" s="2">
        <v>49705</v>
      </c>
      <c r="G387" s="57">
        <v>309.19</v>
      </c>
      <c r="H387" s="17">
        <f t="shared" si="32"/>
        <v>15368288.949999999</v>
      </c>
      <c r="I387" s="2">
        <v>0</v>
      </c>
      <c r="J387" s="57">
        <v>311.89999999999998</v>
      </c>
      <c r="K387" s="3">
        <f t="shared" si="33"/>
        <v>0</v>
      </c>
      <c r="L387" s="2">
        <v>4055</v>
      </c>
      <c r="M387" s="57">
        <v>309.19</v>
      </c>
      <c r="N387" s="3">
        <f t="shared" si="34"/>
        <v>1253765.45</v>
      </c>
      <c r="O387" s="17">
        <f t="shared" si="35"/>
        <v>16622054.399999999</v>
      </c>
      <c r="P387" s="3">
        <f t="shared" si="30"/>
        <v>70540.597156595424</v>
      </c>
    </row>
    <row r="388" spans="1:16" x14ac:dyDescent="0.25">
      <c r="A388" s="10" t="s">
        <v>739</v>
      </c>
      <c r="B388" s="22" t="s">
        <v>740</v>
      </c>
      <c r="C388" s="2">
        <v>730</v>
      </c>
      <c r="D388" s="57">
        <v>262.64999999999998</v>
      </c>
      <c r="E388" s="3">
        <f t="shared" si="31"/>
        <v>191734.49999999997</v>
      </c>
      <c r="F388" s="2">
        <v>28002</v>
      </c>
      <c r="G388" s="57">
        <v>260.07</v>
      </c>
      <c r="H388" s="17">
        <f t="shared" si="32"/>
        <v>7282480.1399999997</v>
      </c>
      <c r="I388" s="2">
        <v>31</v>
      </c>
      <c r="J388" s="57">
        <v>262.64999999999998</v>
      </c>
      <c r="K388" s="3">
        <f t="shared" si="33"/>
        <v>8142.15</v>
      </c>
      <c r="L388" s="2">
        <v>1204</v>
      </c>
      <c r="M388" s="57">
        <v>260.07</v>
      </c>
      <c r="N388" s="3">
        <f t="shared" si="34"/>
        <v>313124.27999999997</v>
      </c>
      <c r="O388" s="17">
        <f t="shared" si="35"/>
        <v>7795481.0699999994</v>
      </c>
      <c r="P388" s="3">
        <f t="shared" si="30"/>
        <v>33082.42630951415</v>
      </c>
    </row>
    <row r="389" spans="1:16" x14ac:dyDescent="0.25">
      <c r="A389" s="10" t="s">
        <v>741</v>
      </c>
      <c r="B389" s="22" t="s">
        <v>742</v>
      </c>
      <c r="C389" s="2">
        <v>194</v>
      </c>
      <c r="D389" s="57">
        <v>268.04000000000002</v>
      </c>
      <c r="E389" s="3">
        <f t="shared" si="31"/>
        <v>51999.76</v>
      </c>
      <c r="F389" s="2">
        <v>38382</v>
      </c>
      <c r="G389" s="57">
        <v>265.85000000000002</v>
      </c>
      <c r="H389" s="17">
        <f t="shared" si="32"/>
        <v>10203854.700000001</v>
      </c>
      <c r="I389" s="2">
        <v>0</v>
      </c>
      <c r="J389" s="57">
        <v>268.04000000000002</v>
      </c>
      <c r="K389" s="3">
        <f t="shared" si="33"/>
        <v>0</v>
      </c>
      <c r="L389" s="2">
        <v>74</v>
      </c>
      <c r="M389" s="57">
        <v>265.85000000000002</v>
      </c>
      <c r="N389" s="3">
        <f t="shared" si="34"/>
        <v>19672.900000000001</v>
      </c>
      <c r="O389" s="17">
        <f t="shared" si="35"/>
        <v>10275527.360000001</v>
      </c>
      <c r="P389" s="3">
        <f t="shared" si="30"/>
        <v>43607.235220775998</v>
      </c>
    </row>
    <row r="390" spans="1:16" x14ac:dyDescent="0.25">
      <c r="A390" s="10" t="s">
        <v>743</v>
      </c>
      <c r="B390" s="22" t="s">
        <v>744</v>
      </c>
      <c r="C390" s="2">
        <v>721</v>
      </c>
      <c r="D390" s="57">
        <v>274.55</v>
      </c>
      <c r="E390" s="3">
        <f t="shared" si="31"/>
        <v>197950.55000000002</v>
      </c>
      <c r="F390" s="2">
        <v>21442</v>
      </c>
      <c r="G390" s="57">
        <v>272.12</v>
      </c>
      <c r="H390" s="17">
        <f t="shared" si="32"/>
        <v>5834797.04</v>
      </c>
      <c r="I390" s="2">
        <v>0</v>
      </c>
      <c r="J390" s="57">
        <v>274.55</v>
      </c>
      <c r="K390" s="3">
        <f t="shared" si="33"/>
        <v>0</v>
      </c>
      <c r="L390" s="2">
        <v>3</v>
      </c>
      <c r="M390" s="57">
        <v>272.12</v>
      </c>
      <c r="N390" s="3">
        <f t="shared" si="34"/>
        <v>816.36</v>
      </c>
      <c r="O390" s="17">
        <f t="shared" si="35"/>
        <v>6033563.9500000002</v>
      </c>
      <c r="P390" s="3">
        <f t="shared" si="30"/>
        <v>25605.210630011337</v>
      </c>
    </row>
    <row r="391" spans="1:16" x14ac:dyDescent="0.25">
      <c r="A391" s="10" t="s">
        <v>745</v>
      </c>
      <c r="B391" s="22" t="s">
        <v>746</v>
      </c>
      <c r="C391" s="2">
        <v>0</v>
      </c>
      <c r="D391" s="57">
        <v>226.07</v>
      </c>
      <c r="E391" s="3">
        <f t="shared" si="31"/>
        <v>0</v>
      </c>
      <c r="F391" s="2">
        <v>11397</v>
      </c>
      <c r="G391" s="57">
        <v>224.33</v>
      </c>
      <c r="H391" s="17">
        <f t="shared" si="32"/>
        <v>2556689.0100000002</v>
      </c>
      <c r="I391" s="2">
        <v>0</v>
      </c>
      <c r="J391" s="57">
        <v>226.07</v>
      </c>
      <c r="K391" s="3">
        <f t="shared" si="33"/>
        <v>0</v>
      </c>
      <c r="L391" s="2">
        <v>0</v>
      </c>
      <c r="M391" s="57">
        <v>224.33</v>
      </c>
      <c r="N391" s="3">
        <f t="shared" si="34"/>
        <v>0</v>
      </c>
      <c r="O391" s="17">
        <f t="shared" si="35"/>
        <v>2556689.0100000002</v>
      </c>
      <c r="P391" s="3">
        <f t="shared" si="30"/>
        <v>10850.064929946615</v>
      </c>
    </row>
    <row r="392" spans="1:16" x14ac:dyDescent="0.25">
      <c r="A392" s="10" t="s">
        <v>747</v>
      </c>
      <c r="B392" s="22" t="s">
        <v>748</v>
      </c>
      <c r="C392" s="2">
        <v>4148</v>
      </c>
      <c r="D392" s="57">
        <v>313.08</v>
      </c>
      <c r="E392" s="3">
        <f t="shared" si="31"/>
        <v>1298655.8399999999</v>
      </c>
      <c r="F392" s="2">
        <v>45110</v>
      </c>
      <c r="G392" s="57">
        <v>310.52</v>
      </c>
      <c r="H392" s="17">
        <f t="shared" si="32"/>
        <v>14007557.199999999</v>
      </c>
      <c r="I392" s="2">
        <v>1045</v>
      </c>
      <c r="J392" s="57">
        <v>313.08</v>
      </c>
      <c r="K392" s="3">
        <f t="shared" si="33"/>
        <v>327168.59999999998</v>
      </c>
      <c r="L392" s="2">
        <v>11366</v>
      </c>
      <c r="M392" s="57">
        <v>310.52</v>
      </c>
      <c r="N392" s="3">
        <f t="shared" si="34"/>
        <v>3529370.32</v>
      </c>
      <c r="O392" s="17">
        <f t="shared" si="35"/>
        <v>19162751.959999997</v>
      </c>
      <c r="P392" s="3">
        <f t="shared" ref="P392:P455" si="36">(O392/$O$8)*$P$8</f>
        <v>81322.797645405328</v>
      </c>
    </row>
    <row r="393" spans="1:16" x14ac:dyDescent="0.25">
      <c r="A393" s="10" t="s">
        <v>749</v>
      </c>
      <c r="B393" s="22" t="s">
        <v>750</v>
      </c>
      <c r="C393" s="2">
        <v>18538</v>
      </c>
      <c r="D393" s="57">
        <v>381.55</v>
      </c>
      <c r="E393" s="3">
        <f t="shared" ref="E393:E456" si="37">D393*C393</f>
        <v>7073173.9000000004</v>
      </c>
      <c r="F393" s="2">
        <v>27143</v>
      </c>
      <c r="G393" s="57">
        <v>378.56</v>
      </c>
      <c r="H393" s="17">
        <f t="shared" ref="H393:H456" si="38">G393*F393</f>
        <v>10275254.08</v>
      </c>
      <c r="I393" s="2">
        <v>5833</v>
      </c>
      <c r="J393" s="57">
        <v>381.55</v>
      </c>
      <c r="K393" s="3">
        <f t="shared" ref="K393:K456" si="39">J393*I393</f>
        <v>2225581.15</v>
      </c>
      <c r="L393" s="2">
        <v>8540</v>
      </c>
      <c r="M393" s="57">
        <v>378.56</v>
      </c>
      <c r="N393" s="3">
        <f t="shared" ref="N393:N456" si="40">M393*L393</f>
        <v>3232902.4</v>
      </c>
      <c r="O393" s="17">
        <f t="shared" ref="O393:O456" si="41">N393+K393+H393+E393</f>
        <v>22806911.530000001</v>
      </c>
      <c r="P393" s="3">
        <f t="shared" si="36"/>
        <v>96787.865080253949</v>
      </c>
    </row>
    <row r="394" spans="1:16" x14ac:dyDescent="0.25">
      <c r="A394" s="10" t="s">
        <v>751</v>
      </c>
      <c r="B394" s="22" t="s">
        <v>752</v>
      </c>
      <c r="C394" s="2">
        <v>3863</v>
      </c>
      <c r="D394" s="57">
        <v>319.26</v>
      </c>
      <c r="E394" s="3">
        <f t="shared" si="37"/>
        <v>1233301.3799999999</v>
      </c>
      <c r="F394" s="2">
        <v>41220</v>
      </c>
      <c r="G394" s="57">
        <v>316.56</v>
      </c>
      <c r="H394" s="17">
        <f t="shared" si="38"/>
        <v>13048603.199999999</v>
      </c>
      <c r="I394" s="2">
        <v>1418</v>
      </c>
      <c r="J394" s="57">
        <v>319.26</v>
      </c>
      <c r="K394" s="3">
        <f t="shared" si="39"/>
        <v>452710.68</v>
      </c>
      <c r="L394" s="2">
        <v>15128</v>
      </c>
      <c r="M394" s="57">
        <v>316.56</v>
      </c>
      <c r="N394" s="3">
        <f t="shared" si="40"/>
        <v>4788919.68</v>
      </c>
      <c r="O394" s="17">
        <f t="shared" si="41"/>
        <v>19523534.939999998</v>
      </c>
      <c r="P394" s="3">
        <f t="shared" si="36"/>
        <v>82853.886777993903</v>
      </c>
    </row>
    <row r="395" spans="1:16" x14ac:dyDescent="0.25">
      <c r="A395" s="10" t="s">
        <v>753</v>
      </c>
      <c r="B395" s="22" t="s">
        <v>754</v>
      </c>
      <c r="C395" s="2">
        <v>1813</v>
      </c>
      <c r="D395" s="57">
        <v>335.59</v>
      </c>
      <c r="E395" s="3">
        <f t="shared" si="37"/>
        <v>608424.66999999993</v>
      </c>
      <c r="F395" s="2">
        <v>60318</v>
      </c>
      <c r="G395" s="57">
        <v>332.45</v>
      </c>
      <c r="H395" s="17">
        <f t="shared" si="38"/>
        <v>20052719.099999998</v>
      </c>
      <c r="I395" s="2">
        <v>286</v>
      </c>
      <c r="J395" s="57">
        <v>335.59</v>
      </c>
      <c r="K395" s="3">
        <f t="shared" si="39"/>
        <v>95978.739999999991</v>
      </c>
      <c r="L395" s="2">
        <v>9522</v>
      </c>
      <c r="M395" s="57">
        <v>332.45</v>
      </c>
      <c r="N395" s="3">
        <f t="shared" si="40"/>
        <v>3165588.9</v>
      </c>
      <c r="O395" s="17">
        <f t="shared" si="41"/>
        <v>23922711.409999996</v>
      </c>
      <c r="P395" s="3">
        <f t="shared" si="36"/>
        <v>101523.09142161747</v>
      </c>
    </row>
    <row r="396" spans="1:16" x14ac:dyDescent="0.25">
      <c r="A396" s="10" t="s">
        <v>755</v>
      </c>
      <c r="B396" s="22" t="s">
        <v>756</v>
      </c>
      <c r="C396" s="2">
        <v>10061</v>
      </c>
      <c r="D396" s="57">
        <v>509.14</v>
      </c>
      <c r="E396" s="3">
        <f t="shared" si="37"/>
        <v>5122457.54</v>
      </c>
      <c r="F396" s="2">
        <v>44318</v>
      </c>
      <c r="G396" s="57">
        <v>504.75</v>
      </c>
      <c r="H396" s="17">
        <f t="shared" si="38"/>
        <v>22369510.5</v>
      </c>
      <c r="I396" s="2">
        <v>2668</v>
      </c>
      <c r="J396" s="57">
        <v>509.14</v>
      </c>
      <c r="K396" s="3">
        <f t="shared" si="39"/>
        <v>1358385.52</v>
      </c>
      <c r="L396" s="2">
        <v>11751</v>
      </c>
      <c r="M396" s="57">
        <v>504.75</v>
      </c>
      <c r="N396" s="3">
        <f t="shared" si="40"/>
        <v>5931317.25</v>
      </c>
      <c r="O396" s="17">
        <f t="shared" si="41"/>
        <v>34781670.810000002</v>
      </c>
      <c r="P396" s="3">
        <f t="shared" si="36"/>
        <v>147606.29282031013</v>
      </c>
    </row>
    <row r="397" spans="1:16" x14ac:dyDescent="0.25">
      <c r="A397" s="10" t="s">
        <v>757</v>
      </c>
      <c r="B397" s="22" t="s">
        <v>758</v>
      </c>
      <c r="C397" s="2">
        <v>11780</v>
      </c>
      <c r="D397" s="57">
        <v>333.43</v>
      </c>
      <c r="E397" s="3">
        <f t="shared" si="37"/>
        <v>3927805.4</v>
      </c>
      <c r="F397" s="2">
        <v>50384</v>
      </c>
      <c r="G397" s="57">
        <v>330.19</v>
      </c>
      <c r="H397" s="17">
        <f t="shared" si="38"/>
        <v>16636292.959999999</v>
      </c>
      <c r="I397" s="2">
        <v>432</v>
      </c>
      <c r="J397" s="57">
        <v>333.43</v>
      </c>
      <c r="K397" s="3">
        <f t="shared" si="39"/>
        <v>144041.76</v>
      </c>
      <c r="L397" s="2">
        <v>1848</v>
      </c>
      <c r="M397" s="57">
        <v>330.19</v>
      </c>
      <c r="N397" s="3">
        <f t="shared" si="40"/>
        <v>610191.12</v>
      </c>
      <c r="O397" s="17">
        <f t="shared" si="41"/>
        <v>21318331.239999998</v>
      </c>
      <c r="P397" s="3">
        <f t="shared" si="36"/>
        <v>90470.63496866569</v>
      </c>
    </row>
    <row r="398" spans="1:16" x14ac:dyDescent="0.25">
      <c r="A398" s="10" t="s">
        <v>759</v>
      </c>
      <c r="B398" s="22" t="s">
        <v>760</v>
      </c>
      <c r="C398" s="2">
        <v>6199</v>
      </c>
      <c r="D398" s="57">
        <v>291.95</v>
      </c>
      <c r="E398" s="3">
        <f t="shared" si="37"/>
        <v>1809798.0499999998</v>
      </c>
      <c r="F398" s="2">
        <v>42954</v>
      </c>
      <c r="G398" s="57">
        <v>289.19</v>
      </c>
      <c r="H398" s="17">
        <f t="shared" si="38"/>
        <v>12421867.26</v>
      </c>
      <c r="I398" s="2">
        <v>1310</v>
      </c>
      <c r="J398" s="57">
        <v>291.95</v>
      </c>
      <c r="K398" s="3">
        <f t="shared" si="39"/>
        <v>382454.5</v>
      </c>
      <c r="L398" s="2">
        <v>9076</v>
      </c>
      <c r="M398" s="57">
        <v>289.19</v>
      </c>
      <c r="N398" s="3">
        <f t="shared" si="40"/>
        <v>2624688.44</v>
      </c>
      <c r="O398" s="17">
        <f t="shared" si="41"/>
        <v>17238808.25</v>
      </c>
      <c r="P398" s="3">
        <f t="shared" si="36"/>
        <v>73157.974276816472</v>
      </c>
    </row>
    <row r="399" spans="1:16" x14ac:dyDescent="0.25">
      <c r="A399" s="10" t="s">
        <v>761</v>
      </c>
      <c r="B399" s="22" t="s">
        <v>762</v>
      </c>
      <c r="C399" s="2">
        <v>0</v>
      </c>
      <c r="D399" s="57">
        <v>223.51</v>
      </c>
      <c r="E399" s="3">
        <f t="shared" si="37"/>
        <v>0</v>
      </c>
      <c r="F399" s="2">
        <v>30957</v>
      </c>
      <c r="G399" s="57">
        <v>221.53</v>
      </c>
      <c r="H399" s="17">
        <f t="shared" si="38"/>
        <v>6857904.21</v>
      </c>
      <c r="I399" s="2">
        <v>0</v>
      </c>
      <c r="J399" s="57">
        <v>223.51</v>
      </c>
      <c r="K399" s="3">
        <f t="shared" si="39"/>
        <v>0</v>
      </c>
      <c r="L399" s="2">
        <v>2755</v>
      </c>
      <c r="M399" s="57">
        <v>221.53</v>
      </c>
      <c r="N399" s="3">
        <f t="shared" si="40"/>
        <v>610315.15</v>
      </c>
      <c r="O399" s="17">
        <f t="shared" si="41"/>
        <v>7468219.3600000003</v>
      </c>
      <c r="P399" s="3">
        <f t="shared" si="36"/>
        <v>31693.594586650313</v>
      </c>
    </row>
    <row r="400" spans="1:16" x14ac:dyDescent="0.25">
      <c r="A400" s="10" t="s">
        <v>763</v>
      </c>
      <c r="B400" s="22" t="s">
        <v>764</v>
      </c>
      <c r="C400" s="2">
        <v>20013</v>
      </c>
      <c r="D400" s="57">
        <v>271.58</v>
      </c>
      <c r="E400" s="3">
        <f t="shared" si="37"/>
        <v>5435130.54</v>
      </c>
      <c r="F400" s="2">
        <v>30619</v>
      </c>
      <c r="G400" s="57">
        <v>269.06</v>
      </c>
      <c r="H400" s="17">
        <f t="shared" si="38"/>
        <v>8238348.1399999997</v>
      </c>
      <c r="I400" s="2">
        <v>8038</v>
      </c>
      <c r="J400" s="57">
        <v>271.58</v>
      </c>
      <c r="K400" s="3">
        <f t="shared" si="39"/>
        <v>2182960.04</v>
      </c>
      <c r="L400" s="2">
        <v>12297</v>
      </c>
      <c r="M400" s="57">
        <v>269.06</v>
      </c>
      <c r="N400" s="3">
        <f t="shared" si="40"/>
        <v>3308630.82</v>
      </c>
      <c r="O400" s="17">
        <f t="shared" si="41"/>
        <v>19165069.539999999</v>
      </c>
      <c r="P400" s="3">
        <f t="shared" si="36"/>
        <v>81332.632980630689</v>
      </c>
    </row>
    <row r="401" spans="1:16" x14ac:dyDescent="0.25">
      <c r="A401" s="10" t="s">
        <v>765</v>
      </c>
      <c r="B401" s="22" t="s">
        <v>766</v>
      </c>
      <c r="C401" s="2">
        <v>8204</v>
      </c>
      <c r="D401" s="57">
        <v>359.39</v>
      </c>
      <c r="E401" s="3">
        <f t="shared" si="37"/>
        <v>2948435.56</v>
      </c>
      <c r="F401" s="2">
        <v>24014</v>
      </c>
      <c r="G401" s="57">
        <v>356.57</v>
      </c>
      <c r="H401" s="17">
        <f t="shared" si="38"/>
        <v>8562671.9800000004</v>
      </c>
      <c r="I401" s="2">
        <v>2579</v>
      </c>
      <c r="J401" s="57">
        <v>359.39</v>
      </c>
      <c r="K401" s="3">
        <f t="shared" si="39"/>
        <v>926866.80999999994</v>
      </c>
      <c r="L401" s="2">
        <v>7550</v>
      </c>
      <c r="M401" s="57">
        <v>356.57</v>
      </c>
      <c r="N401" s="3">
        <f t="shared" si="40"/>
        <v>2692103.5</v>
      </c>
      <c r="O401" s="17">
        <f t="shared" si="41"/>
        <v>15130077.850000001</v>
      </c>
      <c r="P401" s="3">
        <f t="shared" si="36"/>
        <v>64208.954012614566</v>
      </c>
    </row>
    <row r="402" spans="1:16" x14ac:dyDescent="0.25">
      <c r="A402" s="10" t="s">
        <v>767</v>
      </c>
      <c r="B402" s="22" t="s">
        <v>768</v>
      </c>
      <c r="C402" s="2">
        <v>96</v>
      </c>
      <c r="D402" s="57">
        <v>246.61</v>
      </c>
      <c r="E402" s="3">
        <f t="shared" si="37"/>
        <v>23674.560000000001</v>
      </c>
      <c r="F402" s="2">
        <v>24565</v>
      </c>
      <c r="G402" s="57">
        <v>244.45</v>
      </c>
      <c r="H402" s="17">
        <f t="shared" si="38"/>
        <v>6004914.25</v>
      </c>
      <c r="I402" s="2">
        <v>1</v>
      </c>
      <c r="J402" s="57">
        <v>246.61</v>
      </c>
      <c r="K402" s="3">
        <f t="shared" si="39"/>
        <v>246.61</v>
      </c>
      <c r="L402" s="2">
        <v>234</v>
      </c>
      <c r="M402" s="57">
        <v>244.45</v>
      </c>
      <c r="N402" s="3">
        <f t="shared" si="40"/>
        <v>57201.299999999996</v>
      </c>
      <c r="O402" s="17">
        <f t="shared" si="41"/>
        <v>6086036.7199999997</v>
      </c>
      <c r="P402" s="3">
        <f t="shared" si="36"/>
        <v>25827.894327296111</v>
      </c>
    </row>
    <row r="403" spans="1:16" x14ac:dyDescent="0.25">
      <c r="A403" s="10" t="s">
        <v>769</v>
      </c>
      <c r="B403" s="22" t="s">
        <v>770</v>
      </c>
      <c r="C403" s="2">
        <v>0</v>
      </c>
      <c r="D403" s="57">
        <v>232.82</v>
      </c>
      <c r="E403" s="3">
        <f t="shared" si="37"/>
        <v>0</v>
      </c>
      <c r="F403" s="2">
        <v>19422</v>
      </c>
      <c r="G403" s="57">
        <v>230.63</v>
      </c>
      <c r="H403" s="17">
        <f t="shared" si="38"/>
        <v>4479295.8600000003</v>
      </c>
      <c r="I403" s="2">
        <v>0</v>
      </c>
      <c r="J403" s="57">
        <v>232.82</v>
      </c>
      <c r="K403" s="3">
        <f t="shared" si="39"/>
        <v>0</v>
      </c>
      <c r="L403" s="2">
        <v>2684</v>
      </c>
      <c r="M403" s="57">
        <v>230.63</v>
      </c>
      <c r="N403" s="3">
        <f t="shared" si="40"/>
        <v>619010.92000000004</v>
      </c>
      <c r="O403" s="17">
        <f t="shared" si="41"/>
        <v>5098306.78</v>
      </c>
      <c r="P403" s="3">
        <f t="shared" si="36"/>
        <v>21636.170601674799</v>
      </c>
    </row>
    <row r="404" spans="1:16" x14ac:dyDescent="0.25">
      <c r="A404" s="10" t="s">
        <v>771</v>
      </c>
      <c r="B404" s="22" t="s">
        <v>772</v>
      </c>
      <c r="C404" s="2">
        <v>1601</v>
      </c>
      <c r="D404" s="57">
        <v>230.32</v>
      </c>
      <c r="E404" s="3">
        <f t="shared" si="37"/>
        <v>368742.32</v>
      </c>
      <c r="F404" s="2">
        <v>19270</v>
      </c>
      <c r="G404" s="57">
        <v>228.49</v>
      </c>
      <c r="H404" s="17">
        <f t="shared" si="38"/>
        <v>4403002.3</v>
      </c>
      <c r="I404" s="2">
        <v>178</v>
      </c>
      <c r="J404" s="57">
        <v>230.32</v>
      </c>
      <c r="K404" s="3">
        <f t="shared" si="39"/>
        <v>40996.959999999999</v>
      </c>
      <c r="L404" s="2">
        <v>2140</v>
      </c>
      <c r="M404" s="57">
        <v>228.49</v>
      </c>
      <c r="N404" s="3">
        <f t="shared" si="40"/>
        <v>488968.60000000003</v>
      </c>
      <c r="O404" s="17">
        <f t="shared" si="41"/>
        <v>5301710.18</v>
      </c>
      <c r="P404" s="3">
        <f t="shared" si="36"/>
        <v>22499.373004602912</v>
      </c>
    </row>
    <row r="405" spans="1:16" x14ac:dyDescent="0.25">
      <c r="A405" s="10" t="s">
        <v>773</v>
      </c>
      <c r="B405" s="22" t="s">
        <v>774</v>
      </c>
      <c r="C405" s="2">
        <v>0</v>
      </c>
      <c r="D405" s="57">
        <v>257.64999999999998</v>
      </c>
      <c r="E405" s="3">
        <f t="shared" si="37"/>
        <v>0</v>
      </c>
      <c r="F405" s="2">
        <v>27211</v>
      </c>
      <c r="G405" s="57">
        <v>255.34</v>
      </c>
      <c r="H405" s="17">
        <f t="shared" si="38"/>
        <v>6948056.7400000002</v>
      </c>
      <c r="I405" s="2">
        <v>0</v>
      </c>
      <c r="J405" s="57">
        <v>257.64999999999998</v>
      </c>
      <c r="K405" s="3">
        <f t="shared" si="39"/>
        <v>0</v>
      </c>
      <c r="L405" s="2">
        <v>1274</v>
      </c>
      <c r="M405" s="57">
        <v>255.34</v>
      </c>
      <c r="N405" s="3">
        <f t="shared" si="40"/>
        <v>325303.16000000003</v>
      </c>
      <c r="O405" s="17">
        <f t="shared" si="41"/>
        <v>7273359.9000000004</v>
      </c>
      <c r="P405" s="3">
        <f t="shared" si="36"/>
        <v>30866.650916557897</v>
      </c>
    </row>
    <row r="406" spans="1:16" x14ac:dyDescent="0.25">
      <c r="A406" s="10" t="s">
        <v>1266</v>
      </c>
      <c r="B406" s="22" t="s">
        <v>1257</v>
      </c>
      <c r="C406" s="2">
        <v>1197</v>
      </c>
      <c r="D406" s="57">
        <v>245.61</v>
      </c>
      <c r="E406" s="3">
        <f t="shared" si="37"/>
        <v>293995.17000000004</v>
      </c>
      <c r="F406" s="2">
        <v>24595</v>
      </c>
      <c r="G406" s="57">
        <v>243.68</v>
      </c>
      <c r="H406" s="17">
        <f t="shared" si="38"/>
        <v>5993309.6000000006</v>
      </c>
      <c r="I406" s="2">
        <v>261</v>
      </c>
      <c r="J406" s="57">
        <v>245.61</v>
      </c>
      <c r="K406" s="3">
        <f t="shared" si="39"/>
        <v>64104.210000000006</v>
      </c>
      <c r="L406" s="2">
        <v>5370</v>
      </c>
      <c r="M406" s="57">
        <v>243.68</v>
      </c>
      <c r="N406" s="3">
        <f t="shared" si="40"/>
        <v>1308561.6000000001</v>
      </c>
      <c r="O406" s="17">
        <f t="shared" si="41"/>
        <v>7659970.5800000001</v>
      </c>
      <c r="P406" s="3">
        <f t="shared" si="36"/>
        <v>32507.347522286575</v>
      </c>
    </row>
    <row r="407" spans="1:16" x14ac:dyDescent="0.25">
      <c r="A407" s="10" t="s">
        <v>775</v>
      </c>
      <c r="B407" s="22" t="s">
        <v>776</v>
      </c>
      <c r="C407" s="2">
        <v>16085</v>
      </c>
      <c r="D407" s="57">
        <v>294.5</v>
      </c>
      <c r="E407" s="3">
        <f t="shared" si="37"/>
        <v>4737032.5</v>
      </c>
      <c r="F407" s="2">
        <v>28317</v>
      </c>
      <c r="G407" s="57">
        <v>291.98</v>
      </c>
      <c r="H407" s="17">
        <f t="shared" si="38"/>
        <v>8267997.6600000001</v>
      </c>
      <c r="I407" s="2">
        <v>8694</v>
      </c>
      <c r="J407" s="57">
        <v>294.5</v>
      </c>
      <c r="K407" s="3">
        <f t="shared" si="39"/>
        <v>2560383</v>
      </c>
      <c r="L407" s="2">
        <v>15306</v>
      </c>
      <c r="M407" s="57">
        <v>291.98</v>
      </c>
      <c r="N407" s="3">
        <f t="shared" si="40"/>
        <v>4469045.88</v>
      </c>
      <c r="O407" s="17">
        <f t="shared" si="41"/>
        <v>20034459.039999999</v>
      </c>
      <c r="P407" s="3">
        <f t="shared" si="36"/>
        <v>85022.144097359676</v>
      </c>
    </row>
    <row r="408" spans="1:16" x14ac:dyDescent="0.25">
      <c r="A408" s="10" t="s">
        <v>777</v>
      </c>
      <c r="B408" s="22" t="s">
        <v>778</v>
      </c>
      <c r="C408" s="2">
        <v>0</v>
      </c>
      <c r="D408" s="57">
        <v>326.56</v>
      </c>
      <c r="E408" s="3">
        <f t="shared" si="37"/>
        <v>0</v>
      </c>
      <c r="F408" s="2">
        <v>7900</v>
      </c>
      <c r="G408" s="57">
        <v>323.58999999999997</v>
      </c>
      <c r="H408" s="17">
        <f t="shared" si="38"/>
        <v>2556361</v>
      </c>
      <c r="I408" s="2">
        <v>0</v>
      </c>
      <c r="J408" s="57">
        <v>326.56</v>
      </c>
      <c r="K408" s="3">
        <f t="shared" si="39"/>
        <v>0</v>
      </c>
      <c r="L408" s="2">
        <v>1653</v>
      </c>
      <c r="M408" s="57">
        <v>323.58999999999997</v>
      </c>
      <c r="N408" s="3">
        <f t="shared" si="40"/>
        <v>534894.2699999999</v>
      </c>
      <c r="O408" s="17">
        <f t="shared" si="41"/>
        <v>3091255.27</v>
      </c>
      <c r="P408" s="3">
        <f t="shared" si="36"/>
        <v>13118.654737965042</v>
      </c>
    </row>
    <row r="409" spans="1:16" x14ac:dyDescent="0.25">
      <c r="A409" s="10" t="s">
        <v>779</v>
      </c>
      <c r="B409" s="22" t="s">
        <v>780</v>
      </c>
      <c r="C409" s="2">
        <v>8168</v>
      </c>
      <c r="D409" s="57">
        <v>206.39</v>
      </c>
      <c r="E409" s="3">
        <f t="shared" si="37"/>
        <v>1685793.5199999998</v>
      </c>
      <c r="F409" s="2">
        <v>4981</v>
      </c>
      <c r="G409" s="57">
        <v>204.84</v>
      </c>
      <c r="H409" s="17">
        <f t="shared" si="38"/>
        <v>1020308.04</v>
      </c>
      <c r="I409" s="2">
        <v>168</v>
      </c>
      <c r="J409" s="57">
        <v>206.39</v>
      </c>
      <c r="K409" s="3">
        <f t="shared" si="39"/>
        <v>34673.519999999997</v>
      </c>
      <c r="L409" s="2">
        <v>103</v>
      </c>
      <c r="M409" s="57">
        <v>204.84</v>
      </c>
      <c r="N409" s="3">
        <f t="shared" si="40"/>
        <v>21098.52</v>
      </c>
      <c r="O409" s="17">
        <f t="shared" si="41"/>
        <v>2761873.5999999996</v>
      </c>
      <c r="P409" s="3">
        <f t="shared" si="36"/>
        <v>11720.826338712739</v>
      </c>
    </row>
    <row r="410" spans="1:16" x14ac:dyDescent="0.25">
      <c r="A410" s="10" t="s">
        <v>781</v>
      </c>
      <c r="B410" s="22" t="s">
        <v>782</v>
      </c>
      <c r="C410" s="2">
        <v>1496</v>
      </c>
      <c r="D410" s="57">
        <v>211.81</v>
      </c>
      <c r="E410" s="3">
        <f t="shared" si="37"/>
        <v>316867.76</v>
      </c>
      <c r="F410" s="2">
        <v>28453</v>
      </c>
      <c r="G410" s="57">
        <v>210.01</v>
      </c>
      <c r="H410" s="17">
        <f t="shared" si="38"/>
        <v>5975414.5299999993</v>
      </c>
      <c r="I410" s="2">
        <v>139</v>
      </c>
      <c r="J410" s="57">
        <v>211.81</v>
      </c>
      <c r="K410" s="3">
        <f t="shared" si="39"/>
        <v>29441.59</v>
      </c>
      <c r="L410" s="2">
        <v>2643</v>
      </c>
      <c r="M410" s="57">
        <v>210.01</v>
      </c>
      <c r="N410" s="3">
        <f t="shared" si="40"/>
        <v>555056.42999999993</v>
      </c>
      <c r="O410" s="17">
        <f t="shared" si="41"/>
        <v>6876780.3099999987</v>
      </c>
      <c r="P410" s="3">
        <f t="shared" si="36"/>
        <v>29183.648296934785</v>
      </c>
    </row>
    <row r="411" spans="1:16" x14ac:dyDescent="0.25">
      <c r="A411" s="10" t="s">
        <v>783</v>
      </c>
      <c r="B411" s="22" t="s">
        <v>784</v>
      </c>
      <c r="C411" s="2">
        <v>76</v>
      </c>
      <c r="D411" s="57">
        <v>259.39</v>
      </c>
      <c r="E411" s="3">
        <f t="shared" si="37"/>
        <v>19713.64</v>
      </c>
      <c r="F411" s="2">
        <v>19019</v>
      </c>
      <c r="G411" s="57">
        <v>257.19</v>
      </c>
      <c r="H411" s="17">
        <f t="shared" si="38"/>
        <v>4891496.6100000003</v>
      </c>
      <c r="I411" s="2">
        <v>10</v>
      </c>
      <c r="J411" s="57">
        <v>259.39</v>
      </c>
      <c r="K411" s="3">
        <f t="shared" si="39"/>
        <v>2593.8999999999996</v>
      </c>
      <c r="L411" s="2">
        <v>2488</v>
      </c>
      <c r="M411" s="57">
        <v>257.19</v>
      </c>
      <c r="N411" s="3">
        <f t="shared" si="40"/>
        <v>639888.72</v>
      </c>
      <c r="O411" s="17">
        <f t="shared" si="41"/>
        <v>5553692.8700000001</v>
      </c>
      <c r="P411" s="3">
        <f t="shared" si="36"/>
        <v>23568.735972499664</v>
      </c>
    </row>
    <row r="412" spans="1:16" x14ac:dyDescent="0.25">
      <c r="A412" s="10" t="s">
        <v>785</v>
      </c>
      <c r="B412" s="22" t="s">
        <v>786</v>
      </c>
      <c r="C412" s="2">
        <v>857</v>
      </c>
      <c r="D412" s="57">
        <v>251.99</v>
      </c>
      <c r="E412" s="3">
        <f t="shared" si="37"/>
        <v>215955.43000000002</v>
      </c>
      <c r="F412" s="2">
        <v>13714</v>
      </c>
      <c r="G412" s="57">
        <v>249.89</v>
      </c>
      <c r="H412" s="17">
        <f t="shared" si="38"/>
        <v>3426991.46</v>
      </c>
      <c r="I412" s="2">
        <v>104</v>
      </c>
      <c r="J412" s="57">
        <v>251.99</v>
      </c>
      <c r="K412" s="3">
        <f t="shared" si="39"/>
        <v>26206.959999999999</v>
      </c>
      <c r="L412" s="2">
        <v>1672</v>
      </c>
      <c r="M412" s="57">
        <v>249.89</v>
      </c>
      <c r="N412" s="3">
        <f t="shared" si="40"/>
        <v>417816.07999999996</v>
      </c>
      <c r="O412" s="17">
        <f t="shared" si="41"/>
        <v>4086969.93</v>
      </c>
      <c r="P412" s="3">
        <f t="shared" si="36"/>
        <v>17344.263981186887</v>
      </c>
    </row>
    <row r="413" spans="1:16" x14ac:dyDescent="0.25">
      <c r="A413" s="10" t="s">
        <v>1308</v>
      </c>
      <c r="B413" s="22" t="s">
        <v>787</v>
      </c>
      <c r="C413" s="2">
        <v>358</v>
      </c>
      <c r="D413" s="57">
        <v>281.31</v>
      </c>
      <c r="E413" s="3">
        <f t="shared" si="37"/>
        <v>100708.98</v>
      </c>
      <c r="F413" s="2">
        <v>26486</v>
      </c>
      <c r="G413" s="57">
        <v>278.67</v>
      </c>
      <c r="H413" s="17">
        <f t="shared" si="38"/>
        <v>7380853.6200000001</v>
      </c>
      <c r="I413" s="2">
        <v>45</v>
      </c>
      <c r="J413" s="57">
        <v>281.31</v>
      </c>
      <c r="K413" s="3">
        <f t="shared" si="39"/>
        <v>12658.95</v>
      </c>
      <c r="L413" s="2">
        <v>3353</v>
      </c>
      <c r="M413" s="57">
        <v>278.67</v>
      </c>
      <c r="N413" s="3">
        <f t="shared" si="40"/>
        <v>934380.51</v>
      </c>
      <c r="O413" s="17">
        <f t="shared" si="41"/>
        <v>8428602.0600000005</v>
      </c>
      <c r="P413" s="3">
        <f t="shared" si="36"/>
        <v>35769.262222346624</v>
      </c>
    </row>
    <row r="414" spans="1:16" x14ac:dyDescent="0.25">
      <c r="A414" s="10" t="s">
        <v>788</v>
      </c>
      <c r="B414" s="22" t="s">
        <v>789</v>
      </c>
      <c r="C414" s="2">
        <v>22395</v>
      </c>
      <c r="D414" s="57">
        <v>345.56</v>
      </c>
      <c r="E414" s="3">
        <f t="shared" si="37"/>
        <v>7738816.2000000002</v>
      </c>
      <c r="F414" s="2">
        <v>59289</v>
      </c>
      <c r="G414" s="57">
        <v>342.44</v>
      </c>
      <c r="H414" s="17">
        <f t="shared" si="38"/>
        <v>20302925.16</v>
      </c>
      <c r="I414" s="2">
        <v>10434</v>
      </c>
      <c r="J414" s="57">
        <v>345.56</v>
      </c>
      <c r="K414" s="3">
        <f t="shared" si="39"/>
        <v>3605573.04</v>
      </c>
      <c r="L414" s="2">
        <v>27624</v>
      </c>
      <c r="M414" s="57">
        <v>342.44</v>
      </c>
      <c r="N414" s="3">
        <f t="shared" si="40"/>
        <v>9459562.5600000005</v>
      </c>
      <c r="O414" s="17">
        <f t="shared" si="41"/>
        <v>41106876.960000001</v>
      </c>
      <c r="P414" s="3">
        <f t="shared" si="36"/>
        <v>174449.1732623071</v>
      </c>
    </row>
    <row r="415" spans="1:16" x14ac:dyDescent="0.25">
      <c r="A415" s="10" t="s">
        <v>790</v>
      </c>
      <c r="B415" s="22" t="s">
        <v>791</v>
      </c>
      <c r="C415" s="2">
        <v>2603</v>
      </c>
      <c r="D415" s="57">
        <v>272.33999999999997</v>
      </c>
      <c r="E415" s="3">
        <f t="shared" si="37"/>
        <v>708901.0199999999</v>
      </c>
      <c r="F415" s="2">
        <v>19423</v>
      </c>
      <c r="G415" s="57">
        <v>269.69</v>
      </c>
      <c r="H415" s="17">
        <f t="shared" si="38"/>
        <v>5238188.87</v>
      </c>
      <c r="I415" s="2">
        <v>453</v>
      </c>
      <c r="J415" s="57">
        <v>272.33999999999997</v>
      </c>
      <c r="K415" s="3">
        <f t="shared" si="39"/>
        <v>123370.01999999999</v>
      </c>
      <c r="L415" s="2">
        <v>3379</v>
      </c>
      <c r="M415" s="57">
        <v>269.69</v>
      </c>
      <c r="N415" s="3">
        <f t="shared" si="40"/>
        <v>911282.51</v>
      </c>
      <c r="O415" s="17">
        <f t="shared" si="41"/>
        <v>6981742.4199999999</v>
      </c>
      <c r="P415" s="3">
        <f t="shared" si="36"/>
        <v>29629.086011193278</v>
      </c>
    </row>
    <row r="416" spans="1:16" x14ac:dyDescent="0.25">
      <c r="A416" s="10" t="s">
        <v>792</v>
      </c>
      <c r="B416" s="22" t="s">
        <v>793</v>
      </c>
      <c r="C416" s="2">
        <v>735</v>
      </c>
      <c r="D416" s="57">
        <v>267.92</v>
      </c>
      <c r="E416" s="3">
        <f t="shared" si="37"/>
        <v>196921.2</v>
      </c>
      <c r="F416" s="2">
        <v>24866</v>
      </c>
      <c r="G416" s="57">
        <v>265.39999999999998</v>
      </c>
      <c r="H416" s="17">
        <f t="shared" si="38"/>
        <v>6599436.3999999994</v>
      </c>
      <c r="I416" s="2">
        <v>131</v>
      </c>
      <c r="J416" s="57">
        <v>267.92</v>
      </c>
      <c r="K416" s="3">
        <f t="shared" si="39"/>
        <v>35097.520000000004</v>
      </c>
      <c r="L416" s="2">
        <v>4431</v>
      </c>
      <c r="M416" s="57">
        <v>265.39999999999998</v>
      </c>
      <c r="N416" s="3">
        <f t="shared" si="40"/>
        <v>1175987.3999999999</v>
      </c>
      <c r="O416" s="17">
        <f t="shared" si="41"/>
        <v>8007442.5199999996</v>
      </c>
      <c r="P416" s="3">
        <f t="shared" si="36"/>
        <v>33981.947325230351</v>
      </c>
    </row>
    <row r="417" spans="1:16" x14ac:dyDescent="0.25">
      <c r="A417" s="10" t="s">
        <v>794</v>
      </c>
      <c r="B417" s="22" t="s">
        <v>795</v>
      </c>
      <c r="C417" s="2">
        <v>1559</v>
      </c>
      <c r="D417" s="57">
        <v>292.22000000000003</v>
      </c>
      <c r="E417" s="3">
        <f t="shared" si="37"/>
        <v>455570.98000000004</v>
      </c>
      <c r="F417" s="2">
        <v>38843</v>
      </c>
      <c r="G417" s="57">
        <v>289.61</v>
      </c>
      <c r="H417" s="17">
        <f t="shared" si="38"/>
        <v>11249321.23</v>
      </c>
      <c r="I417" s="2">
        <v>413</v>
      </c>
      <c r="J417" s="57">
        <v>292.22000000000003</v>
      </c>
      <c r="K417" s="3">
        <f t="shared" si="39"/>
        <v>120686.86000000002</v>
      </c>
      <c r="L417" s="2">
        <v>10278</v>
      </c>
      <c r="M417" s="57">
        <v>289.61</v>
      </c>
      <c r="N417" s="3">
        <f t="shared" si="40"/>
        <v>2976611.58</v>
      </c>
      <c r="O417" s="17">
        <f t="shared" si="41"/>
        <v>14802190.65</v>
      </c>
      <c r="P417" s="3">
        <f t="shared" si="36"/>
        <v>62817.467838197757</v>
      </c>
    </row>
    <row r="418" spans="1:16" x14ac:dyDescent="0.25">
      <c r="A418" s="10" t="s">
        <v>1309</v>
      </c>
      <c r="B418" s="22" t="s">
        <v>796</v>
      </c>
      <c r="C418" s="2">
        <v>1957</v>
      </c>
      <c r="D418" s="57">
        <v>269.93</v>
      </c>
      <c r="E418" s="3">
        <f t="shared" si="37"/>
        <v>528253.01</v>
      </c>
      <c r="F418" s="2">
        <v>24354</v>
      </c>
      <c r="G418" s="57">
        <v>267.83999999999997</v>
      </c>
      <c r="H418" s="17">
        <f t="shared" si="38"/>
        <v>6522975.3599999994</v>
      </c>
      <c r="I418" s="2">
        <v>410</v>
      </c>
      <c r="J418" s="57">
        <v>269.93</v>
      </c>
      <c r="K418" s="3">
        <f t="shared" si="39"/>
        <v>110671.3</v>
      </c>
      <c r="L418" s="2">
        <v>5108</v>
      </c>
      <c r="M418" s="57">
        <v>267.83999999999997</v>
      </c>
      <c r="N418" s="3">
        <f t="shared" si="40"/>
        <v>1368126.72</v>
      </c>
      <c r="O418" s="17">
        <f t="shared" si="41"/>
        <v>8530026.3899999987</v>
      </c>
      <c r="P418" s="3">
        <f t="shared" si="36"/>
        <v>36199.68632229467</v>
      </c>
    </row>
    <row r="419" spans="1:16" x14ac:dyDescent="0.25">
      <c r="A419" s="10" t="s">
        <v>797</v>
      </c>
      <c r="B419" s="22" t="s">
        <v>798</v>
      </c>
      <c r="C419" s="2">
        <v>0</v>
      </c>
      <c r="D419" s="57">
        <v>331.94</v>
      </c>
      <c r="E419" s="3">
        <f t="shared" si="37"/>
        <v>0</v>
      </c>
      <c r="F419" s="2">
        <v>34668</v>
      </c>
      <c r="G419" s="57">
        <v>328.97</v>
      </c>
      <c r="H419" s="17">
        <f t="shared" si="38"/>
        <v>11404731.960000001</v>
      </c>
      <c r="I419" s="2">
        <v>0</v>
      </c>
      <c r="J419" s="57">
        <v>331.94</v>
      </c>
      <c r="K419" s="3">
        <f t="shared" si="39"/>
        <v>0</v>
      </c>
      <c r="L419" s="2">
        <v>1220</v>
      </c>
      <c r="M419" s="57">
        <v>328.97</v>
      </c>
      <c r="N419" s="3">
        <f t="shared" si="40"/>
        <v>401343.4</v>
      </c>
      <c r="O419" s="17">
        <f t="shared" si="41"/>
        <v>11806075.360000001</v>
      </c>
      <c r="P419" s="3">
        <f t="shared" si="36"/>
        <v>50102.567704878136</v>
      </c>
    </row>
    <row r="420" spans="1:16" x14ac:dyDescent="0.25">
      <c r="A420" s="10" t="s">
        <v>799</v>
      </c>
      <c r="B420" s="22" t="s">
        <v>800</v>
      </c>
      <c r="C420" s="2">
        <v>0</v>
      </c>
      <c r="D420" s="57">
        <v>210.9</v>
      </c>
      <c r="E420" s="3">
        <f t="shared" si="37"/>
        <v>0</v>
      </c>
      <c r="F420" s="2">
        <v>72135</v>
      </c>
      <c r="G420" s="57">
        <v>209.25</v>
      </c>
      <c r="H420" s="17">
        <f t="shared" si="38"/>
        <v>15094248.75</v>
      </c>
      <c r="I420" s="2">
        <v>0</v>
      </c>
      <c r="J420" s="57">
        <v>210.9</v>
      </c>
      <c r="K420" s="3">
        <f t="shared" si="39"/>
        <v>0</v>
      </c>
      <c r="L420" s="2">
        <v>2526</v>
      </c>
      <c r="M420" s="57">
        <v>209.25</v>
      </c>
      <c r="N420" s="3">
        <f t="shared" si="40"/>
        <v>528565.5</v>
      </c>
      <c r="O420" s="17">
        <f t="shared" si="41"/>
        <v>15622814.25</v>
      </c>
      <c r="P420" s="3">
        <f t="shared" si="36"/>
        <v>66300.026455307991</v>
      </c>
    </row>
    <row r="421" spans="1:16" x14ac:dyDescent="0.25">
      <c r="A421" s="10" t="s">
        <v>801</v>
      </c>
      <c r="B421" s="22" t="s">
        <v>802</v>
      </c>
      <c r="C421" s="2">
        <v>0</v>
      </c>
      <c r="D421" s="57">
        <v>237.51</v>
      </c>
      <c r="E421" s="3">
        <f t="shared" si="37"/>
        <v>0</v>
      </c>
      <c r="F421" s="2">
        <v>44672</v>
      </c>
      <c r="G421" s="57">
        <v>235.82</v>
      </c>
      <c r="H421" s="17">
        <f t="shared" si="38"/>
        <v>10534551.039999999</v>
      </c>
      <c r="I421" s="2">
        <v>0</v>
      </c>
      <c r="J421" s="57">
        <v>237.51</v>
      </c>
      <c r="K421" s="3">
        <f t="shared" si="39"/>
        <v>0</v>
      </c>
      <c r="L421" s="2">
        <v>0</v>
      </c>
      <c r="M421" s="57">
        <v>235.82</v>
      </c>
      <c r="N421" s="3">
        <f t="shared" si="40"/>
        <v>0</v>
      </c>
      <c r="O421" s="17">
        <f t="shared" si="41"/>
        <v>10534551.039999999</v>
      </c>
      <c r="P421" s="3">
        <f t="shared" si="36"/>
        <v>44706.478709288393</v>
      </c>
    </row>
    <row r="422" spans="1:16" x14ac:dyDescent="0.25">
      <c r="A422" s="10" t="s">
        <v>803</v>
      </c>
      <c r="B422" s="22" t="s">
        <v>804</v>
      </c>
      <c r="C422" s="2">
        <v>691</v>
      </c>
      <c r="D422" s="57">
        <v>266.23</v>
      </c>
      <c r="E422" s="3">
        <f t="shared" si="37"/>
        <v>183964.93000000002</v>
      </c>
      <c r="F422" s="2">
        <v>20451</v>
      </c>
      <c r="G422" s="57">
        <v>263.89999999999998</v>
      </c>
      <c r="H422" s="17">
        <f t="shared" si="38"/>
        <v>5397018.8999999994</v>
      </c>
      <c r="I422" s="2">
        <v>4</v>
      </c>
      <c r="J422" s="57">
        <v>266.23</v>
      </c>
      <c r="K422" s="3">
        <f t="shared" si="39"/>
        <v>1064.92</v>
      </c>
      <c r="L422" s="2">
        <v>115</v>
      </c>
      <c r="M422" s="57">
        <v>263.89999999999998</v>
      </c>
      <c r="N422" s="3">
        <f t="shared" si="40"/>
        <v>30348.499999999996</v>
      </c>
      <c r="O422" s="17">
        <f t="shared" si="41"/>
        <v>5612397.2499999991</v>
      </c>
      <c r="P422" s="3">
        <f t="shared" si="36"/>
        <v>23817.865347320363</v>
      </c>
    </row>
    <row r="423" spans="1:16" x14ac:dyDescent="0.25">
      <c r="A423" s="10" t="s">
        <v>805</v>
      </c>
      <c r="B423" s="22" t="s">
        <v>806</v>
      </c>
      <c r="C423" s="2">
        <v>1233</v>
      </c>
      <c r="D423" s="57">
        <v>304.33</v>
      </c>
      <c r="E423" s="3">
        <f t="shared" si="37"/>
        <v>375238.88999999996</v>
      </c>
      <c r="F423" s="2">
        <v>27398</v>
      </c>
      <c r="G423" s="57">
        <v>301.52999999999997</v>
      </c>
      <c r="H423" s="17">
        <f t="shared" si="38"/>
        <v>8261318.9399999995</v>
      </c>
      <c r="I423" s="2">
        <v>150</v>
      </c>
      <c r="J423" s="57">
        <v>304.33</v>
      </c>
      <c r="K423" s="3">
        <f t="shared" si="39"/>
        <v>45649.5</v>
      </c>
      <c r="L423" s="2">
        <v>3329</v>
      </c>
      <c r="M423" s="57">
        <v>301.52999999999997</v>
      </c>
      <c r="N423" s="3">
        <f t="shared" si="40"/>
        <v>1003793.3699999999</v>
      </c>
      <c r="O423" s="17">
        <f t="shared" si="41"/>
        <v>9686000.6999999993</v>
      </c>
      <c r="P423" s="3">
        <f t="shared" si="36"/>
        <v>41105.404722848296</v>
      </c>
    </row>
    <row r="424" spans="1:16" x14ac:dyDescent="0.25">
      <c r="A424" s="10" t="s">
        <v>807</v>
      </c>
      <c r="B424" s="22" t="s">
        <v>808</v>
      </c>
      <c r="C424" s="2">
        <v>11</v>
      </c>
      <c r="D424" s="57">
        <v>308.72000000000003</v>
      </c>
      <c r="E424" s="3">
        <f t="shared" si="37"/>
        <v>3395.92</v>
      </c>
      <c r="F424" s="2">
        <v>17552</v>
      </c>
      <c r="G424" s="57">
        <v>305.97000000000003</v>
      </c>
      <c r="H424" s="17">
        <f t="shared" si="38"/>
        <v>5370385.4400000004</v>
      </c>
      <c r="I424" s="2">
        <v>4</v>
      </c>
      <c r="J424" s="57">
        <v>308.72000000000003</v>
      </c>
      <c r="K424" s="3">
        <f t="shared" si="39"/>
        <v>1234.8800000000001</v>
      </c>
      <c r="L424" s="2">
        <v>6744</v>
      </c>
      <c r="M424" s="57">
        <v>305.97000000000003</v>
      </c>
      <c r="N424" s="3">
        <f t="shared" si="40"/>
        <v>2063461.6800000002</v>
      </c>
      <c r="O424" s="17">
        <f t="shared" si="41"/>
        <v>7438477.9199999999</v>
      </c>
      <c r="P424" s="3">
        <f t="shared" si="36"/>
        <v>31567.378001900288</v>
      </c>
    </row>
    <row r="425" spans="1:16" x14ac:dyDescent="0.25">
      <c r="A425" s="10" t="s">
        <v>809</v>
      </c>
      <c r="B425" s="22" t="s">
        <v>810</v>
      </c>
      <c r="C425" s="2">
        <v>4700</v>
      </c>
      <c r="D425" s="57">
        <v>307.83</v>
      </c>
      <c r="E425" s="3">
        <f t="shared" si="37"/>
        <v>1446801</v>
      </c>
      <c r="F425" s="2">
        <v>46517</v>
      </c>
      <c r="G425" s="57">
        <v>304.86</v>
      </c>
      <c r="H425" s="17">
        <f t="shared" si="38"/>
        <v>14181172.620000001</v>
      </c>
      <c r="I425" s="2">
        <v>1109</v>
      </c>
      <c r="J425" s="57">
        <v>307.83</v>
      </c>
      <c r="K425" s="3">
        <f t="shared" si="39"/>
        <v>341383.47</v>
      </c>
      <c r="L425" s="2">
        <v>10975</v>
      </c>
      <c r="M425" s="57">
        <v>304.86</v>
      </c>
      <c r="N425" s="3">
        <f t="shared" si="40"/>
        <v>3345838.5</v>
      </c>
      <c r="O425" s="17">
        <f t="shared" si="41"/>
        <v>19315195.59</v>
      </c>
      <c r="P425" s="3">
        <f t="shared" si="36"/>
        <v>81969.737213411994</v>
      </c>
    </row>
    <row r="426" spans="1:16" x14ac:dyDescent="0.25">
      <c r="A426" s="10" t="s">
        <v>811</v>
      </c>
      <c r="B426" s="22" t="s">
        <v>812</v>
      </c>
      <c r="C426" s="2">
        <v>2047</v>
      </c>
      <c r="D426" s="57">
        <v>308.56</v>
      </c>
      <c r="E426" s="3">
        <f t="shared" si="37"/>
        <v>631622.31999999995</v>
      </c>
      <c r="F426" s="2">
        <v>22117</v>
      </c>
      <c r="G426" s="57">
        <v>305.85000000000002</v>
      </c>
      <c r="H426" s="17">
        <f t="shared" si="38"/>
        <v>6764484.4500000002</v>
      </c>
      <c r="I426" s="2">
        <v>100</v>
      </c>
      <c r="J426" s="57">
        <v>308.56</v>
      </c>
      <c r="K426" s="3">
        <f t="shared" si="39"/>
        <v>30856</v>
      </c>
      <c r="L426" s="2">
        <v>1083</v>
      </c>
      <c r="M426" s="57">
        <v>305.85000000000002</v>
      </c>
      <c r="N426" s="3">
        <f t="shared" si="40"/>
        <v>331235.55000000005</v>
      </c>
      <c r="O426" s="17">
        <f t="shared" si="41"/>
        <v>7758198.3200000003</v>
      </c>
      <c r="P426" s="3">
        <f t="shared" si="36"/>
        <v>32924.205948459385</v>
      </c>
    </row>
    <row r="427" spans="1:16" x14ac:dyDescent="0.25">
      <c r="A427" s="10" t="s">
        <v>813</v>
      </c>
      <c r="B427" s="22" t="s">
        <v>814</v>
      </c>
      <c r="C427" s="2">
        <v>2570</v>
      </c>
      <c r="D427" s="57">
        <v>273.22000000000003</v>
      </c>
      <c r="E427" s="3">
        <f t="shared" si="37"/>
        <v>702175.4</v>
      </c>
      <c r="F427" s="2">
        <v>41613</v>
      </c>
      <c r="G427" s="57">
        <v>270.70999999999998</v>
      </c>
      <c r="H427" s="17">
        <f t="shared" si="38"/>
        <v>11265055.229999999</v>
      </c>
      <c r="I427" s="2">
        <v>229</v>
      </c>
      <c r="J427" s="57">
        <v>273.22000000000003</v>
      </c>
      <c r="K427" s="3">
        <f t="shared" si="39"/>
        <v>62567.380000000005</v>
      </c>
      <c r="L427" s="2">
        <v>3715</v>
      </c>
      <c r="M427" s="57">
        <v>270.70999999999998</v>
      </c>
      <c r="N427" s="3">
        <f t="shared" si="40"/>
        <v>1005687.6499999999</v>
      </c>
      <c r="O427" s="17">
        <f t="shared" si="41"/>
        <v>13035485.659999998</v>
      </c>
      <c r="P427" s="3">
        <f t="shared" si="36"/>
        <v>55319.933418256434</v>
      </c>
    </row>
    <row r="428" spans="1:16" x14ac:dyDescent="0.25">
      <c r="A428" s="10" t="s">
        <v>815</v>
      </c>
      <c r="B428" s="22" t="s">
        <v>816</v>
      </c>
      <c r="C428" s="2">
        <v>1194</v>
      </c>
      <c r="D428" s="57">
        <v>281.76</v>
      </c>
      <c r="E428" s="3">
        <f t="shared" si="37"/>
        <v>336421.44</v>
      </c>
      <c r="F428" s="2">
        <v>11032</v>
      </c>
      <c r="G428" s="57">
        <v>279.24</v>
      </c>
      <c r="H428" s="17">
        <f t="shared" si="38"/>
        <v>3080575.68</v>
      </c>
      <c r="I428" s="2">
        <v>158</v>
      </c>
      <c r="J428" s="57">
        <v>281.76</v>
      </c>
      <c r="K428" s="3">
        <f t="shared" si="39"/>
        <v>44518.080000000002</v>
      </c>
      <c r="L428" s="2">
        <v>1464</v>
      </c>
      <c r="M428" s="57">
        <v>279.24</v>
      </c>
      <c r="N428" s="3">
        <f t="shared" si="40"/>
        <v>408807.36</v>
      </c>
      <c r="O428" s="17">
        <f t="shared" si="41"/>
        <v>3870322.56</v>
      </c>
      <c r="P428" s="3">
        <f t="shared" si="36"/>
        <v>16424.856879968047</v>
      </c>
    </row>
    <row r="429" spans="1:16" x14ac:dyDescent="0.25">
      <c r="A429" s="10" t="s">
        <v>817</v>
      </c>
      <c r="B429" s="22" t="s">
        <v>818</v>
      </c>
      <c r="C429" s="2">
        <v>7375</v>
      </c>
      <c r="D429" s="57">
        <v>295.04000000000002</v>
      </c>
      <c r="E429" s="3">
        <f t="shared" si="37"/>
        <v>2175920</v>
      </c>
      <c r="F429" s="2">
        <v>27127</v>
      </c>
      <c r="G429" s="57">
        <v>292.93</v>
      </c>
      <c r="H429" s="17">
        <f t="shared" si="38"/>
        <v>7946312.1100000003</v>
      </c>
      <c r="I429" s="2">
        <v>1027</v>
      </c>
      <c r="J429" s="57">
        <v>295.04000000000002</v>
      </c>
      <c r="K429" s="3">
        <f t="shared" si="39"/>
        <v>303006.08000000002</v>
      </c>
      <c r="L429" s="2">
        <v>3779</v>
      </c>
      <c r="M429" s="57">
        <v>292.93</v>
      </c>
      <c r="N429" s="3">
        <f t="shared" si="40"/>
        <v>1106982.47</v>
      </c>
      <c r="O429" s="17">
        <f t="shared" si="41"/>
        <v>11532220.66</v>
      </c>
      <c r="P429" s="3">
        <f t="shared" si="36"/>
        <v>48940.384402666081</v>
      </c>
    </row>
    <row r="430" spans="1:16" x14ac:dyDescent="0.25">
      <c r="A430" s="10" t="s">
        <v>819</v>
      </c>
      <c r="B430" s="22" t="s">
        <v>820</v>
      </c>
      <c r="C430" s="2">
        <v>1667</v>
      </c>
      <c r="D430" s="57">
        <v>272.76</v>
      </c>
      <c r="E430" s="3">
        <f t="shared" si="37"/>
        <v>454690.92</v>
      </c>
      <c r="F430" s="2">
        <v>48456</v>
      </c>
      <c r="G430" s="57">
        <v>270.52</v>
      </c>
      <c r="H430" s="17">
        <f t="shared" si="38"/>
        <v>13108317.119999999</v>
      </c>
      <c r="I430" s="2">
        <v>150</v>
      </c>
      <c r="J430" s="57">
        <v>272.76</v>
      </c>
      <c r="K430" s="3">
        <f t="shared" si="39"/>
        <v>40914</v>
      </c>
      <c r="L430" s="2">
        <v>4375</v>
      </c>
      <c r="M430" s="57">
        <v>270.52</v>
      </c>
      <c r="N430" s="3">
        <f t="shared" si="40"/>
        <v>1183525</v>
      </c>
      <c r="O430" s="17">
        <f t="shared" si="41"/>
        <v>14787447.039999999</v>
      </c>
      <c r="P430" s="3">
        <f t="shared" si="36"/>
        <v>62754.898974649579</v>
      </c>
    </row>
    <row r="431" spans="1:16" x14ac:dyDescent="0.25">
      <c r="A431" s="10" t="s">
        <v>821</v>
      </c>
      <c r="B431" s="22" t="s">
        <v>822</v>
      </c>
      <c r="C431" s="2">
        <v>0</v>
      </c>
      <c r="D431" s="57">
        <v>458.13</v>
      </c>
      <c r="E431" s="3">
        <f t="shared" si="37"/>
        <v>0</v>
      </c>
      <c r="F431" s="2">
        <v>90915</v>
      </c>
      <c r="G431" s="57">
        <v>454.5</v>
      </c>
      <c r="H431" s="17">
        <f t="shared" si="38"/>
        <v>41320867.5</v>
      </c>
      <c r="I431" s="2">
        <v>0</v>
      </c>
      <c r="J431" s="57">
        <v>458.13</v>
      </c>
      <c r="K431" s="3">
        <f t="shared" si="39"/>
        <v>0</v>
      </c>
      <c r="L431" s="2">
        <v>9814</v>
      </c>
      <c r="M431" s="57">
        <v>454.5</v>
      </c>
      <c r="N431" s="3">
        <f t="shared" si="40"/>
        <v>4460463</v>
      </c>
      <c r="O431" s="17">
        <f t="shared" si="41"/>
        <v>45781330.5</v>
      </c>
      <c r="P431" s="3">
        <f t="shared" si="36"/>
        <v>194286.59745533354</v>
      </c>
    </row>
    <row r="432" spans="1:16" x14ac:dyDescent="0.25">
      <c r="A432" s="10" t="s">
        <v>823</v>
      </c>
      <c r="B432" s="22" t="s">
        <v>824</v>
      </c>
      <c r="C432" s="2">
        <v>732</v>
      </c>
      <c r="D432" s="57">
        <v>224.11</v>
      </c>
      <c r="E432" s="3">
        <f t="shared" si="37"/>
        <v>164048.52000000002</v>
      </c>
      <c r="F432" s="2">
        <v>11198</v>
      </c>
      <c r="G432" s="57">
        <v>222.26</v>
      </c>
      <c r="H432" s="17">
        <f t="shared" si="38"/>
        <v>2488867.48</v>
      </c>
      <c r="I432" s="2">
        <v>61</v>
      </c>
      <c r="J432" s="57">
        <v>224.11</v>
      </c>
      <c r="K432" s="3">
        <f t="shared" si="39"/>
        <v>13670.710000000001</v>
      </c>
      <c r="L432" s="2">
        <v>938</v>
      </c>
      <c r="M432" s="57">
        <v>222.26</v>
      </c>
      <c r="N432" s="3">
        <f t="shared" si="40"/>
        <v>208479.88</v>
      </c>
      <c r="O432" s="17">
        <f t="shared" si="41"/>
        <v>2875066.59</v>
      </c>
      <c r="P432" s="3">
        <f t="shared" si="36"/>
        <v>12201.194223234916</v>
      </c>
    </row>
    <row r="433" spans="1:16" x14ac:dyDescent="0.25">
      <c r="A433" s="10" t="s">
        <v>825</v>
      </c>
      <c r="B433" s="22" t="s">
        <v>826</v>
      </c>
      <c r="C433" s="2">
        <v>1817</v>
      </c>
      <c r="D433" s="57">
        <v>247.73</v>
      </c>
      <c r="E433" s="3">
        <f t="shared" si="37"/>
        <v>450125.41</v>
      </c>
      <c r="F433" s="2">
        <v>28372</v>
      </c>
      <c r="G433" s="57">
        <v>245.81</v>
      </c>
      <c r="H433" s="17">
        <f t="shared" si="38"/>
        <v>6974121.3200000003</v>
      </c>
      <c r="I433" s="2">
        <v>12</v>
      </c>
      <c r="J433" s="57">
        <v>247.73</v>
      </c>
      <c r="K433" s="3">
        <f t="shared" si="39"/>
        <v>2972.7599999999998</v>
      </c>
      <c r="L433" s="2">
        <v>190</v>
      </c>
      <c r="M433" s="57">
        <v>245.81</v>
      </c>
      <c r="N433" s="3">
        <f t="shared" si="40"/>
        <v>46703.9</v>
      </c>
      <c r="O433" s="17">
        <f t="shared" si="41"/>
        <v>7473923.3900000006</v>
      </c>
      <c r="P433" s="3">
        <f t="shared" si="36"/>
        <v>31717.801322635914</v>
      </c>
    </row>
    <row r="434" spans="1:16" x14ac:dyDescent="0.25">
      <c r="A434" s="10" t="s">
        <v>827</v>
      </c>
      <c r="B434" s="22" t="s">
        <v>828</v>
      </c>
      <c r="C434" s="2">
        <v>0</v>
      </c>
      <c r="D434" s="57">
        <v>206.34</v>
      </c>
      <c r="E434" s="3">
        <f t="shared" si="37"/>
        <v>0</v>
      </c>
      <c r="F434" s="2">
        <v>22314</v>
      </c>
      <c r="G434" s="57">
        <v>204.52</v>
      </c>
      <c r="H434" s="17">
        <f t="shared" si="38"/>
        <v>4563659.28</v>
      </c>
      <c r="I434" s="2">
        <v>0</v>
      </c>
      <c r="J434" s="57">
        <v>206.34</v>
      </c>
      <c r="K434" s="3">
        <f t="shared" si="39"/>
        <v>0</v>
      </c>
      <c r="L434" s="2">
        <v>2079</v>
      </c>
      <c r="M434" s="57">
        <v>204.52</v>
      </c>
      <c r="N434" s="3">
        <f t="shared" si="40"/>
        <v>425197.08</v>
      </c>
      <c r="O434" s="17">
        <f t="shared" si="41"/>
        <v>4988856.3600000003</v>
      </c>
      <c r="P434" s="3">
        <f t="shared" si="36"/>
        <v>21171.685418312616</v>
      </c>
    </row>
    <row r="435" spans="1:16" x14ac:dyDescent="0.25">
      <c r="A435" s="10" t="s">
        <v>829</v>
      </c>
      <c r="B435" s="22" t="s">
        <v>830</v>
      </c>
      <c r="C435" s="2">
        <v>17920</v>
      </c>
      <c r="D435" s="57">
        <v>331.28</v>
      </c>
      <c r="E435" s="3">
        <f t="shared" si="37"/>
        <v>5936537.5999999996</v>
      </c>
      <c r="F435" s="2">
        <v>63052</v>
      </c>
      <c r="G435" s="57">
        <v>328.62</v>
      </c>
      <c r="H435" s="17">
        <f t="shared" si="38"/>
        <v>20720148.240000002</v>
      </c>
      <c r="I435" s="2">
        <v>4073</v>
      </c>
      <c r="J435" s="57">
        <v>331.28</v>
      </c>
      <c r="K435" s="3">
        <f t="shared" si="39"/>
        <v>1349303.44</v>
      </c>
      <c r="L435" s="2">
        <v>14333</v>
      </c>
      <c r="M435" s="57">
        <v>328.62</v>
      </c>
      <c r="N435" s="3">
        <f t="shared" si="40"/>
        <v>4710110.46</v>
      </c>
      <c r="O435" s="17">
        <f t="shared" si="41"/>
        <v>32716099.740000002</v>
      </c>
      <c r="P435" s="3">
        <f t="shared" si="36"/>
        <v>138840.43192003612</v>
      </c>
    </row>
    <row r="436" spans="1:16" x14ac:dyDescent="0.25">
      <c r="A436" s="10" t="s">
        <v>831</v>
      </c>
      <c r="B436" s="22" t="s">
        <v>832</v>
      </c>
      <c r="C436" s="2">
        <v>2</v>
      </c>
      <c r="D436" s="57">
        <v>163.09</v>
      </c>
      <c r="E436" s="3">
        <f t="shared" si="37"/>
        <v>326.18</v>
      </c>
      <c r="F436" s="2">
        <v>24165</v>
      </c>
      <c r="G436" s="57">
        <v>161.88</v>
      </c>
      <c r="H436" s="17">
        <f t="shared" si="38"/>
        <v>3911830.1999999997</v>
      </c>
      <c r="I436" s="2">
        <v>0</v>
      </c>
      <c r="J436" s="57">
        <v>163.09</v>
      </c>
      <c r="K436" s="3">
        <f t="shared" si="39"/>
        <v>0</v>
      </c>
      <c r="L436" s="2">
        <v>245</v>
      </c>
      <c r="M436" s="57">
        <v>161.88</v>
      </c>
      <c r="N436" s="3">
        <f t="shared" si="40"/>
        <v>39660.6</v>
      </c>
      <c r="O436" s="17">
        <f t="shared" si="41"/>
        <v>3951816.98</v>
      </c>
      <c r="P436" s="3">
        <f t="shared" si="36"/>
        <v>16770.702520548457</v>
      </c>
    </row>
    <row r="437" spans="1:16" x14ac:dyDescent="0.25">
      <c r="A437" s="10" t="s">
        <v>833</v>
      </c>
      <c r="B437" s="22" t="s">
        <v>834</v>
      </c>
      <c r="C437" s="2">
        <v>55</v>
      </c>
      <c r="D437" s="57">
        <v>345.5</v>
      </c>
      <c r="E437" s="3">
        <f t="shared" si="37"/>
        <v>19002.5</v>
      </c>
      <c r="F437" s="2">
        <v>51214</v>
      </c>
      <c r="G437" s="57">
        <v>342.32</v>
      </c>
      <c r="H437" s="17">
        <f t="shared" si="38"/>
        <v>17531576.48</v>
      </c>
      <c r="I437" s="2">
        <v>24</v>
      </c>
      <c r="J437" s="57">
        <v>345.5</v>
      </c>
      <c r="K437" s="3">
        <f t="shared" si="39"/>
        <v>8292</v>
      </c>
      <c r="L437" s="2">
        <v>22527</v>
      </c>
      <c r="M437" s="57">
        <v>342.32</v>
      </c>
      <c r="N437" s="3">
        <f t="shared" si="40"/>
        <v>7711442.6399999997</v>
      </c>
      <c r="O437" s="17">
        <f t="shared" si="41"/>
        <v>25270313.620000001</v>
      </c>
      <c r="P437" s="3">
        <f t="shared" si="36"/>
        <v>107242.03941296491</v>
      </c>
    </row>
    <row r="438" spans="1:16" x14ac:dyDescent="0.25">
      <c r="A438" s="10" t="s">
        <v>835</v>
      </c>
      <c r="B438" s="22" t="s">
        <v>836</v>
      </c>
      <c r="C438" s="2">
        <v>10958</v>
      </c>
      <c r="D438" s="57">
        <v>348.09</v>
      </c>
      <c r="E438" s="3">
        <f t="shared" si="37"/>
        <v>3814370.2199999997</v>
      </c>
      <c r="F438" s="2">
        <v>53640</v>
      </c>
      <c r="G438" s="57">
        <v>345.07</v>
      </c>
      <c r="H438" s="17">
        <f t="shared" si="38"/>
        <v>18509554.800000001</v>
      </c>
      <c r="I438" s="2">
        <v>2479</v>
      </c>
      <c r="J438" s="57">
        <v>348.09</v>
      </c>
      <c r="K438" s="3">
        <f t="shared" si="39"/>
        <v>862915.11</v>
      </c>
      <c r="L438" s="2">
        <v>12133</v>
      </c>
      <c r="M438" s="57">
        <v>345.07</v>
      </c>
      <c r="N438" s="3">
        <f t="shared" si="40"/>
        <v>4186734.31</v>
      </c>
      <c r="O438" s="17">
        <f t="shared" si="41"/>
        <v>27373574.439999998</v>
      </c>
      <c r="P438" s="3">
        <f t="shared" si="36"/>
        <v>116167.84789900082</v>
      </c>
    </row>
    <row r="439" spans="1:16" x14ac:dyDescent="0.25">
      <c r="A439" s="10" t="s">
        <v>837</v>
      </c>
      <c r="B439" s="22" t="s">
        <v>838</v>
      </c>
      <c r="C439" s="2">
        <v>4735</v>
      </c>
      <c r="D439" s="57">
        <v>389.42</v>
      </c>
      <c r="E439" s="3">
        <f t="shared" si="37"/>
        <v>1843903.7000000002</v>
      </c>
      <c r="F439" s="2">
        <v>79824</v>
      </c>
      <c r="G439" s="57">
        <v>386</v>
      </c>
      <c r="H439" s="17">
        <f t="shared" si="38"/>
        <v>30812064</v>
      </c>
      <c r="I439" s="2">
        <v>861</v>
      </c>
      <c r="J439" s="57">
        <v>389.42</v>
      </c>
      <c r="K439" s="3">
        <f t="shared" si="39"/>
        <v>335290.62</v>
      </c>
      <c r="L439" s="2">
        <v>14515</v>
      </c>
      <c r="M439" s="57">
        <v>386</v>
      </c>
      <c r="N439" s="3">
        <f t="shared" si="40"/>
        <v>5602790</v>
      </c>
      <c r="O439" s="17">
        <f t="shared" si="41"/>
        <v>38594048.32</v>
      </c>
      <c r="P439" s="3">
        <f t="shared" si="36"/>
        <v>163785.24276657996</v>
      </c>
    </row>
    <row r="440" spans="1:16" x14ac:dyDescent="0.25">
      <c r="A440" s="10" t="s">
        <v>839</v>
      </c>
      <c r="B440" s="22" t="s">
        <v>840</v>
      </c>
      <c r="C440" s="2">
        <v>0</v>
      </c>
      <c r="D440" s="57">
        <v>238.43</v>
      </c>
      <c r="E440" s="3">
        <f t="shared" si="37"/>
        <v>0</v>
      </c>
      <c r="F440" s="2">
        <v>35693</v>
      </c>
      <c r="G440" s="57">
        <v>236.34</v>
      </c>
      <c r="H440" s="17">
        <f t="shared" si="38"/>
        <v>8435683.620000001</v>
      </c>
      <c r="I440" s="2">
        <v>0</v>
      </c>
      <c r="J440" s="57">
        <v>238.43</v>
      </c>
      <c r="K440" s="3">
        <f t="shared" si="39"/>
        <v>0</v>
      </c>
      <c r="L440" s="2">
        <v>2878</v>
      </c>
      <c r="M440" s="57">
        <v>236.34</v>
      </c>
      <c r="N440" s="3">
        <f t="shared" si="40"/>
        <v>680186.52</v>
      </c>
      <c r="O440" s="17">
        <f t="shared" si="41"/>
        <v>9115870.1400000006</v>
      </c>
      <c r="P440" s="3">
        <f t="shared" si="36"/>
        <v>38685.887303892909</v>
      </c>
    </row>
    <row r="441" spans="1:16" x14ac:dyDescent="0.25">
      <c r="A441" s="10" t="s">
        <v>841</v>
      </c>
      <c r="B441" s="22" t="s">
        <v>842</v>
      </c>
      <c r="C441" s="2">
        <v>0</v>
      </c>
      <c r="D441" s="57">
        <v>204.36</v>
      </c>
      <c r="E441" s="3">
        <f t="shared" si="37"/>
        <v>0</v>
      </c>
      <c r="F441" s="2">
        <v>21759</v>
      </c>
      <c r="G441" s="57">
        <v>202.75</v>
      </c>
      <c r="H441" s="17">
        <f t="shared" si="38"/>
        <v>4411637.25</v>
      </c>
      <c r="I441" s="2">
        <v>0</v>
      </c>
      <c r="J441" s="57">
        <v>204.36</v>
      </c>
      <c r="K441" s="3">
        <f t="shared" si="39"/>
        <v>0</v>
      </c>
      <c r="L441" s="2">
        <v>174</v>
      </c>
      <c r="M441" s="57">
        <v>202.75</v>
      </c>
      <c r="N441" s="3">
        <f t="shared" si="40"/>
        <v>35278.5</v>
      </c>
      <c r="O441" s="17">
        <f t="shared" si="41"/>
        <v>4446915.75</v>
      </c>
      <c r="P441" s="3">
        <f t="shared" si="36"/>
        <v>18871.800378060936</v>
      </c>
    </row>
    <row r="442" spans="1:16" x14ac:dyDescent="0.25">
      <c r="A442" s="10" t="s">
        <v>843</v>
      </c>
      <c r="B442" s="22" t="s">
        <v>844</v>
      </c>
      <c r="C442" s="2">
        <v>30</v>
      </c>
      <c r="D442" s="57">
        <v>221.92</v>
      </c>
      <c r="E442" s="3">
        <f t="shared" si="37"/>
        <v>6657.5999999999995</v>
      </c>
      <c r="F442" s="2">
        <v>17121</v>
      </c>
      <c r="G442" s="57">
        <v>220.2</v>
      </c>
      <c r="H442" s="17">
        <f t="shared" si="38"/>
        <v>3770044.1999999997</v>
      </c>
      <c r="I442" s="2">
        <v>1</v>
      </c>
      <c r="J442" s="57">
        <v>221.92</v>
      </c>
      <c r="K442" s="3">
        <f t="shared" si="39"/>
        <v>221.92</v>
      </c>
      <c r="L442" s="2">
        <v>383</v>
      </c>
      <c r="M442" s="57">
        <v>220.2</v>
      </c>
      <c r="N442" s="3">
        <f t="shared" si="40"/>
        <v>84336.599999999991</v>
      </c>
      <c r="O442" s="17">
        <f t="shared" si="41"/>
        <v>3861260.32</v>
      </c>
      <c r="P442" s="3">
        <f t="shared" si="36"/>
        <v>16386.398588002863</v>
      </c>
    </row>
    <row r="443" spans="1:16" x14ac:dyDescent="0.25">
      <c r="A443" s="10" t="s">
        <v>845</v>
      </c>
      <c r="B443" s="22" t="s">
        <v>846</v>
      </c>
      <c r="C443" s="2">
        <v>59</v>
      </c>
      <c r="D443" s="57">
        <v>247.25</v>
      </c>
      <c r="E443" s="3">
        <f t="shared" si="37"/>
        <v>14587.75</v>
      </c>
      <c r="F443" s="2">
        <v>24018</v>
      </c>
      <c r="G443" s="57">
        <v>245.24</v>
      </c>
      <c r="H443" s="17">
        <f t="shared" si="38"/>
        <v>5890174.3200000003</v>
      </c>
      <c r="I443" s="2">
        <v>2</v>
      </c>
      <c r="J443" s="57">
        <v>247.25</v>
      </c>
      <c r="K443" s="3">
        <f t="shared" si="39"/>
        <v>494.5</v>
      </c>
      <c r="L443" s="2">
        <v>807</v>
      </c>
      <c r="M443" s="57">
        <v>245.24</v>
      </c>
      <c r="N443" s="3">
        <f t="shared" si="40"/>
        <v>197908.68</v>
      </c>
      <c r="O443" s="17">
        <f t="shared" si="41"/>
        <v>6103165.25</v>
      </c>
      <c r="P443" s="3">
        <f t="shared" si="36"/>
        <v>25900.584303248463</v>
      </c>
    </row>
    <row r="444" spans="1:16" x14ac:dyDescent="0.25">
      <c r="A444" s="10" t="s">
        <v>847</v>
      </c>
      <c r="B444" s="22" t="s">
        <v>848</v>
      </c>
      <c r="C444" s="2">
        <v>0</v>
      </c>
      <c r="D444" s="57">
        <v>309.39999999999998</v>
      </c>
      <c r="E444" s="3">
        <f t="shared" si="37"/>
        <v>0</v>
      </c>
      <c r="F444" s="2">
        <v>61266</v>
      </c>
      <c r="G444" s="57">
        <v>307.23</v>
      </c>
      <c r="H444" s="17">
        <f t="shared" si="38"/>
        <v>18822753.18</v>
      </c>
      <c r="I444" s="2">
        <v>0</v>
      </c>
      <c r="J444" s="57">
        <v>309.39999999999998</v>
      </c>
      <c r="K444" s="3">
        <f t="shared" si="39"/>
        <v>0</v>
      </c>
      <c r="L444" s="2">
        <v>1457</v>
      </c>
      <c r="M444" s="57">
        <v>307.23</v>
      </c>
      <c r="N444" s="3">
        <f t="shared" si="40"/>
        <v>447634.11000000004</v>
      </c>
      <c r="O444" s="17">
        <f t="shared" si="41"/>
        <v>19270387.289999999</v>
      </c>
      <c r="P444" s="3">
        <f t="shared" si="36"/>
        <v>81779.579958267175</v>
      </c>
    </row>
    <row r="445" spans="1:16" x14ac:dyDescent="0.25">
      <c r="A445" s="10" t="s">
        <v>849</v>
      </c>
      <c r="B445" s="22" t="s">
        <v>850</v>
      </c>
      <c r="C445" s="2">
        <v>1822</v>
      </c>
      <c r="D445" s="57">
        <v>343.72</v>
      </c>
      <c r="E445" s="3">
        <f t="shared" si="37"/>
        <v>626257.84000000008</v>
      </c>
      <c r="F445" s="2">
        <v>40123</v>
      </c>
      <c r="G445" s="57">
        <v>340.46</v>
      </c>
      <c r="H445" s="17">
        <f t="shared" si="38"/>
        <v>13660276.58</v>
      </c>
      <c r="I445" s="2">
        <v>258</v>
      </c>
      <c r="J445" s="57">
        <v>343.72</v>
      </c>
      <c r="K445" s="3">
        <f t="shared" si="39"/>
        <v>88679.760000000009</v>
      </c>
      <c r="L445" s="2">
        <v>5674</v>
      </c>
      <c r="M445" s="57">
        <v>340.46</v>
      </c>
      <c r="N445" s="3">
        <f t="shared" si="40"/>
        <v>1931770.0399999998</v>
      </c>
      <c r="O445" s="17">
        <f t="shared" si="41"/>
        <v>16306984.219999999</v>
      </c>
      <c r="P445" s="3">
        <f t="shared" si="36"/>
        <v>69203.503792045012</v>
      </c>
    </row>
    <row r="446" spans="1:16" x14ac:dyDescent="0.25">
      <c r="A446" s="10" t="s">
        <v>851</v>
      </c>
      <c r="B446" s="22" t="s">
        <v>852</v>
      </c>
      <c r="C446" s="2">
        <v>0</v>
      </c>
      <c r="D446" s="57">
        <v>323.23</v>
      </c>
      <c r="E446" s="3">
        <f t="shared" si="37"/>
        <v>0</v>
      </c>
      <c r="F446" s="2">
        <v>50008</v>
      </c>
      <c r="G446" s="57">
        <v>320.17</v>
      </c>
      <c r="H446" s="17">
        <f t="shared" si="38"/>
        <v>16011061.360000001</v>
      </c>
      <c r="I446" s="2">
        <v>0</v>
      </c>
      <c r="J446" s="57">
        <v>323.23</v>
      </c>
      <c r="K446" s="3">
        <f t="shared" si="39"/>
        <v>0</v>
      </c>
      <c r="L446" s="2">
        <v>20604</v>
      </c>
      <c r="M446" s="57">
        <v>320.17</v>
      </c>
      <c r="N446" s="3">
        <f t="shared" si="40"/>
        <v>6596782.6800000006</v>
      </c>
      <c r="O446" s="17">
        <f t="shared" si="41"/>
        <v>22607844.040000003</v>
      </c>
      <c r="P446" s="3">
        <f t="shared" si="36"/>
        <v>95943.063392018317</v>
      </c>
    </row>
    <row r="447" spans="1:16" x14ac:dyDescent="0.25">
      <c r="A447" s="10" t="s">
        <v>853</v>
      </c>
      <c r="B447" s="22" t="s">
        <v>854</v>
      </c>
      <c r="C447" s="2">
        <v>5462</v>
      </c>
      <c r="D447" s="57">
        <v>291.05</v>
      </c>
      <c r="E447" s="3">
        <f t="shared" si="37"/>
        <v>1589715.1</v>
      </c>
      <c r="F447" s="2">
        <v>39279</v>
      </c>
      <c r="G447" s="57">
        <v>288.22000000000003</v>
      </c>
      <c r="H447" s="17">
        <f t="shared" si="38"/>
        <v>11320993.380000001</v>
      </c>
      <c r="I447" s="2">
        <v>1031</v>
      </c>
      <c r="J447" s="57">
        <v>291.05</v>
      </c>
      <c r="K447" s="3">
        <f t="shared" si="39"/>
        <v>300072.55</v>
      </c>
      <c r="L447" s="2">
        <v>7416</v>
      </c>
      <c r="M447" s="57">
        <v>288.22000000000003</v>
      </c>
      <c r="N447" s="3">
        <f t="shared" si="40"/>
        <v>2137439.52</v>
      </c>
      <c r="O447" s="17">
        <f t="shared" si="41"/>
        <v>15348220.550000001</v>
      </c>
      <c r="P447" s="3">
        <f t="shared" si="36"/>
        <v>65134.706988332902</v>
      </c>
    </row>
    <row r="448" spans="1:16" x14ac:dyDescent="0.25">
      <c r="A448" s="10" t="s">
        <v>855</v>
      </c>
      <c r="B448" s="22" t="s">
        <v>856</v>
      </c>
      <c r="C448" s="2">
        <v>20851</v>
      </c>
      <c r="D448" s="57">
        <v>337.34</v>
      </c>
      <c r="E448" s="3">
        <f t="shared" si="37"/>
        <v>7033876.3399999999</v>
      </c>
      <c r="F448" s="2">
        <v>34310</v>
      </c>
      <c r="G448" s="57">
        <v>334.37</v>
      </c>
      <c r="H448" s="17">
        <f t="shared" si="38"/>
        <v>11472234.699999999</v>
      </c>
      <c r="I448" s="2">
        <v>4717</v>
      </c>
      <c r="J448" s="57">
        <v>337.34</v>
      </c>
      <c r="K448" s="3">
        <f t="shared" si="39"/>
        <v>1591232.7799999998</v>
      </c>
      <c r="L448" s="2">
        <v>7763</v>
      </c>
      <c r="M448" s="57">
        <v>334.37</v>
      </c>
      <c r="N448" s="3">
        <f t="shared" si="40"/>
        <v>2595714.31</v>
      </c>
      <c r="O448" s="17">
        <f t="shared" si="41"/>
        <v>22693058.129999999</v>
      </c>
      <c r="P448" s="3">
        <f t="shared" si="36"/>
        <v>96304.694550845219</v>
      </c>
    </row>
    <row r="449" spans="1:16" x14ac:dyDescent="0.25">
      <c r="A449" s="10" t="s">
        <v>857</v>
      </c>
      <c r="B449" s="22" t="s">
        <v>858</v>
      </c>
      <c r="C449" s="2">
        <v>0</v>
      </c>
      <c r="D449" s="57">
        <v>312.44</v>
      </c>
      <c r="E449" s="3">
        <f t="shared" si="37"/>
        <v>0</v>
      </c>
      <c r="F449" s="2">
        <v>36127</v>
      </c>
      <c r="G449" s="57">
        <v>309.62</v>
      </c>
      <c r="H449" s="17">
        <f t="shared" si="38"/>
        <v>11185641.74</v>
      </c>
      <c r="I449" s="2">
        <v>0</v>
      </c>
      <c r="J449" s="57">
        <v>312.44</v>
      </c>
      <c r="K449" s="3">
        <f t="shared" si="39"/>
        <v>0</v>
      </c>
      <c r="L449" s="2">
        <v>1090</v>
      </c>
      <c r="M449" s="57">
        <v>309.62</v>
      </c>
      <c r="N449" s="3">
        <f t="shared" si="40"/>
        <v>337485.8</v>
      </c>
      <c r="O449" s="17">
        <f t="shared" si="41"/>
        <v>11523127.540000001</v>
      </c>
      <c r="P449" s="3">
        <f t="shared" si="36"/>
        <v>48901.795062300516</v>
      </c>
    </row>
    <row r="450" spans="1:16" x14ac:dyDescent="0.25">
      <c r="A450" s="10" t="s">
        <v>859</v>
      </c>
      <c r="B450" s="22" t="s">
        <v>860</v>
      </c>
      <c r="C450" s="2">
        <v>280</v>
      </c>
      <c r="D450" s="57">
        <v>232.81</v>
      </c>
      <c r="E450" s="3">
        <f t="shared" si="37"/>
        <v>65186.8</v>
      </c>
      <c r="F450" s="2">
        <v>22271</v>
      </c>
      <c r="G450" s="57">
        <v>230.84</v>
      </c>
      <c r="H450" s="17">
        <f t="shared" si="38"/>
        <v>5141037.6399999997</v>
      </c>
      <c r="I450" s="2">
        <v>23</v>
      </c>
      <c r="J450" s="57">
        <v>232.81</v>
      </c>
      <c r="K450" s="3">
        <f t="shared" si="39"/>
        <v>5354.63</v>
      </c>
      <c r="L450" s="2">
        <v>1809</v>
      </c>
      <c r="M450" s="57">
        <v>230.84</v>
      </c>
      <c r="N450" s="3">
        <f t="shared" si="40"/>
        <v>417589.56</v>
      </c>
      <c r="O450" s="17">
        <f t="shared" si="41"/>
        <v>5629168.6299999999</v>
      </c>
      <c r="P450" s="3">
        <f t="shared" si="36"/>
        <v>23889.039651763753</v>
      </c>
    </row>
    <row r="451" spans="1:16" x14ac:dyDescent="0.25">
      <c r="A451" s="10" t="s">
        <v>861</v>
      </c>
      <c r="B451" s="22" t="s">
        <v>862</v>
      </c>
      <c r="C451" s="2">
        <v>677</v>
      </c>
      <c r="D451" s="57">
        <v>391.19</v>
      </c>
      <c r="E451" s="3">
        <f t="shared" si="37"/>
        <v>264835.63</v>
      </c>
      <c r="F451" s="2">
        <v>27027</v>
      </c>
      <c r="G451" s="57">
        <v>387.3</v>
      </c>
      <c r="H451" s="17">
        <f t="shared" si="38"/>
        <v>10467557.1</v>
      </c>
      <c r="I451" s="2">
        <v>126</v>
      </c>
      <c r="J451" s="57">
        <v>391.19</v>
      </c>
      <c r="K451" s="3">
        <f t="shared" si="39"/>
        <v>49289.94</v>
      </c>
      <c r="L451" s="2">
        <v>5024</v>
      </c>
      <c r="M451" s="57">
        <v>387.3</v>
      </c>
      <c r="N451" s="3">
        <f t="shared" si="40"/>
        <v>1945795.2</v>
      </c>
      <c r="O451" s="17">
        <f t="shared" si="41"/>
        <v>12727477.870000001</v>
      </c>
      <c r="P451" s="3">
        <f t="shared" si="36"/>
        <v>54012.811391542149</v>
      </c>
    </row>
    <row r="452" spans="1:16" x14ac:dyDescent="0.25">
      <c r="A452" s="10" t="s">
        <v>863</v>
      </c>
      <c r="B452" s="22" t="s">
        <v>864</v>
      </c>
      <c r="C452" s="2">
        <v>611</v>
      </c>
      <c r="D452" s="57">
        <v>239.44</v>
      </c>
      <c r="E452" s="3">
        <f t="shared" si="37"/>
        <v>146297.84</v>
      </c>
      <c r="F452" s="2">
        <v>29501</v>
      </c>
      <c r="G452" s="57">
        <v>237.37</v>
      </c>
      <c r="H452" s="17">
        <f t="shared" si="38"/>
        <v>7002652.3700000001</v>
      </c>
      <c r="I452" s="2">
        <v>100</v>
      </c>
      <c r="J452" s="57">
        <v>239.44</v>
      </c>
      <c r="K452" s="3">
        <f t="shared" si="39"/>
        <v>23944</v>
      </c>
      <c r="L452" s="2">
        <v>4848</v>
      </c>
      <c r="M452" s="57">
        <v>237.37</v>
      </c>
      <c r="N452" s="3">
        <f t="shared" si="40"/>
        <v>1150769.76</v>
      </c>
      <c r="O452" s="17">
        <f t="shared" si="41"/>
        <v>8323663.9699999997</v>
      </c>
      <c r="P452" s="3">
        <f t="shared" si="36"/>
        <v>35323.92644405242</v>
      </c>
    </row>
    <row r="453" spans="1:16" x14ac:dyDescent="0.25">
      <c r="A453" s="10" t="s">
        <v>865</v>
      </c>
      <c r="B453" s="22" t="s">
        <v>866</v>
      </c>
      <c r="C453" s="2">
        <v>740</v>
      </c>
      <c r="D453" s="57">
        <v>192</v>
      </c>
      <c r="E453" s="3">
        <f t="shared" si="37"/>
        <v>142080</v>
      </c>
      <c r="F453" s="2">
        <v>26030</v>
      </c>
      <c r="G453" s="57">
        <v>190.5</v>
      </c>
      <c r="H453" s="17">
        <f t="shared" si="38"/>
        <v>4958715</v>
      </c>
      <c r="I453" s="2">
        <v>81</v>
      </c>
      <c r="J453" s="57">
        <v>192</v>
      </c>
      <c r="K453" s="3">
        <f t="shared" si="39"/>
        <v>15552</v>
      </c>
      <c r="L453" s="2">
        <v>2835</v>
      </c>
      <c r="M453" s="57">
        <v>190.5</v>
      </c>
      <c r="N453" s="3">
        <f t="shared" si="40"/>
        <v>540067.5</v>
      </c>
      <c r="O453" s="17">
        <f t="shared" si="41"/>
        <v>5656414.5</v>
      </c>
      <c r="P453" s="3">
        <f t="shared" si="36"/>
        <v>24004.665548154215</v>
      </c>
    </row>
    <row r="454" spans="1:16" x14ac:dyDescent="0.25">
      <c r="A454" s="10" t="s">
        <v>867</v>
      </c>
      <c r="B454" s="22" t="s">
        <v>868</v>
      </c>
      <c r="C454" s="2">
        <v>2903</v>
      </c>
      <c r="D454" s="57">
        <v>360.25</v>
      </c>
      <c r="E454" s="3">
        <f t="shared" si="37"/>
        <v>1045805.75</v>
      </c>
      <c r="F454" s="2">
        <v>10859</v>
      </c>
      <c r="G454" s="57">
        <v>356.94</v>
      </c>
      <c r="H454" s="17">
        <f t="shared" si="38"/>
        <v>3876011.46</v>
      </c>
      <c r="I454" s="2">
        <v>643</v>
      </c>
      <c r="J454" s="57">
        <v>360.25</v>
      </c>
      <c r="K454" s="3">
        <f t="shared" si="39"/>
        <v>231640.75</v>
      </c>
      <c r="L454" s="2">
        <v>2406</v>
      </c>
      <c r="M454" s="57">
        <v>356.94</v>
      </c>
      <c r="N454" s="3">
        <f t="shared" si="40"/>
        <v>858797.64</v>
      </c>
      <c r="O454" s="17">
        <f t="shared" si="41"/>
        <v>6012255.5999999996</v>
      </c>
      <c r="P454" s="3">
        <f t="shared" si="36"/>
        <v>25514.782353382561</v>
      </c>
    </row>
    <row r="455" spans="1:16" x14ac:dyDescent="0.25">
      <c r="A455" s="10" t="s">
        <v>869</v>
      </c>
      <c r="B455" s="22" t="s">
        <v>870</v>
      </c>
      <c r="C455" s="2">
        <v>16184</v>
      </c>
      <c r="D455" s="57">
        <v>371.16</v>
      </c>
      <c r="E455" s="3">
        <f t="shared" si="37"/>
        <v>6006853.4400000004</v>
      </c>
      <c r="F455" s="2">
        <v>23304</v>
      </c>
      <c r="G455" s="57">
        <v>367.72</v>
      </c>
      <c r="H455" s="17">
        <f t="shared" si="38"/>
        <v>8569346.8800000008</v>
      </c>
      <c r="I455" s="2">
        <v>10581</v>
      </c>
      <c r="J455" s="57">
        <v>371.16</v>
      </c>
      <c r="K455" s="3">
        <f t="shared" si="39"/>
        <v>3927243.9600000004</v>
      </c>
      <c r="L455" s="2">
        <v>15236</v>
      </c>
      <c r="M455" s="57">
        <v>367.72</v>
      </c>
      <c r="N455" s="3">
        <f t="shared" si="40"/>
        <v>5602581.9200000009</v>
      </c>
      <c r="O455" s="17">
        <f t="shared" si="41"/>
        <v>24106026.200000003</v>
      </c>
      <c r="P455" s="3">
        <f t="shared" si="36"/>
        <v>102301.04187485605</v>
      </c>
    </row>
    <row r="456" spans="1:16" x14ac:dyDescent="0.25">
      <c r="A456" s="10" t="s">
        <v>871</v>
      </c>
      <c r="B456" s="22" t="s">
        <v>872</v>
      </c>
      <c r="C456" s="2">
        <v>584</v>
      </c>
      <c r="D456" s="57">
        <v>413.64</v>
      </c>
      <c r="E456" s="3">
        <f t="shared" si="37"/>
        <v>241565.75999999998</v>
      </c>
      <c r="F456" s="2">
        <v>22296</v>
      </c>
      <c r="G456" s="57">
        <v>409.41</v>
      </c>
      <c r="H456" s="17">
        <f t="shared" si="38"/>
        <v>9128205.3600000013</v>
      </c>
      <c r="I456" s="2">
        <v>39</v>
      </c>
      <c r="J456" s="57">
        <v>413.64</v>
      </c>
      <c r="K456" s="3">
        <f t="shared" si="39"/>
        <v>16131.96</v>
      </c>
      <c r="L456" s="2">
        <v>1489</v>
      </c>
      <c r="M456" s="57">
        <v>409.41</v>
      </c>
      <c r="N456" s="3">
        <f t="shared" si="40"/>
        <v>609611.49</v>
      </c>
      <c r="O456" s="17">
        <f t="shared" si="41"/>
        <v>9995514.5700000003</v>
      </c>
      <c r="P456" s="3">
        <f t="shared" ref="P456:P519" si="42">(O456/$O$8)*$P$8</f>
        <v>42418.918244862092</v>
      </c>
    </row>
    <row r="457" spans="1:16" x14ac:dyDescent="0.25">
      <c r="A457" s="10" t="s">
        <v>873</v>
      </c>
      <c r="B457" s="22" t="s">
        <v>874</v>
      </c>
      <c r="C457" s="2">
        <v>3259</v>
      </c>
      <c r="D457" s="57">
        <v>362.1</v>
      </c>
      <c r="E457" s="3">
        <f t="shared" ref="E457:E520" si="43">D457*C457</f>
        <v>1180083.9000000001</v>
      </c>
      <c r="F457" s="2">
        <v>40576</v>
      </c>
      <c r="G457" s="57">
        <v>359.1</v>
      </c>
      <c r="H457" s="17">
        <f t="shared" ref="H457:H520" si="44">G457*F457</f>
        <v>14570841.600000001</v>
      </c>
      <c r="I457" s="2">
        <v>541</v>
      </c>
      <c r="J457" s="57">
        <v>362.1</v>
      </c>
      <c r="K457" s="3">
        <f t="shared" ref="K457:K520" si="45">J457*I457</f>
        <v>195896.1</v>
      </c>
      <c r="L457" s="2">
        <v>6729</v>
      </c>
      <c r="M457" s="57">
        <v>359.1</v>
      </c>
      <c r="N457" s="3">
        <f t="shared" ref="N457:N520" si="46">M457*L457</f>
        <v>2416383.9000000004</v>
      </c>
      <c r="O457" s="17">
        <f t="shared" ref="O457:O520" si="47">N457+K457+H457+E457</f>
        <v>18363205.5</v>
      </c>
      <c r="P457" s="3">
        <f t="shared" si="42"/>
        <v>77929.686097001191</v>
      </c>
    </row>
    <row r="458" spans="1:16" x14ac:dyDescent="0.25">
      <c r="A458" s="10" t="s">
        <v>875</v>
      </c>
      <c r="B458" s="22" t="s">
        <v>876</v>
      </c>
      <c r="C458" s="2">
        <v>1569</v>
      </c>
      <c r="D458" s="57">
        <v>270.13</v>
      </c>
      <c r="E458" s="3">
        <f t="shared" si="43"/>
        <v>423833.97</v>
      </c>
      <c r="F458" s="2">
        <v>79728</v>
      </c>
      <c r="G458" s="57">
        <v>268.23</v>
      </c>
      <c r="H458" s="17">
        <f t="shared" si="44"/>
        <v>21385441.440000001</v>
      </c>
      <c r="I458" s="2">
        <v>44</v>
      </c>
      <c r="J458" s="57">
        <v>270.13</v>
      </c>
      <c r="K458" s="3">
        <f t="shared" si="45"/>
        <v>11885.72</v>
      </c>
      <c r="L458" s="2">
        <v>2211</v>
      </c>
      <c r="M458" s="57">
        <v>268.23</v>
      </c>
      <c r="N458" s="3">
        <f t="shared" si="46"/>
        <v>593056.53</v>
      </c>
      <c r="O458" s="17">
        <f t="shared" si="47"/>
        <v>22414217.66</v>
      </c>
      <c r="P458" s="3">
        <f t="shared" si="42"/>
        <v>95121.352661095079</v>
      </c>
    </row>
    <row r="459" spans="1:16" x14ac:dyDescent="0.25">
      <c r="A459" s="10" t="s">
        <v>877</v>
      </c>
      <c r="B459" s="22" t="s">
        <v>878</v>
      </c>
      <c r="C459" s="2">
        <v>0</v>
      </c>
      <c r="D459" s="57">
        <v>251.83</v>
      </c>
      <c r="E459" s="3">
        <f t="shared" si="43"/>
        <v>0</v>
      </c>
      <c r="F459" s="2">
        <v>11001</v>
      </c>
      <c r="G459" s="57">
        <v>249.74</v>
      </c>
      <c r="H459" s="17">
        <f t="shared" si="44"/>
        <v>2747389.74</v>
      </c>
      <c r="I459" s="2">
        <v>0</v>
      </c>
      <c r="J459" s="57">
        <v>251.83</v>
      </c>
      <c r="K459" s="3">
        <f t="shared" si="45"/>
        <v>0</v>
      </c>
      <c r="L459" s="2">
        <v>23</v>
      </c>
      <c r="M459" s="57">
        <v>249.74</v>
      </c>
      <c r="N459" s="3">
        <f t="shared" si="46"/>
        <v>5744.02</v>
      </c>
      <c r="O459" s="17">
        <f t="shared" si="47"/>
        <v>2753133.7600000002</v>
      </c>
      <c r="P459" s="3">
        <f t="shared" si="42"/>
        <v>11683.736246368133</v>
      </c>
    </row>
    <row r="460" spans="1:16" x14ac:dyDescent="0.25">
      <c r="A460" s="10" t="s">
        <v>879</v>
      </c>
      <c r="B460" s="22" t="s">
        <v>880</v>
      </c>
      <c r="C460" s="2">
        <v>1624</v>
      </c>
      <c r="D460" s="57">
        <v>337.35</v>
      </c>
      <c r="E460" s="3">
        <f t="shared" si="43"/>
        <v>547856.4</v>
      </c>
      <c r="F460" s="2">
        <v>79814</v>
      </c>
      <c r="G460" s="57">
        <v>334.75</v>
      </c>
      <c r="H460" s="17">
        <f t="shared" si="44"/>
        <v>26717736.5</v>
      </c>
      <c r="I460" s="2">
        <v>37</v>
      </c>
      <c r="J460" s="57">
        <v>337.35</v>
      </c>
      <c r="K460" s="3">
        <f t="shared" si="45"/>
        <v>12481.95</v>
      </c>
      <c r="L460" s="2">
        <v>1794</v>
      </c>
      <c r="M460" s="57">
        <v>334.75</v>
      </c>
      <c r="N460" s="3">
        <f t="shared" si="46"/>
        <v>600541.5</v>
      </c>
      <c r="O460" s="17">
        <f t="shared" si="47"/>
        <v>27878616.349999998</v>
      </c>
      <c r="P460" s="3">
        <f t="shared" si="42"/>
        <v>118311.14240780157</v>
      </c>
    </row>
    <row r="461" spans="1:16" x14ac:dyDescent="0.25">
      <c r="A461" s="10" t="s">
        <v>881</v>
      </c>
      <c r="B461" s="22" t="s">
        <v>882</v>
      </c>
      <c r="C461" s="2">
        <v>924</v>
      </c>
      <c r="D461" s="57">
        <v>229.72</v>
      </c>
      <c r="E461" s="3">
        <f t="shared" si="43"/>
        <v>212261.28</v>
      </c>
      <c r="F461" s="2">
        <v>47860</v>
      </c>
      <c r="G461" s="57">
        <v>227.8</v>
      </c>
      <c r="H461" s="17">
        <f t="shared" si="44"/>
        <v>10902508</v>
      </c>
      <c r="I461" s="2">
        <v>32</v>
      </c>
      <c r="J461" s="57">
        <v>229.72</v>
      </c>
      <c r="K461" s="3">
        <f t="shared" si="45"/>
        <v>7351.04</v>
      </c>
      <c r="L461" s="2">
        <v>1657</v>
      </c>
      <c r="M461" s="57">
        <v>227.8</v>
      </c>
      <c r="N461" s="3">
        <f t="shared" si="46"/>
        <v>377464.60000000003</v>
      </c>
      <c r="O461" s="17">
        <f t="shared" si="47"/>
        <v>11499584.92</v>
      </c>
      <c r="P461" s="3">
        <f t="shared" si="42"/>
        <v>48801.885001036921</v>
      </c>
    </row>
    <row r="462" spans="1:16" x14ac:dyDescent="0.25">
      <c r="A462" s="10" t="s">
        <v>883</v>
      </c>
      <c r="B462" s="22" t="s">
        <v>884</v>
      </c>
      <c r="C462" s="2">
        <v>1563</v>
      </c>
      <c r="D462" s="57">
        <v>240.7</v>
      </c>
      <c r="E462" s="3">
        <f t="shared" si="43"/>
        <v>376214.1</v>
      </c>
      <c r="F462" s="2">
        <v>14320</v>
      </c>
      <c r="G462" s="57">
        <v>238.96</v>
      </c>
      <c r="H462" s="17">
        <f t="shared" si="44"/>
        <v>3421907.2</v>
      </c>
      <c r="I462" s="2">
        <v>469</v>
      </c>
      <c r="J462" s="57">
        <v>240.7</v>
      </c>
      <c r="K462" s="3">
        <f t="shared" si="45"/>
        <v>112888.29999999999</v>
      </c>
      <c r="L462" s="2">
        <v>4299</v>
      </c>
      <c r="M462" s="57">
        <v>238.96</v>
      </c>
      <c r="N462" s="3">
        <f t="shared" si="46"/>
        <v>1027289.04</v>
      </c>
      <c r="O462" s="17">
        <f t="shared" si="47"/>
        <v>4938298.6399999997</v>
      </c>
      <c r="P462" s="3">
        <f t="shared" si="42"/>
        <v>20957.12880131129</v>
      </c>
    </row>
    <row r="463" spans="1:16" x14ac:dyDescent="0.25">
      <c r="A463" s="10" t="s">
        <v>885</v>
      </c>
      <c r="B463" s="22" t="s">
        <v>886</v>
      </c>
      <c r="C463" s="2">
        <v>169</v>
      </c>
      <c r="D463" s="57">
        <v>305.04000000000002</v>
      </c>
      <c r="E463" s="3">
        <f t="shared" si="43"/>
        <v>51551.76</v>
      </c>
      <c r="F463" s="2">
        <v>38572</v>
      </c>
      <c r="G463" s="57">
        <v>302.47000000000003</v>
      </c>
      <c r="H463" s="17">
        <f t="shared" si="44"/>
        <v>11666872.840000002</v>
      </c>
      <c r="I463" s="2">
        <v>0</v>
      </c>
      <c r="J463" s="57">
        <v>305.04000000000002</v>
      </c>
      <c r="K463" s="3">
        <f t="shared" si="45"/>
        <v>0</v>
      </c>
      <c r="L463" s="2">
        <v>0</v>
      </c>
      <c r="M463" s="57">
        <v>302.47000000000003</v>
      </c>
      <c r="N463" s="3">
        <f t="shared" si="46"/>
        <v>0</v>
      </c>
      <c r="O463" s="17">
        <f t="shared" si="47"/>
        <v>11718424.600000001</v>
      </c>
      <c r="P463" s="3">
        <f t="shared" si="42"/>
        <v>49730.595817237736</v>
      </c>
    </row>
    <row r="464" spans="1:16" x14ac:dyDescent="0.25">
      <c r="A464" s="10" t="s">
        <v>887</v>
      </c>
      <c r="B464" s="22" t="s">
        <v>888</v>
      </c>
      <c r="C464" s="2">
        <v>0</v>
      </c>
      <c r="D464" s="57">
        <v>282.93</v>
      </c>
      <c r="E464" s="3">
        <f t="shared" si="43"/>
        <v>0</v>
      </c>
      <c r="F464" s="2">
        <v>43964</v>
      </c>
      <c r="G464" s="57">
        <v>280.22000000000003</v>
      </c>
      <c r="H464" s="17">
        <f t="shared" si="44"/>
        <v>12319592.080000002</v>
      </c>
      <c r="I464" s="2">
        <v>0</v>
      </c>
      <c r="J464" s="57">
        <v>282.93</v>
      </c>
      <c r="K464" s="3">
        <f t="shared" si="45"/>
        <v>0</v>
      </c>
      <c r="L464" s="2">
        <v>3688</v>
      </c>
      <c r="M464" s="57">
        <v>280.22000000000003</v>
      </c>
      <c r="N464" s="3">
        <f t="shared" si="46"/>
        <v>1033451.3600000001</v>
      </c>
      <c r="O464" s="17">
        <f t="shared" si="47"/>
        <v>13353043.440000001</v>
      </c>
      <c r="P464" s="3">
        <f t="shared" si="42"/>
        <v>56667.583648117485</v>
      </c>
    </row>
    <row r="465" spans="1:16" x14ac:dyDescent="0.25">
      <c r="A465" s="10" t="s">
        <v>889</v>
      </c>
      <c r="B465" s="22" t="s">
        <v>890</v>
      </c>
      <c r="C465" s="2">
        <v>2166</v>
      </c>
      <c r="D465" s="57">
        <v>310.77</v>
      </c>
      <c r="E465" s="3">
        <f t="shared" si="43"/>
        <v>673127.82</v>
      </c>
      <c r="F465" s="2">
        <v>55266</v>
      </c>
      <c r="G465" s="57">
        <v>308.01</v>
      </c>
      <c r="H465" s="17">
        <f t="shared" si="44"/>
        <v>17022480.66</v>
      </c>
      <c r="I465" s="2">
        <v>155</v>
      </c>
      <c r="J465" s="57">
        <v>310.77</v>
      </c>
      <c r="K465" s="3">
        <f t="shared" si="45"/>
        <v>48169.35</v>
      </c>
      <c r="L465" s="2">
        <v>3945</v>
      </c>
      <c r="M465" s="57">
        <v>308.01</v>
      </c>
      <c r="N465" s="3">
        <f t="shared" si="46"/>
        <v>1215099.45</v>
      </c>
      <c r="O465" s="17">
        <f t="shared" si="47"/>
        <v>18958877.280000001</v>
      </c>
      <c r="P465" s="3">
        <f t="shared" si="42"/>
        <v>80457.595226605074</v>
      </c>
    </row>
    <row r="466" spans="1:16" x14ac:dyDescent="0.25">
      <c r="A466" s="10" t="s">
        <v>891</v>
      </c>
      <c r="B466" s="22" t="s">
        <v>892</v>
      </c>
      <c r="C466" s="2">
        <v>0</v>
      </c>
      <c r="D466" s="57">
        <v>217.58</v>
      </c>
      <c r="E466" s="3">
        <f t="shared" si="43"/>
        <v>0</v>
      </c>
      <c r="F466" s="2">
        <v>70773</v>
      </c>
      <c r="G466" s="57">
        <v>216.01</v>
      </c>
      <c r="H466" s="17">
        <f t="shared" si="44"/>
        <v>15287675.729999999</v>
      </c>
      <c r="I466" s="2">
        <v>0</v>
      </c>
      <c r="J466" s="57">
        <v>217.58</v>
      </c>
      <c r="K466" s="3">
        <f t="shared" si="45"/>
        <v>0</v>
      </c>
      <c r="L466" s="2">
        <v>9927</v>
      </c>
      <c r="M466" s="57">
        <v>216.01</v>
      </c>
      <c r="N466" s="3">
        <f t="shared" si="46"/>
        <v>2144331.27</v>
      </c>
      <c r="O466" s="17">
        <f t="shared" si="47"/>
        <v>17432007</v>
      </c>
      <c r="P466" s="3">
        <f t="shared" si="42"/>
        <v>73977.87023353453</v>
      </c>
    </row>
    <row r="467" spans="1:16" x14ac:dyDescent="0.25">
      <c r="A467" s="10" t="s">
        <v>893</v>
      </c>
      <c r="B467" s="22" t="s">
        <v>894</v>
      </c>
      <c r="C467" s="2">
        <v>2799</v>
      </c>
      <c r="D467" s="57">
        <v>199.93</v>
      </c>
      <c r="E467" s="3">
        <f t="shared" si="43"/>
        <v>559604.07000000007</v>
      </c>
      <c r="F467" s="2">
        <v>747</v>
      </c>
      <c r="G467" s="57">
        <v>198.55</v>
      </c>
      <c r="H467" s="17">
        <f t="shared" si="44"/>
        <v>148316.85</v>
      </c>
      <c r="I467" s="2">
        <v>0</v>
      </c>
      <c r="J467" s="57">
        <v>199.93</v>
      </c>
      <c r="K467" s="3">
        <f t="shared" si="45"/>
        <v>0</v>
      </c>
      <c r="L467" s="2">
        <v>0</v>
      </c>
      <c r="M467" s="57">
        <v>198.55</v>
      </c>
      <c r="N467" s="3">
        <f t="shared" si="46"/>
        <v>0</v>
      </c>
      <c r="O467" s="17">
        <f t="shared" si="47"/>
        <v>707920.92</v>
      </c>
      <c r="P467" s="3">
        <f t="shared" si="42"/>
        <v>3004.2715078857177</v>
      </c>
    </row>
    <row r="468" spans="1:16" x14ac:dyDescent="0.25">
      <c r="A468" s="10" t="s">
        <v>895</v>
      </c>
      <c r="B468" s="22" t="s">
        <v>896</v>
      </c>
      <c r="C468" s="2">
        <v>1800</v>
      </c>
      <c r="D468" s="57">
        <v>230.66</v>
      </c>
      <c r="E468" s="3">
        <f t="shared" si="43"/>
        <v>415188</v>
      </c>
      <c r="F468" s="2">
        <v>30051</v>
      </c>
      <c r="G468" s="57">
        <v>228.7</v>
      </c>
      <c r="H468" s="17">
        <f t="shared" si="44"/>
        <v>6872663.6999999993</v>
      </c>
      <c r="I468" s="2">
        <v>52</v>
      </c>
      <c r="J468" s="57">
        <v>230.66</v>
      </c>
      <c r="K468" s="3">
        <f t="shared" si="45"/>
        <v>11994.32</v>
      </c>
      <c r="L468" s="2">
        <v>861</v>
      </c>
      <c r="M468" s="57">
        <v>228.7</v>
      </c>
      <c r="N468" s="3">
        <f t="shared" si="46"/>
        <v>196910.69999999998</v>
      </c>
      <c r="O468" s="17">
        <f t="shared" si="47"/>
        <v>7496756.7199999988</v>
      </c>
      <c r="P468" s="3">
        <f t="shared" si="42"/>
        <v>31814.701302296282</v>
      </c>
    </row>
    <row r="469" spans="1:16" x14ac:dyDescent="0.25">
      <c r="A469" s="10" t="s">
        <v>897</v>
      </c>
      <c r="B469" s="22" t="s">
        <v>898</v>
      </c>
      <c r="C469" s="2">
        <v>0</v>
      </c>
      <c r="D469" s="57">
        <v>169.2</v>
      </c>
      <c r="E469" s="3">
        <f t="shared" si="43"/>
        <v>0</v>
      </c>
      <c r="F469" s="2">
        <v>16493</v>
      </c>
      <c r="G469" s="57">
        <v>167.9</v>
      </c>
      <c r="H469" s="17">
        <f t="shared" si="44"/>
        <v>2769174.7</v>
      </c>
      <c r="I469" s="2">
        <v>0</v>
      </c>
      <c r="J469" s="57">
        <v>169.2</v>
      </c>
      <c r="K469" s="3">
        <f t="shared" si="45"/>
        <v>0</v>
      </c>
      <c r="L469" s="2">
        <v>884</v>
      </c>
      <c r="M469" s="57">
        <v>167.9</v>
      </c>
      <c r="N469" s="3">
        <f t="shared" si="46"/>
        <v>148423.6</v>
      </c>
      <c r="O469" s="17">
        <f t="shared" si="47"/>
        <v>2917598.3000000003</v>
      </c>
      <c r="P469" s="3">
        <f t="shared" si="42"/>
        <v>12381.690096325739</v>
      </c>
    </row>
    <row r="470" spans="1:16" x14ac:dyDescent="0.25">
      <c r="A470" s="10" t="s">
        <v>1273</v>
      </c>
      <c r="B470" s="22" t="s">
        <v>899</v>
      </c>
      <c r="C470" s="2">
        <v>0</v>
      </c>
      <c r="D470" s="57">
        <v>235.16</v>
      </c>
      <c r="E470" s="3">
        <f t="shared" si="43"/>
        <v>0</v>
      </c>
      <c r="F470" s="2">
        <v>20912</v>
      </c>
      <c r="G470" s="57">
        <v>233.55</v>
      </c>
      <c r="H470" s="17">
        <f t="shared" si="44"/>
        <v>4883997.6000000006</v>
      </c>
      <c r="I470" s="2">
        <v>0</v>
      </c>
      <c r="J470" s="57">
        <v>235.16</v>
      </c>
      <c r="K470" s="3">
        <f t="shared" si="45"/>
        <v>0</v>
      </c>
      <c r="L470" s="2">
        <v>2453</v>
      </c>
      <c r="M470" s="57">
        <v>233.55</v>
      </c>
      <c r="N470" s="3">
        <f t="shared" si="46"/>
        <v>572898.15</v>
      </c>
      <c r="O470" s="17">
        <f t="shared" si="47"/>
        <v>5456895.7500000009</v>
      </c>
      <c r="P470" s="3">
        <f t="shared" si="42"/>
        <v>23157.94880482931</v>
      </c>
    </row>
    <row r="471" spans="1:16" x14ac:dyDescent="0.25">
      <c r="A471" s="10" t="s">
        <v>900</v>
      </c>
      <c r="B471" s="22" t="s">
        <v>901</v>
      </c>
      <c r="C471" s="2">
        <v>0</v>
      </c>
      <c r="D471" s="57">
        <v>266.23</v>
      </c>
      <c r="E471" s="3">
        <f t="shared" si="43"/>
        <v>0</v>
      </c>
      <c r="F471" s="2">
        <v>6336</v>
      </c>
      <c r="G471" s="57">
        <v>264.45</v>
      </c>
      <c r="H471" s="17">
        <f t="shared" si="44"/>
        <v>1675555.2</v>
      </c>
      <c r="I471" s="2">
        <v>0</v>
      </c>
      <c r="J471" s="57">
        <v>266.23</v>
      </c>
      <c r="K471" s="3">
        <f t="shared" si="45"/>
        <v>0</v>
      </c>
      <c r="L471" s="2">
        <v>1107</v>
      </c>
      <c r="M471" s="57">
        <v>264.45</v>
      </c>
      <c r="N471" s="3">
        <f t="shared" si="46"/>
        <v>292746.14999999997</v>
      </c>
      <c r="O471" s="17">
        <f t="shared" si="47"/>
        <v>1968301.3499999999</v>
      </c>
      <c r="P471" s="3">
        <f t="shared" si="42"/>
        <v>8353.0681149216398</v>
      </c>
    </row>
    <row r="472" spans="1:16" x14ac:dyDescent="0.25">
      <c r="A472" s="10" t="s">
        <v>902</v>
      </c>
      <c r="B472" s="22" t="s">
        <v>903</v>
      </c>
      <c r="C472" s="2">
        <v>380</v>
      </c>
      <c r="D472" s="57">
        <v>197.62</v>
      </c>
      <c r="E472" s="3">
        <f t="shared" si="43"/>
        <v>75095.600000000006</v>
      </c>
      <c r="F472" s="2">
        <v>41464</v>
      </c>
      <c r="G472" s="57">
        <v>195.96</v>
      </c>
      <c r="H472" s="17">
        <f t="shared" si="44"/>
        <v>8125285.4400000004</v>
      </c>
      <c r="I472" s="2">
        <v>0</v>
      </c>
      <c r="J472" s="57">
        <v>197.62</v>
      </c>
      <c r="K472" s="3">
        <f t="shared" si="45"/>
        <v>0</v>
      </c>
      <c r="L472" s="2">
        <v>0</v>
      </c>
      <c r="M472" s="57">
        <v>195.96</v>
      </c>
      <c r="N472" s="3">
        <f t="shared" si="46"/>
        <v>0</v>
      </c>
      <c r="O472" s="17">
        <f t="shared" si="47"/>
        <v>8200381.04</v>
      </c>
      <c r="P472" s="3">
        <f t="shared" si="42"/>
        <v>34800.738919084703</v>
      </c>
    </row>
    <row r="473" spans="1:16" x14ac:dyDescent="0.25">
      <c r="A473" s="10" t="s">
        <v>904</v>
      </c>
      <c r="B473" s="22" t="s">
        <v>905</v>
      </c>
      <c r="C473" s="2">
        <v>5348</v>
      </c>
      <c r="D473" s="57">
        <v>305.7</v>
      </c>
      <c r="E473" s="3">
        <f t="shared" si="43"/>
        <v>1634883.5999999999</v>
      </c>
      <c r="F473" s="2">
        <v>56428</v>
      </c>
      <c r="G473" s="57">
        <v>302.83</v>
      </c>
      <c r="H473" s="17">
        <f t="shared" si="44"/>
        <v>17088091.239999998</v>
      </c>
      <c r="I473" s="2">
        <v>1479</v>
      </c>
      <c r="J473" s="57">
        <v>305.7</v>
      </c>
      <c r="K473" s="3">
        <f t="shared" si="45"/>
        <v>452130.3</v>
      </c>
      <c r="L473" s="2">
        <v>15608</v>
      </c>
      <c r="M473" s="57">
        <v>302.83</v>
      </c>
      <c r="N473" s="3">
        <f t="shared" si="46"/>
        <v>4726570.6399999997</v>
      </c>
      <c r="O473" s="17">
        <f t="shared" si="47"/>
        <v>23901675.780000001</v>
      </c>
      <c r="P473" s="3">
        <f t="shared" si="42"/>
        <v>101433.82051285633</v>
      </c>
    </row>
    <row r="474" spans="1:16" x14ac:dyDescent="0.25">
      <c r="A474" s="10" t="s">
        <v>906</v>
      </c>
      <c r="B474" s="22" t="s">
        <v>907</v>
      </c>
      <c r="C474" s="2">
        <v>221</v>
      </c>
      <c r="D474" s="57">
        <v>238.54</v>
      </c>
      <c r="E474" s="3">
        <f t="shared" si="43"/>
        <v>52717.34</v>
      </c>
      <c r="F474" s="2">
        <v>20693</v>
      </c>
      <c r="G474" s="57">
        <v>236.31</v>
      </c>
      <c r="H474" s="17">
        <f t="shared" si="44"/>
        <v>4889962.83</v>
      </c>
      <c r="I474" s="2">
        <v>15</v>
      </c>
      <c r="J474" s="57">
        <v>238.54</v>
      </c>
      <c r="K474" s="3">
        <f t="shared" si="45"/>
        <v>3578.1</v>
      </c>
      <c r="L474" s="2">
        <v>1435</v>
      </c>
      <c r="M474" s="57">
        <v>236.31</v>
      </c>
      <c r="N474" s="3">
        <f t="shared" si="46"/>
        <v>339104.85</v>
      </c>
      <c r="O474" s="17">
        <f t="shared" si="47"/>
        <v>5285363.12</v>
      </c>
      <c r="P474" s="3">
        <f t="shared" si="42"/>
        <v>22429.99942740209</v>
      </c>
    </row>
    <row r="475" spans="1:16" x14ac:dyDescent="0.25">
      <c r="A475" s="10" t="s">
        <v>908</v>
      </c>
      <c r="B475" s="22" t="s">
        <v>909</v>
      </c>
      <c r="C475" s="2">
        <v>2226</v>
      </c>
      <c r="D475" s="57">
        <v>285.10000000000002</v>
      </c>
      <c r="E475" s="3">
        <f t="shared" si="43"/>
        <v>634632.60000000009</v>
      </c>
      <c r="F475" s="2">
        <v>24308</v>
      </c>
      <c r="G475" s="57">
        <v>282.38</v>
      </c>
      <c r="H475" s="17">
        <f t="shared" si="44"/>
        <v>6864093.04</v>
      </c>
      <c r="I475" s="2">
        <v>883</v>
      </c>
      <c r="J475" s="57">
        <v>285.10000000000002</v>
      </c>
      <c r="K475" s="3">
        <f t="shared" si="45"/>
        <v>251743.30000000002</v>
      </c>
      <c r="L475" s="2">
        <v>9637</v>
      </c>
      <c r="M475" s="57">
        <v>282.38</v>
      </c>
      <c r="N475" s="3">
        <f t="shared" si="46"/>
        <v>2721296.06</v>
      </c>
      <c r="O475" s="17">
        <f t="shared" si="47"/>
        <v>10471765</v>
      </c>
      <c r="P475" s="3">
        <f t="shared" si="42"/>
        <v>44440.02760474274</v>
      </c>
    </row>
    <row r="476" spans="1:16" x14ac:dyDescent="0.25">
      <c r="A476" s="10" t="s">
        <v>910</v>
      </c>
      <c r="B476" s="22" t="s">
        <v>911</v>
      </c>
      <c r="C476" s="2">
        <v>2564</v>
      </c>
      <c r="D476" s="57">
        <v>366.33</v>
      </c>
      <c r="E476" s="3">
        <f t="shared" si="43"/>
        <v>939270.12</v>
      </c>
      <c r="F476" s="2">
        <v>64909</v>
      </c>
      <c r="G476" s="57">
        <v>363.02</v>
      </c>
      <c r="H476" s="17">
        <f t="shared" si="44"/>
        <v>23563265.18</v>
      </c>
      <c r="I476" s="2">
        <v>445</v>
      </c>
      <c r="J476" s="57">
        <v>366.33</v>
      </c>
      <c r="K476" s="3">
        <f t="shared" si="45"/>
        <v>163016.85</v>
      </c>
      <c r="L476" s="2">
        <v>11278</v>
      </c>
      <c r="M476" s="57">
        <v>363.02</v>
      </c>
      <c r="N476" s="3">
        <f t="shared" si="46"/>
        <v>4094139.5599999996</v>
      </c>
      <c r="O476" s="17">
        <f t="shared" si="47"/>
        <v>28759691.710000001</v>
      </c>
      <c r="P476" s="3">
        <f t="shared" si="42"/>
        <v>122050.24592284978</v>
      </c>
    </row>
    <row r="477" spans="1:16" x14ac:dyDescent="0.25">
      <c r="A477" s="10" t="s">
        <v>912</v>
      </c>
      <c r="B477" s="22" t="s">
        <v>913</v>
      </c>
      <c r="C477" s="2">
        <v>1994</v>
      </c>
      <c r="D477" s="57">
        <v>291.61</v>
      </c>
      <c r="E477" s="3">
        <f t="shared" si="43"/>
        <v>581470.34000000008</v>
      </c>
      <c r="F477" s="2">
        <v>25049</v>
      </c>
      <c r="G477" s="57">
        <v>289.16000000000003</v>
      </c>
      <c r="H477" s="17">
        <f t="shared" si="44"/>
        <v>7243168.8400000008</v>
      </c>
      <c r="I477" s="2">
        <v>189</v>
      </c>
      <c r="J477" s="57">
        <v>291.61</v>
      </c>
      <c r="K477" s="3">
        <f t="shared" si="45"/>
        <v>55114.29</v>
      </c>
      <c r="L477" s="2">
        <v>2372</v>
      </c>
      <c r="M477" s="57">
        <v>289.16000000000003</v>
      </c>
      <c r="N477" s="3">
        <f t="shared" si="46"/>
        <v>685887.52</v>
      </c>
      <c r="O477" s="17">
        <f t="shared" si="47"/>
        <v>8565640.9900000002</v>
      </c>
      <c r="P477" s="3">
        <f t="shared" si="42"/>
        <v>36350.827396137705</v>
      </c>
    </row>
    <row r="478" spans="1:16" x14ac:dyDescent="0.25">
      <c r="A478" s="10" t="s">
        <v>914</v>
      </c>
      <c r="B478" s="22" t="s">
        <v>915</v>
      </c>
      <c r="C478" s="2">
        <v>1095</v>
      </c>
      <c r="D478" s="57">
        <v>286.58999999999997</v>
      </c>
      <c r="E478" s="3">
        <f t="shared" si="43"/>
        <v>313816.05</v>
      </c>
      <c r="F478" s="2">
        <v>29336</v>
      </c>
      <c r="G478" s="57">
        <v>283.8</v>
      </c>
      <c r="H478" s="17">
        <f t="shared" si="44"/>
        <v>8325556.8000000007</v>
      </c>
      <c r="I478" s="2">
        <v>134</v>
      </c>
      <c r="J478" s="57">
        <v>286.58999999999997</v>
      </c>
      <c r="K478" s="3">
        <f t="shared" si="45"/>
        <v>38403.06</v>
      </c>
      <c r="L478" s="2">
        <v>3577</v>
      </c>
      <c r="M478" s="57">
        <v>283.8</v>
      </c>
      <c r="N478" s="3">
        <f t="shared" si="46"/>
        <v>1015152.6000000001</v>
      </c>
      <c r="O478" s="17">
        <f t="shared" si="47"/>
        <v>9692928.5100000016</v>
      </c>
      <c r="P478" s="3">
        <f t="shared" si="42"/>
        <v>41134.804930706334</v>
      </c>
    </row>
    <row r="479" spans="1:16" x14ac:dyDescent="0.25">
      <c r="A479" s="10" t="s">
        <v>916</v>
      </c>
      <c r="B479" s="22" t="s">
        <v>917</v>
      </c>
      <c r="C479" s="2">
        <v>414</v>
      </c>
      <c r="D479" s="57">
        <v>337.99</v>
      </c>
      <c r="E479" s="3">
        <f t="shared" si="43"/>
        <v>139927.86000000002</v>
      </c>
      <c r="F479" s="2">
        <v>44869</v>
      </c>
      <c r="G479" s="57">
        <v>334.85</v>
      </c>
      <c r="H479" s="17">
        <f t="shared" si="44"/>
        <v>15024384.65</v>
      </c>
      <c r="I479" s="2">
        <v>11</v>
      </c>
      <c r="J479" s="57">
        <v>337.99</v>
      </c>
      <c r="K479" s="3">
        <f t="shared" si="45"/>
        <v>3717.8900000000003</v>
      </c>
      <c r="L479" s="2">
        <v>1178</v>
      </c>
      <c r="M479" s="57">
        <v>334.85</v>
      </c>
      <c r="N479" s="3">
        <f t="shared" si="46"/>
        <v>394453.30000000005</v>
      </c>
      <c r="O479" s="17">
        <f t="shared" si="47"/>
        <v>15562483.699999999</v>
      </c>
      <c r="P479" s="3">
        <f t="shared" si="42"/>
        <v>66043.995947804302</v>
      </c>
    </row>
    <row r="480" spans="1:16" x14ac:dyDescent="0.25">
      <c r="A480" s="10" t="s">
        <v>918</v>
      </c>
      <c r="B480" s="22" t="s">
        <v>919</v>
      </c>
      <c r="C480" s="2">
        <v>0</v>
      </c>
      <c r="D480" s="57">
        <v>221.29</v>
      </c>
      <c r="E480" s="3">
        <f t="shared" si="43"/>
        <v>0</v>
      </c>
      <c r="F480" s="2">
        <v>16324</v>
      </c>
      <c r="G480" s="57">
        <v>219.1</v>
      </c>
      <c r="H480" s="17">
        <f t="shared" si="44"/>
        <v>3576588.4</v>
      </c>
      <c r="I480" s="2">
        <v>0</v>
      </c>
      <c r="J480" s="57">
        <v>221.29</v>
      </c>
      <c r="K480" s="3">
        <f t="shared" si="45"/>
        <v>0</v>
      </c>
      <c r="L480" s="2">
        <v>1099</v>
      </c>
      <c r="M480" s="57">
        <v>219.1</v>
      </c>
      <c r="N480" s="3">
        <f t="shared" si="46"/>
        <v>240790.9</v>
      </c>
      <c r="O480" s="17">
        <f t="shared" si="47"/>
        <v>3817379.3</v>
      </c>
      <c r="P480" s="3">
        <f t="shared" si="42"/>
        <v>16200.176519409433</v>
      </c>
    </row>
    <row r="481" spans="1:16" x14ac:dyDescent="0.25">
      <c r="A481" s="10" t="s">
        <v>920</v>
      </c>
      <c r="B481" s="22" t="s">
        <v>921</v>
      </c>
      <c r="C481" s="2">
        <v>1886</v>
      </c>
      <c r="D481" s="57">
        <v>334.65</v>
      </c>
      <c r="E481" s="3">
        <f t="shared" si="43"/>
        <v>631149.89999999991</v>
      </c>
      <c r="F481" s="2">
        <v>13460</v>
      </c>
      <c r="G481" s="57">
        <v>331.56</v>
      </c>
      <c r="H481" s="17">
        <f t="shared" si="44"/>
        <v>4462797.5999999996</v>
      </c>
      <c r="I481" s="2">
        <v>869</v>
      </c>
      <c r="J481" s="57">
        <v>334.65</v>
      </c>
      <c r="K481" s="3">
        <f t="shared" si="45"/>
        <v>290810.84999999998</v>
      </c>
      <c r="L481" s="2">
        <v>6204</v>
      </c>
      <c r="M481" s="57">
        <v>331.56</v>
      </c>
      <c r="N481" s="3">
        <f t="shared" si="46"/>
        <v>2056998.24</v>
      </c>
      <c r="O481" s="17">
        <f t="shared" si="47"/>
        <v>7441756.5899999999</v>
      </c>
      <c r="P481" s="3">
        <f t="shared" si="42"/>
        <v>31581.292006397794</v>
      </c>
    </row>
    <row r="482" spans="1:16" x14ac:dyDescent="0.25">
      <c r="A482" s="10" t="s">
        <v>922</v>
      </c>
      <c r="B482" s="22" t="s">
        <v>923</v>
      </c>
      <c r="C482" s="2">
        <v>229</v>
      </c>
      <c r="D482" s="57">
        <v>203.75</v>
      </c>
      <c r="E482" s="3">
        <f t="shared" si="43"/>
        <v>46658.75</v>
      </c>
      <c r="F482" s="2">
        <v>28755</v>
      </c>
      <c r="G482" s="57">
        <v>201.95</v>
      </c>
      <c r="H482" s="17">
        <f t="shared" si="44"/>
        <v>5807072.25</v>
      </c>
      <c r="I482" s="2">
        <v>20</v>
      </c>
      <c r="J482" s="57">
        <v>203.75</v>
      </c>
      <c r="K482" s="3">
        <f t="shared" si="45"/>
        <v>4075</v>
      </c>
      <c r="L482" s="2">
        <v>2475</v>
      </c>
      <c r="M482" s="57">
        <v>201.95</v>
      </c>
      <c r="N482" s="3">
        <f t="shared" si="46"/>
        <v>499826.25</v>
      </c>
      <c r="O482" s="17">
        <f t="shared" si="47"/>
        <v>6357632.25</v>
      </c>
      <c r="P482" s="3">
        <f t="shared" si="42"/>
        <v>26980.490174369144</v>
      </c>
    </row>
    <row r="483" spans="1:16" x14ac:dyDescent="0.25">
      <c r="A483" s="10" t="s">
        <v>924</v>
      </c>
      <c r="B483" s="22" t="s">
        <v>925</v>
      </c>
      <c r="C483" s="2">
        <v>430</v>
      </c>
      <c r="D483" s="57">
        <v>265.20999999999998</v>
      </c>
      <c r="E483" s="3">
        <f t="shared" si="43"/>
        <v>114040.29999999999</v>
      </c>
      <c r="F483" s="2">
        <v>27064</v>
      </c>
      <c r="G483" s="57">
        <v>262.89999999999998</v>
      </c>
      <c r="H483" s="17">
        <f t="shared" si="44"/>
        <v>7115125.5999999996</v>
      </c>
      <c r="I483" s="2">
        <v>9</v>
      </c>
      <c r="J483" s="57">
        <v>265.20999999999998</v>
      </c>
      <c r="K483" s="3">
        <f t="shared" si="45"/>
        <v>2386.89</v>
      </c>
      <c r="L483" s="2">
        <v>592</v>
      </c>
      <c r="M483" s="57">
        <v>262.89999999999998</v>
      </c>
      <c r="N483" s="3">
        <f t="shared" si="46"/>
        <v>155636.79999999999</v>
      </c>
      <c r="O483" s="17">
        <f t="shared" si="47"/>
        <v>7387189.5899999999</v>
      </c>
      <c r="P483" s="3">
        <f t="shared" si="42"/>
        <v>31349.720825578901</v>
      </c>
    </row>
    <row r="484" spans="1:16" x14ac:dyDescent="0.25">
      <c r="A484" s="10" t="s">
        <v>926</v>
      </c>
      <c r="B484" s="22" t="s">
        <v>927</v>
      </c>
      <c r="C484" s="2">
        <v>326</v>
      </c>
      <c r="D484" s="57">
        <v>243.93</v>
      </c>
      <c r="E484" s="3">
        <f t="shared" si="43"/>
        <v>79521.180000000008</v>
      </c>
      <c r="F484" s="2">
        <v>39008</v>
      </c>
      <c r="G484" s="57">
        <v>241.86</v>
      </c>
      <c r="H484" s="17">
        <f t="shared" si="44"/>
        <v>9434474.8800000008</v>
      </c>
      <c r="I484" s="2">
        <v>11</v>
      </c>
      <c r="J484" s="57">
        <v>243.93</v>
      </c>
      <c r="K484" s="3">
        <f t="shared" si="45"/>
        <v>2683.23</v>
      </c>
      <c r="L484" s="2">
        <v>1376</v>
      </c>
      <c r="M484" s="57">
        <v>241.86</v>
      </c>
      <c r="N484" s="3">
        <f t="shared" si="46"/>
        <v>332799.36000000004</v>
      </c>
      <c r="O484" s="17">
        <f t="shared" si="47"/>
        <v>9849478.6500000004</v>
      </c>
      <c r="P484" s="3">
        <f t="shared" si="42"/>
        <v>41799.171686752357</v>
      </c>
    </row>
    <row r="485" spans="1:16" x14ac:dyDescent="0.25">
      <c r="A485" s="10" t="s">
        <v>928</v>
      </c>
      <c r="B485" s="22" t="s">
        <v>929</v>
      </c>
      <c r="C485" s="2">
        <v>410</v>
      </c>
      <c r="D485" s="57">
        <v>286.91000000000003</v>
      </c>
      <c r="E485" s="3">
        <f t="shared" si="43"/>
        <v>117633.1</v>
      </c>
      <c r="F485" s="2">
        <v>37459</v>
      </c>
      <c r="G485" s="57">
        <v>284.13</v>
      </c>
      <c r="H485" s="17">
        <f t="shared" si="44"/>
        <v>10643225.67</v>
      </c>
      <c r="I485" s="2">
        <v>9</v>
      </c>
      <c r="J485" s="57">
        <v>286.91000000000003</v>
      </c>
      <c r="K485" s="3">
        <f t="shared" si="45"/>
        <v>2582.19</v>
      </c>
      <c r="L485" s="2">
        <v>864</v>
      </c>
      <c r="M485" s="57">
        <v>284.13</v>
      </c>
      <c r="N485" s="3">
        <f t="shared" si="46"/>
        <v>245488.32</v>
      </c>
      <c r="O485" s="17">
        <f t="shared" si="47"/>
        <v>11008929.279999999</v>
      </c>
      <c r="P485" s="3">
        <f t="shared" si="42"/>
        <v>46719.642877954255</v>
      </c>
    </row>
    <row r="486" spans="1:16" x14ac:dyDescent="0.25">
      <c r="A486" s="10" t="s">
        <v>1292</v>
      </c>
      <c r="B486" s="22" t="s">
        <v>1291</v>
      </c>
      <c r="C486" s="2">
        <v>2852</v>
      </c>
      <c r="D486" s="57">
        <v>404.89</v>
      </c>
      <c r="E486" s="3">
        <f t="shared" si="43"/>
        <v>1154746.28</v>
      </c>
      <c r="F486" s="2">
        <v>20385</v>
      </c>
      <c r="G486" s="57">
        <v>400.97</v>
      </c>
      <c r="H486" s="17">
        <f t="shared" si="44"/>
        <v>8173773.4500000002</v>
      </c>
      <c r="I486" s="2">
        <v>864</v>
      </c>
      <c r="J486" s="57">
        <v>404.89</v>
      </c>
      <c r="K486" s="3">
        <f t="shared" si="45"/>
        <v>349824.95999999996</v>
      </c>
      <c r="L486" s="2">
        <v>6177</v>
      </c>
      <c r="M486" s="57">
        <v>400.97</v>
      </c>
      <c r="N486" s="3">
        <f t="shared" si="46"/>
        <v>2476791.69</v>
      </c>
      <c r="O486" s="17">
        <f t="shared" si="47"/>
        <v>12155136.379999999</v>
      </c>
      <c r="P486" s="3">
        <f t="shared" si="42"/>
        <v>51583.911238135377</v>
      </c>
    </row>
    <row r="487" spans="1:16" x14ac:dyDescent="0.25">
      <c r="A487" s="10" t="s">
        <v>930</v>
      </c>
      <c r="B487" s="22" t="s">
        <v>931</v>
      </c>
      <c r="C487" s="2">
        <v>945</v>
      </c>
      <c r="D487" s="57">
        <v>202.77</v>
      </c>
      <c r="E487" s="3">
        <f t="shared" si="43"/>
        <v>191617.65000000002</v>
      </c>
      <c r="F487" s="2">
        <v>10888</v>
      </c>
      <c r="G487" s="57">
        <v>201.23</v>
      </c>
      <c r="H487" s="17">
        <f t="shared" si="44"/>
        <v>2190992.2399999998</v>
      </c>
      <c r="I487" s="2">
        <v>0</v>
      </c>
      <c r="J487" s="57">
        <v>202.77</v>
      </c>
      <c r="K487" s="3">
        <f t="shared" si="45"/>
        <v>0</v>
      </c>
      <c r="L487" s="2">
        <v>0</v>
      </c>
      <c r="M487" s="57">
        <v>201.23</v>
      </c>
      <c r="N487" s="3">
        <f t="shared" si="46"/>
        <v>0</v>
      </c>
      <c r="O487" s="17">
        <f t="shared" si="47"/>
        <v>2382609.8899999997</v>
      </c>
      <c r="P487" s="3">
        <f t="shared" si="42"/>
        <v>10111.308770100653</v>
      </c>
    </row>
    <row r="488" spans="1:16" x14ac:dyDescent="0.25">
      <c r="A488" s="10" t="s">
        <v>932</v>
      </c>
      <c r="B488" s="22" t="s">
        <v>933</v>
      </c>
      <c r="C488" s="2">
        <v>3840</v>
      </c>
      <c r="D488" s="57">
        <v>365.4</v>
      </c>
      <c r="E488" s="3">
        <f t="shared" si="43"/>
        <v>1403136</v>
      </c>
      <c r="F488" s="2">
        <v>21192</v>
      </c>
      <c r="G488" s="57">
        <v>362.86</v>
      </c>
      <c r="H488" s="17">
        <f t="shared" si="44"/>
        <v>7689729.1200000001</v>
      </c>
      <c r="I488" s="2">
        <v>1149</v>
      </c>
      <c r="J488" s="57">
        <v>365.4</v>
      </c>
      <c r="K488" s="3">
        <f t="shared" si="45"/>
        <v>419844.6</v>
      </c>
      <c r="L488" s="2">
        <v>6340</v>
      </c>
      <c r="M488" s="57">
        <v>362.86</v>
      </c>
      <c r="N488" s="3">
        <f t="shared" si="46"/>
        <v>2300532.4</v>
      </c>
      <c r="O488" s="17">
        <f t="shared" si="47"/>
        <v>11813242.120000001</v>
      </c>
      <c r="P488" s="3">
        <f t="shared" si="42"/>
        <v>50132.981967634849</v>
      </c>
    </row>
    <row r="489" spans="1:16" x14ac:dyDescent="0.25">
      <c r="A489" s="10" t="s">
        <v>934</v>
      </c>
      <c r="B489" s="22" t="s">
        <v>935</v>
      </c>
      <c r="C489" s="2">
        <v>393</v>
      </c>
      <c r="D489" s="57">
        <v>281.60000000000002</v>
      </c>
      <c r="E489" s="3">
        <f t="shared" si="43"/>
        <v>110668.8</v>
      </c>
      <c r="F489" s="2">
        <v>57117</v>
      </c>
      <c r="G489" s="57">
        <v>278.98</v>
      </c>
      <c r="H489" s="17">
        <f t="shared" si="44"/>
        <v>15934500.66</v>
      </c>
      <c r="I489" s="2">
        <v>19</v>
      </c>
      <c r="J489" s="57">
        <v>281.60000000000002</v>
      </c>
      <c r="K489" s="3">
        <f t="shared" si="45"/>
        <v>5350.4000000000005</v>
      </c>
      <c r="L489" s="2">
        <v>2709</v>
      </c>
      <c r="M489" s="57">
        <v>278.98</v>
      </c>
      <c r="N489" s="3">
        <f t="shared" si="46"/>
        <v>755756.82000000007</v>
      </c>
      <c r="O489" s="17">
        <f t="shared" si="47"/>
        <v>16806276.68</v>
      </c>
      <c r="P489" s="3">
        <f t="shared" si="42"/>
        <v>71322.398811675419</v>
      </c>
    </row>
    <row r="490" spans="1:16" x14ac:dyDescent="0.25">
      <c r="A490" s="10" t="s">
        <v>936</v>
      </c>
      <c r="B490" s="22" t="s">
        <v>937</v>
      </c>
      <c r="C490" s="2">
        <v>12577</v>
      </c>
      <c r="D490" s="57">
        <v>341.12</v>
      </c>
      <c r="E490" s="3">
        <f t="shared" si="43"/>
        <v>4290266.24</v>
      </c>
      <c r="F490" s="2">
        <v>76866</v>
      </c>
      <c r="G490" s="57">
        <v>338.4</v>
      </c>
      <c r="H490" s="17">
        <f t="shared" si="44"/>
        <v>26011454.399999999</v>
      </c>
      <c r="I490" s="2">
        <v>3975</v>
      </c>
      <c r="J490" s="57">
        <v>341.12</v>
      </c>
      <c r="K490" s="3">
        <f t="shared" si="45"/>
        <v>1355952</v>
      </c>
      <c r="L490" s="2">
        <v>24297</v>
      </c>
      <c r="M490" s="57">
        <v>338.4</v>
      </c>
      <c r="N490" s="3">
        <f t="shared" si="46"/>
        <v>8222104.7999999998</v>
      </c>
      <c r="O490" s="17">
        <f t="shared" si="47"/>
        <v>39879777.440000005</v>
      </c>
      <c r="P490" s="3">
        <f t="shared" si="42"/>
        <v>169241.61402634581</v>
      </c>
    </row>
    <row r="491" spans="1:16" x14ac:dyDescent="0.25">
      <c r="A491" s="10" t="s">
        <v>938</v>
      </c>
      <c r="B491" s="22" t="s">
        <v>939</v>
      </c>
      <c r="C491" s="2">
        <v>0</v>
      </c>
      <c r="D491" s="57">
        <v>243.65</v>
      </c>
      <c r="E491" s="3">
        <f t="shared" si="43"/>
        <v>0</v>
      </c>
      <c r="F491" s="2">
        <v>77862</v>
      </c>
      <c r="G491" s="57">
        <v>241.58</v>
      </c>
      <c r="H491" s="17">
        <f t="shared" si="44"/>
        <v>18809901.960000001</v>
      </c>
      <c r="I491" s="2">
        <v>0</v>
      </c>
      <c r="J491" s="57">
        <v>243.65</v>
      </c>
      <c r="K491" s="3">
        <f t="shared" si="45"/>
        <v>0</v>
      </c>
      <c r="L491" s="2">
        <v>838</v>
      </c>
      <c r="M491" s="57">
        <v>241.58</v>
      </c>
      <c r="N491" s="3">
        <f t="shared" si="46"/>
        <v>202444.04</v>
      </c>
      <c r="O491" s="17">
        <f t="shared" si="47"/>
        <v>19012346</v>
      </c>
      <c r="P491" s="3">
        <f t="shared" si="42"/>
        <v>80684.505531867864</v>
      </c>
    </row>
    <row r="492" spans="1:16" x14ac:dyDescent="0.25">
      <c r="A492" s="10" t="s">
        <v>940</v>
      </c>
      <c r="B492" s="22" t="s">
        <v>941</v>
      </c>
      <c r="C492" s="2">
        <v>13226</v>
      </c>
      <c r="D492" s="57">
        <v>328.09</v>
      </c>
      <c r="E492" s="3">
        <f t="shared" si="43"/>
        <v>4339318.34</v>
      </c>
      <c r="F492" s="2">
        <v>66487</v>
      </c>
      <c r="G492" s="57">
        <v>326.07</v>
      </c>
      <c r="H492" s="17">
        <f t="shared" si="44"/>
        <v>21679416.09</v>
      </c>
      <c r="I492" s="2">
        <v>3588</v>
      </c>
      <c r="J492" s="57">
        <v>328.09</v>
      </c>
      <c r="K492" s="3">
        <f t="shared" si="45"/>
        <v>1177186.92</v>
      </c>
      <c r="L492" s="2">
        <v>18038</v>
      </c>
      <c r="M492" s="57">
        <v>326.07</v>
      </c>
      <c r="N492" s="3">
        <f t="shared" si="46"/>
        <v>5881650.6600000001</v>
      </c>
      <c r="O492" s="17">
        <f t="shared" si="47"/>
        <v>33077572.010000002</v>
      </c>
      <c r="P492" s="3">
        <f t="shared" si="42"/>
        <v>140374.44625832091</v>
      </c>
    </row>
    <row r="493" spans="1:16" x14ac:dyDescent="0.25">
      <c r="A493" s="10" t="s">
        <v>942</v>
      </c>
      <c r="B493" s="22" t="s">
        <v>943</v>
      </c>
      <c r="C493" s="2">
        <v>400</v>
      </c>
      <c r="D493" s="57">
        <v>239</v>
      </c>
      <c r="E493" s="3">
        <f t="shared" si="43"/>
        <v>95600</v>
      </c>
      <c r="F493" s="2">
        <v>952</v>
      </c>
      <c r="G493" s="57">
        <v>236.76</v>
      </c>
      <c r="H493" s="17">
        <f t="shared" si="44"/>
        <v>225395.52</v>
      </c>
      <c r="I493" s="2">
        <v>0</v>
      </c>
      <c r="J493" s="57">
        <v>239</v>
      </c>
      <c r="K493" s="3">
        <f t="shared" si="45"/>
        <v>0</v>
      </c>
      <c r="L493" s="2">
        <v>0</v>
      </c>
      <c r="M493" s="57">
        <v>236.76</v>
      </c>
      <c r="N493" s="3">
        <f t="shared" si="46"/>
        <v>0</v>
      </c>
      <c r="O493" s="17">
        <f t="shared" si="47"/>
        <v>320995.52</v>
      </c>
      <c r="P493" s="3">
        <f t="shared" si="42"/>
        <v>1362.239294884745</v>
      </c>
    </row>
    <row r="494" spans="1:16" x14ac:dyDescent="0.25">
      <c r="A494" s="10" t="s">
        <v>944</v>
      </c>
      <c r="B494" s="22" t="s">
        <v>945</v>
      </c>
      <c r="C494" s="2">
        <v>0</v>
      </c>
      <c r="D494" s="57">
        <v>216.13</v>
      </c>
      <c r="E494" s="3">
        <f t="shared" si="43"/>
        <v>0</v>
      </c>
      <c r="F494" s="2">
        <v>27018</v>
      </c>
      <c r="G494" s="57">
        <v>214.36</v>
      </c>
      <c r="H494" s="17">
        <f t="shared" si="44"/>
        <v>5791578.4800000004</v>
      </c>
      <c r="I494" s="2">
        <v>0</v>
      </c>
      <c r="J494" s="57">
        <v>216.13</v>
      </c>
      <c r="K494" s="3">
        <f t="shared" si="45"/>
        <v>0</v>
      </c>
      <c r="L494" s="2">
        <v>151</v>
      </c>
      <c r="M494" s="57">
        <v>214.36</v>
      </c>
      <c r="N494" s="3">
        <f t="shared" si="46"/>
        <v>32368.36</v>
      </c>
      <c r="O494" s="17">
        <f t="shared" si="47"/>
        <v>5823946.8400000008</v>
      </c>
      <c r="P494" s="3">
        <f t="shared" si="42"/>
        <v>24715.638513484049</v>
      </c>
    </row>
    <row r="495" spans="1:16" x14ac:dyDescent="0.25">
      <c r="A495" s="10" t="s">
        <v>946</v>
      </c>
      <c r="B495" s="22" t="s">
        <v>947</v>
      </c>
      <c r="C495" s="2">
        <v>0</v>
      </c>
      <c r="D495" s="57">
        <v>261.11</v>
      </c>
      <c r="E495" s="3">
        <f t="shared" si="43"/>
        <v>0</v>
      </c>
      <c r="F495" s="2">
        <v>8119</v>
      </c>
      <c r="G495" s="57">
        <v>258.83999999999997</v>
      </c>
      <c r="H495" s="17">
        <f t="shared" si="44"/>
        <v>2101521.96</v>
      </c>
      <c r="I495" s="2">
        <v>0</v>
      </c>
      <c r="J495" s="57">
        <v>261.11</v>
      </c>
      <c r="K495" s="3">
        <f t="shared" si="45"/>
        <v>0</v>
      </c>
      <c r="L495" s="2">
        <v>626</v>
      </c>
      <c r="M495" s="57">
        <v>258.83999999999997</v>
      </c>
      <c r="N495" s="3">
        <f t="shared" si="46"/>
        <v>162033.84</v>
      </c>
      <c r="O495" s="17">
        <f t="shared" si="47"/>
        <v>2263555.7999999998</v>
      </c>
      <c r="P495" s="3">
        <f t="shared" si="42"/>
        <v>9606.0675766573768</v>
      </c>
    </row>
    <row r="496" spans="1:16" x14ac:dyDescent="0.25">
      <c r="A496" s="10" t="s">
        <v>948</v>
      </c>
      <c r="B496" s="22" t="s">
        <v>1258</v>
      </c>
      <c r="C496" s="2">
        <v>0</v>
      </c>
      <c r="D496" s="57">
        <v>234.67</v>
      </c>
      <c r="E496" s="3">
        <f t="shared" si="43"/>
        <v>0</v>
      </c>
      <c r="F496" s="2">
        <v>4366</v>
      </c>
      <c r="G496" s="57">
        <v>232.75</v>
      </c>
      <c r="H496" s="17">
        <f t="shared" si="44"/>
        <v>1016186.5</v>
      </c>
      <c r="I496" s="2">
        <v>0</v>
      </c>
      <c r="J496" s="57">
        <v>234.67</v>
      </c>
      <c r="K496" s="3">
        <f t="shared" si="45"/>
        <v>0</v>
      </c>
      <c r="L496" s="2">
        <v>24</v>
      </c>
      <c r="M496" s="57">
        <v>232.75</v>
      </c>
      <c r="N496" s="3">
        <f t="shared" si="46"/>
        <v>5586</v>
      </c>
      <c r="O496" s="17">
        <f t="shared" si="47"/>
        <v>1021772.5</v>
      </c>
      <c r="P496" s="3">
        <f t="shared" si="42"/>
        <v>4336.1933834236161</v>
      </c>
    </row>
    <row r="497" spans="1:16" x14ac:dyDescent="0.25">
      <c r="A497" s="10" t="s">
        <v>949</v>
      </c>
      <c r="B497" s="22" t="s">
        <v>950</v>
      </c>
      <c r="C497" s="2">
        <v>105</v>
      </c>
      <c r="D497" s="57">
        <v>215.83</v>
      </c>
      <c r="E497" s="3">
        <f t="shared" si="43"/>
        <v>22662.15</v>
      </c>
      <c r="F497" s="2">
        <v>14476</v>
      </c>
      <c r="G497" s="57">
        <v>213.76</v>
      </c>
      <c r="H497" s="17">
        <f t="shared" si="44"/>
        <v>3094389.76</v>
      </c>
      <c r="I497" s="2">
        <v>7</v>
      </c>
      <c r="J497" s="57">
        <v>215.83</v>
      </c>
      <c r="K497" s="3">
        <f t="shared" si="45"/>
        <v>1510.8100000000002</v>
      </c>
      <c r="L497" s="2">
        <v>963</v>
      </c>
      <c r="M497" s="57">
        <v>213.76</v>
      </c>
      <c r="N497" s="3">
        <f t="shared" si="46"/>
        <v>205850.88</v>
      </c>
      <c r="O497" s="17">
        <f t="shared" si="47"/>
        <v>3324413.5999999996</v>
      </c>
      <c r="P497" s="3">
        <f t="shared" si="42"/>
        <v>14108.130974442434</v>
      </c>
    </row>
    <row r="498" spans="1:16" x14ac:dyDescent="0.25">
      <c r="A498" s="10" t="s">
        <v>951</v>
      </c>
      <c r="B498" s="22" t="s">
        <v>952</v>
      </c>
      <c r="C498" s="2">
        <v>1464</v>
      </c>
      <c r="D498" s="57">
        <v>336.27</v>
      </c>
      <c r="E498" s="3">
        <f t="shared" si="43"/>
        <v>492299.27999999997</v>
      </c>
      <c r="F498" s="2">
        <v>29730</v>
      </c>
      <c r="G498" s="57">
        <v>332.85</v>
      </c>
      <c r="H498" s="17">
        <f t="shared" si="44"/>
        <v>9895630.5</v>
      </c>
      <c r="I498" s="2">
        <v>392</v>
      </c>
      <c r="J498" s="57">
        <v>336.27</v>
      </c>
      <c r="K498" s="3">
        <f t="shared" si="45"/>
        <v>131817.84</v>
      </c>
      <c r="L498" s="2">
        <v>7959</v>
      </c>
      <c r="M498" s="57">
        <v>332.85</v>
      </c>
      <c r="N498" s="3">
        <f t="shared" si="46"/>
        <v>2649153.1500000004</v>
      </c>
      <c r="O498" s="17">
        <f t="shared" si="47"/>
        <v>13168900.77</v>
      </c>
      <c r="P498" s="3">
        <f t="shared" si="42"/>
        <v>55886.119841585249</v>
      </c>
    </row>
    <row r="499" spans="1:16" x14ac:dyDescent="0.25">
      <c r="A499" s="10" t="s">
        <v>953</v>
      </c>
      <c r="B499" s="22" t="s">
        <v>954</v>
      </c>
      <c r="C499" s="2">
        <v>16569</v>
      </c>
      <c r="D499" s="57">
        <v>356.85</v>
      </c>
      <c r="E499" s="3">
        <f t="shared" si="43"/>
        <v>5912647.6500000004</v>
      </c>
      <c r="F499" s="2">
        <v>79352</v>
      </c>
      <c r="G499" s="57">
        <v>353.83</v>
      </c>
      <c r="H499" s="17">
        <f t="shared" si="44"/>
        <v>28077118.16</v>
      </c>
      <c r="I499" s="2">
        <v>3598</v>
      </c>
      <c r="J499" s="57">
        <v>356.85</v>
      </c>
      <c r="K499" s="3">
        <f t="shared" si="45"/>
        <v>1283946.3</v>
      </c>
      <c r="L499" s="2">
        <v>17232</v>
      </c>
      <c r="M499" s="57">
        <v>353.83</v>
      </c>
      <c r="N499" s="3">
        <f t="shared" si="46"/>
        <v>6097198.5599999996</v>
      </c>
      <c r="O499" s="17">
        <f t="shared" si="47"/>
        <v>41370910.669999994</v>
      </c>
      <c r="P499" s="3">
        <f t="shared" si="42"/>
        <v>175569.67829283274</v>
      </c>
    </row>
    <row r="500" spans="1:16" x14ac:dyDescent="0.25">
      <c r="A500" s="10" t="s">
        <v>955</v>
      </c>
      <c r="B500" s="22" t="s">
        <v>956</v>
      </c>
      <c r="C500" s="2">
        <v>1186</v>
      </c>
      <c r="D500" s="57">
        <v>246.05</v>
      </c>
      <c r="E500" s="3">
        <f t="shared" si="43"/>
        <v>291815.3</v>
      </c>
      <c r="F500" s="2">
        <v>77421</v>
      </c>
      <c r="G500" s="57">
        <v>244.07</v>
      </c>
      <c r="H500" s="17">
        <f t="shared" si="44"/>
        <v>18896143.469999999</v>
      </c>
      <c r="I500" s="2">
        <v>64</v>
      </c>
      <c r="J500" s="57">
        <v>246.05</v>
      </c>
      <c r="K500" s="3">
        <f t="shared" si="45"/>
        <v>15747.2</v>
      </c>
      <c r="L500" s="2">
        <v>4153</v>
      </c>
      <c r="M500" s="57">
        <v>244.07</v>
      </c>
      <c r="N500" s="3">
        <f t="shared" si="46"/>
        <v>1013622.71</v>
      </c>
      <c r="O500" s="17">
        <f t="shared" si="47"/>
        <v>20217328.68</v>
      </c>
      <c r="P500" s="3">
        <f t="shared" si="42"/>
        <v>85798.205425098553</v>
      </c>
    </row>
    <row r="501" spans="1:16" x14ac:dyDescent="0.25">
      <c r="A501" s="10" t="s">
        <v>957</v>
      </c>
      <c r="B501" s="22" t="s">
        <v>958</v>
      </c>
      <c r="C501" s="2">
        <v>849</v>
      </c>
      <c r="D501" s="57">
        <v>232.6</v>
      </c>
      <c r="E501" s="3">
        <f t="shared" si="43"/>
        <v>197477.4</v>
      </c>
      <c r="F501" s="2">
        <v>22606</v>
      </c>
      <c r="G501" s="57">
        <v>230.84</v>
      </c>
      <c r="H501" s="17">
        <f t="shared" si="44"/>
        <v>5218369.04</v>
      </c>
      <c r="I501" s="2">
        <v>7</v>
      </c>
      <c r="J501" s="57">
        <v>232.6</v>
      </c>
      <c r="K501" s="3">
        <f t="shared" si="45"/>
        <v>1628.2</v>
      </c>
      <c r="L501" s="2">
        <v>180</v>
      </c>
      <c r="M501" s="57">
        <v>230.84</v>
      </c>
      <c r="N501" s="3">
        <f t="shared" si="46"/>
        <v>41551.199999999997</v>
      </c>
      <c r="O501" s="17">
        <f t="shared" si="47"/>
        <v>5459025.8400000008</v>
      </c>
      <c r="P501" s="3">
        <f t="shared" si="42"/>
        <v>23166.988470864653</v>
      </c>
    </row>
    <row r="502" spans="1:16" x14ac:dyDescent="0.25">
      <c r="A502" s="10" t="s">
        <v>959</v>
      </c>
      <c r="B502" s="22" t="s">
        <v>960</v>
      </c>
      <c r="C502" s="2">
        <v>0</v>
      </c>
      <c r="D502" s="57">
        <v>222.95</v>
      </c>
      <c r="E502" s="3">
        <f t="shared" si="43"/>
        <v>0</v>
      </c>
      <c r="F502" s="2">
        <v>26097</v>
      </c>
      <c r="G502" s="57">
        <v>220.95</v>
      </c>
      <c r="H502" s="17">
        <f t="shared" si="44"/>
        <v>5766132.1499999994</v>
      </c>
      <c r="I502" s="2">
        <v>0</v>
      </c>
      <c r="J502" s="57">
        <v>222.95</v>
      </c>
      <c r="K502" s="3">
        <f t="shared" si="45"/>
        <v>0</v>
      </c>
      <c r="L502" s="2">
        <v>3860</v>
      </c>
      <c r="M502" s="57">
        <v>220.95</v>
      </c>
      <c r="N502" s="3">
        <f t="shared" si="46"/>
        <v>852867</v>
      </c>
      <c r="O502" s="17">
        <f t="shared" si="47"/>
        <v>6618999.1499999994</v>
      </c>
      <c r="P502" s="3">
        <f t="shared" si="42"/>
        <v>28089.677809019653</v>
      </c>
    </row>
    <row r="503" spans="1:16" x14ac:dyDescent="0.25">
      <c r="A503" s="10" t="s">
        <v>961</v>
      </c>
      <c r="B503" s="22" t="s">
        <v>962</v>
      </c>
      <c r="C503" s="2">
        <v>21</v>
      </c>
      <c r="D503" s="57">
        <v>331.15</v>
      </c>
      <c r="E503" s="3">
        <f t="shared" si="43"/>
        <v>6954.15</v>
      </c>
      <c r="F503" s="2">
        <v>18068</v>
      </c>
      <c r="G503" s="57">
        <v>327.95</v>
      </c>
      <c r="H503" s="17">
        <f t="shared" si="44"/>
        <v>5925400.5999999996</v>
      </c>
      <c r="I503" s="2">
        <v>6</v>
      </c>
      <c r="J503" s="57">
        <v>331.15</v>
      </c>
      <c r="K503" s="3">
        <f t="shared" si="45"/>
        <v>1986.8999999999999</v>
      </c>
      <c r="L503" s="2">
        <v>5558</v>
      </c>
      <c r="M503" s="57">
        <v>327.95</v>
      </c>
      <c r="N503" s="3">
        <f t="shared" si="46"/>
        <v>1822746.0999999999</v>
      </c>
      <c r="O503" s="17">
        <f t="shared" si="47"/>
        <v>7757087.75</v>
      </c>
      <c r="P503" s="3">
        <f t="shared" si="42"/>
        <v>32919.492916658441</v>
      </c>
    </row>
    <row r="504" spans="1:16" x14ac:dyDescent="0.25">
      <c r="A504" s="10" t="s">
        <v>963</v>
      </c>
      <c r="B504" s="22" t="s">
        <v>964</v>
      </c>
      <c r="C504" s="2">
        <v>0</v>
      </c>
      <c r="D504" s="57">
        <v>289.70999999999998</v>
      </c>
      <c r="E504" s="3">
        <f t="shared" si="43"/>
        <v>0</v>
      </c>
      <c r="F504" s="2">
        <v>33373</v>
      </c>
      <c r="G504" s="57">
        <v>286.95</v>
      </c>
      <c r="H504" s="17">
        <f t="shared" si="44"/>
        <v>9576382.3499999996</v>
      </c>
      <c r="I504" s="2">
        <v>0</v>
      </c>
      <c r="J504" s="57">
        <v>289.70999999999998</v>
      </c>
      <c r="K504" s="3">
        <f t="shared" si="45"/>
        <v>0</v>
      </c>
      <c r="L504" s="2">
        <v>2446</v>
      </c>
      <c r="M504" s="57">
        <v>286.95</v>
      </c>
      <c r="N504" s="3">
        <f t="shared" si="46"/>
        <v>701879.7</v>
      </c>
      <c r="O504" s="17">
        <f t="shared" si="47"/>
        <v>10278262.049999999</v>
      </c>
      <c r="P504" s="3">
        <f t="shared" si="42"/>
        <v>43618.840685479445</v>
      </c>
    </row>
    <row r="505" spans="1:16" x14ac:dyDescent="0.25">
      <c r="A505" s="10" t="s">
        <v>965</v>
      </c>
      <c r="B505" s="22" t="s">
        <v>966</v>
      </c>
      <c r="C505" s="2">
        <v>3479</v>
      </c>
      <c r="D505" s="57">
        <v>396.83</v>
      </c>
      <c r="E505" s="3">
        <f t="shared" si="43"/>
        <v>1380571.5699999998</v>
      </c>
      <c r="F505" s="2">
        <v>49149</v>
      </c>
      <c r="G505" s="57">
        <v>393.61</v>
      </c>
      <c r="H505" s="17">
        <f t="shared" si="44"/>
        <v>19345537.890000001</v>
      </c>
      <c r="I505" s="2">
        <v>823</v>
      </c>
      <c r="J505" s="57">
        <v>396.83</v>
      </c>
      <c r="K505" s="3">
        <f t="shared" si="45"/>
        <v>326591.08999999997</v>
      </c>
      <c r="L505" s="2">
        <v>11630</v>
      </c>
      <c r="M505" s="57">
        <v>393.61</v>
      </c>
      <c r="N505" s="3">
        <f t="shared" si="46"/>
        <v>4577684.3</v>
      </c>
      <c r="O505" s="17">
        <f t="shared" si="47"/>
        <v>25630384.850000001</v>
      </c>
      <c r="P505" s="3">
        <f t="shared" si="42"/>
        <v>108770.10802421371</v>
      </c>
    </row>
    <row r="506" spans="1:16" x14ac:dyDescent="0.25">
      <c r="A506" s="10" t="s">
        <v>967</v>
      </c>
      <c r="B506" s="22" t="s">
        <v>968</v>
      </c>
      <c r="C506" s="2">
        <v>0</v>
      </c>
      <c r="D506" s="57">
        <v>217.71</v>
      </c>
      <c r="E506" s="3">
        <f t="shared" si="43"/>
        <v>0</v>
      </c>
      <c r="F506" s="2">
        <v>22181</v>
      </c>
      <c r="G506" s="57">
        <v>215.93</v>
      </c>
      <c r="H506" s="17">
        <f t="shared" si="44"/>
        <v>4789543.33</v>
      </c>
      <c r="I506" s="2">
        <v>0</v>
      </c>
      <c r="J506" s="57">
        <v>217.71</v>
      </c>
      <c r="K506" s="3">
        <f t="shared" si="45"/>
        <v>0</v>
      </c>
      <c r="L506" s="2">
        <v>84</v>
      </c>
      <c r="M506" s="57">
        <v>215.93</v>
      </c>
      <c r="N506" s="3">
        <f t="shared" si="46"/>
        <v>18138.12</v>
      </c>
      <c r="O506" s="17">
        <f t="shared" si="47"/>
        <v>4807681.45</v>
      </c>
      <c r="P506" s="3">
        <f t="shared" si="42"/>
        <v>20402.816177865876</v>
      </c>
    </row>
    <row r="507" spans="1:16" x14ac:dyDescent="0.25">
      <c r="A507" s="10" t="s">
        <v>969</v>
      </c>
      <c r="B507" s="22" t="s">
        <v>970</v>
      </c>
      <c r="C507" s="2">
        <v>0</v>
      </c>
      <c r="D507" s="57">
        <v>300.91000000000003</v>
      </c>
      <c r="E507" s="3">
        <f t="shared" si="43"/>
        <v>0</v>
      </c>
      <c r="F507" s="2">
        <v>19696</v>
      </c>
      <c r="G507" s="57">
        <v>298.08</v>
      </c>
      <c r="H507" s="17">
        <f t="shared" si="44"/>
        <v>5870983.6799999997</v>
      </c>
      <c r="I507" s="2">
        <v>0</v>
      </c>
      <c r="J507" s="57">
        <v>300.91000000000003</v>
      </c>
      <c r="K507" s="3">
        <f t="shared" si="45"/>
        <v>0</v>
      </c>
      <c r="L507" s="2">
        <v>3261</v>
      </c>
      <c r="M507" s="57">
        <v>298.08</v>
      </c>
      <c r="N507" s="3">
        <f t="shared" si="46"/>
        <v>972038.88</v>
      </c>
      <c r="O507" s="17">
        <f t="shared" si="47"/>
        <v>6843022.5599999996</v>
      </c>
      <c r="P507" s="3">
        <f t="shared" si="42"/>
        <v>29040.387314485888</v>
      </c>
    </row>
    <row r="508" spans="1:16" x14ac:dyDescent="0.25">
      <c r="A508" s="10" t="s">
        <v>971</v>
      </c>
      <c r="B508" s="22" t="s">
        <v>972</v>
      </c>
      <c r="C508" s="2">
        <v>1055</v>
      </c>
      <c r="D508" s="57">
        <v>229.38</v>
      </c>
      <c r="E508" s="3">
        <f t="shared" si="43"/>
        <v>241995.9</v>
      </c>
      <c r="F508" s="2">
        <v>54250</v>
      </c>
      <c r="G508" s="57">
        <v>227.47</v>
      </c>
      <c r="H508" s="17">
        <f t="shared" si="44"/>
        <v>12340247.5</v>
      </c>
      <c r="I508" s="2">
        <v>25</v>
      </c>
      <c r="J508" s="57">
        <v>229.38</v>
      </c>
      <c r="K508" s="3">
        <f t="shared" si="45"/>
        <v>5734.5</v>
      </c>
      <c r="L508" s="2">
        <v>1307</v>
      </c>
      <c r="M508" s="57">
        <v>227.47</v>
      </c>
      <c r="N508" s="3">
        <f t="shared" si="46"/>
        <v>297303.28999999998</v>
      </c>
      <c r="O508" s="17">
        <f t="shared" si="47"/>
        <v>12885281.189999999</v>
      </c>
      <c r="P508" s="3">
        <f t="shared" si="42"/>
        <v>54682.496387043866</v>
      </c>
    </row>
    <row r="509" spans="1:16" x14ac:dyDescent="0.25">
      <c r="A509" s="10" t="s">
        <v>973</v>
      </c>
      <c r="B509" s="22" t="s">
        <v>974</v>
      </c>
      <c r="C509" s="2">
        <v>0</v>
      </c>
      <c r="D509" s="57">
        <v>222.39</v>
      </c>
      <c r="E509" s="3">
        <f t="shared" si="43"/>
        <v>0</v>
      </c>
      <c r="F509" s="2">
        <v>14988</v>
      </c>
      <c r="G509" s="57">
        <v>220.48</v>
      </c>
      <c r="H509" s="17">
        <f t="shared" si="44"/>
        <v>3304554.2399999998</v>
      </c>
      <c r="I509" s="2">
        <v>0</v>
      </c>
      <c r="J509" s="57">
        <v>222.39</v>
      </c>
      <c r="K509" s="3">
        <f t="shared" si="45"/>
        <v>0</v>
      </c>
      <c r="L509" s="2">
        <v>1213</v>
      </c>
      <c r="M509" s="57">
        <v>220.48</v>
      </c>
      <c r="N509" s="3">
        <f t="shared" si="46"/>
        <v>267442.24</v>
      </c>
      <c r="O509" s="17">
        <f t="shared" si="47"/>
        <v>3571996.4799999995</v>
      </c>
      <c r="P509" s="3">
        <f t="shared" si="42"/>
        <v>15158.822049123895</v>
      </c>
    </row>
    <row r="510" spans="1:16" x14ac:dyDescent="0.25">
      <c r="A510" s="10" t="s">
        <v>975</v>
      </c>
      <c r="B510" s="22" t="s">
        <v>976</v>
      </c>
      <c r="C510" s="2">
        <v>0</v>
      </c>
      <c r="D510" s="57">
        <v>235.07</v>
      </c>
      <c r="E510" s="3">
        <f t="shared" si="43"/>
        <v>0</v>
      </c>
      <c r="F510" s="2">
        <v>18604</v>
      </c>
      <c r="G510" s="57">
        <v>233.13</v>
      </c>
      <c r="H510" s="17">
        <f t="shared" si="44"/>
        <v>4337150.5199999996</v>
      </c>
      <c r="I510" s="2">
        <v>0</v>
      </c>
      <c r="J510" s="57">
        <v>235.07</v>
      </c>
      <c r="K510" s="3">
        <f t="shared" si="45"/>
        <v>0</v>
      </c>
      <c r="L510" s="2">
        <v>1417</v>
      </c>
      <c r="M510" s="57">
        <v>233.13</v>
      </c>
      <c r="N510" s="3">
        <f t="shared" si="46"/>
        <v>330345.21000000002</v>
      </c>
      <c r="O510" s="17">
        <f t="shared" si="47"/>
        <v>4667495.7299999995</v>
      </c>
      <c r="P510" s="3">
        <f t="shared" si="42"/>
        <v>19807.896671307928</v>
      </c>
    </row>
    <row r="511" spans="1:16" x14ac:dyDescent="0.25">
      <c r="A511" s="10" t="s">
        <v>1265</v>
      </c>
      <c r="B511" s="22" t="s">
        <v>1259</v>
      </c>
      <c r="C511" s="2">
        <v>551</v>
      </c>
      <c r="D511" s="57">
        <v>214.23</v>
      </c>
      <c r="E511" s="3">
        <f t="shared" si="43"/>
        <v>118040.73</v>
      </c>
      <c r="F511" s="2">
        <v>22532</v>
      </c>
      <c r="G511" s="57">
        <v>212.28</v>
      </c>
      <c r="H511" s="17">
        <f t="shared" si="44"/>
        <v>4783092.96</v>
      </c>
      <c r="I511" s="2">
        <v>68</v>
      </c>
      <c r="J511" s="57">
        <v>214.23</v>
      </c>
      <c r="K511" s="3">
        <f t="shared" si="45"/>
        <v>14567.64</v>
      </c>
      <c r="L511" s="2">
        <v>2782</v>
      </c>
      <c r="M511" s="57">
        <v>212.28</v>
      </c>
      <c r="N511" s="3">
        <f t="shared" si="46"/>
        <v>590562.96</v>
      </c>
      <c r="O511" s="17">
        <f t="shared" si="47"/>
        <v>5506264.29</v>
      </c>
      <c r="P511" s="3">
        <f t="shared" si="42"/>
        <v>23367.458785277289</v>
      </c>
    </row>
    <row r="512" spans="1:16" x14ac:dyDescent="0.25">
      <c r="A512" s="10" t="s">
        <v>977</v>
      </c>
      <c r="B512" s="22" t="s">
        <v>978</v>
      </c>
      <c r="C512" s="2">
        <v>0</v>
      </c>
      <c r="D512" s="57">
        <v>306.94</v>
      </c>
      <c r="E512" s="3">
        <f t="shared" si="43"/>
        <v>0</v>
      </c>
      <c r="F512" s="2">
        <v>43607</v>
      </c>
      <c r="G512" s="57">
        <v>304.07</v>
      </c>
      <c r="H512" s="17">
        <f t="shared" si="44"/>
        <v>13259580.49</v>
      </c>
      <c r="I512" s="2">
        <v>0</v>
      </c>
      <c r="J512" s="57">
        <v>306.94</v>
      </c>
      <c r="K512" s="3">
        <f t="shared" si="45"/>
        <v>0</v>
      </c>
      <c r="L512" s="2">
        <v>10058</v>
      </c>
      <c r="M512" s="57">
        <v>304.07</v>
      </c>
      <c r="N512" s="3">
        <f t="shared" si="46"/>
        <v>3058336.06</v>
      </c>
      <c r="O512" s="17">
        <f t="shared" si="47"/>
        <v>16317916.550000001</v>
      </c>
      <c r="P512" s="3">
        <f t="shared" si="42"/>
        <v>69249.898363254761</v>
      </c>
    </row>
    <row r="513" spans="1:16" x14ac:dyDescent="0.25">
      <c r="A513" s="10" t="s">
        <v>979</v>
      </c>
      <c r="B513" s="22" t="s">
        <v>980</v>
      </c>
      <c r="C513" s="2">
        <v>420</v>
      </c>
      <c r="D513" s="57">
        <v>265.72000000000003</v>
      </c>
      <c r="E513" s="3">
        <f t="shared" si="43"/>
        <v>111602.40000000001</v>
      </c>
      <c r="F513" s="2">
        <v>32040</v>
      </c>
      <c r="G513" s="57">
        <v>263.48</v>
      </c>
      <c r="H513" s="17">
        <f t="shared" si="44"/>
        <v>8441899.2000000011</v>
      </c>
      <c r="I513" s="2">
        <v>1</v>
      </c>
      <c r="J513" s="57">
        <v>265.72000000000003</v>
      </c>
      <c r="K513" s="3">
        <f t="shared" si="45"/>
        <v>265.72000000000003</v>
      </c>
      <c r="L513" s="2">
        <v>97</v>
      </c>
      <c r="M513" s="57">
        <v>263.48</v>
      </c>
      <c r="N513" s="3">
        <f t="shared" si="46"/>
        <v>25557.56</v>
      </c>
      <c r="O513" s="17">
        <f t="shared" si="47"/>
        <v>8579324.8800000008</v>
      </c>
      <c r="P513" s="3">
        <f t="shared" si="42"/>
        <v>36408.899024878447</v>
      </c>
    </row>
    <row r="514" spans="1:16" x14ac:dyDescent="0.25">
      <c r="A514" s="10" t="s">
        <v>981</v>
      </c>
      <c r="B514" s="22" t="s">
        <v>982</v>
      </c>
      <c r="C514" s="2">
        <v>3</v>
      </c>
      <c r="D514" s="57">
        <v>239.53</v>
      </c>
      <c r="E514" s="3">
        <f t="shared" si="43"/>
        <v>718.59</v>
      </c>
      <c r="F514" s="2">
        <v>27423</v>
      </c>
      <c r="G514" s="57">
        <v>237.46</v>
      </c>
      <c r="H514" s="17">
        <f t="shared" si="44"/>
        <v>6511865.5800000001</v>
      </c>
      <c r="I514" s="2">
        <v>0</v>
      </c>
      <c r="J514" s="57">
        <v>239.53</v>
      </c>
      <c r="K514" s="3">
        <f t="shared" si="45"/>
        <v>0</v>
      </c>
      <c r="L514" s="2">
        <v>2289</v>
      </c>
      <c r="M514" s="57">
        <v>237.46</v>
      </c>
      <c r="N514" s="3">
        <f t="shared" si="46"/>
        <v>543545.94000000006</v>
      </c>
      <c r="O514" s="17">
        <f t="shared" si="47"/>
        <v>7056130.1100000003</v>
      </c>
      <c r="P514" s="3">
        <f t="shared" si="42"/>
        <v>29944.772144051785</v>
      </c>
    </row>
    <row r="515" spans="1:16" x14ac:dyDescent="0.25">
      <c r="A515" s="10" t="s">
        <v>983</v>
      </c>
      <c r="B515" s="22" t="s">
        <v>984</v>
      </c>
      <c r="C515" s="2">
        <v>701</v>
      </c>
      <c r="D515" s="57">
        <v>251.3</v>
      </c>
      <c r="E515" s="3">
        <f t="shared" si="43"/>
        <v>176161.30000000002</v>
      </c>
      <c r="F515" s="2">
        <v>26632</v>
      </c>
      <c r="G515" s="57">
        <v>248.96</v>
      </c>
      <c r="H515" s="17">
        <f t="shared" si="44"/>
        <v>6630302.7200000007</v>
      </c>
      <c r="I515" s="2">
        <v>86</v>
      </c>
      <c r="J515" s="57">
        <v>251.3</v>
      </c>
      <c r="K515" s="3">
        <f t="shared" si="45"/>
        <v>21611.8</v>
      </c>
      <c r="L515" s="2">
        <v>3276</v>
      </c>
      <c r="M515" s="57">
        <v>248.96</v>
      </c>
      <c r="N515" s="3">
        <f t="shared" si="46"/>
        <v>815592.96000000008</v>
      </c>
      <c r="O515" s="17">
        <f t="shared" si="47"/>
        <v>7643668.7800000003</v>
      </c>
      <c r="P515" s="3">
        <f t="shared" si="42"/>
        <v>32438.166019263255</v>
      </c>
    </row>
    <row r="516" spans="1:16" x14ac:dyDescent="0.25">
      <c r="A516" s="10" t="s">
        <v>985</v>
      </c>
      <c r="B516" s="22" t="s">
        <v>986</v>
      </c>
      <c r="C516" s="2">
        <v>733</v>
      </c>
      <c r="D516" s="57">
        <v>302.10000000000002</v>
      </c>
      <c r="E516" s="3">
        <f t="shared" si="43"/>
        <v>221439.30000000002</v>
      </c>
      <c r="F516" s="2">
        <v>28170</v>
      </c>
      <c r="G516" s="57">
        <v>299.33999999999997</v>
      </c>
      <c r="H516" s="17">
        <f t="shared" si="44"/>
        <v>8432407.7999999989</v>
      </c>
      <c r="I516" s="2">
        <v>311</v>
      </c>
      <c r="J516" s="57">
        <v>302.10000000000002</v>
      </c>
      <c r="K516" s="3">
        <f t="shared" si="45"/>
        <v>93953.1</v>
      </c>
      <c r="L516" s="2">
        <v>11954</v>
      </c>
      <c r="M516" s="57">
        <v>299.33999999999997</v>
      </c>
      <c r="N516" s="3">
        <f t="shared" si="46"/>
        <v>3578310.36</v>
      </c>
      <c r="O516" s="17">
        <f t="shared" si="47"/>
        <v>12326110.559999999</v>
      </c>
      <c r="P516" s="3">
        <f t="shared" si="42"/>
        <v>52309.490668049839</v>
      </c>
    </row>
    <row r="517" spans="1:16" x14ac:dyDescent="0.25">
      <c r="A517" s="10" t="s">
        <v>987</v>
      </c>
      <c r="B517" s="22" t="s">
        <v>988</v>
      </c>
      <c r="C517" s="2">
        <v>531</v>
      </c>
      <c r="D517" s="57">
        <v>258.23</v>
      </c>
      <c r="E517" s="3">
        <f t="shared" si="43"/>
        <v>137120.13</v>
      </c>
      <c r="F517" s="2">
        <v>39369</v>
      </c>
      <c r="G517" s="57">
        <v>256.08</v>
      </c>
      <c r="H517" s="17">
        <f t="shared" si="44"/>
        <v>10081613.52</v>
      </c>
      <c r="I517" s="2">
        <v>7</v>
      </c>
      <c r="J517" s="57">
        <v>258.23</v>
      </c>
      <c r="K517" s="3">
        <f t="shared" si="45"/>
        <v>1807.6100000000001</v>
      </c>
      <c r="L517" s="2">
        <v>536</v>
      </c>
      <c r="M517" s="57">
        <v>256.08</v>
      </c>
      <c r="N517" s="3">
        <f t="shared" si="46"/>
        <v>137258.88</v>
      </c>
      <c r="O517" s="17">
        <f t="shared" si="47"/>
        <v>10357800.140000001</v>
      </c>
      <c r="P517" s="3">
        <f t="shared" si="42"/>
        <v>43956.384061904391</v>
      </c>
    </row>
    <row r="518" spans="1:16" x14ac:dyDescent="0.25">
      <c r="A518" s="10" t="s">
        <v>989</v>
      </c>
      <c r="B518" s="22" t="s">
        <v>990</v>
      </c>
      <c r="C518" s="2">
        <v>1233</v>
      </c>
      <c r="D518" s="57">
        <v>226.37</v>
      </c>
      <c r="E518" s="3">
        <f t="shared" si="43"/>
        <v>279114.21000000002</v>
      </c>
      <c r="F518" s="2">
        <v>37438</v>
      </c>
      <c r="G518" s="57">
        <v>224.36</v>
      </c>
      <c r="H518" s="17">
        <f t="shared" si="44"/>
        <v>8399589.6799999997</v>
      </c>
      <c r="I518" s="2">
        <v>126</v>
      </c>
      <c r="J518" s="57">
        <v>226.37</v>
      </c>
      <c r="K518" s="3">
        <f t="shared" si="45"/>
        <v>28522.62</v>
      </c>
      <c r="L518" s="2">
        <v>3822</v>
      </c>
      <c r="M518" s="57">
        <v>224.36</v>
      </c>
      <c r="N518" s="3">
        <f t="shared" si="46"/>
        <v>857503.92</v>
      </c>
      <c r="O518" s="17">
        <f t="shared" si="47"/>
        <v>9564730.4299999997</v>
      </c>
      <c r="P518" s="3">
        <f t="shared" si="42"/>
        <v>40590.758515028072</v>
      </c>
    </row>
    <row r="519" spans="1:16" x14ac:dyDescent="0.25">
      <c r="A519" s="10" t="s">
        <v>991</v>
      </c>
      <c r="B519" s="22" t="s">
        <v>992</v>
      </c>
      <c r="C519" s="2">
        <v>3107</v>
      </c>
      <c r="D519" s="57">
        <v>303.66000000000003</v>
      </c>
      <c r="E519" s="3">
        <f t="shared" si="43"/>
        <v>943471.62000000011</v>
      </c>
      <c r="F519" s="2">
        <v>43908</v>
      </c>
      <c r="G519" s="57">
        <v>300.77</v>
      </c>
      <c r="H519" s="17">
        <f t="shared" si="44"/>
        <v>13206209.159999998</v>
      </c>
      <c r="I519" s="2">
        <v>480</v>
      </c>
      <c r="J519" s="57">
        <v>303.66000000000003</v>
      </c>
      <c r="K519" s="3">
        <f t="shared" si="45"/>
        <v>145756.80000000002</v>
      </c>
      <c r="L519" s="2">
        <v>6784</v>
      </c>
      <c r="M519" s="57">
        <v>300.77</v>
      </c>
      <c r="N519" s="3">
        <f t="shared" si="46"/>
        <v>2040423.68</v>
      </c>
      <c r="O519" s="17">
        <f t="shared" si="47"/>
        <v>16335861.259999998</v>
      </c>
      <c r="P519" s="3">
        <f t="shared" si="42"/>
        <v>69326.052040095194</v>
      </c>
    </row>
    <row r="520" spans="1:16" x14ac:dyDescent="0.25">
      <c r="A520" s="10" t="s">
        <v>993</v>
      </c>
      <c r="B520" s="22" t="s">
        <v>994</v>
      </c>
      <c r="C520" s="2">
        <v>53918</v>
      </c>
      <c r="D520" s="57">
        <v>224.14</v>
      </c>
      <c r="E520" s="3">
        <f t="shared" si="43"/>
        <v>12085180.52</v>
      </c>
      <c r="F520" s="2">
        <v>71</v>
      </c>
      <c r="G520" s="57">
        <v>222.18</v>
      </c>
      <c r="H520" s="17">
        <f t="shared" si="44"/>
        <v>15774.78</v>
      </c>
      <c r="I520" s="2">
        <v>5459</v>
      </c>
      <c r="J520" s="57">
        <v>224.14</v>
      </c>
      <c r="K520" s="3">
        <f t="shared" si="45"/>
        <v>1223580.26</v>
      </c>
      <c r="L520" s="2">
        <v>7</v>
      </c>
      <c r="M520" s="57">
        <v>222.18</v>
      </c>
      <c r="N520" s="3">
        <f t="shared" si="46"/>
        <v>1555.26</v>
      </c>
      <c r="O520" s="17">
        <f t="shared" si="47"/>
        <v>13326090.82</v>
      </c>
      <c r="P520" s="3">
        <f t="shared" ref="P520:P583" si="48">(O520/$O$8)*$P$8</f>
        <v>56553.202244713175</v>
      </c>
    </row>
    <row r="521" spans="1:16" x14ac:dyDescent="0.25">
      <c r="A521" s="10" t="s">
        <v>995</v>
      </c>
      <c r="B521" s="22" t="s">
        <v>996</v>
      </c>
      <c r="C521" s="2">
        <v>172</v>
      </c>
      <c r="D521" s="57">
        <v>326.45999999999998</v>
      </c>
      <c r="E521" s="3">
        <f t="shared" ref="E521:E584" si="49">D521*C521</f>
        <v>56151.119999999995</v>
      </c>
      <c r="F521" s="2">
        <v>28723</v>
      </c>
      <c r="G521" s="57">
        <v>323.62</v>
      </c>
      <c r="H521" s="17">
        <f t="shared" ref="H521:H584" si="50">G521*F521</f>
        <v>9295337.2599999998</v>
      </c>
      <c r="I521" s="2">
        <v>23</v>
      </c>
      <c r="J521" s="57">
        <v>326.45999999999998</v>
      </c>
      <c r="K521" s="3">
        <f t="shared" ref="K521:K584" si="51">J521*I521</f>
        <v>7508.58</v>
      </c>
      <c r="L521" s="2">
        <v>3801</v>
      </c>
      <c r="M521" s="57">
        <v>323.62</v>
      </c>
      <c r="N521" s="3">
        <f t="shared" ref="N521:N584" si="52">M521*L521</f>
        <v>1230079.6200000001</v>
      </c>
      <c r="O521" s="17">
        <f t="shared" ref="O521:O584" si="53">N521+K521+H521+E521</f>
        <v>10589076.58</v>
      </c>
      <c r="P521" s="3">
        <f t="shared" si="48"/>
        <v>44937.873942352118</v>
      </c>
    </row>
    <row r="522" spans="1:16" x14ac:dyDescent="0.25">
      <c r="A522" s="10" t="s">
        <v>997</v>
      </c>
      <c r="B522" s="22" t="s">
        <v>998</v>
      </c>
      <c r="C522" s="2">
        <v>32</v>
      </c>
      <c r="D522" s="57">
        <v>338.24</v>
      </c>
      <c r="E522" s="3">
        <f t="shared" si="49"/>
        <v>10823.68</v>
      </c>
      <c r="F522" s="2">
        <v>40679</v>
      </c>
      <c r="G522" s="57">
        <v>335.11</v>
      </c>
      <c r="H522" s="17">
        <f t="shared" si="50"/>
        <v>13631939.690000001</v>
      </c>
      <c r="I522" s="2">
        <v>3</v>
      </c>
      <c r="J522" s="57">
        <v>338.24</v>
      </c>
      <c r="K522" s="3">
        <f t="shared" si="51"/>
        <v>1014.72</v>
      </c>
      <c r="L522" s="2">
        <v>4429</v>
      </c>
      <c r="M522" s="57">
        <v>335.11</v>
      </c>
      <c r="N522" s="3">
        <f t="shared" si="52"/>
        <v>1484202.19</v>
      </c>
      <c r="O522" s="17">
        <f t="shared" si="53"/>
        <v>15127980.280000001</v>
      </c>
      <c r="P522" s="3">
        <f t="shared" si="48"/>
        <v>64200.052354803978</v>
      </c>
    </row>
    <row r="523" spans="1:16" x14ac:dyDescent="0.25">
      <c r="A523" s="10" t="s">
        <v>999</v>
      </c>
      <c r="B523" s="22" t="s">
        <v>1000</v>
      </c>
      <c r="C523" s="2">
        <v>7391</v>
      </c>
      <c r="D523" s="57">
        <v>307.83</v>
      </c>
      <c r="E523" s="3">
        <f t="shared" si="49"/>
        <v>2275171.5299999998</v>
      </c>
      <c r="F523" s="2">
        <v>37321</v>
      </c>
      <c r="G523" s="57">
        <v>305.04000000000002</v>
      </c>
      <c r="H523" s="17">
        <f t="shared" si="50"/>
        <v>11384397.84</v>
      </c>
      <c r="I523" s="2">
        <v>2471</v>
      </c>
      <c r="J523" s="57">
        <v>307.83</v>
      </c>
      <c r="K523" s="3">
        <f t="shared" si="51"/>
        <v>760647.92999999993</v>
      </c>
      <c r="L523" s="2">
        <v>12478</v>
      </c>
      <c r="M523" s="57">
        <v>305.04000000000002</v>
      </c>
      <c r="N523" s="3">
        <f t="shared" si="52"/>
        <v>3806289.12</v>
      </c>
      <c r="O523" s="17">
        <f t="shared" si="53"/>
        <v>18226506.420000002</v>
      </c>
      <c r="P523" s="3">
        <f t="shared" si="48"/>
        <v>77349.563177059536</v>
      </c>
    </row>
    <row r="524" spans="1:16" x14ac:dyDescent="0.25">
      <c r="A524" s="10" t="s">
        <v>1001</v>
      </c>
      <c r="B524" s="22" t="s">
        <v>1002</v>
      </c>
      <c r="C524" s="2">
        <v>1223</v>
      </c>
      <c r="D524" s="57">
        <v>289.18</v>
      </c>
      <c r="E524" s="3">
        <f t="shared" si="49"/>
        <v>353667.14</v>
      </c>
      <c r="F524" s="2">
        <v>15070</v>
      </c>
      <c r="G524" s="57">
        <v>286.52999999999997</v>
      </c>
      <c r="H524" s="17">
        <f t="shared" si="50"/>
        <v>4318007.0999999996</v>
      </c>
      <c r="I524" s="2">
        <v>345</v>
      </c>
      <c r="J524" s="57">
        <v>289.18</v>
      </c>
      <c r="K524" s="3">
        <f t="shared" si="51"/>
        <v>99767.1</v>
      </c>
      <c r="L524" s="2">
        <v>4252</v>
      </c>
      <c r="M524" s="57">
        <v>286.52999999999997</v>
      </c>
      <c r="N524" s="3">
        <f t="shared" si="52"/>
        <v>1218325.5599999998</v>
      </c>
      <c r="O524" s="17">
        <f t="shared" si="53"/>
        <v>5989766.8999999994</v>
      </c>
      <c r="P524" s="3">
        <f t="shared" si="48"/>
        <v>25419.344912913373</v>
      </c>
    </row>
    <row r="525" spans="1:16" x14ac:dyDescent="0.25">
      <c r="A525" s="10" t="s">
        <v>1003</v>
      </c>
      <c r="B525" s="22" t="s">
        <v>1004</v>
      </c>
      <c r="C525" s="2">
        <v>411</v>
      </c>
      <c r="D525" s="57">
        <v>209.96</v>
      </c>
      <c r="E525" s="3">
        <f t="shared" si="49"/>
        <v>86293.56</v>
      </c>
      <c r="F525" s="2">
        <v>28203</v>
      </c>
      <c r="G525" s="57">
        <v>208.33</v>
      </c>
      <c r="H525" s="17">
        <f t="shared" si="50"/>
        <v>5875530.9900000002</v>
      </c>
      <c r="I525" s="2">
        <v>13</v>
      </c>
      <c r="J525" s="57">
        <v>209.96</v>
      </c>
      <c r="K525" s="3">
        <f t="shared" si="51"/>
        <v>2729.48</v>
      </c>
      <c r="L525" s="2">
        <v>893</v>
      </c>
      <c r="M525" s="57">
        <v>208.33</v>
      </c>
      <c r="N525" s="3">
        <f t="shared" si="52"/>
        <v>186038.69</v>
      </c>
      <c r="O525" s="17">
        <f t="shared" si="53"/>
        <v>6150592.7199999997</v>
      </c>
      <c r="P525" s="3">
        <f t="shared" si="48"/>
        <v>26101.856779858001</v>
      </c>
    </row>
    <row r="526" spans="1:16" x14ac:dyDescent="0.25">
      <c r="A526" s="10" t="s">
        <v>1005</v>
      </c>
      <c r="B526" s="22" t="s">
        <v>1006</v>
      </c>
      <c r="C526" s="2">
        <v>1909</v>
      </c>
      <c r="D526" s="57">
        <v>222.51</v>
      </c>
      <c r="E526" s="3">
        <f t="shared" si="49"/>
        <v>424771.58999999997</v>
      </c>
      <c r="F526" s="2">
        <v>23706</v>
      </c>
      <c r="G526" s="57">
        <v>220.88</v>
      </c>
      <c r="H526" s="17">
        <f t="shared" si="50"/>
        <v>5236181.28</v>
      </c>
      <c r="I526" s="2">
        <v>366</v>
      </c>
      <c r="J526" s="57">
        <v>222.51</v>
      </c>
      <c r="K526" s="3">
        <f t="shared" si="51"/>
        <v>81438.66</v>
      </c>
      <c r="L526" s="2">
        <v>4540</v>
      </c>
      <c r="M526" s="57">
        <v>220.88</v>
      </c>
      <c r="N526" s="3">
        <f t="shared" si="52"/>
        <v>1002795.2</v>
      </c>
      <c r="O526" s="17">
        <f t="shared" si="53"/>
        <v>6745186.7300000004</v>
      </c>
      <c r="P526" s="3">
        <f t="shared" si="48"/>
        <v>28625.192074148385</v>
      </c>
    </row>
    <row r="527" spans="1:16" x14ac:dyDescent="0.25">
      <c r="A527" s="10" t="s">
        <v>1007</v>
      </c>
      <c r="B527" s="22" t="s">
        <v>1008</v>
      </c>
      <c r="C527" s="2">
        <v>0</v>
      </c>
      <c r="D527" s="57">
        <v>228</v>
      </c>
      <c r="E527" s="3">
        <f t="shared" si="49"/>
        <v>0</v>
      </c>
      <c r="F527" s="2">
        <v>36275</v>
      </c>
      <c r="G527" s="57">
        <v>225.94</v>
      </c>
      <c r="H527" s="17">
        <f t="shared" si="50"/>
        <v>8195973.5</v>
      </c>
      <c r="I527" s="2">
        <v>0</v>
      </c>
      <c r="J527" s="57">
        <v>228</v>
      </c>
      <c r="K527" s="3">
        <f t="shared" si="51"/>
        <v>0</v>
      </c>
      <c r="L527" s="2">
        <v>896</v>
      </c>
      <c r="M527" s="57">
        <v>225.94</v>
      </c>
      <c r="N527" s="3">
        <f t="shared" si="52"/>
        <v>202442.23999999999</v>
      </c>
      <c r="O527" s="17">
        <f t="shared" si="53"/>
        <v>8398415.7400000002</v>
      </c>
      <c r="P527" s="3">
        <f t="shared" si="48"/>
        <v>35641.157657921656</v>
      </c>
    </row>
    <row r="528" spans="1:16" x14ac:dyDescent="0.25">
      <c r="A528" s="10" t="s">
        <v>1009</v>
      </c>
      <c r="B528" s="22" t="s">
        <v>1010</v>
      </c>
      <c r="C528" s="2">
        <v>0</v>
      </c>
      <c r="D528" s="57">
        <v>358.32</v>
      </c>
      <c r="E528" s="3">
        <f t="shared" si="49"/>
        <v>0</v>
      </c>
      <c r="F528" s="2">
        <v>184</v>
      </c>
      <c r="G528" s="57">
        <v>354.34</v>
      </c>
      <c r="H528" s="17">
        <f t="shared" si="50"/>
        <v>65198.559999999998</v>
      </c>
      <c r="I528" s="2">
        <v>0</v>
      </c>
      <c r="J528" s="57">
        <v>358.32</v>
      </c>
      <c r="K528" s="3">
        <f t="shared" si="51"/>
        <v>0</v>
      </c>
      <c r="L528" s="2">
        <v>0</v>
      </c>
      <c r="M528" s="57">
        <v>354.34</v>
      </c>
      <c r="N528" s="3">
        <f t="shared" si="52"/>
        <v>0</v>
      </c>
      <c r="O528" s="17">
        <f t="shared" si="53"/>
        <v>65198.559999999998</v>
      </c>
      <c r="P528" s="3">
        <f t="shared" si="48"/>
        <v>276.68934570146251</v>
      </c>
    </row>
    <row r="529" spans="1:16" x14ac:dyDescent="0.25">
      <c r="A529" s="10" t="s">
        <v>1011</v>
      </c>
      <c r="B529" s="22" t="s">
        <v>1012</v>
      </c>
      <c r="C529" s="2">
        <v>5925</v>
      </c>
      <c r="D529" s="57">
        <v>355.58</v>
      </c>
      <c r="E529" s="3">
        <f t="shared" si="49"/>
        <v>2106811.5</v>
      </c>
      <c r="F529" s="2">
        <v>76816</v>
      </c>
      <c r="G529" s="57">
        <v>352.59</v>
      </c>
      <c r="H529" s="17">
        <f t="shared" si="50"/>
        <v>27084553.439999998</v>
      </c>
      <c r="I529" s="2">
        <v>2228</v>
      </c>
      <c r="J529" s="57">
        <v>355.58</v>
      </c>
      <c r="K529" s="3">
        <f t="shared" si="51"/>
        <v>792232.24</v>
      </c>
      <c r="L529" s="2">
        <v>28883</v>
      </c>
      <c r="M529" s="57">
        <v>352.59</v>
      </c>
      <c r="N529" s="3">
        <f t="shared" si="52"/>
        <v>10183856.969999999</v>
      </c>
      <c r="O529" s="17">
        <f t="shared" si="53"/>
        <v>40167454.149999999</v>
      </c>
      <c r="P529" s="3">
        <f t="shared" si="48"/>
        <v>170462.45511031218</v>
      </c>
    </row>
    <row r="530" spans="1:16" x14ac:dyDescent="0.25">
      <c r="A530" s="10" t="s">
        <v>1329</v>
      </c>
      <c r="B530" s="22" t="s">
        <v>1013</v>
      </c>
      <c r="C530" s="2">
        <v>5004</v>
      </c>
      <c r="D530" s="57">
        <v>319.74</v>
      </c>
      <c r="E530" s="3">
        <f t="shared" si="49"/>
        <v>1599978.96</v>
      </c>
      <c r="F530" s="2">
        <v>62873</v>
      </c>
      <c r="G530" s="57">
        <v>316.98</v>
      </c>
      <c r="H530" s="17">
        <f t="shared" si="50"/>
        <v>19929483.540000003</v>
      </c>
      <c r="I530" s="2">
        <v>667</v>
      </c>
      <c r="J530" s="57">
        <v>319.74</v>
      </c>
      <c r="K530" s="3">
        <f t="shared" si="51"/>
        <v>213266.58000000002</v>
      </c>
      <c r="L530" s="2">
        <v>8380</v>
      </c>
      <c r="M530" s="57">
        <v>316.98</v>
      </c>
      <c r="N530" s="3">
        <f t="shared" si="52"/>
        <v>2656292.4000000004</v>
      </c>
      <c r="O530" s="17">
        <f t="shared" si="53"/>
        <v>24399021.480000004</v>
      </c>
      <c r="P530" s="3">
        <f t="shared" si="48"/>
        <v>103544.45388145278</v>
      </c>
    </row>
    <row r="531" spans="1:16" x14ac:dyDescent="0.25">
      <c r="A531" s="10" t="s">
        <v>1014</v>
      </c>
      <c r="B531" s="22" t="s">
        <v>1015</v>
      </c>
      <c r="C531" s="2">
        <v>397</v>
      </c>
      <c r="D531" s="57">
        <v>333.08</v>
      </c>
      <c r="E531" s="3">
        <f t="shared" si="49"/>
        <v>132232.75999999998</v>
      </c>
      <c r="F531" s="2">
        <v>66255</v>
      </c>
      <c r="G531" s="57">
        <v>330</v>
      </c>
      <c r="H531" s="17">
        <f t="shared" si="50"/>
        <v>21864150</v>
      </c>
      <c r="I531" s="2">
        <v>27</v>
      </c>
      <c r="J531" s="57">
        <v>333.08</v>
      </c>
      <c r="K531" s="3">
        <f t="shared" si="51"/>
        <v>8993.16</v>
      </c>
      <c r="L531" s="2">
        <v>4451</v>
      </c>
      <c r="M531" s="57">
        <v>330</v>
      </c>
      <c r="N531" s="3">
        <f t="shared" si="52"/>
        <v>1468830</v>
      </c>
      <c r="O531" s="17">
        <f t="shared" si="53"/>
        <v>23474205.920000002</v>
      </c>
      <c r="P531" s="3">
        <f t="shared" si="48"/>
        <v>99619.725909072222</v>
      </c>
    </row>
    <row r="532" spans="1:16" x14ac:dyDescent="0.25">
      <c r="A532" s="10" t="s">
        <v>1016</v>
      </c>
      <c r="B532" s="22" t="s">
        <v>1017</v>
      </c>
      <c r="C532" s="2">
        <v>5407</v>
      </c>
      <c r="D532" s="57">
        <v>408.85</v>
      </c>
      <c r="E532" s="3">
        <f t="shared" si="49"/>
        <v>2210651.9500000002</v>
      </c>
      <c r="F532" s="2">
        <v>53093</v>
      </c>
      <c r="G532" s="57">
        <v>405.44</v>
      </c>
      <c r="H532" s="17">
        <f t="shared" si="50"/>
        <v>21526025.919999998</v>
      </c>
      <c r="I532" s="2">
        <v>1258</v>
      </c>
      <c r="J532" s="57">
        <v>408.85</v>
      </c>
      <c r="K532" s="3">
        <f t="shared" si="51"/>
        <v>514333.30000000005</v>
      </c>
      <c r="L532" s="2">
        <v>12355</v>
      </c>
      <c r="M532" s="57">
        <v>405.44</v>
      </c>
      <c r="N532" s="3">
        <f t="shared" si="52"/>
        <v>5009211.2</v>
      </c>
      <c r="O532" s="17">
        <f t="shared" si="53"/>
        <v>29260222.369999997</v>
      </c>
      <c r="P532" s="3">
        <f t="shared" si="48"/>
        <v>124174.39560988153</v>
      </c>
    </row>
    <row r="533" spans="1:16" x14ac:dyDescent="0.25">
      <c r="A533" s="10" t="s">
        <v>1270</v>
      </c>
      <c r="B533" s="22" t="s">
        <v>1260</v>
      </c>
      <c r="C533" s="2">
        <v>0</v>
      </c>
      <c r="D533" s="57">
        <v>213</v>
      </c>
      <c r="E533" s="3">
        <f t="shared" si="49"/>
        <v>0</v>
      </c>
      <c r="F533" s="2">
        <v>25375</v>
      </c>
      <c r="G533" s="57">
        <v>210.99</v>
      </c>
      <c r="H533" s="17">
        <f t="shared" si="50"/>
        <v>5353871.25</v>
      </c>
      <c r="I533" s="2">
        <v>0</v>
      </c>
      <c r="J533" s="57">
        <v>213</v>
      </c>
      <c r="K533" s="3">
        <f t="shared" si="51"/>
        <v>0</v>
      </c>
      <c r="L533" s="2">
        <v>5919</v>
      </c>
      <c r="M533" s="57">
        <v>210.99</v>
      </c>
      <c r="N533" s="3">
        <f t="shared" si="52"/>
        <v>1248849.81</v>
      </c>
      <c r="O533" s="17">
        <f t="shared" si="53"/>
        <v>6602721.0600000005</v>
      </c>
      <c r="P533" s="3">
        <f t="shared" si="48"/>
        <v>28020.596926384071</v>
      </c>
    </row>
    <row r="534" spans="1:16" x14ac:dyDescent="0.25">
      <c r="A534" s="10" t="s">
        <v>1018</v>
      </c>
      <c r="B534" s="22" t="s">
        <v>1019</v>
      </c>
      <c r="C534" s="2">
        <v>8135</v>
      </c>
      <c r="D534" s="57">
        <v>344.43</v>
      </c>
      <c r="E534" s="3">
        <f t="shared" si="49"/>
        <v>2801938.0500000003</v>
      </c>
      <c r="F534" s="2">
        <v>67765</v>
      </c>
      <c r="G534" s="57">
        <v>341.56</v>
      </c>
      <c r="H534" s="17">
        <f t="shared" si="50"/>
        <v>23145813.399999999</v>
      </c>
      <c r="I534" s="2">
        <v>3547</v>
      </c>
      <c r="J534" s="57">
        <v>344.43</v>
      </c>
      <c r="K534" s="3">
        <f t="shared" si="51"/>
        <v>1221693.21</v>
      </c>
      <c r="L534" s="2">
        <v>29548</v>
      </c>
      <c r="M534" s="57">
        <v>341.56</v>
      </c>
      <c r="N534" s="3">
        <f t="shared" si="52"/>
        <v>10092414.880000001</v>
      </c>
      <c r="O534" s="17">
        <f t="shared" si="53"/>
        <v>37261859.539999992</v>
      </c>
      <c r="P534" s="3">
        <f t="shared" si="48"/>
        <v>158131.70621778147</v>
      </c>
    </row>
    <row r="535" spans="1:16" x14ac:dyDescent="0.25">
      <c r="A535" s="10" t="s">
        <v>1020</v>
      </c>
      <c r="B535" s="22" t="s">
        <v>1021</v>
      </c>
      <c r="C535" s="2">
        <v>65</v>
      </c>
      <c r="D535" s="57">
        <v>218.69</v>
      </c>
      <c r="E535" s="3">
        <f t="shared" si="49"/>
        <v>14214.85</v>
      </c>
      <c r="F535" s="2">
        <v>26054</v>
      </c>
      <c r="G535" s="57">
        <v>216.98</v>
      </c>
      <c r="H535" s="17">
        <f t="shared" si="50"/>
        <v>5653196.9199999999</v>
      </c>
      <c r="I535" s="2">
        <v>7</v>
      </c>
      <c r="J535" s="57">
        <v>218.69</v>
      </c>
      <c r="K535" s="3">
        <f t="shared" si="51"/>
        <v>1530.83</v>
      </c>
      <c r="L535" s="2">
        <v>2910</v>
      </c>
      <c r="M535" s="57">
        <v>216.98</v>
      </c>
      <c r="N535" s="3">
        <f t="shared" si="52"/>
        <v>631411.79999999993</v>
      </c>
      <c r="O535" s="17">
        <f t="shared" si="53"/>
        <v>6300354.3999999994</v>
      </c>
      <c r="P535" s="3">
        <f t="shared" si="48"/>
        <v>26737.414700927911</v>
      </c>
    </row>
    <row r="536" spans="1:16" x14ac:dyDescent="0.25">
      <c r="A536" s="10" t="s">
        <v>1022</v>
      </c>
      <c r="B536" s="22" t="s">
        <v>1023</v>
      </c>
      <c r="C536" s="2">
        <v>22</v>
      </c>
      <c r="D536" s="57">
        <v>214.5</v>
      </c>
      <c r="E536" s="3">
        <f t="shared" si="49"/>
        <v>4719</v>
      </c>
      <c r="F536" s="2">
        <v>23340</v>
      </c>
      <c r="G536" s="57">
        <v>212.72</v>
      </c>
      <c r="H536" s="17">
        <f t="shared" si="50"/>
        <v>4964884.8</v>
      </c>
      <c r="I536" s="2">
        <v>2</v>
      </c>
      <c r="J536" s="57">
        <v>214.5</v>
      </c>
      <c r="K536" s="3">
        <f t="shared" si="51"/>
        <v>429</v>
      </c>
      <c r="L536" s="2">
        <v>2386</v>
      </c>
      <c r="M536" s="57">
        <v>212.72</v>
      </c>
      <c r="N536" s="3">
        <f t="shared" si="52"/>
        <v>507549.92</v>
      </c>
      <c r="O536" s="17">
        <f t="shared" si="53"/>
        <v>5477582.7199999997</v>
      </c>
      <c r="P536" s="3">
        <f t="shared" si="48"/>
        <v>23245.740071904005</v>
      </c>
    </row>
    <row r="537" spans="1:16" x14ac:dyDescent="0.25">
      <c r="A537" s="10" t="s">
        <v>1024</v>
      </c>
      <c r="B537" s="22" t="s">
        <v>1025</v>
      </c>
      <c r="C537" s="2">
        <v>0</v>
      </c>
      <c r="D537" s="57">
        <v>234.63</v>
      </c>
      <c r="E537" s="3">
        <f t="shared" si="49"/>
        <v>0</v>
      </c>
      <c r="F537" s="2">
        <v>27772</v>
      </c>
      <c r="G537" s="57">
        <v>232.54</v>
      </c>
      <c r="H537" s="17">
        <f t="shared" si="50"/>
        <v>6458100.8799999999</v>
      </c>
      <c r="I537" s="2">
        <v>0</v>
      </c>
      <c r="J537" s="57">
        <v>234.63</v>
      </c>
      <c r="K537" s="3">
        <f t="shared" si="51"/>
        <v>0</v>
      </c>
      <c r="L537" s="2">
        <v>835</v>
      </c>
      <c r="M537" s="57">
        <v>232.54</v>
      </c>
      <c r="N537" s="3">
        <f t="shared" si="52"/>
        <v>194170.9</v>
      </c>
      <c r="O537" s="17">
        <f t="shared" si="53"/>
        <v>6652271.7800000003</v>
      </c>
      <c r="P537" s="3">
        <f t="shared" si="48"/>
        <v>28230.880041468765</v>
      </c>
    </row>
    <row r="538" spans="1:16" x14ac:dyDescent="0.25">
      <c r="A538" s="10" t="s">
        <v>1026</v>
      </c>
      <c r="B538" s="22" t="s">
        <v>1027</v>
      </c>
      <c r="C538" s="2">
        <v>0</v>
      </c>
      <c r="D538" s="57">
        <v>227.74</v>
      </c>
      <c r="E538" s="3">
        <f t="shared" si="49"/>
        <v>0</v>
      </c>
      <c r="F538" s="2">
        <v>24976</v>
      </c>
      <c r="G538" s="57">
        <v>225.78</v>
      </c>
      <c r="H538" s="17">
        <f t="shared" si="50"/>
        <v>5639081.2800000003</v>
      </c>
      <c r="I538" s="2">
        <v>0</v>
      </c>
      <c r="J538" s="57">
        <v>227.74</v>
      </c>
      <c r="K538" s="3">
        <f t="shared" si="51"/>
        <v>0</v>
      </c>
      <c r="L538" s="2">
        <v>111</v>
      </c>
      <c r="M538" s="57">
        <v>225.78</v>
      </c>
      <c r="N538" s="3">
        <f t="shared" si="52"/>
        <v>25061.58</v>
      </c>
      <c r="O538" s="17">
        <f t="shared" si="53"/>
        <v>5664142.8600000003</v>
      </c>
      <c r="P538" s="3">
        <f t="shared" si="48"/>
        <v>24037.463126379032</v>
      </c>
    </row>
    <row r="539" spans="1:16" x14ac:dyDescent="0.25">
      <c r="A539" s="10" t="s">
        <v>1028</v>
      </c>
      <c r="B539" s="22" t="s">
        <v>1029</v>
      </c>
      <c r="C539" s="2">
        <v>0</v>
      </c>
      <c r="D539" s="57">
        <v>280.08</v>
      </c>
      <c r="E539" s="3">
        <f t="shared" si="49"/>
        <v>0</v>
      </c>
      <c r="F539" s="2">
        <v>45149</v>
      </c>
      <c r="G539" s="57">
        <v>277.95999999999998</v>
      </c>
      <c r="H539" s="17">
        <f t="shared" si="50"/>
        <v>12549616.039999999</v>
      </c>
      <c r="I539" s="2">
        <v>0</v>
      </c>
      <c r="J539" s="57">
        <v>280.08</v>
      </c>
      <c r="K539" s="3">
        <f t="shared" si="51"/>
        <v>0</v>
      </c>
      <c r="L539" s="2">
        <v>3155</v>
      </c>
      <c r="M539" s="57">
        <v>277.95999999999998</v>
      </c>
      <c r="N539" s="3">
        <f t="shared" si="52"/>
        <v>876963.79999999993</v>
      </c>
      <c r="O539" s="17">
        <f t="shared" si="53"/>
        <v>13426579.84</v>
      </c>
      <c r="P539" s="3">
        <f t="shared" si="48"/>
        <v>56979.657080433186</v>
      </c>
    </row>
    <row r="540" spans="1:16" x14ac:dyDescent="0.25">
      <c r="A540" s="10" t="s">
        <v>1030</v>
      </c>
      <c r="B540" s="22" t="s">
        <v>1031</v>
      </c>
      <c r="C540" s="2">
        <v>0</v>
      </c>
      <c r="D540" s="57">
        <v>234.65</v>
      </c>
      <c r="E540" s="3">
        <f t="shared" si="49"/>
        <v>0</v>
      </c>
      <c r="F540" s="2">
        <v>24804</v>
      </c>
      <c r="G540" s="57">
        <v>232.47</v>
      </c>
      <c r="H540" s="17">
        <f t="shared" si="50"/>
        <v>5766185.8799999999</v>
      </c>
      <c r="I540" s="2">
        <v>0</v>
      </c>
      <c r="J540" s="57">
        <v>234.65</v>
      </c>
      <c r="K540" s="3">
        <f t="shared" si="51"/>
        <v>0</v>
      </c>
      <c r="L540" s="2">
        <v>5062</v>
      </c>
      <c r="M540" s="57">
        <v>232.47</v>
      </c>
      <c r="N540" s="3">
        <f t="shared" si="52"/>
        <v>1176763.1399999999</v>
      </c>
      <c r="O540" s="17">
        <f t="shared" si="53"/>
        <v>6942949.0199999996</v>
      </c>
      <c r="P540" s="3">
        <f t="shared" si="48"/>
        <v>29464.454760694261</v>
      </c>
    </row>
    <row r="541" spans="1:16" x14ac:dyDescent="0.25">
      <c r="A541" s="10" t="s">
        <v>1032</v>
      </c>
      <c r="B541" s="22" t="s">
        <v>1033</v>
      </c>
      <c r="C541" s="2">
        <v>21269</v>
      </c>
      <c r="D541" s="57">
        <v>387.72</v>
      </c>
      <c r="E541" s="3">
        <f t="shared" si="49"/>
        <v>8246416.6800000006</v>
      </c>
      <c r="F541" s="2">
        <v>137100</v>
      </c>
      <c r="G541" s="57">
        <v>384.4</v>
      </c>
      <c r="H541" s="17">
        <f t="shared" si="50"/>
        <v>52701240</v>
      </c>
      <c r="I541" s="2">
        <v>9360</v>
      </c>
      <c r="J541" s="57">
        <v>387.72</v>
      </c>
      <c r="K541" s="3">
        <f t="shared" si="51"/>
        <v>3629059.2</v>
      </c>
      <c r="L541" s="2">
        <v>60333</v>
      </c>
      <c r="M541" s="57">
        <v>384.4</v>
      </c>
      <c r="N541" s="3">
        <f t="shared" si="52"/>
        <v>23192005.199999999</v>
      </c>
      <c r="O541" s="17">
        <f t="shared" si="53"/>
        <v>87768721.080000013</v>
      </c>
      <c r="P541" s="3">
        <f t="shared" si="48"/>
        <v>372472.49032308947</v>
      </c>
    </row>
    <row r="542" spans="1:16" x14ac:dyDescent="0.25">
      <c r="A542" s="10" t="s">
        <v>1034</v>
      </c>
      <c r="B542" s="22" t="s">
        <v>1035</v>
      </c>
      <c r="C542" s="2">
        <v>315</v>
      </c>
      <c r="D542" s="57">
        <v>383.82</v>
      </c>
      <c r="E542" s="3">
        <f t="shared" si="49"/>
        <v>120903.3</v>
      </c>
      <c r="F542" s="2">
        <v>115159</v>
      </c>
      <c r="G542" s="57">
        <v>380.68</v>
      </c>
      <c r="H542" s="17">
        <f t="shared" si="50"/>
        <v>43838728.119999997</v>
      </c>
      <c r="I542" s="2">
        <v>35</v>
      </c>
      <c r="J542" s="57">
        <v>383.82</v>
      </c>
      <c r="K542" s="3">
        <f t="shared" si="51"/>
        <v>13433.699999999999</v>
      </c>
      <c r="L542" s="2">
        <v>12784</v>
      </c>
      <c r="M542" s="57">
        <v>380.68</v>
      </c>
      <c r="N542" s="3">
        <f t="shared" si="52"/>
        <v>4866613.12</v>
      </c>
      <c r="O542" s="17">
        <f t="shared" si="53"/>
        <v>48839678.239999995</v>
      </c>
      <c r="P542" s="3">
        <f t="shared" si="48"/>
        <v>207265.59937053145</v>
      </c>
    </row>
    <row r="543" spans="1:16" x14ac:dyDescent="0.25">
      <c r="A543" s="10" t="s">
        <v>1036</v>
      </c>
      <c r="B543" s="22" t="s">
        <v>1037</v>
      </c>
      <c r="C543" s="2">
        <v>1572</v>
      </c>
      <c r="D543" s="57">
        <v>187.71</v>
      </c>
      <c r="E543" s="3">
        <f t="shared" si="49"/>
        <v>295080.12</v>
      </c>
      <c r="F543" s="2">
        <v>51143</v>
      </c>
      <c r="G543" s="57">
        <v>186.05</v>
      </c>
      <c r="H543" s="17">
        <f t="shared" si="50"/>
        <v>9515155.1500000004</v>
      </c>
      <c r="I543" s="2">
        <v>311</v>
      </c>
      <c r="J543" s="57">
        <v>187.71</v>
      </c>
      <c r="K543" s="3">
        <f t="shared" si="51"/>
        <v>58377.810000000005</v>
      </c>
      <c r="L543" s="2">
        <v>10133</v>
      </c>
      <c r="M543" s="57">
        <v>186.05</v>
      </c>
      <c r="N543" s="3">
        <f t="shared" si="52"/>
        <v>1885244.6500000001</v>
      </c>
      <c r="O543" s="17">
        <f t="shared" si="53"/>
        <v>11753857.73</v>
      </c>
      <c r="P543" s="3">
        <f t="shared" si="48"/>
        <v>49880.96676953874</v>
      </c>
    </row>
    <row r="544" spans="1:16" x14ac:dyDescent="0.25">
      <c r="A544" s="10" t="s">
        <v>1038</v>
      </c>
      <c r="B544" s="22" t="s">
        <v>1039</v>
      </c>
      <c r="C544" s="2">
        <v>2139</v>
      </c>
      <c r="D544" s="57">
        <v>309.27999999999997</v>
      </c>
      <c r="E544" s="3">
        <f t="shared" si="49"/>
        <v>661549.91999999993</v>
      </c>
      <c r="F544" s="2">
        <v>62164</v>
      </c>
      <c r="G544" s="57">
        <v>306.67</v>
      </c>
      <c r="H544" s="17">
        <f t="shared" si="50"/>
        <v>19063833.880000003</v>
      </c>
      <c r="I544" s="2">
        <v>42</v>
      </c>
      <c r="J544" s="57">
        <v>309.27999999999997</v>
      </c>
      <c r="K544" s="3">
        <f t="shared" si="51"/>
        <v>12989.759999999998</v>
      </c>
      <c r="L544" s="2">
        <v>1232</v>
      </c>
      <c r="M544" s="57">
        <v>306.67</v>
      </c>
      <c r="N544" s="3">
        <f t="shared" si="52"/>
        <v>377817.44</v>
      </c>
      <c r="O544" s="17">
        <f t="shared" si="53"/>
        <v>20116191</v>
      </c>
      <c r="P544" s="3">
        <f t="shared" si="48"/>
        <v>85368.997809087334</v>
      </c>
    </row>
    <row r="545" spans="1:16" x14ac:dyDescent="0.25">
      <c r="A545" s="10" t="s">
        <v>1040</v>
      </c>
      <c r="B545" s="22" t="s">
        <v>1041</v>
      </c>
      <c r="C545" s="2">
        <v>2190</v>
      </c>
      <c r="D545" s="57">
        <v>237.65</v>
      </c>
      <c r="E545" s="3">
        <f t="shared" si="49"/>
        <v>520453.5</v>
      </c>
      <c r="F545" s="2">
        <v>32829</v>
      </c>
      <c r="G545" s="57">
        <v>235.66</v>
      </c>
      <c r="H545" s="17">
        <f t="shared" si="50"/>
        <v>7736482.1399999997</v>
      </c>
      <c r="I545" s="2">
        <v>0</v>
      </c>
      <c r="J545" s="57">
        <v>237.65</v>
      </c>
      <c r="K545" s="3">
        <f t="shared" si="51"/>
        <v>0</v>
      </c>
      <c r="L545" s="2">
        <v>0</v>
      </c>
      <c r="M545" s="57">
        <v>235.66</v>
      </c>
      <c r="N545" s="3">
        <f t="shared" si="52"/>
        <v>0</v>
      </c>
      <c r="O545" s="17">
        <f t="shared" si="53"/>
        <v>8256935.6399999997</v>
      </c>
      <c r="P545" s="3">
        <f t="shared" si="48"/>
        <v>35040.745067539632</v>
      </c>
    </row>
    <row r="546" spans="1:16" x14ac:dyDescent="0.25">
      <c r="A546" s="10" t="s">
        <v>1042</v>
      </c>
      <c r="B546" s="22" t="s">
        <v>1043</v>
      </c>
      <c r="C546" s="2">
        <v>424</v>
      </c>
      <c r="D546" s="57">
        <v>281.14999999999998</v>
      </c>
      <c r="E546" s="3">
        <f t="shared" si="49"/>
        <v>119207.59999999999</v>
      </c>
      <c r="F546" s="2">
        <v>6977</v>
      </c>
      <c r="G546" s="57">
        <v>278.58999999999997</v>
      </c>
      <c r="H546" s="17">
        <f t="shared" si="50"/>
        <v>1943722.43</v>
      </c>
      <c r="I546" s="2">
        <v>10</v>
      </c>
      <c r="J546" s="57">
        <v>281.14999999999998</v>
      </c>
      <c r="K546" s="3">
        <f t="shared" si="51"/>
        <v>2811.5</v>
      </c>
      <c r="L546" s="2">
        <v>170</v>
      </c>
      <c r="M546" s="57">
        <v>278.58999999999997</v>
      </c>
      <c r="N546" s="3">
        <f t="shared" si="52"/>
        <v>47360.299999999996</v>
      </c>
      <c r="O546" s="17">
        <f t="shared" si="53"/>
        <v>2113101.83</v>
      </c>
      <c r="P546" s="3">
        <f t="shared" si="48"/>
        <v>8967.5717185051817</v>
      </c>
    </row>
    <row r="547" spans="1:16" x14ac:dyDescent="0.25">
      <c r="A547" s="10" t="s">
        <v>1044</v>
      </c>
      <c r="B547" s="22" t="s">
        <v>1045</v>
      </c>
      <c r="C547" s="2">
        <v>366</v>
      </c>
      <c r="D547" s="57">
        <v>331.5</v>
      </c>
      <c r="E547" s="3">
        <f t="shared" si="49"/>
        <v>121329</v>
      </c>
      <c r="F547" s="2">
        <v>37364</v>
      </c>
      <c r="G547" s="57">
        <v>328.64</v>
      </c>
      <c r="H547" s="17">
        <f t="shared" si="50"/>
        <v>12279304.959999999</v>
      </c>
      <c r="I547" s="2">
        <v>36</v>
      </c>
      <c r="J547" s="57">
        <v>331.5</v>
      </c>
      <c r="K547" s="3">
        <f t="shared" si="51"/>
        <v>11934</v>
      </c>
      <c r="L547" s="2">
        <v>3714</v>
      </c>
      <c r="M547" s="57">
        <v>328.64</v>
      </c>
      <c r="N547" s="3">
        <f t="shared" si="52"/>
        <v>1220568.96</v>
      </c>
      <c r="O547" s="17">
        <f t="shared" si="53"/>
        <v>13633136.919999998</v>
      </c>
      <c r="P547" s="3">
        <f t="shared" si="48"/>
        <v>57856.243055878098</v>
      </c>
    </row>
    <row r="548" spans="1:16" x14ac:dyDescent="0.25">
      <c r="A548" s="10" t="s">
        <v>1046</v>
      </c>
      <c r="B548" s="22" t="s">
        <v>1047</v>
      </c>
      <c r="C548" s="2">
        <v>1993</v>
      </c>
      <c r="D548" s="57">
        <v>347.58</v>
      </c>
      <c r="E548" s="3">
        <f t="shared" si="49"/>
        <v>692726.94</v>
      </c>
      <c r="F548" s="2">
        <v>43517</v>
      </c>
      <c r="G548" s="57">
        <v>344.23</v>
      </c>
      <c r="H548" s="17">
        <f t="shared" si="50"/>
        <v>14979856.91</v>
      </c>
      <c r="I548" s="2">
        <v>323</v>
      </c>
      <c r="J548" s="57">
        <v>347.58</v>
      </c>
      <c r="K548" s="3">
        <f t="shared" si="51"/>
        <v>112268.34</v>
      </c>
      <c r="L548" s="2">
        <v>7052</v>
      </c>
      <c r="M548" s="57">
        <v>344.23</v>
      </c>
      <c r="N548" s="3">
        <f t="shared" si="52"/>
        <v>2427509.96</v>
      </c>
      <c r="O548" s="17">
        <f t="shared" si="53"/>
        <v>18212362.150000002</v>
      </c>
      <c r="P548" s="3">
        <f t="shared" si="48"/>
        <v>77289.53778981595</v>
      </c>
    </row>
    <row r="549" spans="1:16" x14ac:dyDescent="0.25">
      <c r="A549" s="10" t="s">
        <v>1048</v>
      </c>
      <c r="B549" s="22" t="s">
        <v>1049</v>
      </c>
      <c r="C549" s="2">
        <v>577</v>
      </c>
      <c r="D549" s="57">
        <v>187.33</v>
      </c>
      <c r="E549" s="3">
        <f t="shared" si="49"/>
        <v>108089.41</v>
      </c>
      <c r="F549" s="2">
        <v>16264</v>
      </c>
      <c r="G549" s="57">
        <v>185.65</v>
      </c>
      <c r="H549" s="17">
        <f t="shared" si="50"/>
        <v>3019411.6</v>
      </c>
      <c r="I549" s="2">
        <v>15</v>
      </c>
      <c r="J549" s="57">
        <v>187.33</v>
      </c>
      <c r="K549" s="3">
        <f t="shared" si="51"/>
        <v>2809.9500000000003</v>
      </c>
      <c r="L549" s="2">
        <v>416</v>
      </c>
      <c r="M549" s="57">
        <v>185.65</v>
      </c>
      <c r="N549" s="3">
        <f t="shared" si="52"/>
        <v>77230.400000000009</v>
      </c>
      <c r="O549" s="17">
        <f t="shared" si="53"/>
        <v>3207541.3600000003</v>
      </c>
      <c r="P549" s="3">
        <f t="shared" si="48"/>
        <v>13612.149105881777</v>
      </c>
    </row>
    <row r="550" spans="1:16" x14ac:dyDescent="0.25">
      <c r="A550" s="10" t="s">
        <v>1050</v>
      </c>
      <c r="B550" s="22" t="s">
        <v>1051</v>
      </c>
      <c r="C550" s="2">
        <v>5587</v>
      </c>
      <c r="D550" s="57">
        <v>294.74</v>
      </c>
      <c r="E550" s="3">
        <f t="shared" si="49"/>
        <v>1646712.3800000001</v>
      </c>
      <c r="F550" s="2">
        <v>49613</v>
      </c>
      <c r="G550" s="57">
        <v>291.97000000000003</v>
      </c>
      <c r="H550" s="17">
        <f t="shared" si="50"/>
        <v>14485507.610000001</v>
      </c>
      <c r="I550" s="2">
        <v>794</v>
      </c>
      <c r="J550" s="57">
        <v>294.74</v>
      </c>
      <c r="K550" s="3">
        <f t="shared" si="51"/>
        <v>234023.56</v>
      </c>
      <c r="L550" s="2">
        <v>7050</v>
      </c>
      <c r="M550" s="57">
        <v>291.97000000000003</v>
      </c>
      <c r="N550" s="3">
        <f t="shared" si="52"/>
        <v>2058388.5000000002</v>
      </c>
      <c r="O550" s="17">
        <f t="shared" si="53"/>
        <v>18424632.050000001</v>
      </c>
      <c r="P550" s="3">
        <f t="shared" si="48"/>
        <v>78190.367804207592</v>
      </c>
    </row>
    <row r="551" spans="1:16" x14ac:dyDescent="0.25">
      <c r="A551" s="10" t="s">
        <v>1052</v>
      </c>
      <c r="B551" s="22" t="s">
        <v>1053</v>
      </c>
      <c r="C551" s="2">
        <v>20463</v>
      </c>
      <c r="D551" s="57">
        <v>428.66</v>
      </c>
      <c r="E551" s="3">
        <f t="shared" si="49"/>
        <v>8771669.5800000001</v>
      </c>
      <c r="F551" s="2">
        <v>67449</v>
      </c>
      <c r="G551" s="57">
        <v>425.08</v>
      </c>
      <c r="H551" s="17">
        <f t="shared" si="50"/>
        <v>28671220.919999998</v>
      </c>
      <c r="I551" s="2">
        <v>8262</v>
      </c>
      <c r="J551" s="57">
        <v>428.66</v>
      </c>
      <c r="K551" s="3">
        <f t="shared" si="51"/>
        <v>3541588.9200000004</v>
      </c>
      <c r="L551" s="2">
        <v>27231</v>
      </c>
      <c r="M551" s="57">
        <v>425.08</v>
      </c>
      <c r="N551" s="3">
        <f t="shared" si="52"/>
        <v>11575353.48</v>
      </c>
      <c r="O551" s="17">
        <f t="shared" si="53"/>
        <v>52559832.899999999</v>
      </c>
      <c r="P551" s="3">
        <f t="shared" si="48"/>
        <v>223053.17441488287</v>
      </c>
    </row>
    <row r="552" spans="1:16" x14ac:dyDescent="0.25">
      <c r="A552" s="10" t="s">
        <v>1054</v>
      </c>
      <c r="B552" s="22" t="s">
        <v>1055</v>
      </c>
      <c r="C552" s="2">
        <v>1985</v>
      </c>
      <c r="D552" s="57">
        <v>266</v>
      </c>
      <c r="E552" s="3">
        <f t="shared" si="49"/>
        <v>528010</v>
      </c>
      <c r="F552" s="2">
        <v>17958</v>
      </c>
      <c r="G552" s="57">
        <v>263.74</v>
      </c>
      <c r="H552" s="17">
        <f t="shared" si="50"/>
        <v>4736242.92</v>
      </c>
      <c r="I552" s="2">
        <v>273</v>
      </c>
      <c r="J552" s="57">
        <v>266</v>
      </c>
      <c r="K552" s="3">
        <f t="shared" si="51"/>
        <v>72618</v>
      </c>
      <c r="L552" s="2">
        <v>2473</v>
      </c>
      <c r="M552" s="57">
        <v>263.74</v>
      </c>
      <c r="N552" s="3">
        <f t="shared" si="52"/>
        <v>652229.02</v>
      </c>
      <c r="O552" s="17">
        <f t="shared" si="53"/>
        <v>5989099.9399999995</v>
      </c>
      <c r="P552" s="3">
        <f t="shared" si="48"/>
        <v>25416.514471167284</v>
      </c>
    </row>
    <row r="553" spans="1:16" x14ac:dyDescent="0.25">
      <c r="A553" s="10" t="s">
        <v>1056</v>
      </c>
      <c r="B553" s="22" t="s">
        <v>1057</v>
      </c>
      <c r="C553" s="2">
        <v>1738</v>
      </c>
      <c r="D553" s="57">
        <v>310.43</v>
      </c>
      <c r="E553" s="3">
        <f t="shared" si="49"/>
        <v>539527.34</v>
      </c>
      <c r="F553" s="2">
        <v>57137</v>
      </c>
      <c r="G553" s="57">
        <v>307.64</v>
      </c>
      <c r="H553" s="17">
        <f t="shared" si="50"/>
        <v>17577626.68</v>
      </c>
      <c r="I553" s="2">
        <v>457</v>
      </c>
      <c r="J553" s="57">
        <v>310.43</v>
      </c>
      <c r="K553" s="3">
        <f t="shared" si="51"/>
        <v>141866.51</v>
      </c>
      <c r="L553" s="2">
        <v>15026</v>
      </c>
      <c r="M553" s="57">
        <v>307.64</v>
      </c>
      <c r="N553" s="3">
        <f t="shared" si="52"/>
        <v>4622598.6399999997</v>
      </c>
      <c r="O553" s="17">
        <f t="shared" si="53"/>
        <v>22881619.169999998</v>
      </c>
      <c r="P553" s="3">
        <f t="shared" si="48"/>
        <v>97104.90901543443</v>
      </c>
    </row>
    <row r="554" spans="1:16" x14ac:dyDescent="0.25">
      <c r="A554" s="10" t="s">
        <v>1058</v>
      </c>
      <c r="B554" s="22" t="s">
        <v>1059</v>
      </c>
      <c r="C554" s="2">
        <v>11</v>
      </c>
      <c r="D554" s="57">
        <v>298.91000000000003</v>
      </c>
      <c r="E554" s="3">
        <f t="shared" si="49"/>
        <v>3288.01</v>
      </c>
      <c r="F554" s="2">
        <v>37860</v>
      </c>
      <c r="G554" s="57">
        <v>296.45</v>
      </c>
      <c r="H554" s="17">
        <f t="shared" si="50"/>
        <v>11223597</v>
      </c>
      <c r="I554" s="2">
        <v>0</v>
      </c>
      <c r="J554" s="57">
        <v>298.91000000000003</v>
      </c>
      <c r="K554" s="3">
        <f t="shared" si="51"/>
        <v>0</v>
      </c>
      <c r="L554" s="2">
        <v>0</v>
      </c>
      <c r="M554" s="57">
        <v>296.45</v>
      </c>
      <c r="N554" s="3">
        <f t="shared" si="52"/>
        <v>0</v>
      </c>
      <c r="O554" s="17">
        <f t="shared" si="53"/>
        <v>11226885.01</v>
      </c>
      <c r="P554" s="3">
        <f t="shared" si="48"/>
        <v>47644.60239125615</v>
      </c>
    </row>
    <row r="555" spans="1:16" x14ac:dyDescent="0.25">
      <c r="A555" s="10" t="s">
        <v>1060</v>
      </c>
      <c r="B555" s="22" t="s">
        <v>1061</v>
      </c>
      <c r="C555" s="2">
        <v>1074</v>
      </c>
      <c r="D555" s="57">
        <v>265.66000000000003</v>
      </c>
      <c r="E555" s="3">
        <f t="shared" si="49"/>
        <v>285318.84000000003</v>
      </c>
      <c r="F555" s="2">
        <v>20212</v>
      </c>
      <c r="G555" s="57">
        <v>263.41000000000003</v>
      </c>
      <c r="H555" s="17">
        <f t="shared" si="50"/>
        <v>5324042.9200000009</v>
      </c>
      <c r="I555" s="2">
        <v>767</v>
      </c>
      <c r="J555" s="57">
        <v>265.66000000000003</v>
      </c>
      <c r="K555" s="3">
        <f t="shared" si="51"/>
        <v>203761.22000000003</v>
      </c>
      <c r="L555" s="2">
        <v>14434</v>
      </c>
      <c r="M555" s="57">
        <v>263.41000000000003</v>
      </c>
      <c r="N555" s="3">
        <f t="shared" si="52"/>
        <v>3802059.9400000004</v>
      </c>
      <c r="O555" s="17">
        <f t="shared" si="53"/>
        <v>9615182.9200000018</v>
      </c>
      <c r="P555" s="3">
        <f t="shared" si="48"/>
        <v>40804.86855744481</v>
      </c>
    </row>
    <row r="556" spans="1:16" x14ac:dyDescent="0.25">
      <c r="A556" s="10" t="s">
        <v>1062</v>
      </c>
      <c r="B556" s="22" t="s">
        <v>1063</v>
      </c>
      <c r="C556" s="2">
        <v>1917</v>
      </c>
      <c r="D556" s="57">
        <v>302.58</v>
      </c>
      <c r="E556" s="3">
        <f t="shared" si="49"/>
        <v>580045.86</v>
      </c>
      <c r="F556" s="2">
        <v>6680</v>
      </c>
      <c r="G556" s="57">
        <v>299.74</v>
      </c>
      <c r="H556" s="17">
        <f t="shared" si="50"/>
        <v>2002263.2</v>
      </c>
      <c r="I556" s="2">
        <v>664</v>
      </c>
      <c r="J556" s="57">
        <v>302.58</v>
      </c>
      <c r="K556" s="3">
        <f t="shared" si="51"/>
        <v>200913.12</v>
      </c>
      <c r="L556" s="2">
        <v>2314</v>
      </c>
      <c r="M556" s="57">
        <v>299.74</v>
      </c>
      <c r="N556" s="3">
        <f t="shared" si="52"/>
        <v>693598.36</v>
      </c>
      <c r="O556" s="17">
        <f t="shared" si="53"/>
        <v>3476820.5399999996</v>
      </c>
      <c r="P556" s="3">
        <f t="shared" si="48"/>
        <v>14754.914837597726</v>
      </c>
    </row>
    <row r="557" spans="1:16" x14ac:dyDescent="0.25">
      <c r="A557" s="10" t="s">
        <v>1064</v>
      </c>
      <c r="B557" s="22" t="s">
        <v>1065</v>
      </c>
      <c r="C557" s="2">
        <v>0</v>
      </c>
      <c r="D557" s="57">
        <v>338.22</v>
      </c>
      <c r="E557" s="3">
        <f t="shared" si="49"/>
        <v>0</v>
      </c>
      <c r="F557" s="2">
        <v>71291</v>
      </c>
      <c r="G557" s="57">
        <v>335.27</v>
      </c>
      <c r="H557" s="17">
        <f t="shared" si="50"/>
        <v>23901733.57</v>
      </c>
      <c r="I557" s="2">
        <v>0</v>
      </c>
      <c r="J557" s="57">
        <v>338.22</v>
      </c>
      <c r="K557" s="3">
        <f t="shared" si="51"/>
        <v>0</v>
      </c>
      <c r="L557" s="2">
        <v>10910</v>
      </c>
      <c r="M557" s="57">
        <v>335.27</v>
      </c>
      <c r="N557" s="3">
        <f t="shared" si="52"/>
        <v>3657795.6999999997</v>
      </c>
      <c r="O557" s="17">
        <f t="shared" si="53"/>
        <v>27559529.27</v>
      </c>
      <c r="P557" s="3">
        <f t="shared" si="48"/>
        <v>116957.00214171303</v>
      </c>
    </row>
    <row r="558" spans="1:16" x14ac:dyDescent="0.25">
      <c r="A558" s="10" t="s">
        <v>1066</v>
      </c>
      <c r="B558" s="22" t="s">
        <v>1067</v>
      </c>
      <c r="C558" s="2">
        <v>673</v>
      </c>
      <c r="D558" s="57">
        <v>215.6</v>
      </c>
      <c r="E558" s="3">
        <f t="shared" si="49"/>
        <v>145098.79999999999</v>
      </c>
      <c r="F558" s="2">
        <v>28564</v>
      </c>
      <c r="G558" s="57">
        <v>213.79</v>
      </c>
      <c r="H558" s="17">
        <f t="shared" si="50"/>
        <v>6106697.5599999996</v>
      </c>
      <c r="I558" s="2">
        <v>86</v>
      </c>
      <c r="J558" s="57">
        <v>215.6</v>
      </c>
      <c r="K558" s="3">
        <f t="shared" si="51"/>
        <v>18541.599999999999</v>
      </c>
      <c r="L558" s="2">
        <v>3669</v>
      </c>
      <c r="M558" s="57">
        <v>213.79</v>
      </c>
      <c r="N558" s="3">
        <f t="shared" si="52"/>
        <v>784395.51</v>
      </c>
      <c r="O558" s="17">
        <f t="shared" si="53"/>
        <v>7054733.4699999997</v>
      </c>
      <c r="P558" s="3">
        <f t="shared" si="48"/>
        <v>29938.845089715302</v>
      </c>
    </row>
    <row r="559" spans="1:16" x14ac:dyDescent="0.25">
      <c r="A559" s="10" t="s">
        <v>1068</v>
      </c>
      <c r="B559" s="22" t="s">
        <v>1069</v>
      </c>
      <c r="C559" s="2">
        <v>0</v>
      </c>
      <c r="D559" s="57">
        <v>193.27</v>
      </c>
      <c r="E559" s="3">
        <f t="shared" si="49"/>
        <v>0</v>
      </c>
      <c r="F559" s="2">
        <v>32647</v>
      </c>
      <c r="G559" s="57">
        <v>191.64</v>
      </c>
      <c r="H559" s="17">
        <f t="shared" si="50"/>
        <v>6256471.0799999991</v>
      </c>
      <c r="I559" s="2">
        <v>0</v>
      </c>
      <c r="J559" s="57">
        <v>193.27</v>
      </c>
      <c r="K559" s="3">
        <f t="shared" si="51"/>
        <v>0</v>
      </c>
      <c r="L559" s="2">
        <v>692</v>
      </c>
      <c r="M559" s="57">
        <v>191.64</v>
      </c>
      <c r="N559" s="3">
        <f t="shared" si="52"/>
        <v>132614.88</v>
      </c>
      <c r="O559" s="17">
        <f t="shared" si="53"/>
        <v>6389085.959999999</v>
      </c>
      <c r="P559" s="3">
        <f t="shared" si="48"/>
        <v>27113.973282581708</v>
      </c>
    </row>
    <row r="560" spans="1:16" x14ac:dyDescent="0.25">
      <c r="A560" s="10" t="s">
        <v>1070</v>
      </c>
      <c r="B560" s="22" t="s">
        <v>1071</v>
      </c>
      <c r="C560" s="2">
        <v>1119</v>
      </c>
      <c r="D560" s="57">
        <v>219.38</v>
      </c>
      <c r="E560" s="3">
        <f t="shared" si="49"/>
        <v>245486.22</v>
      </c>
      <c r="F560" s="2">
        <v>20200</v>
      </c>
      <c r="G560" s="57">
        <v>217.35</v>
      </c>
      <c r="H560" s="17">
        <f t="shared" si="50"/>
        <v>4390470</v>
      </c>
      <c r="I560" s="2">
        <v>189</v>
      </c>
      <c r="J560" s="57">
        <v>219.38</v>
      </c>
      <c r="K560" s="3">
        <f t="shared" si="51"/>
        <v>41462.82</v>
      </c>
      <c r="L560" s="2">
        <v>3408</v>
      </c>
      <c r="M560" s="57">
        <v>217.35</v>
      </c>
      <c r="N560" s="3">
        <f t="shared" si="52"/>
        <v>740728.79999999993</v>
      </c>
      <c r="O560" s="17">
        <f t="shared" si="53"/>
        <v>5418147.8399999999</v>
      </c>
      <c r="P560" s="3">
        <f t="shared" si="48"/>
        <v>22993.510604580722</v>
      </c>
    </row>
    <row r="561" spans="1:16" x14ac:dyDescent="0.25">
      <c r="A561" s="10" t="s">
        <v>1072</v>
      </c>
      <c r="B561" s="22" t="s">
        <v>1073</v>
      </c>
      <c r="C561" s="2">
        <v>14501</v>
      </c>
      <c r="D561" s="57">
        <v>250.97</v>
      </c>
      <c r="E561" s="3">
        <f t="shared" si="49"/>
        <v>3639315.97</v>
      </c>
      <c r="F561" s="2">
        <v>102175</v>
      </c>
      <c r="G561" s="57">
        <v>248.98</v>
      </c>
      <c r="H561" s="17">
        <f t="shared" si="50"/>
        <v>25439531.5</v>
      </c>
      <c r="I561" s="2">
        <v>3237</v>
      </c>
      <c r="J561" s="57">
        <v>250.97</v>
      </c>
      <c r="K561" s="3">
        <f t="shared" si="51"/>
        <v>812389.89</v>
      </c>
      <c r="L561" s="2">
        <v>22809</v>
      </c>
      <c r="M561" s="57">
        <v>248.98</v>
      </c>
      <c r="N561" s="3">
        <f t="shared" si="52"/>
        <v>5678984.8199999994</v>
      </c>
      <c r="O561" s="17">
        <f t="shared" si="53"/>
        <v>35570222.18</v>
      </c>
      <c r="P561" s="3">
        <f t="shared" si="48"/>
        <v>150952.74345690841</v>
      </c>
    </row>
    <row r="562" spans="1:16" x14ac:dyDescent="0.25">
      <c r="A562" s="10" t="s">
        <v>1074</v>
      </c>
      <c r="B562" s="22" t="s">
        <v>1075</v>
      </c>
      <c r="C562" s="2">
        <v>0</v>
      </c>
      <c r="D562" s="57">
        <v>245.79</v>
      </c>
      <c r="E562" s="3">
        <f t="shared" si="49"/>
        <v>0</v>
      </c>
      <c r="F562" s="2">
        <v>76131</v>
      </c>
      <c r="G562" s="57">
        <v>243.83</v>
      </c>
      <c r="H562" s="17">
        <f t="shared" si="50"/>
        <v>18563021.73</v>
      </c>
      <c r="I562" s="2">
        <v>0</v>
      </c>
      <c r="J562" s="57">
        <v>245.79</v>
      </c>
      <c r="K562" s="3">
        <f t="shared" si="51"/>
        <v>0</v>
      </c>
      <c r="L562" s="2">
        <v>825</v>
      </c>
      <c r="M562" s="57">
        <v>243.83</v>
      </c>
      <c r="N562" s="3">
        <f t="shared" si="52"/>
        <v>201159.75</v>
      </c>
      <c r="O562" s="17">
        <f t="shared" si="53"/>
        <v>18764181.48</v>
      </c>
      <c r="P562" s="3">
        <f t="shared" si="48"/>
        <v>79631.346096059511</v>
      </c>
    </row>
    <row r="563" spans="1:16" x14ac:dyDescent="0.25">
      <c r="A563" s="10" t="s">
        <v>1076</v>
      </c>
      <c r="B563" s="22" t="s">
        <v>1077</v>
      </c>
      <c r="C563" s="2">
        <v>4944</v>
      </c>
      <c r="D563" s="57">
        <v>302.64</v>
      </c>
      <c r="E563" s="3">
        <f t="shared" si="49"/>
        <v>1496252.16</v>
      </c>
      <c r="F563" s="2">
        <v>21210</v>
      </c>
      <c r="G563" s="57">
        <v>299.81</v>
      </c>
      <c r="H563" s="17">
        <f t="shared" si="50"/>
        <v>6358970.0999999996</v>
      </c>
      <c r="I563" s="2">
        <v>1256</v>
      </c>
      <c r="J563" s="57">
        <v>302.64</v>
      </c>
      <c r="K563" s="3">
        <f t="shared" si="51"/>
        <v>380115.83999999997</v>
      </c>
      <c r="L563" s="2">
        <v>5390</v>
      </c>
      <c r="M563" s="57">
        <v>299.81</v>
      </c>
      <c r="N563" s="3">
        <f t="shared" si="52"/>
        <v>1615975.9</v>
      </c>
      <c r="O563" s="17">
        <f t="shared" si="53"/>
        <v>9851314</v>
      </c>
      <c r="P563" s="3">
        <f t="shared" si="48"/>
        <v>41806.960536546481</v>
      </c>
    </row>
    <row r="564" spans="1:16" x14ac:dyDescent="0.25">
      <c r="A564" s="10" t="s">
        <v>1078</v>
      </c>
      <c r="B564" s="22" t="s">
        <v>1079</v>
      </c>
      <c r="C564" s="2">
        <v>679</v>
      </c>
      <c r="D564" s="57">
        <v>249.23</v>
      </c>
      <c r="E564" s="3">
        <f t="shared" si="49"/>
        <v>169227.16999999998</v>
      </c>
      <c r="F564" s="2">
        <v>39814</v>
      </c>
      <c r="G564" s="57">
        <v>247.1</v>
      </c>
      <c r="H564" s="17">
        <f t="shared" si="50"/>
        <v>9838039.4000000004</v>
      </c>
      <c r="I564" s="2">
        <v>27</v>
      </c>
      <c r="J564" s="57">
        <v>249.23</v>
      </c>
      <c r="K564" s="3">
        <f t="shared" si="51"/>
        <v>6729.21</v>
      </c>
      <c r="L564" s="2">
        <v>1554</v>
      </c>
      <c r="M564" s="57">
        <v>247.1</v>
      </c>
      <c r="N564" s="3">
        <f t="shared" si="52"/>
        <v>383993.39999999997</v>
      </c>
      <c r="O564" s="17">
        <f t="shared" si="53"/>
        <v>10397989.18</v>
      </c>
      <c r="P564" s="3">
        <f t="shared" si="48"/>
        <v>44126.938122944543</v>
      </c>
    </row>
    <row r="565" spans="1:16" x14ac:dyDescent="0.25">
      <c r="A565" s="1" t="s">
        <v>1311</v>
      </c>
      <c r="B565" s="1" t="s">
        <v>1310</v>
      </c>
      <c r="C565" s="2">
        <v>0</v>
      </c>
      <c r="D565" s="57">
        <v>382.8</v>
      </c>
      <c r="E565" s="3">
        <f t="shared" si="49"/>
        <v>0</v>
      </c>
      <c r="F565" s="2">
        <v>437</v>
      </c>
      <c r="G565" s="57">
        <v>379.63</v>
      </c>
      <c r="H565" s="17">
        <f t="shared" si="50"/>
        <v>165898.31</v>
      </c>
      <c r="I565" s="2">
        <v>0</v>
      </c>
      <c r="J565" s="57">
        <v>382.8</v>
      </c>
      <c r="K565" s="3">
        <f t="shared" si="51"/>
        <v>0</v>
      </c>
      <c r="L565" s="2">
        <v>292</v>
      </c>
      <c r="M565" s="57">
        <v>379.63</v>
      </c>
      <c r="N565" s="3">
        <f t="shared" si="52"/>
        <v>110851.95999999999</v>
      </c>
      <c r="O565" s="17">
        <f t="shared" si="53"/>
        <v>276750.27</v>
      </c>
      <c r="P565" s="3">
        <f t="shared" si="48"/>
        <v>1174.4715087112829</v>
      </c>
    </row>
    <row r="566" spans="1:16" x14ac:dyDescent="0.25">
      <c r="A566" s="10" t="s">
        <v>1081</v>
      </c>
      <c r="B566" s="22" t="s">
        <v>1082</v>
      </c>
      <c r="C566" s="2">
        <v>792</v>
      </c>
      <c r="D566" s="57">
        <v>243.97</v>
      </c>
      <c r="E566" s="3">
        <f t="shared" si="49"/>
        <v>193224.24</v>
      </c>
      <c r="F566" s="2">
        <v>19786</v>
      </c>
      <c r="G566" s="57">
        <v>241.94</v>
      </c>
      <c r="H566" s="17">
        <f t="shared" si="50"/>
        <v>4787024.84</v>
      </c>
      <c r="I566" s="2">
        <v>83</v>
      </c>
      <c r="J566" s="57">
        <v>243.97</v>
      </c>
      <c r="K566" s="3">
        <f t="shared" si="51"/>
        <v>20249.509999999998</v>
      </c>
      <c r="L566" s="2">
        <v>2065</v>
      </c>
      <c r="M566" s="57">
        <v>241.94</v>
      </c>
      <c r="N566" s="3">
        <f t="shared" si="52"/>
        <v>499606.1</v>
      </c>
      <c r="O566" s="17">
        <f t="shared" si="53"/>
        <v>5500104.6900000004</v>
      </c>
      <c r="P566" s="3">
        <f t="shared" si="48"/>
        <v>23341.318703444456</v>
      </c>
    </row>
    <row r="567" spans="1:16" x14ac:dyDescent="0.25">
      <c r="A567" s="10" t="s">
        <v>1083</v>
      </c>
      <c r="B567" s="22" t="s">
        <v>1084</v>
      </c>
      <c r="C567" s="2">
        <v>836</v>
      </c>
      <c r="D567" s="57">
        <v>257.82</v>
      </c>
      <c r="E567" s="3">
        <f t="shared" si="49"/>
        <v>215537.52</v>
      </c>
      <c r="F567" s="2">
        <v>33042</v>
      </c>
      <c r="G567" s="57">
        <v>255.69</v>
      </c>
      <c r="H567" s="17">
        <f t="shared" si="50"/>
        <v>8448508.9800000004</v>
      </c>
      <c r="I567" s="2">
        <v>46</v>
      </c>
      <c r="J567" s="57">
        <v>257.82</v>
      </c>
      <c r="K567" s="3">
        <f t="shared" si="51"/>
        <v>11859.72</v>
      </c>
      <c r="L567" s="2">
        <v>1810</v>
      </c>
      <c r="M567" s="57">
        <v>255.69</v>
      </c>
      <c r="N567" s="3">
        <f t="shared" si="52"/>
        <v>462798.9</v>
      </c>
      <c r="O567" s="17">
        <f t="shared" si="53"/>
        <v>9138705.1199999992</v>
      </c>
      <c r="P567" s="3">
        <f t="shared" si="48"/>
        <v>38782.794285815602</v>
      </c>
    </row>
    <row r="568" spans="1:16" x14ac:dyDescent="0.25">
      <c r="A568" s="10" t="s">
        <v>1085</v>
      </c>
      <c r="B568" s="22" t="s">
        <v>1086</v>
      </c>
      <c r="C568" s="2">
        <v>0</v>
      </c>
      <c r="D568" s="57">
        <v>310.62</v>
      </c>
      <c r="E568" s="3">
        <f t="shared" si="49"/>
        <v>0</v>
      </c>
      <c r="F568" s="2">
        <v>18738</v>
      </c>
      <c r="G568" s="57">
        <v>307.68</v>
      </c>
      <c r="H568" s="17">
        <f t="shared" si="50"/>
        <v>5765307.8399999999</v>
      </c>
      <c r="I568" s="2">
        <v>0</v>
      </c>
      <c r="J568" s="57">
        <v>310.62</v>
      </c>
      <c r="K568" s="3">
        <f t="shared" si="51"/>
        <v>0</v>
      </c>
      <c r="L568" s="2">
        <v>5248</v>
      </c>
      <c r="M568" s="57">
        <v>307.68</v>
      </c>
      <c r="N568" s="3">
        <f t="shared" si="52"/>
        <v>1614704.6400000001</v>
      </c>
      <c r="O568" s="17">
        <f t="shared" si="53"/>
        <v>7380012.4800000004</v>
      </c>
      <c r="P568" s="3">
        <f t="shared" si="48"/>
        <v>31319.26263954032</v>
      </c>
    </row>
    <row r="569" spans="1:16" x14ac:dyDescent="0.25">
      <c r="A569" s="10" t="s">
        <v>1087</v>
      </c>
      <c r="B569" s="22" t="s">
        <v>1088</v>
      </c>
      <c r="C569" s="2">
        <v>0</v>
      </c>
      <c r="D569" s="57">
        <v>306.66000000000003</v>
      </c>
      <c r="E569" s="3">
        <f t="shared" si="49"/>
        <v>0</v>
      </c>
      <c r="F569" s="2">
        <v>27846</v>
      </c>
      <c r="G569" s="57">
        <v>303.76</v>
      </c>
      <c r="H569" s="17">
        <f t="shared" si="50"/>
        <v>8458500.959999999</v>
      </c>
      <c r="I569" s="2">
        <v>0</v>
      </c>
      <c r="J569" s="57">
        <v>306.66000000000003</v>
      </c>
      <c r="K569" s="3">
        <f t="shared" si="51"/>
        <v>0</v>
      </c>
      <c r="L569" s="2">
        <v>769</v>
      </c>
      <c r="M569" s="57">
        <v>303.76</v>
      </c>
      <c r="N569" s="3">
        <f t="shared" si="52"/>
        <v>233591.44</v>
      </c>
      <c r="O569" s="17">
        <f t="shared" si="53"/>
        <v>8692092.3999999985</v>
      </c>
      <c r="P569" s="3">
        <f t="shared" si="48"/>
        <v>36887.461301793395</v>
      </c>
    </row>
    <row r="570" spans="1:16" x14ac:dyDescent="0.25">
      <c r="A570" s="10" t="s">
        <v>1089</v>
      </c>
      <c r="B570" s="22" t="s">
        <v>1090</v>
      </c>
      <c r="C570" s="2">
        <v>6461</v>
      </c>
      <c r="D570" s="57">
        <v>253.43</v>
      </c>
      <c r="E570" s="3">
        <f t="shared" si="49"/>
        <v>1637411.23</v>
      </c>
      <c r="F570" s="2">
        <v>31761</v>
      </c>
      <c r="G570" s="57">
        <v>251.23</v>
      </c>
      <c r="H570" s="17">
        <f t="shared" si="50"/>
        <v>7979316.0299999993</v>
      </c>
      <c r="I570" s="2">
        <v>1783</v>
      </c>
      <c r="J570" s="57">
        <v>253.43</v>
      </c>
      <c r="K570" s="3">
        <f t="shared" si="51"/>
        <v>451865.69</v>
      </c>
      <c r="L570" s="2">
        <v>8764</v>
      </c>
      <c r="M570" s="57">
        <v>251.23</v>
      </c>
      <c r="N570" s="3">
        <f t="shared" si="52"/>
        <v>2201779.7199999997</v>
      </c>
      <c r="O570" s="17">
        <f t="shared" si="53"/>
        <v>12270372.67</v>
      </c>
      <c r="P570" s="3">
        <f t="shared" si="48"/>
        <v>52072.950469694544</v>
      </c>
    </row>
    <row r="571" spans="1:16" x14ac:dyDescent="0.25">
      <c r="A571" s="10" t="s">
        <v>1091</v>
      </c>
      <c r="B571" s="22" t="s">
        <v>1092</v>
      </c>
      <c r="C571" s="2">
        <v>927</v>
      </c>
      <c r="D571" s="57">
        <v>203.27</v>
      </c>
      <c r="E571" s="3">
        <f t="shared" si="49"/>
        <v>188431.29</v>
      </c>
      <c r="F571" s="2">
        <v>25120</v>
      </c>
      <c r="G571" s="57">
        <v>201.5</v>
      </c>
      <c r="H571" s="17">
        <f t="shared" si="50"/>
        <v>5061680</v>
      </c>
      <c r="I571" s="2">
        <v>19</v>
      </c>
      <c r="J571" s="57">
        <v>203.27</v>
      </c>
      <c r="K571" s="3">
        <f t="shared" si="51"/>
        <v>3862.13</v>
      </c>
      <c r="L571" s="2">
        <v>518</v>
      </c>
      <c r="M571" s="57">
        <v>201.5</v>
      </c>
      <c r="N571" s="3">
        <f t="shared" si="52"/>
        <v>104377</v>
      </c>
      <c r="O571" s="17">
        <f t="shared" si="53"/>
        <v>5358350.42</v>
      </c>
      <c r="P571" s="3">
        <f t="shared" si="48"/>
        <v>22739.742591691549</v>
      </c>
    </row>
    <row r="572" spans="1:16" x14ac:dyDescent="0.25">
      <c r="A572" s="10" t="s">
        <v>1093</v>
      </c>
      <c r="B572" s="22" t="s">
        <v>1094</v>
      </c>
      <c r="C572" s="2">
        <v>16364</v>
      </c>
      <c r="D572" s="57">
        <v>295.38</v>
      </c>
      <c r="E572" s="3">
        <f t="shared" si="49"/>
        <v>4833598.32</v>
      </c>
      <c r="F572" s="2">
        <v>27645</v>
      </c>
      <c r="G572" s="57">
        <v>292.70999999999998</v>
      </c>
      <c r="H572" s="17">
        <f t="shared" si="50"/>
        <v>8091967.9499999993</v>
      </c>
      <c r="I572" s="2">
        <v>8410</v>
      </c>
      <c r="J572" s="57">
        <v>295.38</v>
      </c>
      <c r="K572" s="3">
        <f t="shared" si="51"/>
        <v>2484145.7999999998</v>
      </c>
      <c r="L572" s="2">
        <v>14208</v>
      </c>
      <c r="M572" s="57">
        <v>292.70999999999998</v>
      </c>
      <c r="N572" s="3">
        <f t="shared" si="52"/>
        <v>4158823.6799999997</v>
      </c>
      <c r="O572" s="17">
        <f t="shared" si="53"/>
        <v>19568535.75</v>
      </c>
      <c r="P572" s="3">
        <f t="shared" si="48"/>
        <v>83044.861006181411</v>
      </c>
    </row>
    <row r="573" spans="1:16" x14ac:dyDescent="0.25">
      <c r="A573" s="10" t="s">
        <v>1095</v>
      </c>
      <c r="B573" s="22" t="s">
        <v>1096</v>
      </c>
      <c r="C573" s="2">
        <v>676</v>
      </c>
      <c r="D573" s="57">
        <v>209.17</v>
      </c>
      <c r="E573" s="3">
        <f t="shared" si="49"/>
        <v>141398.91999999998</v>
      </c>
      <c r="F573" s="2">
        <v>33950</v>
      </c>
      <c r="G573" s="57">
        <v>207.42</v>
      </c>
      <c r="H573" s="17">
        <f t="shared" si="50"/>
        <v>7041909</v>
      </c>
      <c r="I573" s="2">
        <v>9</v>
      </c>
      <c r="J573" s="57">
        <v>209.17</v>
      </c>
      <c r="K573" s="3">
        <f t="shared" si="51"/>
        <v>1882.53</v>
      </c>
      <c r="L573" s="2">
        <v>467</v>
      </c>
      <c r="M573" s="57">
        <v>207.42</v>
      </c>
      <c r="N573" s="3">
        <f t="shared" si="52"/>
        <v>96865.14</v>
      </c>
      <c r="O573" s="17">
        <f t="shared" si="53"/>
        <v>7282055.5899999999</v>
      </c>
      <c r="P573" s="3">
        <f t="shared" si="48"/>
        <v>30903.553645337837</v>
      </c>
    </row>
    <row r="574" spans="1:16" x14ac:dyDescent="0.25">
      <c r="A574" s="10" t="s">
        <v>1097</v>
      </c>
      <c r="B574" s="22" t="s">
        <v>1098</v>
      </c>
      <c r="C574" s="2">
        <v>1477</v>
      </c>
      <c r="D574" s="57">
        <v>233.63</v>
      </c>
      <c r="E574" s="3">
        <f t="shared" si="49"/>
        <v>345071.51</v>
      </c>
      <c r="F574" s="2">
        <v>36069</v>
      </c>
      <c r="G574" s="57">
        <v>231.93</v>
      </c>
      <c r="H574" s="17">
        <f t="shared" si="50"/>
        <v>8365483.1699999999</v>
      </c>
      <c r="I574" s="2">
        <v>223</v>
      </c>
      <c r="J574" s="57">
        <v>233.63</v>
      </c>
      <c r="K574" s="3">
        <f t="shared" si="51"/>
        <v>52099.49</v>
      </c>
      <c r="L574" s="2">
        <v>5440</v>
      </c>
      <c r="M574" s="57">
        <v>231.93</v>
      </c>
      <c r="N574" s="3">
        <f t="shared" si="52"/>
        <v>1261699.2</v>
      </c>
      <c r="O574" s="17">
        <f t="shared" si="53"/>
        <v>10024353.369999999</v>
      </c>
      <c r="P574" s="3">
        <f t="shared" si="48"/>
        <v>42541.304210178118</v>
      </c>
    </row>
    <row r="575" spans="1:16" x14ac:dyDescent="0.25">
      <c r="A575" s="10" t="s">
        <v>1099</v>
      </c>
      <c r="B575" s="22" t="s">
        <v>1100</v>
      </c>
      <c r="C575" s="2">
        <v>317</v>
      </c>
      <c r="D575" s="57">
        <v>226.02</v>
      </c>
      <c r="E575" s="3">
        <f t="shared" si="49"/>
        <v>71648.34</v>
      </c>
      <c r="F575" s="2">
        <v>4717</v>
      </c>
      <c r="G575" s="57">
        <v>224.03</v>
      </c>
      <c r="H575" s="17">
        <f t="shared" si="50"/>
        <v>1056749.51</v>
      </c>
      <c r="I575" s="2">
        <v>0</v>
      </c>
      <c r="J575" s="57">
        <v>226.02</v>
      </c>
      <c r="K575" s="3">
        <f t="shared" si="51"/>
        <v>0</v>
      </c>
      <c r="L575" s="2">
        <v>0</v>
      </c>
      <c r="M575" s="57">
        <v>224.03</v>
      </c>
      <c r="N575" s="3">
        <f t="shared" si="52"/>
        <v>0</v>
      </c>
      <c r="O575" s="17">
        <f t="shared" si="53"/>
        <v>1128397.8500000001</v>
      </c>
      <c r="P575" s="3">
        <f t="shared" si="48"/>
        <v>4788.6895478586812</v>
      </c>
    </row>
    <row r="576" spans="1:16" x14ac:dyDescent="0.25">
      <c r="A576" s="10" t="s">
        <v>1101</v>
      </c>
      <c r="B576" s="22" t="s">
        <v>1102</v>
      </c>
      <c r="C576" s="2">
        <v>148</v>
      </c>
      <c r="D576" s="57">
        <v>173.65</v>
      </c>
      <c r="E576" s="3">
        <f t="shared" si="49"/>
        <v>25700.2</v>
      </c>
      <c r="F576" s="2">
        <v>26405</v>
      </c>
      <c r="G576" s="57">
        <v>172.26</v>
      </c>
      <c r="H576" s="17">
        <f t="shared" si="50"/>
        <v>4548525.3</v>
      </c>
      <c r="I576" s="2">
        <v>0</v>
      </c>
      <c r="J576" s="57">
        <v>173.65</v>
      </c>
      <c r="K576" s="3">
        <f t="shared" si="51"/>
        <v>0</v>
      </c>
      <c r="L576" s="2">
        <v>0</v>
      </c>
      <c r="M576" s="57">
        <v>172.26</v>
      </c>
      <c r="N576" s="3">
        <f t="shared" si="52"/>
        <v>0</v>
      </c>
      <c r="O576" s="17">
        <f t="shared" si="53"/>
        <v>4574225.5</v>
      </c>
      <c r="P576" s="3">
        <f t="shared" si="48"/>
        <v>19412.076903016652</v>
      </c>
    </row>
    <row r="577" spans="1:16" x14ac:dyDescent="0.25">
      <c r="A577" s="10" t="s">
        <v>1103</v>
      </c>
      <c r="B577" s="22" t="s">
        <v>1104</v>
      </c>
      <c r="C577" s="2">
        <v>742</v>
      </c>
      <c r="D577" s="57">
        <v>243.76</v>
      </c>
      <c r="E577" s="3">
        <f t="shared" si="49"/>
        <v>180869.91999999998</v>
      </c>
      <c r="F577" s="2">
        <v>27164</v>
      </c>
      <c r="G577" s="57">
        <v>241.45</v>
      </c>
      <c r="H577" s="17">
        <f t="shared" si="50"/>
        <v>6558747.7999999998</v>
      </c>
      <c r="I577" s="2">
        <v>138</v>
      </c>
      <c r="J577" s="57">
        <v>243.76</v>
      </c>
      <c r="K577" s="3">
        <f t="shared" si="51"/>
        <v>33638.879999999997</v>
      </c>
      <c r="L577" s="2">
        <v>5063</v>
      </c>
      <c r="M577" s="57">
        <v>241.45</v>
      </c>
      <c r="N577" s="3">
        <f t="shared" si="52"/>
        <v>1222461.3499999999</v>
      </c>
      <c r="O577" s="17">
        <f t="shared" si="53"/>
        <v>7995717.9499999993</v>
      </c>
      <c r="P577" s="3">
        <f t="shared" si="48"/>
        <v>33932.190649593169</v>
      </c>
    </row>
    <row r="578" spans="1:16" x14ac:dyDescent="0.25">
      <c r="A578" s="10" t="s">
        <v>1105</v>
      </c>
      <c r="B578" s="22" t="s">
        <v>1106</v>
      </c>
      <c r="C578" s="2">
        <v>18</v>
      </c>
      <c r="D578" s="57">
        <v>223.27</v>
      </c>
      <c r="E578" s="3">
        <f t="shared" si="49"/>
        <v>4018.86</v>
      </c>
      <c r="F578" s="2">
        <v>29475</v>
      </c>
      <c r="G578" s="57">
        <v>221.41</v>
      </c>
      <c r="H578" s="17">
        <f t="shared" si="50"/>
        <v>6526059.75</v>
      </c>
      <c r="I578" s="2">
        <v>0</v>
      </c>
      <c r="J578" s="57">
        <v>223.27</v>
      </c>
      <c r="K578" s="3">
        <f t="shared" si="51"/>
        <v>0</v>
      </c>
      <c r="L578" s="2">
        <v>557</v>
      </c>
      <c r="M578" s="57">
        <v>221.41</v>
      </c>
      <c r="N578" s="3">
        <f t="shared" si="52"/>
        <v>123325.37</v>
      </c>
      <c r="O578" s="17">
        <f t="shared" si="53"/>
        <v>6653403.9800000004</v>
      </c>
      <c r="P578" s="3">
        <f t="shared" si="48"/>
        <v>28235.684866563111</v>
      </c>
    </row>
    <row r="579" spans="1:16" x14ac:dyDescent="0.25">
      <c r="A579" s="10" t="s">
        <v>1107</v>
      </c>
      <c r="B579" s="22" t="s">
        <v>1108</v>
      </c>
      <c r="C579" s="2">
        <v>0</v>
      </c>
      <c r="D579" s="57">
        <v>250.46</v>
      </c>
      <c r="E579" s="3">
        <f t="shared" si="49"/>
        <v>0</v>
      </c>
      <c r="F579" s="2">
        <v>69780</v>
      </c>
      <c r="G579" s="57">
        <v>248.42</v>
      </c>
      <c r="H579" s="17">
        <f t="shared" si="50"/>
        <v>17334747.599999998</v>
      </c>
      <c r="I579" s="2">
        <v>0</v>
      </c>
      <c r="J579" s="57">
        <v>250.46</v>
      </c>
      <c r="K579" s="3">
        <f t="shared" si="51"/>
        <v>0</v>
      </c>
      <c r="L579" s="2">
        <v>1447</v>
      </c>
      <c r="M579" s="57">
        <v>248.42</v>
      </c>
      <c r="N579" s="3">
        <f t="shared" si="52"/>
        <v>359463.74</v>
      </c>
      <c r="O579" s="17">
        <f t="shared" si="53"/>
        <v>17694211.339999996</v>
      </c>
      <c r="P579" s="3">
        <f t="shared" si="48"/>
        <v>75090.61179216225</v>
      </c>
    </row>
    <row r="580" spans="1:16" x14ac:dyDescent="0.25">
      <c r="A580" s="10" t="s">
        <v>1109</v>
      </c>
      <c r="B580" s="22" t="s">
        <v>1110</v>
      </c>
      <c r="C580" s="2">
        <v>6568</v>
      </c>
      <c r="D580" s="57">
        <v>349.13</v>
      </c>
      <c r="E580" s="3">
        <f t="shared" si="49"/>
        <v>2293085.84</v>
      </c>
      <c r="F580" s="2">
        <v>38329</v>
      </c>
      <c r="G580" s="57">
        <v>345.74</v>
      </c>
      <c r="H580" s="17">
        <f t="shared" si="50"/>
        <v>13251868.460000001</v>
      </c>
      <c r="I580" s="2">
        <v>1211</v>
      </c>
      <c r="J580" s="57">
        <v>349.13</v>
      </c>
      <c r="K580" s="3">
        <f t="shared" si="51"/>
        <v>422796.43</v>
      </c>
      <c r="L580" s="2">
        <v>7066</v>
      </c>
      <c r="M580" s="57">
        <v>345.74</v>
      </c>
      <c r="N580" s="3">
        <f t="shared" si="52"/>
        <v>2442998.84</v>
      </c>
      <c r="O580" s="17">
        <f t="shared" si="53"/>
        <v>18410749.57</v>
      </c>
      <c r="P580" s="3">
        <f t="shared" si="48"/>
        <v>78131.453400148443</v>
      </c>
    </row>
    <row r="581" spans="1:16" x14ac:dyDescent="0.25">
      <c r="A581" s="10" t="s">
        <v>1111</v>
      </c>
      <c r="B581" s="22" t="s">
        <v>1112</v>
      </c>
      <c r="C581" s="2">
        <v>6579</v>
      </c>
      <c r="D581" s="57">
        <v>365.38</v>
      </c>
      <c r="E581" s="3">
        <f t="shared" si="49"/>
        <v>2403835.02</v>
      </c>
      <c r="F581" s="2">
        <v>51975</v>
      </c>
      <c r="G581" s="57">
        <v>361.79</v>
      </c>
      <c r="H581" s="17">
        <f t="shared" si="50"/>
        <v>18804035.25</v>
      </c>
      <c r="I581" s="2">
        <v>1581</v>
      </c>
      <c r="J581" s="57">
        <v>365.38</v>
      </c>
      <c r="K581" s="3">
        <f t="shared" si="51"/>
        <v>577665.78</v>
      </c>
      <c r="L581" s="2">
        <v>12486</v>
      </c>
      <c r="M581" s="57">
        <v>361.79</v>
      </c>
      <c r="N581" s="3">
        <f t="shared" si="52"/>
        <v>4517309.9400000004</v>
      </c>
      <c r="O581" s="17">
        <f t="shared" si="53"/>
        <v>26302845.989999998</v>
      </c>
      <c r="P581" s="3">
        <f t="shared" si="48"/>
        <v>111623.89548265234</v>
      </c>
    </row>
    <row r="582" spans="1:16" x14ac:dyDescent="0.25">
      <c r="A582" s="10" t="s">
        <v>1113</v>
      </c>
      <c r="B582" s="22" t="s">
        <v>1114</v>
      </c>
      <c r="C582" s="2">
        <v>489</v>
      </c>
      <c r="D582" s="57">
        <v>244.02</v>
      </c>
      <c r="E582" s="3">
        <f t="shared" si="49"/>
        <v>119325.78</v>
      </c>
      <c r="F582" s="2">
        <v>17649</v>
      </c>
      <c r="G582" s="57">
        <v>242.11</v>
      </c>
      <c r="H582" s="17">
        <f t="shared" si="50"/>
        <v>4272999.3900000006</v>
      </c>
      <c r="I582" s="2">
        <v>0</v>
      </c>
      <c r="J582" s="57">
        <v>244.02</v>
      </c>
      <c r="K582" s="3">
        <f t="shared" si="51"/>
        <v>0</v>
      </c>
      <c r="L582" s="2">
        <v>0</v>
      </c>
      <c r="M582" s="57">
        <v>242.11</v>
      </c>
      <c r="N582" s="3">
        <f t="shared" si="52"/>
        <v>0</v>
      </c>
      <c r="O582" s="17">
        <f t="shared" si="53"/>
        <v>4392325.1700000009</v>
      </c>
      <c r="P582" s="3">
        <f t="shared" si="48"/>
        <v>18640.129128547709</v>
      </c>
    </row>
    <row r="583" spans="1:16" x14ac:dyDescent="0.25">
      <c r="A583" s="10" t="s">
        <v>1115</v>
      </c>
      <c r="B583" s="22" t="s">
        <v>1116</v>
      </c>
      <c r="C583" s="2">
        <v>326</v>
      </c>
      <c r="D583" s="57">
        <v>373.82</v>
      </c>
      <c r="E583" s="3">
        <f t="shared" si="49"/>
        <v>121865.31999999999</v>
      </c>
      <c r="F583" s="2">
        <v>28362</v>
      </c>
      <c r="G583" s="57">
        <v>369.96</v>
      </c>
      <c r="H583" s="17">
        <f t="shared" si="50"/>
        <v>10492805.52</v>
      </c>
      <c r="I583" s="2">
        <v>25</v>
      </c>
      <c r="J583" s="57">
        <v>373.82</v>
      </c>
      <c r="K583" s="3">
        <f t="shared" si="51"/>
        <v>9345.5</v>
      </c>
      <c r="L583" s="2">
        <v>2148</v>
      </c>
      <c r="M583" s="57">
        <v>369.96</v>
      </c>
      <c r="N583" s="3">
        <f t="shared" si="52"/>
        <v>794674.08</v>
      </c>
      <c r="O583" s="17">
        <f t="shared" si="53"/>
        <v>11418690.42</v>
      </c>
      <c r="P583" s="3">
        <f t="shared" si="48"/>
        <v>48458.58529816239</v>
      </c>
    </row>
    <row r="584" spans="1:16" x14ac:dyDescent="0.25">
      <c r="A584" s="10" t="s">
        <v>1117</v>
      </c>
      <c r="B584" s="22" t="s">
        <v>1118</v>
      </c>
      <c r="C584" s="2">
        <v>0</v>
      </c>
      <c r="D584" s="57">
        <v>350.82</v>
      </c>
      <c r="E584" s="3">
        <f t="shared" si="49"/>
        <v>0</v>
      </c>
      <c r="F584" s="2">
        <v>39887</v>
      </c>
      <c r="G584" s="57">
        <v>347.11</v>
      </c>
      <c r="H584" s="17">
        <f t="shared" si="50"/>
        <v>13845176.57</v>
      </c>
      <c r="I584" s="2">
        <v>0</v>
      </c>
      <c r="J584" s="57">
        <v>350.82</v>
      </c>
      <c r="K584" s="3">
        <f t="shared" si="51"/>
        <v>0</v>
      </c>
      <c r="L584" s="2">
        <v>2027</v>
      </c>
      <c r="M584" s="57">
        <v>347.11</v>
      </c>
      <c r="N584" s="3">
        <f t="shared" si="52"/>
        <v>703591.97</v>
      </c>
      <c r="O584" s="17">
        <f t="shared" si="53"/>
        <v>14548768.540000001</v>
      </c>
      <c r="P584" s="3">
        <f t="shared" ref="P584:P601" si="54">(O584/$O$8)*$P$8</f>
        <v>61741.996266399481</v>
      </c>
    </row>
    <row r="585" spans="1:16" x14ac:dyDescent="0.25">
      <c r="A585" s="10" t="s">
        <v>1119</v>
      </c>
      <c r="B585" s="22" t="s">
        <v>1120</v>
      </c>
      <c r="C585" s="2">
        <v>3251</v>
      </c>
      <c r="D585" s="57">
        <v>330.95</v>
      </c>
      <c r="E585" s="3">
        <f t="shared" ref="E585:E601" si="55">D585*C585</f>
        <v>1075918.45</v>
      </c>
      <c r="F585" s="2">
        <v>18179</v>
      </c>
      <c r="G585" s="57">
        <v>327.91</v>
      </c>
      <c r="H585" s="17">
        <f t="shared" ref="H585:H601" si="56">G585*F585</f>
        <v>5961075.8900000006</v>
      </c>
      <c r="I585" s="2">
        <v>318</v>
      </c>
      <c r="J585" s="57">
        <v>330.95</v>
      </c>
      <c r="K585" s="3">
        <f t="shared" ref="K585:K601" si="57">J585*I585</f>
        <v>105242.09999999999</v>
      </c>
      <c r="L585" s="2">
        <v>1776</v>
      </c>
      <c r="M585" s="57">
        <v>327.91</v>
      </c>
      <c r="N585" s="3">
        <f t="shared" ref="N585:N601" si="58">M585*L585</f>
        <v>582368.16</v>
      </c>
      <c r="O585" s="17">
        <f t="shared" ref="O585:O601" si="59">N585+K585+H585+E585</f>
        <v>7724604.6000000006</v>
      </c>
      <c r="P585" s="3">
        <f t="shared" si="54"/>
        <v>32781.64107576161</v>
      </c>
    </row>
    <row r="586" spans="1:16" x14ac:dyDescent="0.25">
      <c r="A586" s="10" t="s">
        <v>1121</v>
      </c>
      <c r="B586" s="22" t="s">
        <v>1122</v>
      </c>
      <c r="C586" s="2">
        <v>0</v>
      </c>
      <c r="D586" s="57">
        <v>246.8</v>
      </c>
      <c r="E586" s="3">
        <f t="shared" si="55"/>
        <v>0</v>
      </c>
      <c r="F586" s="2">
        <v>24670</v>
      </c>
      <c r="G586" s="57">
        <v>244.63</v>
      </c>
      <c r="H586" s="17">
        <f t="shared" si="56"/>
        <v>6035022.0999999996</v>
      </c>
      <c r="I586" s="2">
        <v>0</v>
      </c>
      <c r="J586" s="57">
        <v>246.8</v>
      </c>
      <c r="K586" s="3">
        <f t="shared" si="57"/>
        <v>0</v>
      </c>
      <c r="L586" s="2">
        <v>0</v>
      </c>
      <c r="M586" s="57">
        <v>244.63</v>
      </c>
      <c r="N586" s="3">
        <f t="shared" si="58"/>
        <v>0</v>
      </c>
      <c r="O586" s="17">
        <f t="shared" si="59"/>
        <v>6035022.0999999996</v>
      </c>
      <c r="P586" s="3">
        <f t="shared" si="54"/>
        <v>25611.398720199748</v>
      </c>
    </row>
    <row r="587" spans="1:16" x14ac:dyDescent="0.25">
      <c r="A587" s="10" t="s">
        <v>1123</v>
      </c>
      <c r="B587" s="22" t="s">
        <v>1124</v>
      </c>
      <c r="C587" s="2">
        <v>4355</v>
      </c>
      <c r="D587" s="57">
        <v>329.16</v>
      </c>
      <c r="E587" s="3">
        <f t="shared" si="55"/>
        <v>1433491.8</v>
      </c>
      <c r="F587" s="2">
        <v>14407</v>
      </c>
      <c r="G587" s="57">
        <v>326.17</v>
      </c>
      <c r="H587" s="17">
        <f t="shared" si="56"/>
        <v>4699131.1900000004</v>
      </c>
      <c r="I587" s="2">
        <v>1238</v>
      </c>
      <c r="J587" s="57">
        <v>329.16</v>
      </c>
      <c r="K587" s="3">
        <f t="shared" si="57"/>
        <v>407500.08</v>
      </c>
      <c r="L587" s="2">
        <v>4096</v>
      </c>
      <c r="M587" s="57">
        <v>326.17</v>
      </c>
      <c r="N587" s="3">
        <f t="shared" si="58"/>
        <v>1335992.3200000001</v>
      </c>
      <c r="O587" s="17">
        <f t="shared" si="59"/>
        <v>7876115.3900000006</v>
      </c>
      <c r="P587" s="3">
        <f t="shared" si="54"/>
        <v>33424.621861714731</v>
      </c>
    </row>
    <row r="588" spans="1:16" x14ac:dyDescent="0.25">
      <c r="A588" s="10" t="s">
        <v>1125</v>
      </c>
      <c r="B588" s="22" t="s">
        <v>1126</v>
      </c>
      <c r="C588" s="2">
        <v>2955</v>
      </c>
      <c r="D588" s="57">
        <v>260.2</v>
      </c>
      <c r="E588" s="3">
        <f t="shared" si="55"/>
        <v>768891</v>
      </c>
      <c r="F588" s="2">
        <v>38345</v>
      </c>
      <c r="G588" s="57">
        <v>257.77999999999997</v>
      </c>
      <c r="H588" s="17">
        <f t="shared" si="56"/>
        <v>9884574.0999999996</v>
      </c>
      <c r="I588" s="2">
        <v>609</v>
      </c>
      <c r="J588" s="57">
        <v>260.2</v>
      </c>
      <c r="K588" s="3">
        <f t="shared" si="57"/>
        <v>158461.79999999999</v>
      </c>
      <c r="L588" s="2">
        <v>7909</v>
      </c>
      <c r="M588" s="57">
        <v>257.77999999999997</v>
      </c>
      <c r="N588" s="3">
        <f t="shared" si="58"/>
        <v>2038782.0199999998</v>
      </c>
      <c r="O588" s="17">
        <f t="shared" si="59"/>
        <v>12850708.92</v>
      </c>
      <c r="P588" s="3">
        <f t="shared" si="54"/>
        <v>54535.778748407145</v>
      </c>
    </row>
    <row r="589" spans="1:16" x14ac:dyDescent="0.25">
      <c r="A589" s="10" t="s">
        <v>1127</v>
      </c>
      <c r="B589" s="22" t="s">
        <v>1128</v>
      </c>
      <c r="C589" s="2">
        <v>1330</v>
      </c>
      <c r="D589" s="57">
        <v>271.91000000000003</v>
      </c>
      <c r="E589" s="3">
        <f t="shared" si="55"/>
        <v>361640.30000000005</v>
      </c>
      <c r="F589" s="2">
        <v>65788</v>
      </c>
      <c r="G589" s="57">
        <v>269.35000000000002</v>
      </c>
      <c r="H589" s="17">
        <f t="shared" si="56"/>
        <v>17719997.800000001</v>
      </c>
      <c r="I589" s="2">
        <v>72</v>
      </c>
      <c r="J589" s="57">
        <v>271.91000000000003</v>
      </c>
      <c r="K589" s="3">
        <f t="shared" si="57"/>
        <v>19577.52</v>
      </c>
      <c r="L589" s="2">
        <v>3546</v>
      </c>
      <c r="M589" s="57">
        <v>269.35000000000002</v>
      </c>
      <c r="N589" s="3">
        <f t="shared" si="58"/>
        <v>955115.10000000009</v>
      </c>
      <c r="O589" s="17">
        <f t="shared" si="59"/>
        <v>19056330.720000003</v>
      </c>
      <c r="P589" s="3">
        <f t="shared" si="54"/>
        <v>80871.167682039013</v>
      </c>
    </row>
    <row r="590" spans="1:16" x14ac:dyDescent="0.25">
      <c r="A590" s="10" t="s">
        <v>1129</v>
      </c>
      <c r="B590" s="22" t="s">
        <v>1130</v>
      </c>
      <c r="C590" s="2">
        <v>3344</v>
      </c>
      <c r="D590" s="57">
        <v>332.28</v>
      </c>
      <c r="E590" s="3">
        <f t="shared" si="55"/>
        <v>1111144.3199999998</v>
      </c>
      <c r="F590" s="2">
        <v>8503</v>
      </c>
      <c r="G590" s="57">
        <v>329.09</v>
      </c>
      <c r="H590" s="17">
        <f t="shared" si="56"/>
        <v>2798252.27</v>
      </c>
      <c r="I590" s="2">
        <v>1495</v>
      </c>
      <c r="J590" s="57">
        <v>332.28</v>
      </c>
      <c r="K590" s="3">
        <f t="shared" si="57"/>
        <v>496758.6</v>
      </c>
      <c r="L590" s="2">
        <v>3802</v>
      </c>
      <c r="M590" s="57">
        <v>329.09</v>
      </c>
      <c r="N590" s="3">
        <f t="shared" si="58"/>
        <v>1251200.18</v>
      </c>
      <c r="O590" s="17">
        <f t="shared" si="59"/>
        <v>5657355.3699999992</v>
      </c>
      <c r="P590" s="3">
        <f t="shared" si="54"/>
        <v>24008.658407884399</v>
      </c>
    </row>
    <row r="591" spans="1:16" x14ac:dyDescent="0.25">
      <c r="A591" s="10" t="s">
        <v>1330</v>
      </c>
      <c r="B591" s="22" t="s">
        <v>1131</v>
      </c>
      <c r="C591" s="2">
        <v>416</v>
      </c>
      <c r="D591" s="57">
        <v>269.77</v>
      </c>
      <c r="E591" s="3">
        <f t="shared" si="55"/>
        <v>112224.31999999999</v>
      </c>
      <c r="F591" s="2">
        <v>29143</v>
      </c>
      <c r="G591" s="57">
        <v>267.57</v>
      </c>
      <c r="H591" s="17">
        <f t="shared" si="56"/>
        <v>7797792.5099999998</v>
      </c>
      <c r="I591" s="2">
        <v>69</v>
      </c>
      <c r="J591" s="57">
        <v>269.77</v>
      </c>
      <c r="K591" s="3">
        <f t="shared" si="57"/>
        <v>18614.129999999997</v>
      </c>
      <c r="L591" s="2">
        <v>4853</v>
      </c>
      <c r="M591" s="57">
        <v>267.57</v>
      </c>
      <c r="N591" s="3">
        <f t="shared" si="58"/>
        <v>1298517.21</v>
      </c>
      <c r="O591" s="17">
        <f t="shared" si="59"/>
        <v>9227148.1699999999</v>
      </c>
      <c r="P591" s="3">
        <f t="shared" si="54"/>
        <v>39158.128490073213</v>
      </c>
    </row>
    <row r="592" spans="1:16" x14ac:dyDescent="0.25">
      <c r="A592" s="10" t="s">
        <v>1331</v>
      </c>
      <c r="B592" s="22" t="s">
        <v>1132</v>
      </c>
      <c r="C592" s="2">
        <v>0</v>
      </c>
      <c r="D592" s="57">
        <v>280.64</v>
      </c>
      <c r="E592" s="3">
        <f t="shared" si="55"/>
        <v>0</v>
      </c>
      <c r="F592" s="2">
        <v>29010</v>
      </c>
      <c r="G592" s="57">
        <v>278.42</v>
      </c>
      <c r="H592" s="17">
        <f t="shared" si="56"/>
        <v>8076964.2000000002</v>
      </c>
      <c r="I592" s="2">
        <v>0</v>
      </c>
      <c r="J592" s="57">
        <v>280.64</v>
      </c>
      <c r="K592" s="3">
        <f t="shared" si="57"/>
        <v>0</v>
      </c>
      <c r="L592" s="2">
        <v>4238</v>
      </c>
      <c r="M592" s="57">
        <v>278.42</v>
      </c>
      <c r="N592" s="3">
        <f t="shared" si="58"/>
        <v>1179943.96</v>
      </c>
      <c r="O592" s="17">
        <f t="shared" si="59"/>
        <v>9256908.1600000001</v>
      </c>
      <c r="P592" s="3">
        <f t="shared" si="54"/>
        <v>39284.423797226962</v>
      </c>
    </row>
    <row r="593" spans="1:16" x14ac:dyDescent="0.25">
      <c r="A593" s="10" t="s">
        <v>1332</v>
      </c>
      <c r="B593" s="22" t="s">
        <v>1133</v>
      </c>
      <c r="C593" s="2">
        <v>366</v>
      </c>
      <c r="D593" s="57">
        <v>285.39</v>
      </c>
      <c r="E593" s="3">
        <f t="shared" si="55"/>
        <v>104452.73999999999</v>
      </c>
      <c r="F593" s="2">
        <v>16434</v>
      </c>
      <c r="G593" s="57">
        <v>283.12</v>
      </c>
      <c r="H593" s="17">
        <f t="shared" si="56"/>
        <v>4652794.08</v>
      </c>
      <c r="I593" s="2">
        <v>104</v>
      </c>
      <c r="J593" s="57">
        <v>285.39</v>
      </c>
      <c r="K593" s="3">
        <f t="shared" si="57"/>
        <v>29680.559999999998</v>
      </c>
      <c r="L593" s="2">
        <v>4671</v>
      </c>
      <c r="M593" s="57">
        <v>283.12</v>
      </c>
      <c r="N593" s="3">
        <f t="shared" si="58"/>
        <v>1322453.52</v>
      </c>
      <c r="O593" s="17">
        <f t="shared" si="59"/>
        <v>6109380.9000000004</v>
      </c>
      <c r="P593" s="3">
        <f t="shared" si="54"/>
        <v>25926.962249810618</v>
      </c>
    </row>
    <row r="594" spans="1:16" x14ac:dyDescent="0.25">
      <c r="A594" s="10" t="s">
        <v>1134</v>
      </c>
      <c r="B594" s="22" t="s">
        <v>1135</v>
      </c>
      <c r="C594" s="2">
        <v>9631</v>
      </c>
      <c r="D594" s="57">
        <v>256.74</v>
      </c>
      <c r="E594" s="3">
        <f t="shared" si="55"/>
        <v>2472662.94</v>
      </c>
      <c r="F594" s="2">
        <v>39649</v>
      </c>
      <c r="G594" s="57">
        <v>254.48</v>
      </c>
      <c r="H594" s="17">
        <f t="shared" si="56"/>
        <v>10089877.52</v>
      </c>
      <c r="I594" s="2">
        <v>2643</v>
      </c>
      <c r="J594" s="57">
        <v>256.74</v>
      </c>
      <c r="K594" s="3">
        <f t="shared" si="57"/>
        <v>678563.82000000007</v>
      </c>
      <c r="L594" s="2">
        <v>10879</v>
      </c>
      <c r="M594" s="57">
        <v>254.48</v>
      </c>
      <c r="N594" s="3">
        <f t="shared" si="58"/>
        <v>2768487.92</v>
      </c>
      <c r="O594" s="17">
        <f t="shared" si="59"/>
        <v>16009592.199999999</v>
      </c>
      <c r="P594" s="3">
        <f t="shared" si="54"/>
        <v>67941.432920684718</v>
      </c>
    </row>
    <row r="595" spans="1:16" x14ac:dyDescent="0.25">
      <c r="A595" s="10" t="s">
        <v>1136</v>
      </c>
      <c r="B595" s="22" t="s">
        <v>1137</v>
      </c>
      <c r="C595" s="2">
        <v>0</v>
      </c>
      <c r="D595" s="57">
        <v>319.47000000000003</v>
      </c>
      <c r="E595" s="3">
        <f t="shared" si="55"/>
        <v>0</v>
      </c>
      <c r="F595" s="2">
        <v>32823</v>
      </c>
      <c r="G595" s="57">
        <v>316.35000000000002</v>
      </c>
      <c r="H595" s="17">
        <f t="shared" si="56"/>
        <v>10383556.050000001</v>
      </c>
      <c r="I595" s="2">
        <v>0</v>
      </c>
      <c r="J595" s="57">
        <v>319.47000000000003</v>
      </c>
      <c r="K595" s="3">
        <f t="shared" si="57"/>
        <v>0</v>
      </c>
      <c r="L595" s="2">
        <v>2068</v>
      </c>
      <c r="M595" s="57">
        <v>316.35000000000002</v>
      </c>
      <c r="N595" s="3">
        <f t="shared" si="58"/>
        <v>654211.80000000005</v>
      </c>
      <c r="O595" s="17">
        <f t="shared" si="59"/>
        <v>11037767.850000001</v>
      </c>
      <c r="P595" s="3">
        <f t="shared" si="54"/>
        <v>46842.027867197365</v>
      </c>
    </row>
    <row r="596" spans="1:16" x14ac:dyDescent="0.25">
      <c r="A596" s="10" t="s">
        <v>1138</v>
      </c>
      <c r="B596" s="22" t="s">
        <v>1139</v>
      </c>
      <c r="C596" s="2">
        <v>0</v>
      </c>
      <c r="D596" s="57">
        <v>227.07</v>
      </c>
      <c r="E596" s="3">
        <f t="shared" si="55"/>
        <v>0</v>
      </c>
      <c r="F596" s="2">
        <v>1417</v>
      </c>
      <c r="G596" s="57">
        <v>225.36</v>
      </c>
      <c r="H596" s="17">
        <f t="shared" si="56"/>
        <v>319335.12</v>
      </c>
      <c r="I596" s="2">
        <v>0</v>
      </c>
      <c r="J596" s="57">
        <v>227.07</v>
      </c>
      <c r="K596" s="3">
        <f t="shared" si="57"/>
        <v>0</v>
      </c>
      <c r="L596" s="2">
        <v>0</v>
      </c>
      <c r="M596" s="57">
        <v>225.36</v>
      </c>
      <c r="N596" s="3">
        <f t="shared" si="58"/>
        <v>0</v>
      </c>
      <c r="O596" s="17">
        <f t="shared" si="59"/>
        <v>319335.12</v>
      </c>
      <c r="P596" s="3">
        <f t="shared" si="54"/>
        <v>1355.1928970869606</v>
      </c>
    </row>
    <row r="597" spans="1:16" x14ac:dyDescent="0.25">
      <c r="A597" s="10" t="s">
        <v>1140</v>
      </c>
      <c r="B597" s="22" t="s">
        <v>1141</v>
      </c>
      <c r="C597" s="2">
        <v>0</v>
      </c>
      <c r="D597" s="57">
        <v>249.55</v>
      </c>
      <c r="E597" s="3">
        <f t="shared" si="55"/>
        <v>0</v>
      </c>
      <c r="F597" s="2">
        <v>9886</v>
      </c>
      <c r="G597" s="57">
        <v>247.37</v>
      </c>
      <c r="H597" s="17">
        <f t="shared" si="56"/>
        <v>2445499.8199999998</v>
      </c>
      <c r="I597" s="2">
        <v>0</v>
      </c>
      <c r="J597" s="57">
        <v>249.55</v>
      </c>
      <c r="K597" s="3">
        <f t="shared" si="57"/>
        <v>0</v>
      </c>
      <c r="L597" s="2">
        <v>117</v>
      </c>
      <c r="M597" s="57">
        <v>247.37</v>
      </c>
      <c r="N597" s="3">
        <f t="shared" si="58"/>
        <v>28942.29</v>
      </c>
      <c r="O597" s="17">
        <f t="shared" si="59"/>
        <v>2474442.11</v>
      </c>
      <c r="P597" s="3">
        <f t="shared" si="54"/>
        <v>10501.02591824185</v>
      </c>
    </row>
    <row r="598" spans="1:16" x14ac:dyDescent="0.25">
      <c r="A598" s="10" t="s">
        <v>1142</v>
      </c>
      <c r="B598" s="22" t="s">
        <v>1143</v>
      </c>
      <c r="C598" s="2">
        <v>227</v>
      </c>
      <c r="D598" s="57">
        <v>334.4</v>
      </c>
      <c r="E598" s="3">
        <f t="shared" si="55"/>
        <v>75908.799999999988</v>
      </c>
      <c r="F598" s="2">
        <v>101337</v>
      </c>
      <c r="G598" s="57">
        <v>331.64</v>
      </c>
      <c r="H598" s="17">
        <f t="shared" si="56"/>
        <v>33607402.68</v>
      </c>
      <c r="I598" s="2">
        <v>66</v>
      </c>
      <c r="J598" s="57">
        <v>334.4</v>
      </c>
      <c r="K598" s="3">
        <f t="shared" si="57"/>
        <v>22070.399999999998</v>
      </c>
      <c r="L598" s="2">
        <v>29483</v>
      </c>
      <c r="M598" s="57">
        <v>331.64</v>
      </c>
      <c r="N598" s="3">
        <f t="shared" si="58"/>
        <v>9777742.1199999992</v>
      </c>
      <c r="O598" s="17">
        <f t="shared" si="59"/>
        <v>43483124</v>
      </c>
      <c r="P598" s="3">
        <f t="shared" si="54"/>
        <v>184533.47939917023</v>
      </c>
    </row>
    <row r="599" spans="1:16" x14ac:dyDescent="0.25">
      <c r="A599" s="10" t="s">
        <v>1144</v>
      </c>
      <c r="B599" s="22" t="s">
        <v>1145</v>
      </c>
      <c r="C599" s="2">
        <v>296</v>
      </c>
      <c r="D599" s="57">
        <v>252.89</v>
      </c>
      <c r="E599" s="3">
        <f t="shared" si="55"/>
        <v>74855.44</v>
      </c>
      <c r="F599" s="2">
        <v>37111</v>
      </c>
      <c r="G599" s="57">
        <v>250.83</v>
      </c>
      <c r="H599" s="17">
        <f t="shared" si="56"/>
        <v>9308552.1300000008</v>
      </c>
      <c r="I599" s="2">
        <v>11</v>
      </c>
      <c r="J599" s="57">
        <v>252.89</v>
      </c>
      <c r="K599" s="3">
        <f t="shared" si="57"/>
        <v>2781.79</v>
      </c>
      <c r="L599" s="2">
        <v>1430</v>
      </c>
      <c r="M599" s="57">
        <v>250.83</v>
      </c>
      <c r="N599" s="3">
        <f t="shared" si="58"/>
        <v>358686.9</v>
      </c>
      <c r="O599" s="17">
        <f t="shared" si="59"/>
        <v>9744876.2599999998</v>
      </c>
      <c r="P599" s="3">
        <f t="shared" si="54"/>
        <v>41355.260550556872</v>
      </c>
    </row>
    <row r="600" spans="1:16" x14ac:dyDescent="0.25">
      <c r="A600" s="10" t="s">
        <v>1146</v>
      </c>
      <c r="B600" s="22" t="s">
        <v>1147</v>
      </c>
      <c r="C600" s="2">
        <v>9694</v>
      </c>
      <c r="D600" s="57">
        <v>399.48</v>
      </c>
      <c r="E600" s="3">
        <f t="shared" si="55"/>
        <v>3872559.12</v>
      </c>
      <c r="F600" s="2">
        <v>27981</v>
      </c>
      <c r="G600" s="57">
        <v>396.38</v>
      </c>
      <c r="H600" s="17">
        <f t="shared" si="56"/>
        <v>11091108.779999999</v>
      </c>
      <c r="I600" s="2">
        <v>814</v>
      </c>
      <c r="J600" s="57">
        <v>399.48</v>
      </c>
      <c r="K600" s="3">
        <f t="shared" si="57"/>
        <v>325176.72000000003</v>
      </c>
      <c r="L600" s="2">
        <v>2349</v>
      </c>
      <c r="M600" s="57">
        <v>396.38</v>
      </c>
      <c r="N600" s="3">
        <f t="shared" si="58"/>
        <v>931096.62</v>
      </c>
      <c r="O600" s="17">
        <f t="shared" si="59"/>
        <v>16219941.239999998</v>
      </c>
      <c r="P600" s="3">
        <f t="shared" si="54"/>
        <v>68834.11119834194</v>
      </c>
    </row>
    <row r="601" spans="1:16" x14ac:dyDescent="0.25">
      <c r="A601" s="10" t="s">
        <v>1148</v>
      </c>
      <c r="B601" s="22" t="s">
        <v>1149</v>
      </c>
      <c r="C601" s="2">
        <v>1130</v>
      </c>
      <c r="D601" s="57">
        <v>301.08</v>
      </c>
      <c r="E601" s="3">
        <f t="shared" si="55"/>
        <v>340220.39999999997</v>
      </c>
      <c r="F601" s="2">
        <v>25006</v>
      </c>
      <c r="G601" s="57">
        <v>298.48</v>
      </c>
      <c r="H601" s="17">
        <f t="shared" si="56"/>
        <v>7463790.8800000008</v>
      </c>
      <c r="I601" s="2">
        <v>27</v>
      </c>
      <c r="J601" s="57">
        <v>301.08</v>
      </c>
      <c r="K601" s="3">
        <f t="shared" si="57"/>
        <v>8129.16</v>
      </c>
      <c r="L601" s="2">
        <v>592</v>
      </c>
      <c r="M601" s="57">
        <v>298.48</v>
      </c>
      <c r="N601" s="3">
        <f t="shared" si="58"/>
        <v>176700.16</v>
      </c>
      <c r="O601" s="17">
        <f t="shared" si="59"/>
        <v>7988840.6000000015</v>
      </c>
      <c r="P601" s="3">
        <f t="shared" si="54"/>
        <v>33903.004583648471</v>
      </c>
    </row>
    <row r="602" spans="1:16" x14ac:dyDescent="0.25">
      <c r="A602" s="10" t="s">
        <v>1150</v>
      </c>
      <c r="B602" s="22" t="s">
        <v>3</v>
      </c>
      <c r="C602" s="2">
        <v>1061</v>
      </c>
      <c r="D602" s="57">
        <v>612.45000000000005</v>
      </c>
      <c r="E602" s="3">
        <f t="shared" ref="E602:E665" si="60">D602*C602</f>
        <v>649809.45000000007</v>
      </c>
      <c r="F602" s="2">
        <v>3124</v>
      </c>
      <c r="G602" s="57">
        <v>606.65</v>
      </c>
      <c r="H602" s="3">
        <f t="shared" ref="H602:H665" si="61">G602*F602</f>
        <v>1895174.5999999999</v>
      </c>
      <c r="I602" s="2">
        <v>165</v>
      </c>
      <c r="J602" s="57">
        <v>612.45000000000005</v>
      </c>
      <c r="K602" s="3">
        <f t="shared" ref="K602:K665" si="62">J602*I602</f>
        <v>101054.25000000001</v>
      </c>
      <c r="L602" s="2">
        <v>487</v>
      </c>
      <c r="M602" s="57">
        <v>606.65</v>
      </c>
      <c r="N602" s="3">
        <f t="shared" ref="N602:N665" si="63">M602*L602</f>
        <v>295438.55</v>
      </c>
      <c r="O602" s="17">
        <f t="shared" ref="O602:O665" si="64">N602+K602+H602+E602</f>
        <v>2941476.85</v>
      </c>
      <c r="P602" s="3">
        <f t="shared" ref="P602:P665" si="65">(O602/$O$8)*$P$8</f>
        <v>12483.025775760985</v>
      </c>
    </row>
    <row r="603" spans="1:16" x14ac:dyDescent="0.25">
      <c r="A603" s="10" t="s">
        <v>1151</v>
      </c>
      <c r="B603" s="22" t="s">
        <v>3</v>
      </c>
      <c r="C603" s="2">
        <v>751</v>
      </c>
      <c r="D603" s="57">
        <v>772.61</v>
      </c>
      <c r="E603" s="3">
        <f t="shared" si="60"/>
        <v>580230.11</v>
      </c>
      <c r="F603" s="2">
        <v>507</v>
      </c>
      <c r="G603" s="57">
        <v>766.49</v>
      </c>
      <c r="H603" s="3">
        <f t="shared" si="61"/>
        <v>388610.43</v>
      </c>
      <c r="I603" s="2">
        <v>385</v>
      </c>
      <c r="J603" s="57">
        <v>772.61</v>
      </c>
      <c r="K603" s="3">
        <f t="shared" si="62"/>
        <v>297454.84999999998</v>
      </c>
      <c r="L603" s="2">
        <v>260</v>
      </c>
      <c r="M603" s="57">
        <v>766.49</v>
      </c>
      <c r="N603" s="3">
        <f t="shared" si="63"/>
        <v>199287.4</v>
      </c>
      <c r="O603" s="17">
        <f t="shared" si="64"/>
        <v>1465582.79</v>
      </c>
      <c r="P603" s="3">
        <f t="shared" si="65"/>
        <v>6219.6334280454048</v>
      </c>
    </row>
    <row r="604" spans="1:16" x14ac:dyDescent="0.25">
      <c r="A604" s="10" t="s">
        <v>1152</v>
      </c>
      <c r="B604" s="22" t="s">
        <v>23</v>
      </c>
      <c r="C604" s="2">
        <v>503</v>
      </c>
      <c r="D604" s="57">
        <v>685.72</v>
      </c>
      <c r="E604" s="3">
        <f t="shared" si="60"/>
        <v>344917.16000000003</v>
      </c>
      <c r="F604" s="2">
        <v>1329</v>
      </c>
      <c r="G604" s="57">
        <v>680.09</v>
      </c>
      <c r="H604" s="3">
        <f t="shared" si="61"/>
        <v>903839.61</v>
      </c>
      <c r="I604" s="2">
        <v>184</v>
      </c>
      <c r="J604" s="57">
        <v>685.72</v>
      </c>
      <c r="K604" s="3">
        <f t="shared" si="62"/>
        <v>126172.48000000001</v>
      </c>
      <c r="L604" s="2">
        <v>487</v>
      </c>
      <c r="M604" s="57">
        <v>680.09</v>
      </c>
      <c r="N604" s="3">
        <f t="shared" si="63"/>
        <v>331203.83</v>
      </c>
      <c r="O604" s="17">
        <f t="shared" si="64"/>
        <v>1706133.08</v>
      </c>
      <c r="P604" s="3">
        <f t="shared" si="65"/>
        <v>7240.4796299921518</v>
      </c>
    </row>
    <row r="605" spans="1:16" x14ac:dyDescent="0.25">
      <c r="A605" s="10" t="s">
        <v>1153</v>
      </c>
      <c r="B605" s="22" t="s">
        <v>25</v>
      </c>
      <c r="C605" s="2">
        <v>464</v>
      </c>
      <c r="D605" s="57">
        <v>811.26</v>
      </c>
      <c r="E605" s="3">
        <f t="shared" si="60"/>
        <v>376424.64</v>
      </c>
      <c r="F605" s="2">
        <v>2051</v>
      </c>
      <c r="G605" s="57">
        <v>803.86</v>
      </c>
      <c r="H605" s="3">
        <f t="shared" si="61"/>
        <v>1648716.86</v>
      </c>
      <c r="I605" s="2">
        <v>74</v>
      </c>
      <c r="J605" s="57">
        <v>811.26</v>
      </c>
      <c r="K605" s="3">
        <f t="shared" si="62"/>
        <v>60033.24</v>
      </c>
      <c r="L605" s="2">
        <v>325</v>
      </c>
      <c r="M605" s="57">
        <v>803.86</v>
      </c>
      <c r="N605" s="3">
        <f t="shared" si="63"/>
        <v>261254.5</v>
      </c>
      <c r="O605" s="17">
        <f t="shared" si="64"/>
        <v>2346429.2400000002</v>
      </c>
      <c r="P605" s="3">
        <f t="shared" si="65"/>
        <v>9957.7654959002175</v>
      </c>
    </row>
    <row r="606" spans="1:16" x14ac:dyDescent="0.25">
      <c r="A606" s="10" t="s">
        <v>1154</v>
      </c>
      <c r="B606" s="22" t="s">
        <v>87</v>
      </c>
      <c r="C606" s="2">
        <v>0</v>
      </c>
      <c r="D606" s="57">
        <v>397.98</v>
      </c>
      <c r="E606" s="3">
        <f t="shared" si="60"/>
        <v>0</v>
      </c>
      <c r="F606" s="2">
        <v>0</v>
      </c>
      <c r="G606" s="57">
        <v>393.86</v>
      </c>
      <c r="H606" s="3">
        <f t="shared" si="61"/>
        <v>0</v>
      </c>
      <c r="I606" s="2">
        <v>0</v>
      </c>
      <c r="J606" s="57">
        <v>397.98</v>
      </c>
      <c r="K606" s="3">
        <f t="shared" si="62"/>
        <v>0</v>
      </c>
      <c r="L606" s="2">
        <v>0</v>
      </c>
      <c r="M606" s="57">
        <v>393.86</v>
      </c>
      <c r="N606" s="3">
        <f t="shared" si="63"/>
        <v>0</v>
      </c>
      <c r="O606" s="17">
        <f t="shared" si="64"/>
        <v>0</v>
      </c>
      <c r="P606" s="3">
        <f t="shared" si="65"/>
        <v>0</v>
      </c>
    </row>
    <row r="607" spans="1:16" x14ac:dyDescent="0.25">
      <c r="A607" s="10" t="s">
        <v>1155</v>
      </c>
      <c r="B607" s="22" t="s">
        <v>95</v>
      </c>
      <c r="C607" s="2">
        <v>722</v>
      </c>
      <c r="D607" s="57">
        <v>521.22</v>
      </c>
      <c r="E607" s="3">
        <f t="shared" si="60"/>
        <v>376320.84</v>
      </c>
      <c r="F607" s="2">
        <v>1332</v>
      </c>
      <c r="G607" s="57">
        <v>515.08000000000004</v>
      </c>
      <c r="H607" s="3">
        <f t="shared" si="61"/>
        <v>686086.56</v>
      </c>
      <c r="I607" s="2">
        <v>331</v>
      </c>
      <c r="J607" s="57">
        <v>521.22</v>
      </c>
      <c r="K607" s="3">
        <f t="shared" si="62"/>
        <v>172523.82</v>
      </c>
      <c r="L607" s="2">
        <v>612</v>
      </c>
      <c r="M607" s="57">
        <v>515.08000000000004</v>
      </c>
      <c r="N607" s="3">
        <f t="shared" si="63"/>
        <v>315228.96000000002</v>
      </c>
      <c r="O607" s="17">
        <f t="shared" si="64"/>
        <v>1550160.1800000002</v>
      </c>
      <c r="P607" s="3">
        <f t="shared" si="65"/>
        <v>6578.5625623734859</v>
      </c>
    </row>
    <row r="608" spans="1:16" x14ac:dyDescent="0.25">
      <c r="A608" s="10" t="s">
        <v>1156</v>
      </c>
      <c r="B608" s="22" t="s">
        <v>101</v>
      </c>
      <c r="C608" s="2">
        <v>2219</v>
      </c>
      <c r="D608" s="57">
        <v>478.32</v>
      </c>
      <c r="E608" s="3">
        <f t="shared" si="60"/>
        <v>1061392.08</v>
      </c>
      <c r="F608" s="2">
        <v>1934</v>
      </c>
      <c r="G608" s="57">
        <v>471.42</v>
      </c>
      <c r="H608" s="3">
        <f t="shared" si="61"/>
        <v>911726.28</v>
      </c>
      <c r="I608" s="2">
        <v>2353</v>
      </c>
      <c r="J608" s="57">
        <v>478.32</v>
      </c>
      <c r="K608" s="3">
        <f t="shared" si="62"/>
        <v>1125486.96</v>
      </c>
      <c r="L608" s="2">
        <v>2050</v>
      </c>
      <c r="M608" s="57">
        <v>471.42</v>
      </c>
      <c r="N608" s="3">
        <f t="shared" si="63"/>
        <v>966411</v>
      </c>
      <c r="O608" s="17">
        <f t="shared" si="64"/>
        <v>4065016.3200000003</v>
      </c>
      <c r="P608" s="3">
        <f t="shared" si="65"/>
        <v>17251.097353171102</v>
      </c>
    </row>
    <row r="609" spans="1:16" x14ac:dyDescent="0.25">
      <c r="A609" s="10" t="s">
        <v>1157</v>
      </c>
      <c r="B609" s="22" t="s">
        <v>101</v>
      </c>
      <c r="C609" s="2">
        <v>473</v>
      </c>
      <c r="D609" s="57">
        <v>650.39</v>
      </c>
      <c r="E609" s="3">
        <f t="shared" si="60"/>
        <v>307634.46999999997</v>
      </c>
      <c r="F609" s="2">
        <v>2163</v>
      </c>
      <c r="G609" s="57">
        <v>642.38</v>
      </c>
      <c r="H609" s="3">
        <f t="shared" si="61"/>
        <v>1389467.94</v>
      </c>
      <c r="I609" s="2">
        <v>316</v>
      </c>
      <c r="J609" s="57">
        <v>650.39</v>
      </c>
      <c r="K609" s="3">
        <f t="shared" si="62"/>
        <v>205523.24</v>
      </c>
      <c r="L609" s="2">
        <v>1446</v>
      </c>
      <c r="M609" s="57">
        <v>642.38</v>
      </c>
      <c r="N609" s="3">
        <f t="shared" si="63"/>
        <v>928881.48</v>
      </c>
      <c r="O609" s="17">
        <f t="shared" si="64"/>
        <v>2831507.13</v>
      </c>
      <c r="P609" s="3">
        <f t="shared" si="65"/>
        <v>12016.336789473971</v>
      </c>
    </row>
    <row r="610" spans="1:16" x14ac:dyDescent="0.25">
      <c r="A610" s="10" t="s">
        <v>1158</v>
      </c>
      <c r="B610" s="22" t="s">
        <v>105</v>
      </c>
      <c r="C610" s="2">
        <v>8028</v>
      </c>
      <c r="D610" s="57">
        <v>502.3</v>
      </c>
      <c r="E610" s="3">
        <f t="shared" si="60"/>
        <v>4032464.4</v>
      </c>
      <c r="F610" s="2">
        <v>10061</v>
      </c>
      <c r="G610" s="57">
        <v>496.52</v>
      </c>
      <c r="H610" s="3">
        <f t="shared" si="61"/>
        <v>4995487.72</v>
      </c>
      <c r="I610" s="2">
        <v>8388</v>
      </c>
      <c r="J610" s="57">
        <v>502.3</v>
      </c>
      <c r="K610" s="3">
        <f t="shared" si="62"/>
        <v>4213292.4000000004</v>
      </c>
      <c r="L610" s="2">
        <v>10513</v>
      </c>
      <c r="M610" s="57">
        <v>496.52</v>
      </c>
      <c r="N610" s="3">
        <f t="shared" si="63"/>
        <v>5219914.76</v>
      </c>
      <c r="O610" s="17">
        <f t="shared" si="64"/>
        <v>18461159.279999997</v>
      </c>
      <c r="P610" s="3">
        <f t="shared" si="65"/>
        <v>78345.381893000129</v>
      </c>
    </row>
    <row r="611" spans="1:16" x14ac:dyDescent="0.25">
      <c r="A611" s="10" t="s">
        <v>1159</v>
      </c>
      <c r="B611" s="22" t="s">
        <v>119</v>
      </c>
      <c r="C611" s="2">
        <v>11447</v>
      </c>
      <c r="D611" s="57">
        <v>1179.75</v>
      </c>
      <c r="E611" s="3">
        <f t="shared" si="60"/>
        <v>13504598.25</v>
      </c>
      <c r="F611" s="2">
        <v>0</v>
      </c>
      <c r="G611" s="57">
        <v>1179.75</v>
      </c>
      <c r="H611" s="3">
        <f t="shared" si="61"/>
        <v>0</v>
      </c>
      <c r="I611" s="2">
        <v>0</v>
      </c>
      <c r="J611" s="57">
        <v>1179.75</v>
      </c>
      <c r="K611" s="3">
        <f t="shared" si="62"/>
        <v>0</v>
      </c>
      <c r="L611" s="2">
        <v>0</v>
      </c>
      <c r="M611" s="57">
        <v>1179.75</v>
      </c>
      <c r="N611" s="3">
        <f t="shared" si="63"/>
        <v>0</v>
      </c>
      <c r="O611" s="17">
        <f t="shared" si="64"/>
        <v>13504598.25</v>
      </c>
      <c r="P611" s="3">
        <f t="shared" si="65"/>
        <v>57310.751245941879</v>
      </c>
    </row>
    <row r="612" spans="1:16" x14ac:dyDescent="0.25">
      <c r="A612" s="10" t="s">
        <v>1160</v>
      </c>
      <c r="B612" s="22" t="s">
        <v>1161</v>
      </c>
      <c r="C612" s="2">
        <v>4324</v>
      </c>
      <c r="D612" s="57">
        <v>448.97</v>
      </c>
      <c r="E612" s="3">
        <f t="shared" si="60"/>
        <v>1941346.28</v>
      </c>
      <c r="F612" s="2">
        <v>8773</v>
      </c>
      <c r="G612" s="57">
        <v>443.28</v>
      </c>
      <c r="H612" s="3">
        <f t="shared" si="61"/>
        <v>3888895.44</v>
      </c>
      <c r="I612" s="2">
        <v>2992</v>
      </c>
      <c r="J612" s="57">
        <v>448.97</v>
      </c>
      <c r="K612" s="3">
        <f t="shared" si="62"/>
        <v>1343318.24</v>
      </c>
      <c r="L612" s="2">
        <v>6071</v>
      </c>
      <c r="M612" s="57">
        <v>443.28</v>
      </c>
      <c r="N612" s="3">
        <f t="shared" si="63"/>
        <v>2691152.88</v>
      </c>
      <c r="O612" s="17">
        <f t="shared" si="64"/>
        <v>9864712.8399999999</v>
      </c>
      <c r="P612" s="3">
        <f t="shared" si="65"/>
        <v>41863.822471422929</v>
      </c>
    </row>
    <row r="613" spans="1:16" x14ac:dyDescent="0.25">
      <c r="A613" s="10" t="s">
        <v>1162</v>
      </c>
      <c r="B613" s="22" t="s">
        <v>157</v>
      </c>
      <c r="C613" s="2">
        <v>983</v>
      </c>
      <c r="D613" s="57">
        <v>353.1</v>
      </c>
      <c r="E613" s="3">
        <f t="shared" si="60"/>
        <v>347097.30000000005</v>
      </c>
      <c r="F613" s="2">
        <v>5974</v>
      </c>
      <c r="G613" s="57">
        <v>351.7</v>
      </c>
      <c r="H613" s="3">
        <f t="shared" si="61"/>
        <v>2101055.7999999998</v>
      </c>
      <c r="I613" s="2">
        <v>244</v>
      </c>
      <c r="J613" s="57">
        <v>353.1</v>
      </c>
      <c r="K613" s="3">
        <f t="shared" si="62"/>
        <v>86156.400000000009</v>
      </c>
      <c r="L613" s="2">
        <v>1483</v>
      </c>
      <c r="M613" s="57">
        <v>351.7</v>
      </c>
      <c r="N613" s="3">
        <f t="shared" si="63"/>
        <v>521571.1</v>
      </c>
      <c r="O613" s="17">
        <f t="shared" si="64"/>
        <v>3055880.5999999996</v>
      </c>
      <c r="P613" s="3">
        <f t="shared" si="65"/>
        <v>12968.531877940137</v>
      </c>
    </row>
    <row r="614" spans="1:16" x14ac:dyDescent="0.25">
      <c r="A614" s="10" t="s">
        <v>1163</v>
      </c>
      <c r="B614" s="22" t="s">
        <v>171</v>
      </c>
      <c r="C614" s="2">
        <v>1452</v>
      </c>
      <c r="D614" s="57">
        <v>733.87</v>
      </c>
      <c r="E614" s="3">
        <f t="shared" si="60"/>
        <v>1065579.24</v>
      </c>
      <c r="F614" s="2">
        <v>3785</v>
      </c>
      <c r="G614" s="57">
        <v>726.06</v>
      </c>
      <c r="H614" s="3">
        <f t="shared" si="61"/>
        <v>2748137.0999999996</v>
      </c>
      <c r="I614" s="2">
        <v>926</v>
      </c>
      <c r="J614" s="57">
        <v>733.87</v>
      </c>
      <c r="K614" s="3">
        <f t="shared" si="62"/>
        <v>679563.62</v>
      </c>
      <c r="L614" s="2">
        <v>2415</v>
      </c>
      <c r="M614" s="57">
        <v>726.06</v>
      </c>
      <c r="N614" s="3">
        <f t="shared" si="63"/>
        <v>1753434.9</v>
      </c>
      <c r="O614" s="17">
        <f t="shared" si="64"/>
        <v>6246714.8599999994</v>
      </c>
      <c r="P614" s="3">
        <f t="shared" si="65"/>
        <v>26509.77947054357</v>
      </c>
    </row>
    <row r="615" spans="1:16" x14ac:dyDescent="0.25">
      <c r="A615" s="10" t="s">
        <v>1164</v>
      </c>
      <c r="B615" s="22" t="s">
        <v>173</v>
      </c>
      <c r="C615" s="2">
        <v>603</v>
      </c>
      <c r="D615" s="57">
        <v>592.12</v>
      </c>
      <c r="E615" s="3">
        <f t="shared" si="60"/>
        <v>357048.36</v>
      </c>
      <c r="F615" s="2">
        <v>3116</v>
      </c>
      <c r="G615" s="57">
        <v>591.44000000000005</v>
      </c>
      <c r="H615" s="3">
        <f t="shared" si="61"/>
        <v>1842927.0400000003</v>
      </c>
      <c r="I615" s="2">
        <v>41</v>
      </c>
      <c r="J615" s="57">
        <v>592.12</v>
      </c>
      <c r="K615" s="3">
        <f t="shared" si="62"/>
        <v>24276.920000000002</v>
      </c>
      <c r="L615" s="2">
        <v>214</v>
      </c>
      <c r="M615" s="57">
        <v>591.44000000000005</v>
      </c>
      <c r="N615" s="3">
        <f t="shared" si="63"/>
        <v>126568.16000000002</v>
      </c>
      <c r="O615" s="17">
        <f t="shared" si="64"/>
        <v>2350820.4800000004</v>
      </c>
      <c r="P615" s="3">
        <f t="shared" si="65"/>
        <v>9976.4010197893676</v>
      </c>
    </row>
    <row r="616" spans="1:16" x14ac:dyDescent="0.25">
      <c r="A616" s="10" t="s">
        <v>1165</v>
      </c>
      <c r="B616" s="22" t="s">
        <v>181</v>
      </c>
      <c r="C616" s="2">
        <v>1373</v>
      </c>
      <c r="D616" s="57">
        <v>839.89</v>
      </c>
      <c r="E616" s="3">
        <f t="shared" si="60"/>
        <v>1153168.97</v>
      </c>
      <c r="F616" s="2">
        <v>1956</v>
      </c>
      <c r="G616" s="57">
        <v>831.07</v>
      </c>
      <c r="H616" s="3">
        <f t="shared" si="61"/>
        <v>1625572.9200000002</v>
      </c>
      <c r="I616" s="2">
        <v>12</v>
      </c>
      <c r="J616" s="57">
        <v>839.89</v>
      </c>
      <c r="K616" s="3">
        <f t="shared" si="62"/>
        <v>10078.68</v>
      </c>
      <c r="L616" s="2">
        <v>18</v>
      </c>
      <c r="M616" s="57">
        <v>831.07</v>
      </c>
      <c r="N616" s="3">
        <f t="shared" si="63"/>
        <v>14959.26</v>
      </c>
      <c r="O616" s="17">
        <f t="shared" si="64"/>
        <v>2803779.83</v>
      </c>
      <c r="P616" s="3">
        <f t="shared" si="65"/>
        <v>11898.667802688557</v>
      </c>
    </row>
    <row r="617" spans="1:16" x14ac:dyDescent="0.25">
      <c r="A617" s="10" t="s">
        <v>1166</v>
      </c>
      <c r="B617" s="22" t="s">
        <v>189</v>
      </c>
      <c r="C617" s="2">
        <v>434</v>
      </c>
      <c r="D617" s="57">
        <v>588.54999999999995</v>
      </c>
      <c r="E617" s="3">
        <f t="shared" si="60"/>
        <v>255430.69999999998</v>
      </c>
      <c r="F617" s="2">
        <v>2902</v>
      </c>
      <c r="G617" s="57">
        <v>581.98</v>
      </c>
      <c r="H617" s="3">
        <f t="shared" si="61"/>
        <v>1688905.96</v>
      </c>
      <c r="I617" s="2">
        <v>101</v>
      </c>
      <c r="J617" s="57">
        <v>588.54999999999995</v>
      </c>
      <c r="K617" s="3">
        <f t="shared" si="62"/>
        <v>59443.549999999996</v>
      </c>
      <c r="L617" s="2">
        <v>672</v>
      </c>
      <c r="M617" s="57">
        <v>581.98</v>
      </c>
      <c r="N617" s="3">
        <f t="shared" si="63"/>
        <v>391090.56</v>
      </c>
      <c r="O617" s="17">
        <f t="shared" si="64"/>
        <v>2394870.77</v>
      </c>
      <c r="P617" s="3">
        <f t="shared" si="65"/>
        <v>10163.341435621551</v>
      </c>
    </row>
    <row r="618" spans="1:16" x14ac:dyDescent="0.25">
      <c r="A618" s="10" t="s">
        <v>1167</v>
      </c>
      <c r="B618" s="22" t="s">
        <v>191</v>
      </c>
      <c r="C618" s="2">
        <v>1468</v>
      </c>
      <c r="D618" s="57">
        <v>715.06</v>
      </c>
      <c r="E618" s="3">
        <f t="shared" si="60"/>
        <v>1049708.0799999998</v>
      </c>
      <c r="F618" s="2">
        <v>3286</v>
      </c>
      <c r="G618" s="57">
        <v>707.81</v>
      </c>
      <c r="H618" s="3">
        <f t="shared" si="61"/>
        <v>2325863.6599999997</v>
      </c>
      <c r="I618" s="2">
        <v>626</v>
      </c>
      <c r="J618" s="57">
        <v>715.06</v>
      </c>
      <c r="K618" s="3">
        <f t="shared" si="62"/>
        <v>447627.55999999994</v>
      </c>
      <c r="L618" s="2">
        <v>1401</v>
      </c>
      <c r="M618" s="57">
        <v>707.81</v>
      </c>
      <c r="N618" s="3">
        <f t="shared" si="63"/>
        <v>991641.80999999994</v>
      </c>
      <c r="O618" s="17">
        <f t="shared" si="64"/>
        <v>4814841.1099999994</v>
      </c>
      <c r="P618" s="3">
        <f t="shared" si="65"/>
        <v>20433.200309675602</v>
      </c>
    </row>
    <row r="619" spans="1:16" x14ac:dyDescent="0.25">
      <c r="A619" s="10" t="s">
        <v>1261</v>
      </c>
      <c r="B619" s="22" t="s">
        <v>225</v>
      </c>
      <c r="C619" s="2">
        <v>5176</v>
      </c>
      <c r="D619" s="57">
        <v>2694.5</v>
      </c>
      <c r="E619" s="3">
        <f t="shared" si="60"/>
        <v>13946732</v>
      </c>
      <c r="F619" s="2">
        <v>0</v>
      </c>
      <c r="G619" s="57">
        <v>2694.5</v>
      </c>
      <c r="H619" s="3">
        <f t="shared" si="61"/>
        <v>0</v>
      </c>
      <c r="I619" s="2">
        <v>1647</v>
      </c>
      <c r="J619" s="57">
        <v>2694.5</v>
      </c>
      <c r="K619" s="3">
        <f t="shared" si="62"/>
        <v>4437841.5</v>
      </c>
      <c r="L619" s="2">
        <v>0</v>
      </c>
      <c r="M619" s="57">
        <v>2694.5</v>
      </c>
      <c r="N619" s="3">
        <f t="shared" si="63"/>
        <v>0</v>
      </c>
      <c r="O619" s="17">
        <f t="shared" si="64"/>
        <v>18384573.5</v>
      </c>
      <c r="P619" s="3">
        <f t="shared" si="65"/>
        <v>78020.367516022539</v>
      </c>
    </row>
    <row r="620" spans="1:16" x14ac:dyDescent="0.25">
      <c r="A620" s="10" t="s">
        <v>1262</v>
      </c>
      <c r="B620" s="22" t="s">
        <v>225</v>
      </c>
      <c r="C620" s="2">
        <v>60</v>
      </c>
      <c r="D620" s="57">
        <v>1072.8699999999999</v>
      </c>
      <c r="E620" s="3">
        <f t="shared" si="60"/>
        <v>64372.2</v>
      </c>
      <c r="F620" s="2">
        <v>6932</v>
      </c>
      <c r="G620" s="57">
        <v>1067.06</v>
      </c>
      <c r="H620" s="3">
        <f t="shared" si="61"/>
        <v>7396859.9199999999</v>
      </c>
      <c r="I620" s="2">
        <v>0</v>
      </c>
      <c r="J620" s="57">
        <v>1072.8699999999999</v>
      </c>
      <c r="K620" s="3">
        <f t="shared" si="62"/>
        <v>0</v>
      </c>
      <c r="L620" s="2">
        <v>0</v>
      </c>
      <c r="M620" s="57">
        <v>1067.06</v>
      </c>
      <c r="N620" s="3">
        <f t="shared" si="63"/>
        <v>0</v>
      </c>
      <c r="O620" s="17">
        <f t="shared" si="64"/>
        <v>7461232.1200000001</v>
      </c>
      <c r="P620" s="3">
        <f t="shared" si="65"/>
        <v>31663.942170034683</v>
      </c>
    </row>
    <row r="621" spans="1:16" x14ac:dyDescent="0.25">
      <c r="A621" s="10" t="s">
        <v>1168</v>
      </c>
      <c r="B621" s="22" t="s">
        <v>233</v>
      </c>
      <c r="C621" s="2">
        <v>278</v>
      </c>
      <c r="D621" s="57">
        <v>678.14</v>
      </c>
      <c r="E621" s="3">
        <f t="shared" si="60"/>
        <v>188522.91999999998</v>
      </c>
      <c r="F621" s="2">
        <v>4086</v>
      </c>
      <c r="G621" s="57">
        <v>670.68</v>
      </c>
      <c r="H621" s="3">
        <f t="shared" si="61"/>
        <v>2740398.48</v>
      </c>
      <c r="I621" s="2">
        <v>21</v>
      </c>
      <c r="J621" s="57">
        <v>678.14</v>
      </c>
      <c r="K621" s="3">
        <f t="shared" si="62"/>
        <v>14240.94</v>
      </c>
      <c r="L621" s="2">
        <v>304</v>
      </c>
      <c r="M621" s="57">
        <v>670.68</v>
      </c>
      <c r="N621" s="3">
        <f t="shared" si="63"/>
        <v>203886.71999999997</v>
      </c>
      <c r="O621" s="17">
        <f t="shared" si="64"/>
        <v>3147049.06</v>
      </c>
      <c r="P621" s="3">
        <f t="shared" si="65"/>
        <v>13355.432164480362</v>
      </c>
    </row>
    <row r="622" spans="1:16" x14ac:dyDescent="0.25">
      <c r="A622" s="10" t="s">
        <v>1169</v>
      </c>
      <c r="B622" s="22" t="s">
        <v>241</v>
      </c>
      <c r="C622" s="2">
        <v>1792</v>
      </c>
      <c r="D622" s="57">
        <v>821.29</v>
      </c>
      <c r="E622" s="3">
        <f t="shared" si="60"/>
        <v>1471751.68</v>
      </c>
      <c r="F622" s="2">
        <v>3942</v>
      </c>
      <c r="G622" s="57">
        <v>814.46</v>
      </c>
      <c r="H622" s="3">
        <f t="shared" si="61"/>
        <v>3210601.3200000003</v>
      </c>
      <c r="I622" s="2">
        <v>0</v>
      </c>
      <c r="J622" s="57">
        <v>821.29</v>
      </c>
      <c r="K622" s="3">
        <f t="shared" si="62"/>
        <v>0</v>
      </c>
      <c r="L622" s="2">
        <v>0</v>
      </c>
      <c r="M622" s="57">
        <v>814.46</v>
      </c>
      <c r="N622" s="3">
        <f t="shared" si="63"/>
        <v>0</v>
      </c>
      <c r="O622" s="17">
        <f t="shared" si="64"/>
        <v>4682353</v>
      </c>
      <c r="P622" s="3">
        <f t="shared" si="65"/>
        <v>19870.947884635494</v>
      </c>
    </row>
    <row r="623" spans="1:16" x14ac:dyDescent="0.25">
      <c r="A623" s="10" t="s">
        <v>1170</v>
      </c>
      <c r="B623" s="22" t="s">
        <v>268</v>
      </c>
      <c r="C623" s="2">
        <v>0</v>
      </c>
      <c r="D623" s="57">
        <v>411.34</v>
      </c>
      <c r="E623" s="3">
        <f t="shared" si="60"/>
        <v>0</v>
      </c>
      <c r="F623" s="2">
        <v>0</v>
      </c>
      <c r="G623" s="57">
        <v>409.54</v>
      </c>
      <c r="H623" s="3">
        <f t="shared" si="61"/>
        <v>0</v>
      </c>
      <c r="I623" s="2">
        <v>0</v>
      </c>
      <c r="J623" s="57">
        <v>411.34</v>
      </c>
      <c r="K623" s="3">
        <f t="shared" si="62"/>
        <v>0</v>
      </c>
      <c r="L623" s="2">
        <v>0</v>
      </c>
      <c r="M623" s="57">
        <v>409.54</v>
      </c>
      <c r="N623" s="3">
        <f t="shared" si="63"/>
        <v>0</v>
      </c>
      <c r="O623" s="17">
        <f t="shared" si="64"/>
        <v>0</v>
      </c>
      <c r="P623" s="3">
        <f t="shared" si="65"/>
        <v>0</v>
      </c>
    </row>
    <row r="624" spans="1:16" x14ac:dyDescent="0.25">
      <c r="A624" s="10" t="s">
        <v>1171</v>
      </c>
      <c r="B624" s="22" t="s">
        <v>284</v>
      </c>
      <c r="C624" s="2">
        <v>0</v>
      </c>
      <c r="D624" s="57">
        <v>556.85</v>
      </c>
      <c r="E624" s="3">
        <f t="shared" si="60"/>
        <v>0</v>
      </c>
      <c r="F624" s="2">
        <v>2653</v>
      </c>
      <c r="G624" s="57">
        <v>551.09</v>
      </c>
      <c r="H624" s="3">
        <f t="shared" si="61"/>
        <v>1462041.77</v>
      </c>
      <c r="I624" s="2">
        <v>0</v>
      </c>
      <c r="J624" s="57">
        <v>556.85</v>
      </c>
      <c r="K624" s="3">
        <f t="shared" si="62"/>
        <v>0</v>
      </c>
      <c r="L624" s="2">
        <v>786</v>
      </c>
      <c r="M624" s="57">
        <v>551.09</v>
      </c>
      <c r="N624" s="3">
        <f t="shared" si="63"/>
        <v>433156.74000000005</v>
      </c>
      <c r="O624" s="17">
        <f t="shared" si="64"/>
        <v>1895198.51</v>
      </c>
      <c r="P624" s="3">
        <f t="shared" si="65"/>
        <v>8042.8346225175328</v>
      </c>
    </row>
    <row r="625" spans="1:16" x14ac:dyDescent="0.25">
      <c r="A625" s="10" t="s">
        <v>1172</v>
      </c>
      <c r="B625" s="22" t="s">
        <v>1173</v>
      </c>
      <c r="C625" s="2">
        <v>57286</v>
      </c>
      <c r="D625" s="57">
        <v>1953.01</v>
      </c>
      <c r="E625" s="3">
        <f t="shared" si="60"/>
        <v>111880130.86</v>
      </c>
      <c r="F625" s="2">
        <v>1092</v>
      </c>
      <c r="G625" s="57">
        <v>1953.01</v>
      </c>
      <c r="H625" s="3">
        <f t="shared" si="61"/>
        <v>2132686.92</v>
      </c>
      <c r="I625" s="2">
        <v>198</v>
      </c>
      <c r="J625" s="57">
        <v>1953.01</v>
      </c>
      <c r="K625" s="3">
        <f t="shared" si="62"/>
        <v>386695.98</v>
      </c>
      <c r="L625" s="2">
        <v>4</v>
      </c>
      <c r="M625" s="57">
        <v>1953.01</v>
      </c>
      <c r="N625" s="3">
        <f t="shared" si="63"/>
        <v>7812.04</v>
      </c>
      <c r="O625" s="17">
        <f t="shared" si="64"/>
        <v>114407325.8</v>
      </c>
      <c r="P625" s="3">
        <f t="shared" si="65"/>
        <v>485521.27714256354</v>
      </c>
    </row>
    <row r="626" spans="1:16" x14ac:dyDescent="0.25">
      <c r="A626" s="10" t="s">
        <v>1174</v>
      </c>
      <c r="B626" s="22" t="s">
        <v>315</v>
      </c>
      <c r="C626" s="2">
        <v>2397</v>
      </c>
      <c r="D626" s="57">
        <v>409.61</v>
      </c>
      <c r="E626" s="3">
        <f t="shared" si="60"/>
        <v>981835.17</v>
      </c>
      <c r="F626" s="2">
        <v>11504</v>
      </c>
      <c r="G626" s="57">
        <v>407.34</v>
      </c>
      <c r="H626" s="3">
        <f t="shared" si="61"/>
        <v>4686039.3599999994</v>
      </c>
      <c r="I626" s="2">
        <v>717</v>
      </c>
      <c r="J626" s="57">
        <v>409.61</v>
      </c>
      <c r="K626" s="3">
        <f t="shared" si="62"/>
        <v>293690.37</v>
      </c>
      <c r="L626" s="2">
        <v>3441</v>
      </c>
      <c r="M626" s="57">
        <v>407.34</v>
      </c>
      <c r="N626" s="3">
        <f t="shared" si="63"/>
        <v>1401656.94</v>
      </c>
      <c r="O626" s="17">
        <f t="shared" si="64"/>
        <v>7363221.8399999999</v>
      </c>
      <c r="P626" s="3">
        <f t="shared" si="65"/>
        <v>31248.006599598506</v>
      </c>
    </row>
    <row r="627" spans="1:16" x14ac:dyDescent="0.25">
      <c r="A627" s="10" t="s">
        <v>1175</v>
      </c>
      <c r="B627" s="22" t="s">
        <v>319</v>
      </c>
      <c r="C627" s="2">
        <v>255</v>
      </c>
      <c r="D627" s="57">
        <v>726.22</v>
      </c>
      <c r="E627" s="3">
        <f t="shared" si="60"/>
        <v>185186.1</v>
      </c>
      <c r="F627" s="2">
        <v>901</v>
      </c>
      <c r="G627" s="57">
        <v>718.25</v>
      </c>
      <c r="H627" s="3">
        <f t="shared" si="61"/>
        <v>647143.25</v>
      </c>
      <c r="I627" s="2">
        <v>0</v>
      </c>
      <c r="J627" s="57">
        <v>726.22</v>
      </c>
      <c r="K627" s="3">
        <f t="shared" si="62"/>
        <v>0</v>
      </c>
      <c r="L627" s="2">
        <v>0</v>
      </c>
      <c r="M627" s="57">
        <v>718.25</v>
      </c>
      <c r="N627" s="3">
        <f t="shared" si="63"/>
        <v>0</v>
      </c>
      <c r="O627" s="17">
        <f t="shared" si="64"/>
        <v>832329.35</v>
      </c>
      <c r="P627" s="3">
        <f t="shared" si="65"/>
        <v>3532.2354245189404</v>
      </c>
    </row>
    <row r="628" spans="1:16" x14ac:dyDescent="0.25">
      <c r="A628" s="10" t="s">
        <v>1176</v>
      </c>
      <c r="B628" s="22" t="s">
        <v>337</v>
      </c>
      <c r="C628" s="2">
        <v>871</v>
      </c>
      <c r="D628" s="57">
        <v>724.22</v>
      </c>
      <c r="E628" s="3">
        <f t="shared" si="60"/>
        <v>630795.62</v>
      </c>
      <c r="F628" s="2">
        <v>3919</v>
      </c>
      <c r="G628" s="57">
        <v>716.59</v>
      </c>
      <c r="H628" s="3">
        <f t="shared" si="61"/>
        <v>2808316.21</v>
      </c>
      <c r="I628" s="2">
        <v>53</v>
      </c>
      <c r="J628" s="57">
        <v>724.22</v>
      </c>
      <c r="K628" s="3">
        <f t="shared" si="62"/>
        <v>38383.660000000003</v>
      </c>
      <c r="L628" s="2">
        <v>239</v>
      </c>
      <c r="M628" s="57">
        <v>716.59</v>
      </c>
      <c r="N628" s="3">
        <f t="shared" si="63"/>
        <v>171265.01</v>
      </c>
      <c r="O628" s="17">
        <f t="shared" si="64"/>
        <v>3648760.5</v>
      </c>
      <c r="P628" s="3">
        <f t="shared" si="65"/>
        <v>15484.592840184529</v>
      </c>
    </row>
    <row r="629" spans="1:16" x14ac:dyDescent="0.25">
      <c r="A629" s="10" t="s">
        <v>1177</v>
      </c>
      <c r="B629" s="22" t="s">
        <v>341</v>
      </c>
      <c r="C629" s="2">
        <v>709</v>
      </c>
      <c r="D629" s="57">
        <v>713.7</v>
      </c>
      <c r="E629" s="3">
        <f t="shared" si="60"/>
        <v>506013.30000000005</v>
      </c>
      <c r="F629" s="2">
        <v>2742</v>
      </c>
      <c r="G629" s="57">
        <v>707.4</v>
      </c>
      <c r="H629" s="3">
        <f t="shared" si="61"/>
        <v>1939690.8</v>
      </c>
      <c r="I629" s="2">
        <v>62</v>
      </c>
      <c r="J629" s="57">
        <v>713.7</v>
      </c>
      <c r="K629" s="3">
        <f t="shared" si="62"/>
        <v>44249.4</v>
      </c>
      <c r="L629" s="2">
        <v>240</v>
      </c>
      <c r="M629" s="57">
        <v>707.4</v>
      </c>
      <c r="N629" s="3">
        <f t="shared" si="63"/>
        <v>169776</v>
      </c>
      <c r="O629" s="17">
        <f t="shared" si="64"/>
        <v>2659729.5</v>
      </c>
      <c r="P629" s="3">
        <f t="shared" si="65"/>
        <v>11287.347682186204</v>
      </c>
    </row>
    <row r="630" spans="1:16" x14ac:dyDescent="0.25">
      <c r="A630" s="10" t="s">
        <v>1178</v>
      </c>
      <c r="B630" s="22" t="s">
        <v>343</v>
      </c>
      <c r="C630" s="2">
        <v>99</v>
      </c>
      <c r="D630" s="57">
        <v>580.23</v>
      </c>
      <c r="E630" s="3">
        <f t="shared" si="60"/>
        <v>57442.770000000004</v>
      </c>
      <c r="F630" s="2">
        <v>2745</v>
      </c>
      <c r="G630" s="57">
        <v>578.02</v>
      </c>
      <c r="H630" s="3">
        <f t="shared" si="61"/>
        <v>1586664.9</v>
      </c>
      <c r="I630" s="2">
        <v>12</v>
      </c>
      <c r="J630" s="57">
        <v>580.23</v>
      </c>
      <c r="K630" s="3">
        <f t="shared" si="62"/>
        <v>6962.76</v>
      </c>
      <c r="L630" s="2">
        <v>321</v>
      </c>
      <c r="M630" s="57">
        <v>578.02</v>
      </c>
      <c r="N630" s="3">
        <f t="shared" si="63"/>
        <v>185544.41999999998</v>
      </c>
      <c r="O630" s="17">
        <f t="shared" si="64"/>
        <v>1836614.8499999999</v>
      </c>
      <c r="P630" s="3">
        <f t="shared" si="65"/>
        <v>7794.2175586713847</v>
      </c>
    </row>
    <row r="631" spans="1:16" x14ac:dyDescent="0.25">
      <c r="A631" s="10" t="s">
        <v>1179</v>
      </c>
      <c r="B631" s="22" t="s">
        <v>393</v>
      </c>
      <c r="C631" s="2">
        <v>173</v>
      </c>
      <c r="D631" s="57">
        <v>604.04</v>
      </c>
      <c r="E631" s="3">
        <f t="shared" si="60"/>
        <v>104498.92</v>
      </c>
      <c r="F631" s="2">
        <v>5394</v>
      </c>
      <c r="G631" s="57">
        <v>597.41</v>
      </c>
      <c r="H631" s="3">
        <f t="shared" si="61"/>
        <v>3222429.54</v>
      </c>
      <c r="I631" s="2">
        <v>21</v>
      </c>
      <c r="J631" s="57">
        <v>604.04</v>
      </c>
      <c r="K631" s="3">
        <f t="shared" si="62"/>
        <v>12684.84</v>
      </c>
      <c r="L631" s="2">
        <v>669</v>
      </c>
      <c r="M631" s="57">
        <v>597.41</v>
      </c>
      <c r="N631" s="3">
        <f t="shared" si="63"/>
        <v>399667.29</v>
      </c>
      <c r="O631" s="17">
        <f t="shared" si="64"/>
        <v>3739280.59</v>
      </c>
      <c r="P631" s="3">
        <f t="shared" si="65"/>
        <v>15868.7415771342</v>
      </c>
    </row>
    <row r="632" spans="1:16" x14ac:dyDescent="0.25">
      <c r="A632" s="10" t="s">
        <v>1180</v>
      </c>
      <c r="B632" s="22" t="s">
        <v>413</v>
      </c>
      <c r="C632" s="2">
        <v>2115</v>
      </c>
      <c r="D632" s="57">
        <v>1370.69</v>
      </c>
      <c r="E632" s="3">
        <f t="shared" si="60"/>
        <v>2899009.35</v>
      </c>
      <c r="F632" s="2">
        <v>2288</v>
      </c>
      <c r="G632" s="57">
        <v>1360.71</v>
      </c>
      <c r="H632" s="3">
        <f t="shared" si="61"/>
        <v>3113304.48</v>
      </c>
      <c r="I632" s="2">
        <v>1101</v>
      </c>
      <c r="J632" s="57">
        <v>1370.69</v>
      </c>
      <c r="K632" s="3">
        <f t="shared" si="62"/>
        <v>1509129.69</v>
      </c>
      <c r="L632" s="2">
        <v>1192</v>
      </c>
      <c r="M632" s="57">
        <v>1360.71</v>
      </c>
      <c r="N632" s="3">
        <f t="shared" si="63"/>
        <v>1621966.32</v>
      </c>
      <c r="O632" s="17">
        <f t="shared" si="64"/>
        <v>9143409.8399999999</v>
      </c>
      <c r="P632" s="3">
        <f t="shared" si="65"/>
        <v>38802.760154670817</v>
      </c>
    </row>
    <row r="633" spans="1:16" x14ac:dyDescent="0.25">
      <c r="A633" s="10" t="s">
        <v>1181</v>
      </c>
      <c r="B633" s="22" t="s">
        <v>1182</v>
      </c>
      <c r="C633" s="2">
        <v>6976</v>
      </c>
      <c r="D633" s="57">
        <v>492.41</v>
      </c>
      <c r="E633" s="3">
        <f t="shared" si="60"/>
        <v>3435052.16</v>
      </c>
      <c r="F633" s="2">
        <v>10909</v>
      </c>
      <c r="G633" s="57">
        <v>486.09</v>
      </c>
      <c r="H633" s="3">
        <f t="shared" si="61"/>
        <v>5302755.8099999996</v>
      </c>
      <c r="I633" s="2">
        <v>5</v>
      </c>
      <c r="J633" s="57">
        <v>492.41</v>
      </c>
      <c r="K633" s="3">
        <f t="shared" si="62"/>
        <v>2462.0500000000002</v>
      </c>
      <c r="L633" s="2">
        <v>9</v>
      </c>
      <c r="M633" s="57">
        <v>486.09</v>
      </c>
      <c r="N633" s="3">
        <f t="shared" si="63"/>
        <v>4374.8099999999995</v>
      </c>
      <c r="O633" s="17">
        <f t="shared" si="64"/>
        <v>8744644.8300000001</v>
      </c>
      <c r="P633" s="3">
        <f t="shared" si="65"/>
        <v>37110.483059815699</v>
      </c>
    </row>
    <row r="634" spans="1:16" x14ac:dyDescent="0.25">
      <c r="A634" s="10" t="s">
        <v>1183</v>
      </c>
      <c r="B634" s="22" t="s">
        <v>431</v>
      </c>
      <c r="C634" s="2">
        <v>2336</v>
      </c>
      <c r="D634" s="57">
        <v>1080.3900000000001</v>
      </c>
      <c r="E634" s="3">
        <f t="shared" si="60"/>
        <v>2523791.04</v>
      </c>
      <c r="F634" s="2">
        <v>3377</v>
      </c>
      <c r="G634" s="57">
        <v>1073.98</v>
      </c>
      <c r="H634" s="3">
        <f t="shared" si="61"/>
        <v>3626830.46</v>
      </c>
      <c r="I634" s="2">
        <v>631</v>
      </c>
      <c r="J634" s="57">
        <v>1080.3900000000001</v>
      </c>
      <c r="K634" s="3">
        <f t="shared" si="62"/>
        <v>681726.09000000008</v>
      </c>
      <c r="L634" s="2">
        <v>912</v>
      </c>
      <c r="M634" s="57">
        <v>1073.98</v>
      </c>
      <c r="N634" s="3">
        <f t="shared" si="63"/>
        <v>979469.76</v>
      </c>
      <c r="O634" s="17">
        <f t="shared" si="64"/>
        <v>7811817.3500000006</v>
      </c>
      <c r="P634" s="3">
        <f t="shared" si="65"/>
        <v>33151.754138601114</v>
      </c>
    </row>
    <row r="635" spans="1:16" x14ac:dyDescent="0.25">
      <c r="A635" s="10" t="s">
        <v>1184</v>
      </c>
      <c r="B635" s="22" t="s">
        <v>431</v>
      </c>
      <c r="C635" s="2">
        <v>0</v>
      </c>
      <c r="D635" s="57">
        <v>776.28</v>
      </c>
      <c r="E635" s="3">
        <f t="shared" si="60"/>
        <v>0</v>
      </c>
      <c r="F635" s="2">
        <v>6832</v>
      </c>
      <c r="G635" s="57">
        <v>776.28</v>
      </c>
      <c r="H635" s="3">
        <f t="shared" si="61"/>
        <v>5303544.96</v>
      </c>
      <c r="I635" s="2">
        <v>0</v>
      </c>
      <c r="J635" s="57">
        <v>776.28</v>
      </c>
      <c r="K635" s="3">
        <f t="shared" si="62"/>
        <v>0</v>
      </c>
      <c r="L635" s="2">
        <v>43</v>
      </c>
      <c r="M635" s="57">
        <v>776.28</v>
      </c>
      <c r="N635" s="3">
        <f t="shared" si="63"/>
        <v>33380.04</v>
      </c>
      <c r="O635" s="17">
        <f t="shared" si="64"/>
        <v>5336925</v>
      </c>
      <c r="P635" s="3">
        <f t="shared" si="65"/>
        <v>22648.817493941246</v>
      </c>
    </row>
    <row r="636" spans="1:16" x14ac:dyDescent="0.25">
      <c r="A636" s="10" t="s">
        <v>1185</v>
      </c>
      <c r="B636" s="22" t="s">
        <v>1186</v>
      </c>
      <c r="C636" s="2">
        <v>4273</v>
      </c>
      <c r="D636" s="57">
        <v>411.67</v>
      </c>
      <c r="E636" s="3">
        <f t="shared" si="60"/>
        <v>1759065.9100000001</v>
      </c>
      <c r="F636" s="2">
        <v>5295</v>
      </c>
      <c r="G636" s="57">
        <v>406.73</v>
      </c>
      <c r="H636" s="3">
        <f t="shared" si="61"/>
        <v>2153635.35</v>
      </c>
      <c r="I636" s="2">
        <v>5590</v>
      </c>
      <c r="J636" s="57">
        <v>411.67</v>
      </c>
      <c r="K636" s="3">
        <f t="shared" si="62"/>
        <v>2301235.3000000003</v>
      </c>
      <c r="L636" s="2">
        <v>6928</v>
      </c>
      <c r="M636" s="57">
        <v>406.73</v>
      </c>
      <c r="N636" s="3">
        <f t="shared" si="63"/>
        <v>2817825.44</v>
      </c>
      <c r="O636" s="17">
        <f t="shared" si="64"/>
        <v>9031762</v>
      </c>
      <c r="P636" s="3">
        <f t="shared" si="65"/>
        <v>38328.94957053243</v>
      </c>
    </row>
    <row r="637" spans="1:16" x14ac:dyDescent="0.25">
      <c r="A637" s="10" t="s">
        <v>1187</v>
      </c>
      <c r="B637" s="22" t="s">
        <v>465</v>
      </c>
      <c r="C637" s="2">
        <v>195</v>
      </c>
      <c r="D637" s="57">
        <v>655.59</v>
      </c>
      <c r="E637" s="3">
        <f t="shared" si="60"/>
        <v>127840.05</v>
      </c>
      <c r="F637" s="2">
        <v>6297</v>
      </c>
      <c r="G637" s="57">
        <v>646.82000000000005</v>
      </c>
      <c r="H637" s="3">
        <f t="shared" si="61"/>
        <v>4073025.5400000005</v>
      </c>
      <c r="I637" s="2">
        <v>64</v>
      </c>
      <c r="J637" s="57">
        <v>655.59</v>
      </c>
      <c r="K637" s="3">
        <f t="shared" si="62"/>
        <v>41957.760000000002</v>
      </c>
      <c r="L637" s="2">
        <v>2081</v>
      </c>
      <c r="M637" s="57">
        <v>646.82000000000005</v>
      </c>
      <c r="N637" s="3">
        <f t="shared" si="63"/>
        <v>1346032.4200000002</v>
      </c>
      <c r="O637" s="17">
        <f t="shared" si="64"/>
        <v>5588855.7700000005</v>
      </c>
      <c r="P637" s="3">
        <f t="shared" si="65"/>
        <v>23717.960123983474</v>
      </c>
    </row>
    <row r="638" spans="1:16" x14ac:dyDescent="0.25">
      <c r="A638" s="10" t="s">
        <v>1188</v>
      </c>
      <c r="B638" s="22" t="s">
        <v>1289</v>
      </c>
      <c r="C638" s="2">
        <v>0</v>
      </c>
      <c r="D638" s="57">
        <v>604.22</v>
      </c>
      <c r="E638" s="3">
        <f t="shared" si="60"/>
        <v>0</v>
      </c>
      <c r="F638" s="2">
        <v>3135</v>
      </c>
      <c r="G638" s="57">
        <v>595.29999999999995</v>
      </c>
      <c r="H638" s="3">
        <f t="shared" si="61"/>
        <v>1866265.4999999998</v>
      </c>
      <c r="I638" s="2">
        <v>0</v>
      </c>
      <c r="J638" s="57">
        <v>604.22</v>
      </c>
      <c r="K638" s="3">
        <f t="shared" si="62"/>
        <v>0</v>
      </c>
      <c r="L638" s="2">
        <v>0</v>
      </c>
      <c r="M638" s="57">
        <v>595.29999999999995</v>
      </c>
      <c r="N638" s="3">
        <f t="shared" si="63"/>
        <v>0</v>
      </c>
      <c r="O638" s="17">
        <f t="shared" si="64"/>
        <v>1866265.4999999998</v>
      </c>
      <c r="P638" s="3">
        <f t="shared" si="65"/>
        <v>7920.0488492416516</v>
      </c>
    </row>
    <row r="639" spans="1:16" x14ac:dyDescent="0.25">
      <c r="A639" s="10" t="s">
        <v>1189</v>
      </c>
      <c r="B639" s="22" t="s">
        <v>524</v>
      </c>
      <c r="C639" s="2">
        <v>540</v>
      </c>
      <c r="D639" s="57">
        <v>720.61</v>
      </c>
      <c r="E639" s="3">
        <f t="shared" si="60"/>
        <v>389129.4</v>
      </c>
      <c r="F639" s="2">
        <v>2611</v>
      </c>
      <c r="G639" s="57">
        <v>713.82</v>
      </c>
      <c r="H639" s="3">
        <f t="shared" si="61"/>
        <v>1863784.02</v>
      </c>
      <c r="I639" s="2">
        <v>0</v>
      </c>
      <c r="J639" s="57">
        <v>720.61</v>
      </c>
      <c r="K639" s="3">
        <f t="shared" si="62"/>
        <v>0</v>
      </c>
      <c r="L639" s="2">
        <v>0</v>
      </c>
      <c r="M639" s="57">
        <v>713.82</v>
      </c>
      <c r="N639" s="3">
        <f t="shared" si="63"/>
        <v>0</v>
      </c>
      <c r="O639" s="17">
        <f t="shared" si="64"/>
        <v>2252913.42</v>
      </c>
      <c r="P639" s="3">
        <f t="shared" si="65"/>
        <v>9560.9034939091343</v>
      </c>
    </row>
    <row r="640" spans="1:16" x14ac:dyDescent="0.25">
      <c r="A640" s="10" t="s">
        <v>1190</v>
      </c>
      <c r="B640" s="22" t="s">
        <v>569</v>
      </c>
      <c r="C640" s="2">
        <v>252</v>
      </c>
      <c r="D640" s="57">
        <v>577.05999999999995</v>
      </c>
      <c r="E640" s="3">
        <f t="shared" si="60"/>
        <v>145419.12</v>
      </c>
      <c r="F640" s="2">
        <v>2285</v>
      </c>
      <c r="G640" s="57">
        <v>570.41999999999996</v>
      </c>
      <c r="H640" s="3">
        <f t="shared" si="61"/>
        <v>1303409.7</v>
      </c>
      <c r="I640" s="2">
        <v>0</v>
      </c>
      <c r="J640" s="57">
        <v>577.05999999999995</v>
      </c>
      <c r="K640" s="3">
        <f t="shared" si="62"/>
        <v>0</v>
      </c>
      <c r="L640" s="2">
        <v>0</v>
      </c>
      <c r="M640" s="57">
        <v>570.41999999999996</v>
      </c>
      <c r="N640" s="3">
        <f t="shared" si="63"/>
        <v>0</v>
      </c>
      <c r="O640" s="17">
        <f t="shared" si="64"/>
        <v>1448828.8199999998</v>
      </c>
      <c r="P640" s="3">
        <f t="shared" si="65"/>
        <v>6148.5330080790445</v>
      </c>
    </row>
    <row r="641" spans="1:16" x14ac:dyDescent="0.25">
      <c r="A641" s="10" t="s">
        <v>1191</v>
      </c>
      <c r="B641" s="22" t="s">
        <v>573</v>
      </c>
      <c r="C641" s="2">
        <v>1019</v>
      </c>
      <c r="D641" s="57">
        <v>736.47</v>
      </c>
      <c r="E641" s="3">
        <f t="shared" si="60"/>
        <v>750462.93</v>
      </c>
      <c r="F641" s="2">
        <v>4750</v>
      </c>
      <c r="G641" s="57">
        <v>727.92</v>
      </c>
      <c r="H641" s="3">
        <f t="shared" si="61"/>
        <v>3457620</v>
      </c>
      <c r="I641" s="2">
        <v>163</v>
      </c>
      <c r="J641" s="57">
        <v>736.47</v>
      </c>
      <c r="K641" s="3">
        <f t="shared" si="62"/>
        <v>120044.61</v>
      </c>
      <c r="L641" s="2">
        <v>757</v>
      </c>
      <c r="M641" s="57">
        <v>727.92</v>
      </c>
      <c r="N641" s="3">
        <f t="shared" si="63"/>
        <v>551035.43999999994</v>
      </c>
      <c r="O641" s="17">
        <f t="shared" si="64"/>
        <v>4879162.9799999995</v>
      </c>
      <c r="P641" s="3">
        <f t="shared" si="65"/>
        <v>20706.169162432394</v>
      </c>
    </row>
    <row r="642" spans="1:16" x14ac:dyDescent="0.25">
      <c r="A642" s="10" t="s">
        <v>1264</v>
      </c>
      <c r="B642" s="22" t="s">
        <v>591</v>
      </c>
      <c r="C642" s="2">
        <v>1534</v>
      </c>
      <c r="D642" s="57">
        <v>806.77</v>
      </c>
      <c r="E642" s="3">
        <f t="shared" si="60"/>
        <v>1237585.18</v>
      </c>
      <c r="F642" s="2">
        <v>1733</v>
      </c>
      <c r="G642" s="57">
        <v>798.87</v>
      </c>
      <c r="H642" s="3">
        <f t="shared" si="61"/>
        <v>1384441.71</v>
      </c>
      <c r="I642" s="2">
        <v>272</v>
      </c>
      <c r="J642" s="57">
        <v>806.77</v>
      </c>
      <c r="K642" s="3">
        <f t="shared" si="62"/>
        <v>219441.44</v>
      </c>
      <c r="L642" s="2">
        <v>307</v>
      </c>
      <c r="M642" s="57">
        <v>798.87</v>
      </c>
      <c r="N642" s="3">
        <f t="shared" si="63"/>
        <v>245253.09</v>
      </c>
      <c r="O642" s="17">
        <f t="shared" si="64"/>
        <v>3086721.42</v>
      </c>
      <c r="P642" s="3">
        <f t="shared" si="65"/>
        <v>13099.414006421146</v>
      </c>
    </row>
    <row r="643" spans="1:16" x14ac:dyDescent="0.25">
      <c r="A643" s="10" t="s">
        <v>1263</v>
      </c>
      <c r="B643" s="22" t="s">
        <v>591</v>
      </c>
      <c r="C643" s="2">
        <v>0</v>
      </c>
      <c r="D643" s="57">
        <v>913</v>
      </c>
      <c r="E643" s="3">
        <f t="shared" si="60"/>
        <v>0</v>
      </c>
      <c r="F643" s="2">
        <v>1448</v>
      </c>
      <c r="G643" s="57">
        <v>904.12</v>
      </c>
      <c r="H643" s="3">
        <f t="shared" si="61"/>
        <v>1309165.76</v>
      </c>
      <c r="I643" s="2">
        <v>0</v>
      </c>
      <c r="J643" s="57">
        <v>913</v>
      </c>
      <c r="K643" s="3">
        <f t="shared" si="62"/>
        <v>0</v>
      </c>
      <c r="L643" s="2">
        <v>228</v>
      </c>
      <c r="M643" s="57">
        <v>904.12</v>
      </c>
      <c r="N643" s="3">
        <f t="shared" si="63"/>
        <v>206139.36000000002</v>
      </c>
      <c r="O643" s="17">
        <f t="shared" si="64"/>
        <v>1515305.12</v>
      </c>
      <c r="P643" s="3">
        <f t="shared" si="65"/>
        <v>6430.6448208499733</v>
      </c>
    </row>
    <row r="644" spans="1:16" x14ac:dyDescent="0.25">
      <c r="A644" s="10" t="s">
        <v>1192</v>
      </c>
      <c r="B644" s="22" t="s">
        <v>622</v>
      </c>
      <c r="C644" s="2">
        <v>1502</v>
      </c>
      <c r="D644" s="57">
        <v>677.07</v>
      </c>
      <c r="E644" s="3">
        <f t="shared" si="60"/>
        <v>1016959.1400000001</v>
      </c>
      <c r="F644" s="2">
        <v>2588</v>
      </c>
      <c r="G644" s="57">
        <v>677.07</v>
      </c>
      <c r="H644" s="3">
        <f t="shared" si="61"/>
        <v>1752257.1600000001</v>
      </c>
      <c r="I644" s="2">
        <v>0</v>
      </c>
      <c r="J644" s="57">
        <v>677.07</v>
      </c>
      <c r="K644" s="3">
        <f t="shared" si="62"/>
        <v>0</v>
      </c>
      <c r="L644" s="2">
        <v>0</v>
      </c>
      <c r="M644" s="57">
        <v>677.07</v>
      </c>
      <c r="N644" s="3">
        <f t="shared" si="63"/>
        <v>0</v>
      </c>
      <c r="O644" s="17">
        <f t="shared" si="64"/>
        <v>2769216.3000000003</v>
      </c>
      <c r="P644" s="3">
        <f t="shared" si="65"/>
        <v>11751.987254823191</v>
      </c>
    </row>
    <row r="645" spans="1:16" x14ac:dyDescent="0.25">
      <c r="A645" s="10" t="s">
        <v>1193</v>
      </c>
      <c r="B645" s="22" t="s">
        <v>640</v>
      </c>
      <c r="C645" s="2">
        <v>2021</v>
      </c>
      <c r="D645" s="57">
        <v>341.56</v>
      </c>
      <c r="E645" s="3">
        <f t="shared" si="60"/>
        <v>690292.76</v>
      </c>
      <c r="F645" s="2">
        <v>4180</v>
      </c>
      <c r="G645" s="57">
        <v>337.28</v>
      </c>
      <c r="H645" s="3">
        <f t="shared" si="61"/>
        <v>1409830.4</v>
      </c>
      <c r="I645" s="2">
        <v>196</v>
      </c>
      <c r="J645" s="57">
        <v>341.56</v>
      </c>
      <c r="K645" s="3">
        <f t="shared" si="62"/>
        <v>66945.759999999995</v>
      </c>
      <c r="L645" s="2">
        <v>404</v>
      </c>
      <c r="M645" s="57">
        <v>337.28</v>
      </c>
      <c r="N645" s="3">
        <f t="shared" si="63"/>
        <v>136261.12</v>
      </c>
      <c r="O645" s="17">
        <f t="shared" si="64"/>
        <v>2303330.04</v>
      </c>
      <c r="P645" s="3">
        <f t="shared" si="65"/>
        <v>9774.8613113866868</v>
      </c>
    </row>
    <row r="646" spans="1:16" x14ac:dyDescent="0.25">
      <c r="A646" s="10" t="s">
        <v>1194</v>
      </c>
      <c r="B646" s="22" t="s">
        <v>640</v>
      </c>
      <c r="C646" s="2">
        <v>16396</v>
      </c>
      <c r="D646" s="57">
        <v>369.75</v>
      </c>
      <c r="E646" s="3">
        <f t="shared" si="60"/>
        <v>6062421</v>
      </c>
      <c r="F646" s="2">
        <v>24279</v>
      </c>
      <c r="G646" s="57">
        <v>365.14</v>
      </c>
      <c r="H646" s="3">
        <f t="shared" si="61"/>
        <v>8865234.0600000005</v>
      </c>
      <c r="I646" s="2">
        <v>4455</v>
      </c>
      <c r="J646" s="57">
        <v>369.75</v>
      </c>
      <c r="K646" s="3">
        <f t="shared" si="62"/>
        <v>1647236.25</v>
      </c>
      <c r="L646" s="2">
        <v>6598</v>
      </c>
      <c r="M646" s="57">
        <v>365.14</v>
      </c>
      <c r="N646" s="3">
        <f t="shared" si="63"/>
        <v>2409193.7199999997</v>
      </c>
      <c r="O646" s="17">
        <f t="shared" si="64"/>
        <v>18984085.030000001</v>
      </c>
      <c r="P646" s="3">
        <f t="shared" si="65"/>
        <v>80564.571758818449</v>
      </c>
    </row>
    <row r="647" spans="1:16" x14ac:dyDescent="0.25">
      <c r="A647" s="10" t="s">
        <v>1195</v>
      </c>
      <c r="B647" s="22" t="s">
        <v>640</v>
      </c>
      <c r="C647" s="2">
        <v>1865</v>
      </c>
      <c r="D647" s="57">
        <v>578.53</v>
      </c>
      <c r="E647" s="3">
        <f t="shared" si="60"/>
        <v>1078958.45</v>
      </c>
      <c r="F647" s="2">
        <v>2094</v>
      </c>
      <c r="G647" s="57">
        <v>572.86</v>
      </c>
      <c r="H647" s="3">
        <f t="shared" si="61"/>
        <v>1199568.8400000001</v>
      </c>
      <c r="I647" s="2">
        <v>637</v>
      </c>
      <c r="J647" s="57">
        <v>578.53</v>
      </c>
      <c r="K647" s="3">
        <f t="shared" si="62"/>
        <v>368523.61</v>
      </c>
      <c r="L647" s="2">
        <v>715</v>
      </c>
      <c r="M647" s="57">
        <v>572.86</v>
      </c>
      <c r="N647" s="3">
        <f t="shared" si="63"/>
        <v>409594.9</v>
      </c>
      <c r="O647" s="17">
        <f t="shared" si="64"/>
        <v>3056645.8</v>
      </c>
      <c r="P647" s="3">
        <f t="shared" si="65"/>
        <v>12971.779230141332</v>
      </c>
    </row>
    <row r="648" spans="1:16" x14ac:dyDescent="0.25">
      <c r="A648" s="10" t="s">
        <v>1196</v>
      </c>
      <c r="B648" s="22" t="s">
        <v>646</v>
      </c>
      <c r="C648" s="2">
        <v>1168</v>
      </c>
      <c r="D648" s="57">
        <v>660.99</v>
      </c>
      <c r="E648" s="3">
        <f t="shared" si="60"/>
        <v>772036.32000000007</v>
      </c>
      <c r="F648" s="2">
        <v>2785</v>
      </c>
      <c r="G648" s="57">
        <v>660.53</v>
      </c>
      <c r="H648" s="3">
        <f t="shared" si="61"/>
        <v>1839576.0499999998</v>
      </c>
      <c r="I648" s="2">
        <v>576</v>
      </c>
      <c r="J648" s="57">
        <v>660.99</v>
      </c>
      <c r="K648" s="3">
        <f t="shared" si="62"/>
        <v>380730.24</v>
      </c>
      <c r="L648" s="2">
        <v>1374</v>
      </c>
      <c r="M648" s="57">
        <v>660.53</v>
      </c>
      <c r="N648" s="3">
        <f t="shared" si="63"/>
        <v>907568.22</v>
      </c>
      <c r="O648" s="17">
        <f t="shared" si="64"/>
        <v>3899910.83</v>
      </c>
      <c r="P648" s="3">
        <f t="shared" si="65"/>
        <v>16550.423442584433</v>
      </c>
    </row>
    <row r="649" spans="1:16" x14ac:dyDescent="0.25">
      <c r="A649" s="10" t="s">
        <v>1197</v>
      </c>
      <c r="B649" s="22" t="s">
        <v>674</v>
      </c>
      <c r="C649" s="2">
        <v>356</v>
      </c>
      <c r="D649" s="57">
        <v>532.24</v>
      </c>
      <c r="E649" s="3">
        <f t="shared" si="60"/>
        <v>189477.44</v>
      </c>
      <c r="F649" s="2">
        <v>1212</v>
      </c>
      <c r="G649" s="57">
        <v>527.24</v>
      </c>
      <c r="H649" s="3">
        <f t="shared" si="61"/>
        <v>639014.88</v>
      </c>
      <c r="I649" s="2">
        <v>272</v>
      </c>
      <c r="J649" s="57">
        <v>532.24</v>
      </c>
      <c r="K649" s="3">
        <f t="shared" si="62"/>
        <v>144769.28</v>
      </c>
      <c r="L649" s="2">
        <v>925</v>
      </c>
      <c r="M649" s="57">
        <v>527.24</v>
      </c>
      <c r="N649" s="3">
        <f t="shared" si="63"/>
        <v>487697</v>
      </c>
      <c r="O649" s="17">
        <f t="shared" si="64"/>
        <v>1460958.6</v>
      </c>
      <c r="P649" s="3">
        <f t="shared" si="65"/>
        <v>6200.0093120296642</v>
      </c>
    </row>
    <row r="650" spans="1:16" x14ac:dyDescent="0.25">
      <c r="A650" s="10" t="s">
        <v>1198</v>
      </c>
      <c r="B650" s="22" t="s">
        <v>693</v>
      </c>
      <c r="C650" s="2">
        <v>2362</v>
      </c>
      <c r="D650" s="57">
        <v>698.49</v>
      </c>
      <c r="E650" s="3">
        <f t="shared" si="60"/>
        <v>1649833.3800000001</v>
      </c>
      <c r="F650" s="2">
        <v>8697</v>
      </c>
      <c r="G650" s="57">
        <v>692.08</v>
      </c>
      <c r="H650" s="3">
        <f t="shared" si="61"/>
        <v>6019019.7600000007</v>
      </c>
      <c r="I650" s="2">
        <v>32</v>
      </c>
      <c r="J650" s="57">
        <v>698.49</v>
      </c>
      <c r="K650" s="3">
        <f t="shared" si="62"/>
        <v>22351.68</v>
      </c>
      <c r="L650" s="2">
        <v>118</v>
      </c>
      <c r="M650" s="57">
        <v>692.08</v>
      </c>
      <c r="N650" s="3">
        <f t="shared" si="63"/>
        <v>81665.440000000002</v>
      </c>
      <c r="O650" s="17">
        <f t="shared" si="64"/>
        <v>7772870.2600000007</v>
      </c>
      <c r="P650" s="3">
        <f t="shared" si="65"/>
        <v>32986.470659194885</v>
      </c>
    </row>
    <row r="651" spans="1:16" x14ac:dyDescent="0.25">
      <c r="A651" s="10" t="s">
        <v>1199</v>
      </c>
      <c r="B651" s="22" t="s">
        <v>703</v>
      </c>
      <c r="C651" s="2">
        <v>6007</v>
      </c>
      <c r="D651" s="57">
        <v>567.38</v>
      </c>
      <c r="E651" s="3">
        <f t="shared" si="60"/>
        <v>3408251.66</v>
      </c>
      <c r="F651" s="2">
        <v>484</v>
      </c>
      <c r="G651" s="57">
        <v>561.79</v>
      </c>
      <c r="H651" s="3">
        <f t="shared" si="61"/>
        <v>271906.36</v>
      </c>
      <c r="I651" s="2">
        <v>0</v>
      </c>
      <c r="J651" s="57">
        <v>567.38</v>
      </c>
      <c r="K651" s="3">
        <f t="shared" si="62"/>
        <v>0</v>
      </c>
      <c r="L651" s="2">
        <v>0</v>
      </c>
      <c r="M651" s="57">
        <v>561.79</v>
      </c>
      <c r="N651" s="3">
        <f t="shared" si="63"/>
        <v>0</v>
      </c>
      <c r="O651" s="17">
        <f t="shared" si="64"/>
        <v>3680158.02</v>
      </c>
      <c r="P651" s="3">
        <f t="shared" si="65"/>
        <v>15617.837489536425</v>
      </c>
    </row>
    <row r="652" spans="1:16" x14ac:dyDescent="0.25">
      <c r="A652" s="10" t="s">
        <v>1200</v>
      </c>
      <c r="B652" s="22" t="s">
        <v>709</v>
      </c>
      <c r="C652" s="2">
        <v>9667</v>
      </c>
      <c r="D652" s="57">
        <v>501.64</v>
      </c>
      <c r="E652" s="3">
        <f t="shared" si="60"/>
        <v>4849353.88</v>
      </c>
      <c r="F652" s="2">
        <v>0</v>
      </c>
      <c r="G652" s="57">
        <v>501.64</v>
      </c>
      <c r="H652" s="3">
        <f t="shared" si="61"/>
        <v>0</v>
      </c>
      <c r="I652" s="2">
        <v>0</v>
      </c>
      <c r="J652" s="57">
        <v>501.64</v>
      </c>
      <c r="K652" s="3">
        <f t="shared" si="62"/>
        <v>0</v>
      </c>
      <c r="L652" s="2">
        <v>0</v>
      </c>
      <c r="M652" s="57">
        <v>501.64</v>
      </c>
      <c r="N652" s="3">
        <f t="shared" si="63"/>
        <v>0</v>
      </c>
      <c r="O652" s="17">
        <f t="shared" si="64"/>
        <v>4849353.88</v>
      </c>
      <c r="P652" s="3">
        <f t="shared" si="65"/>
        <v>20579.665442489044</v>
      </c>
    </row>
    <row r="653" spans="1:16" x14ac:dyDescent="0.25">
      <c r="A653" s="10" t="s">
        <v>1201</v>
      </c>
      <c r="B653" s="22" t="s">
        <v>709</v>
      </c>
      <c r="C653" s="2">
        <v>8677</v>
      </c>
      <c r="D653" s="57">
        <v>522.46</v>
      </c>
      <c r="E653" s="3">
        <f t="shared" si="60"/>
        <v>4533385.42</v>
      </c>
      <c r="F653" s="2">
        <v>0</v>
      </c>
      <c r="G653" s="57">
        <v>517.26</v>
      </c>
      <c r="H653" s="3">
        <f t="shared" si="61"/>
        <v>0</v>
      </c>
      <c r="I653" s="2">
        <v>0</v>
      </c>
      <c r="J653" s="57">
        <v>522.46</v>
      </c>
      <c r="K653" s="3">
        <f t="shared" si="62"/>
        <v>0</v>
      </c>
      <c r="L653" s="2">
        <v>0</v>
      </c>
      <c r="M653" s="57">
        <v>517.26</v>
      </c>
      <c r="N653" s="3">
        <f t="shared" si="63"/>
        <v>0</v>
      </c>
      <c r="O653" s="17">
        <f t="shared" si="64"/>
        <v>4533385.42</v>
      </c>
      <c r="P653" s="3">
        <f t="shared" si="65"/>
        <v>19238.759961452368</v>
      </c>
    </row>
    <row r="654" spans="1:16" x14ac:dyDescent="0.25">
      <c r="A654" s="10" t="s">
        <v>1202</v>
      </c>
      <c r="B654" s="22" t="s">
        <v>709</v>
      </c>
      <c r="C654" s="2">
        <v>14904</v>
      </c>
      <c r="D654" s="57">
        <v>988.66</v>
      </c>
      <c r="E654" s="3">
        <f t="shared" si="60"/>
        <v>14734988.639999999</v>
      </c>
      <c r="F654" s="2">
        <v>0</v>
      </c>
      <c r="G654" s="57">
        <v>988.66</v>
      </c>
      <c r="H654" s="3">
        <f t="shared" si="61"/>
        <v>0</v>
      </c>
      <c r="I654" s="2">
        <v>0</v>
      </c>
      <c r="J654" s="57">
        <v>988.66</v>
      </c>
      <c r="K654" s="3">
        <f t="shared" si="62"/>
        <v>0</v>
      </c>
      <c r="L654" s="2">
        <v>0</v>
      </c>
      <c r="M654" s="57">
        <v>988.66</v>
      </c>
      <c r="N654" s="3">
        <f t="shared" si="63"/>
        <v>0</v>
      </c>
      <c r="O654" s="17">
        <f t="shared" si="64"/>
        <v>14734988.639999999</v>
      </c>
      <c r="P654" s="3">
        <f t="shared" si="65"/>
        <v>62532.276260703969</v>
      </c>
    </row>
    <row r="655" spans="1:16" x14ac:dyDescent="0.25">
      <c r="A655" s="10" t="s">
        <v>1203</v>
      </c>
      <c r="B655" s="22" t="s">
        <v>736</v>
      </c>
      <c r="C655" s="2">
        <v>2015</v>
      </c>
      <c r="D655" s="57">
        <v>648.25</v>
      </c>
      <c r="E655" s="3">
        <f t="shared" si="60"/>
        <v>1306223.75</v>
      </c>
      <c r="F655" s="2">
        <v>2279</v>
      </c>
      <c r="G655" s="57">
        <v>641.05999999999995</v>
      </c>
      <c r="H655" s="3">
        <f t="shared" si="61"/>
        <v>1460975.74</v>
      </c>
      <c r="I655" s="2">
        <v>1460</v>
      </c>
      <c r="J655" s="57">
        <v>648.25</v>
      </c>
      <c r="K655" s="3">
        <f t="shared" si="62"/>
        <v>946445</v>
      </c>
      <c r="L655" s="2">
        <v>1652</v>
      </c>
      <c r="M655" s="57">
        <v>641.05999999999995</v>
      </c>
      <c r="N655" s="3">
        <f t="shared" si="63"/>
        <v>1059031.1199999999</v>
      </c>
      <c r="O655" s="17">
        <f t="shared" si="64"/>
        <v>4772675.6099999994</v>
      </c>
      <c r="P655" s="3">
        <f t="shared" si="65"/>
        <v>20254.258556879606</v>
      </c>
    </row>
    <row r="656" spans="1:16" x14ac:dyDescent="0.25">
      <c r="A656" s="10" t="s">
        <v>1204</v>
      </c>
      <c r="B656" s="22" t="s">
        <v>750</v>
      </c>
      <c r="C656" s="2">
        <v>2876</v>
      </c>
      <c r="D656" s="57">
        <v>646.33000000000004</v>
      </c>
      <c r="E656" s="3">
        <f t="shared" si="60"/>
        <v>1858845.08</v>
      </c>
      <c r="F656" s="2">
        <v>814</v>
      </c>
      <c r="G656" s="57">
        <v>639.76</v>
      </c>
      <c r="H656" s="3">
        <f t="shared" si="61"/>
        <v>520764.64</v>
      </c>
      <c r="I656" s="2">
        <v>1527</v>
      </c>
      <c r="J656" s="57">
        <v>646.33000000000004</v>
      </c>
      <c r="K656" s="3">
        <f t="shared" si="62"/>
        <v>986945.91</v>
      </c>
      <c r="L656" s="2">
        <v>432</v>
      </c>
      <c r="M656" s="57">
        <v>639.76</v>
      </c>
      <c r="N656" s="3">
        <f t="shared" si="63"/>
        <v>276376.32000000001</v>
      </c>
      <c r="O656" s="17">
        <f t="shared" si="64"/>
        <v>3642931.95</v>
      </c>
      <c r="P656" s="3">
        <f t="shared" si="65"/>
        <v>15459.857666802045</v>
      </c>
    </row>
    <row r="657" spans="1:16" x14ac:dyDescent="0.25">
      <c r="A657" s="10" t="s">
        <v>1205</v>
      </c>
      <c r="B657" s="22" t="s">
        <v>764</v>
      </c>
      <c r="C657" s="2">
        <v>847</v>
      </c>
      <c r="D657" s="57">
        <v>678.47</v>
      </c>
      <c r="E657" s="3">
        <f t="shared" si="60"/>
        <v>574664.09</v>
      </c>
      <c r="F657" s="2">
        <v>1579</v>
      </c>
      <c r="G657" s="57">
        <v>671.14</v>
      </c>
      <c r="H657" s="3">
        <f t="shared" si="61"/>
        <v>1059730.06</v>
      </c>
      <c r="I657" s="2">
        <v>11</v>
      </c>
      <c r="J657" s="57">
        <v>678.47</v>
      </c>
      <c r="K657" s="3">
        <f t="shared" si="62"/>
        <v>7463.17</v>
      </c>
      <c r="L657" s="2">
        <v>21</v>
      </c>
      <c r="M657" s="57">
        <v>671.14</v>
      </c>
      <c r="N657" s="3">
        <f t="shared" si="63"/>
        <v>14093.94</v>
      </c>
      <c r="O657" s="17">
        <f t="shared" si="64"/>
        <v>1655951.2600000002</v>
      </c>
      <c r="P657" s="3">
        <f t="shared" si="65"/>
        <v>7027.5182556625878</v>
      </c>
    </row>
    <row r="658" spans="1:16" x14ac:dyDescent="0.25">
      <c r="A658" s="10" t="s">
        <v>1209</v>
      </c>
      <c r="B658" s="22" t="s">
        <v>766</v>
      </c>
      <c r="C658" s="2">
        <v>0</v>
      </c>
      <c r="D658" s="57">
        <v>729.75</v>
      </c>
      <c r="E658" s="3">
        <f t="shared" si="60"/>
        <v>0</v>
      </c>
      <c r="F658" s="2">
        <v>0</v>
      </c>
      <c r="G658" s="57">
        <v>720.54</v>
      </c>
      <c r="H658" s="3">
        <f t="shared" si="61"/>
        <v>0</v>
      </c>
      <c r="I658" s="2">
        <v>0</v>
      </c>
      <c r="J658" s="57">
        <v>729.75</v>
      </c>
      <c r="K658" s="3">
        <f t="shared" si="62"/>
        <v>0</v>
      </c>
      <c r="L658" s="2">
        <v>0</v>
      </c>
      <c r="M658" s="57">
        <v>720.54</v>
      </c>
      <c r="N658" s="3">
        <f t="shared" si="63"/>
        <v>0</v>
      </c>
      <c r="O658" s="17">
        <f t="shared" si="64"/>
        <v>0</v>
      </c>
      <c r="P658" s="3">
        <f t="shared" si="65"/>
        <v>0</v>
      </c>
    </row>
    <row r="659" spans="1:16" x14ac:dyDescent="0.25">
      <c r="A659" s="10" t="s">
        <v>1207</v>
      </c>
      <c r="B659" s="22" t="s">
        <v>766</v>
      </c>
      <c r="C659" s="2">
        <v>18663</v>
      </c>
      <c r="D659" s="57">
        <v>518.37</v>
      </c>
      <c r="E659" s="3">
        <f t="shared" si="60"/>
        <v>9674339.3100000005</v>
      </c>
      <c r="F659" s="2">
        <v>18861</v>
      </c>
      <c r="G659" s="57">
        <v>512.07000000000005</v>
      </c>
      <c r="H659" s="3">
        <f t="shared" si="61"/>
        <v>9658152.2700000014</v>
      </c>
      <c r="I659" s="2">
        <v>7383</v>
      </c>
      <c r="J659" s="57">
        <v>518.37</v>
      </c>
      <c r="K659" s="3">
        <f t="shared" si="62"/>
        <v>3827125.71</v>
      </c>
      <c r="L659" s="2">
        <v>7462</v>
      </c>
      <c r="M659" s="57">
        <v>512.07000000000005</v>
      </c>
      <c r="N659" s="3">
        <f t="shared" si="63"/>
        <v>3821066.3400000003</v>
      </c>
      <c r="O659" s="17">
        <f t="shared" si="64"/>
        <v>26980683.630000003</v>
      </c>
      <c r="P659" s="3">
        <f t="shared" si="65"/>
        <v>114500.49970678589</v>
      </c>
    </row>
    <row r="660" spans="1:16" x14ac:dyDescent="0.25">
      <c r="A660" s="10" t="s">
        <v>1208</v>
      </c>
      <c r="B660" s="22" t="s">
        <v>766</v>
      </c>
      <c r="C660" s="2">
        <v>1981</v>
      </c>
      <c r="D660" s="57">
        <v>760.83</v>
      </c>
      <c r="E660" s="3">
        <f t="shared" si="60"/>
        <v>1507204.23</v>
      </c>
      <c r="F660" s="2">
        <v>2317</v>
      </c>
      <c r="G660" s="57">
        <v>751.62</v>
      </c>
      <c r="H660" s="3">
        <f t="shared" si="61"/>
        <v>1741503.54</v>
      </c>
      <c r="I660" s="2">
        <v>619</v>
      </c>
      <c r="J660" s="57">
        <v>760.83</v>
      </c>
      <c r="K660" s="3">
        <f t="shared" si="62"/>
        <v>470953.77</v>
      </c>
      <c r="L660" s="2">
        <v>724</v>
      </c>
      <c r="M660" s="57">
        <v>751.62</v>
      </c>
      <c r="N660" s="3">
        <f t="shared" si="63"/>
        <v>544172.88</v>
      </c>
      <c r="O660" s="17">
        <f t="shared" si="64"/>
        <v>4263834.42</v>
      </c>
      <c r="P660" s="3">
        <f t="shared" si="65"/>
        <v>18094.840681284601</v>
      </c>
    </row>
    <row r="661" spans="1:16" x14ac:dyDescent="0.25">
      <c r="A661" s="10" t="s">
        <v>1206</v>
      </c>
      <c r="B661" s="22" t="s">
        <v>766</v>
      </c>
      <c r="C661" s="2">
        <v>4561</v>
      </c>
      <c r="D661" s="57">
        <v>513.85</v>
      </c>
      <c r="E661" s="3">
        <f t="shared" si="60"/>
        <v>2343669.85</v>
      </c>
      <c r="F661" s="2">
        <v>11004</v>
      </c>
      <c r="G661" s="57">
        <v>507.15</v>
      </c>
      <c r="H661" s="3">
        <f t="shared" si="61"/>
        <v>5580678.5999999996</v>
      </c>
      <c r="I661" s="2">
        <v>2171</v>
      </c>
      <c r="J661" s="57">
        <v>513.85</v>
      </c>
      <c r="K661" s="3">
        <f t="shared" si="62"/>
        <v>1115568.3500000001</v>
      </c>
      <c r="L661" s="2">
        <v>5237</v>
      </c>
      <c r="M661" s="57">
        <v>507.15</v>
      </c>
      <c r="N661" s="3">
        <f t="shared" si="63"/>
        <v>2655944.5499999998</v>
      </c>
      <c r="O661" s="17">
        <f t="shared" si="64"/>
        <v>11695861.35</v>
      </c>
      <c r="P661" s="3">
        <f t="shared" si="65"/>
        <v>49634.842001825258</v>
      </c>
    </row>
    <row r="662" spans="1:16" x14ac:dyDescent="0.25">
      <c r="A662" s="10" t="s">
        <v>1210</v>
      </c>
      <c r="B662" s="22" t="s">
        <v>776</v>
      </c>
      <c r="C662" s="2">
        <v>777</v>
      </c>
      <c r="D662" s="57">
        <v>573.75</v>
      </c>
      <c r="E662" s="3">
        <f t="shared" si="60"/>
        <v>445803.75</v>
      </c>
      <c r="F662" s="2">
        <v>1208</v>
      </c>
      <c r="G662" s="57">
        <v>568.16</v>
      </c>
      <c r="H662" s="3">
        <f t="shared" si="61"/>
        <v>686337.27999999991</v>
      </c>
      <c r="I662" s="2">
        <v>757</v>
      </c>
      <c r="J662" s="57">
        <v>573.75</v>
      </c>
      <c r="K662" s="3">
        <f t="shared" si="62"/>
        <v>434328.75</v>
      </c>
      <c r="L662" s="2">
        <v>1177</v>
      </c>
      <c r="M662" s="57">
        <v>568.16</v>
      </c>
      <c r="N662" s="3">
        <f t="shared" si="63"/>
        <v>668724.31999999995</v>
      </c>
      <c r="O662" s="17">
        <f t="shared" si="64"/>
        <v>2235194.0999999996</v>
      </c>
      <c r="P662" s="3">
        <f t="shared" si="65"/>
        <v>9485.7063261024377</v>
      </c>
    </row>
    <row r="663" spans="1:16" x14ac:dyDescent="0.25">
      <c r="A663" s="10" t="s">
        <v>1211</v>
      </c>
      <c r="B663" s="22" t="s">
        <v>789</v>
      </c>
      <c r="C663" s="2">
        <v>10247</v>
      </c>
      <c r="D663" s="57">
        <v>1756.98</v>
      </c>
      <c r="E663" s="3">
        <f t="shared" si="60"/>
        <v>18003774.059999999</v>
      </c>
      <c r="F663" s="2">
        <v>0</v>
      </c>
      <c r="G663" s="57">
        <v>1756.98</v>
      </c>
      <c r="H663" s="3">
        <f t="shared" si="61"/>
        <v>0</v>
      </c>
      <c r="I663" s="2">
        <v>953</v>
      </c>
      <c r="J663" s="57">
        <v>1756.98</v>
      </c>
      <c r="K663" s="3">
        <f t="shared" si="62"/>
        <v>1674401.94</v>
      </c>
      <c r="L663" s="2">
        <v>0</v>
      </c>
      <c r="M663" s="57">
        <v>1756.98</v>
      </c>
      <c r="N663" s="3">
        <f t="shared" si="63"/>
        <v>0</v>
      </c>
      <c r="O663" s="17">
        <f t="shared" si="64"/>
        <v>19678176</v>
      </c>
      <c r="P663" s="3">
        <f t="shared" si="65"/>
        <v>83510.151789214724</v>
      </c>
    </row>
    <row r="664" spans="1:16" x14ac:dyDescent="0.25">
      <c r="A664" s="10" t="s">
        <v>1212</v>
      </c>
      <c r="B664" s="22" t="s">
        <v>789</v>
      </c>
      <c r="C664" s="2">
        <v>3080</v>
      </c>
      <c r="D664" s="57">
        <v>630.09</v>
      </c>
      <c r="E664" s="3">
        <f t="shared" si="60"/>
        <v>1940677.2000000002</v>
      </c>
      <c r="F664" s="2">
        <v>2384</v>
      </c>
      <c r="G664" s="57">
        <v>623.35</v>
      </c>
      <c r="H664" s="3">
        <f t="shared" si="61"/>
        <v>1486066.4000000001</v>
      </c>
      <c r="I664" s="2">
        <v>924</v>
      </c>
      <c r="J664" s="57">
        <v>630.09</v>
      </c>
      <c r="K664" s="3">
        <f t="shared" si="62"/>
        <v>582203.16</v>
      </c>
      <c r="L664" s="2">
        <v>716</v>
      </c>
      <c r="M664" s="57">
        <v>623.35</v>
      </c>
      <c r="N664" s="3">
        <f t="shared" si="63"/>
        <v>446318.60000000003</v>
      </c>
      <c r="O664" s="17">
        <f t="shared" si="64"/>
        <v>4455265.3600000003</v>
      </c>
      <c r="P664" s="3">
        <f t="shared" si="65"/>
        <v>18907.234414146435</v>
      </c>
    </row>
    <row r="665" spans="1:16" x14ac:dyDescent="0.25">
      <c r="A665" s="10" t="s">
        <v>1213</v>
      </c>
      <c r="B665" s="22" t="s">
        <v>830</v>
      </c>
      <c r="C665" s="2">
        <v>6941</v>
      </c>
      <c r="D665" s="57">
        <v>541.47</v>
      </c>
      <c r="E665" s="3">
        <f t="shared" si="60"/>
        <v>3758343.27</v>
      </c>
      <c r="F665" s="2">
        <v>13453</v>
      </c>
      <c r="G665" s="57">
        <v>534.29999999999995</v>
      </c>
      <c r="H665" s="3">
        <f t="shared" si="61"/>
        <v>7187937.8999999994</v>
      </c>
      <c r="I665" s="2">
        <v>2198</v>
      </c>
      <c r="J665" s="57">
        <v>541.47</v>
      </c>
      <c r="K665" s="3">
        <f t="shared" si="62"/>
        <v>1190151.06</v>
      </c>
      <c r="L665" s="2">
        <v>4261</v>
      </c>
      <c r="M665" s="57">
        <v>534.29999999999995</v>
      </c>
      <c r="N665" s="3">
        <f t="shared" si="63"/>
        <v>2276652.2999999998</v>
      </c>
      <c r="O665" s="17">
        <f t="shared" si="64"/>
        <v>14413084.529999999</v>
      </c>
      <c r="P665" s="3">
        <f t="shared" si="65"/>
        <v>61166.181095802909</v>
      </c>
    </row>
    <row r="666" spans="1:16" x14ac:dyDescent="0.25">
      <c r="A666" s="10" t="s">
        <v>1214</v>
      </c>
      <c r="B666" s="22" t="s">
        <v>830</v>
      </c>
      <c r="C666" s="2">
        <v>43</v>
      </c>
      <c r="D666" s="57">
        <v>724.37</v>
      </c>
      <c r="E666" s="3">
        <f t="shared" ref="E666:E694" si="66">D666*C666</f>
        <v>31147.91</v>
      </c>
      <c r="F666" s="2">
        <v>5329</v>
      </c>
      <c r="G666" s="57">
        <v>715.3</v>
      </c>
      <c r="H666" s="3">
        <f t="shared" ref="H666:H694" si="67">G666*F666</f>
        <v>3811833.6999999997</v>
      </c>
      <c r="I666" s="2">
        <v>21</v>
      </c>
      <c r="J666" s="57">
        <v>724.37</v>
      </c>
      <c r="K666" s="3">
        <f t="shared" ref="K666:K694" si="68">J666*I666</f>
        <v>15211.77</v>
      </c>
      <c r="L666" s="2">
        <v>2607</v>
      </c>
      <c r="M666" s="57">
        <v>715.3</v>
      </c>
      <c r="N666" s="3">
        <f t="shared" ref="N666:N694" si="69">M666*L666</f>
        <v>1864787.0999999999</v>
      </c>
      <c r="O666" s="17">
        <f t="shared" ref="O666:O694" si="70">N666+K666+H666+E666</f>
        <v>5722980.4799999995</v>
      </c>
      <c r="P666" s="3">
        <f t="shared" ref="P666:P694" si="71">(O666/$O$8)*$P$8</f>
        <v>24287.157944492054</v>
      </c>
    </row>
    <row r="667" spans="1:16" x14ac:dyDescent="0.25">
      <c r="A667" s="10" t="s">
        <v>1215</v>
      </c>
      <c r="B667" s="22" t="s">
        <v>836</v>
      </c>
      <c r="C667" s="2">
        <v>0</v>
      </c>
      <c r="D667" s="57">
        <v>596.67999999999995</v>
      </c>
      <c r="E667" s="3">
        <f t="shared" si="66"/>
        <v>0</v>
      </c>
      <c r="F667" s="2">
        <v>0</v>
      </c>
      <c r="G667" s="57">
        <v>591.89</v>
      </c>
      <c r="H667" s="3">
        <f t="shared" si="67"/>
        <v>0</v>
      </c>
      <c r="I667" s="2">
        <v>0</v>
      </c>
      <c r="J667" s="57">
        <v>596.67999999999995</v>
      </c>
      <c r="K667" s="3">
        <f t="shared" si="68"/>
        <v>0</v>
      </c>
      <c r="L667" s="2">
        <v>0</v>
      </c>
      <c r="M667" s="57">
        <v>591.89</v>
      </c>
      <c r="N667" s="3">
        <f t="shared" si="69"/>
        <v>0</v>
      </c>
      <c r="O667" s="17">
        <f t="shared" si="70"/>
        <v>0</v>
      </c>
      <c r="P667" s="3">
        <f t="shared" si="71"/>
        <v>0</v>
      </c>
    </row>
    <row r="668" spans="1:16" x14ac:dyDescent="0.25">
      <c r="A668" s="10" t="s">
        <v>1216</v>
      </c>
      <c r="B668" s="22" t="s">
        <v>854</v>
      </c>
      <c r="C668" s="2">
        <v>1629</v>
      </c>
      <c r="D668" s="57">
        <v>584.30999999999995</v>
      </c>
      <c r="E668" s="3">
        <f t="shared" si="66"/>
        <v>951840.98999999987</v>
      </c>
      <c r="F668" s="2">
        <v>4063</v>
      </c>
      <c r="G668" s="57">
        <v>578.66</v>
      </c>
      <c r="H668" s="3">
        <f t="shared" si="67"/>
        <v>2351095.58</v>
      </c>
      <c r="I668" s="2">
        <v>430</v>
      </c>
      <c r="J668" s="57">
        <v>584.30999999999995</v>
      </c>
      <c r="K668" s="3">
        <f t="shared" si="68"/>
        <v>251253.3</v>
      </c>
      <c r="L668" s="2">
        <v>1071</v>
      </c>
      <c r="M668" s="57">
        <v>578.66</v>
      </c>
      <c r="N668" s="3">
        <f t="shared" si="69"/>
        <v>619744.86</v>
      </c>
      <c r="O668" s="17">
        <f t="shared" si="70"/>
        <v>4173934.73</v>
      </c>
      <c r="P668" s="3">
        <f t="shared" si="71"/>
        <v>17713.324794969561</v>
      </c>
    </row>
    <row r="669" spans="1:16" x14ac:dyDescent="0.25">
      <c r="A669" s="10" t="s">
        <v>1217</v>
      </c>
      <c r="B669" s="22" t="s">
        <v>856</v>
      </c>
      <c r="C669" s="2">
        <v>6220</v>
      </c>
      <c r="D669" s="57">
        <v>681.07</v>
      </c>
      <c r="E669" s="3">
        <f t="shared" si="66"/>
        <v>4236255.4000000004</v>
      </c>
      <c r="F669" s="2">
        <v>8063</v>
      </c>
      <c r="G669" s="57">
        <v>674.56</v>
      </c>
      <c r="H669" s="3">
        <f t="shared" si="67"/>
        <v>5438977.2799999993</v>
      </c>
      <c r="I669" s="2">
        <v>2427</v>
      </c>
      <c r="J669" s="57">
        <v>681.07</v>
      </c>
      <c r="K669" s="3">
        <f t="shared" si="68"/>
        <v>1652956.8900000001</v>
      </c>
      <c r="L669" s="2">
        <v>3145</v>
      </c>
      <c r="M669" s="57">
        <v>674.56</v>
      </c>
      <c r="N669" s="3">
        <f t="shared" si="69"/>
        <v>2121491.1999999997</v>
      </c>
      <c r="O669" s="17">
        <f t="shared" si="70"/>
        <v>13449680.77</v>
      </c>
      <c r="P669" s="3">
        <f t="shared" si="71"/>
        <v>57077.692699728992</v>
      </c>
    </row>
    <row r="670" spans="1:16" x14ac:dyDescent="0.25">
      <c r="A670" s="10" t="s">
        <v>1218</v>
      </c>
      <c r="B670" s="22" t="s">
        <v>866</v>
      </c>
      <c r="C670" s="2">
        <v>560</v>
      </c>
      <c r="D670" s="57">
        <v>346.75</v>
      </c>
      <c r="E670" s="3">
        <f t="shared" si="66"/>
        <v>194180</v>
      </c>
      <c r="F670" s="2">
        <v>5828</v>
      </c>
      <c r="G670" s="57">
        <v>343.42</v>
      </c>
      <c r="H670" s="3">
        <f t="shared" si="67"/>
        <v>2001451.76</v>
      </c>
      <c r="I670" s="2">
        <v>13</v>
      </c>
      <c r="J670" s="57">
        <v>346.75</v>
      </c>
      <c r="K670" s="3">
        <f t="shared" si="68"/>
        <v>4507.75</v>
      </c>
      <c r="L670" s="2">
        <v>132</v>
      </c>
      <c r="M670" s="57">
        <v>343.42</v>
      </c>
      <c r="N670" s="3">
        <f t="shared" si="69"/>
        <v>45331.44</v>
      </c>
      <c r="O670" s="17">
        <f t="shared" si="70"/>
        <v>2245470.9500000002</v>
      </c>
      <c r="P670" s="3">
        <f t="shared" si="71"/>
        <v>9529.3191743366951</v>
      </c>
    </row>
    <row r="671" spans="1:16" x14ac:dyDescent="0.25">
      <c r="A671" s="10" t="s">
        <v>1219</v>
      </c>
      <c r="B671" s="22" t="s">
        <v>868</v>
      </c>
      <c r="C671" s="2">
        <v>745</v>
      </c>
      <c r="D671" s="57">
        <v>581.25</v>
      </c>
      <c r="E671" s="3">
        <f t="shared" si="66"/>
        <v>433031.25</v>
      </c>
      <c r="F671" s="2">
        <v>2079</v>
      </c>
      <c r="G671" s="57">
        <v>574.91</v>
      </c>
      <c r="H671" s="3">
        <f t="shared" si="67"/>
        <v>1195237.8899999999</v>
      </c>
      <c r="I671" s="2">
        <v>885</v>
      </c>
      <c r="J671" s="57">
        <v>581.25</v>
      </c>
      <c r="K671" s="3">
        <f t="shared" si="68"/>
        <v>514406.25</v>
      </c>
      <c r="L671" s="2">
        <v>2469</v>
      </c>
      <c r="M671" s="57">
        <v>574.91</v>
      </c>
      <c r="N671" s="3">
        <f t="shared" si="69"/>
        <v>1419452.79</v>
      </c>
      <c r="O671" s="17">
        <f t="shared" si="70"/>
        <v>3562128.1799999997</v>
      </c>
      <c r="P671" s="3">
        <f t="shared" si="71"/>
        <v>15116.94300347955</v>
      </c>
    </row>
    <row r="672" spans="1:16" x14ac:dyDescent="0.25">
      <c r="A672" s="10" t="s">
        <v>1220</v>
      </c>
      <c r="B672" s="22" t="s">
        <v>870</v>
      </c>
      <c r="C672" s="2">
        <v>2532</v>
      </c>
      <c r="D672" s="57">
        <v>719.58</v>
      </c>
      <c r="E672" s="3">
        <f t="shared" si="66"/>
        <v>1821976.56</v>
      </c>
      <c r="F672" s="2">
        <v>1724</v>
      </c>
      <c r="G672" s="57">
        <v>713.49</v>
      </c>
      <c r="H672" s="3">
        <f t="shared" si="67"/>
        <v>1230056.76</v>
      </c>
      <c r="I672" s="2">
        <v>1850</v>
      </c>
      <c r="J672" s="57">
        <v>719.58</v>
      </c>
      <c r="K672" s="3">
        <f t="shared" si="68"/>
        <v>1331223</v>
      </c>
      <c r="L672" s="2">
        <v>1259</v>
      </c>
      <c r="M672" s="57">
        <v>713.49</v>
      </c>
      <c r="N672" s="3">
        <f t="shared" si="69"/>
        <v>898283.91</v>
      </c>
      <c r="O672" s="17">
        <f t="shared" si="70"/>
        <v>5281540.2300000004</v>
      </c>
      <c r="P672" s="3">
        <f t="shared" si="71"/>
        <v>22413.775864599651</v>
      </c>
    </row>
    <row r="673" spans="1:16" x14ac:dyDescent="0.25">
      <c r="A673" s="10" t="s">
        <v>1221</v>
      </c>
      <c r="B673" s="22" t="s">
        <v>882</v>
      </c>
      <c r="C673" s="2">
        <v>267</v>
      </c>
      <c r="D673" s="57">
        <v>408.98</v>
      </c>
      <c r="E673" s="3">
        <f t="shared" si="66"/>
        <v>109197.66</v>
      </c>
      <c r="F673" s="2">
        <v>1304</v>
      </c>
      <c r="G673" s="57">
        <v>405.64</v>
      </c>
      <c r="H673" s="3">
        <f t="shared" si="67"/>
        <v>528954.55999999994</v>
      </c>
      <c r="I673" s="2">
        <v>95</v>
      </c>
      <c r="J673" s="57">
        <v>408.98</v>
      </c>
      <c r="K673" s="3">
        <f t="shared" si="68"/>
        <v>38853.1</v>
      </c>
      <c r="L673" s="2">
        <v>465</v>
      </c>
      <c r="M673" s="57">
        <v>405.64</v>
      </c>
      <c r="N673" s="3">
        <f t="shared" si="69"/>
        <v>188622.6</v>
      </c>
      <c r="O673" s="17">
        <f t="shared" si="70"/>
        <v>865627.92</v>
      </c>
      <c r="P673" s="3">
        <f t="shared" si="71"/>
        <v>3673.5477410194026</v>
      </c>
    </row>
    <row r="674" spans="1:16" x14ac:dyDescent="0.25">
      <c r="A674" s="10" t="s">
        <v>1222</v>
      </c>
      <c r="B674" s="22" t="s">
        <v>890</v>
      </c>
      <c r="C674" s="2">
        <v>606</v>
      </c>
      <c r="D674" s="57">
        <v>630.67999999999995</v>
      </c>
      <c r="E674" s="3">
        <f t="shared" si="66"/>
        <v>382192.07999999996</v>
      </c>
      <c r="F674" s="2">
        <v>434</v>
      </c>
      <c r="G674" s="57">
        <v>623.66999999999996</v>
      </c>
      <c r="H674" s="3">
        <f t="shared" si="67"/>
        <v>270672.77999999997</v>
      </c>
      <c r="I674" s="2">
        <v>495</v>
      </c>
      <c r="J674" s="57">
        <v>630.67999999999995</v>
      </c>
      <c r="K674" s="3">
        <f t="shared" si="68"/>
        <v>312186.59999999998</v>
      </c>
      <c r="L674" s="2">
        <v>354</v>
      </c>
      <c r="M674" s="57">
        <v>623.66999999999996</v>
      </c>
      <c r="N674" s="3">
        <f t="shared" si="69"/>
        <v>220779.18</v>
      </c>
      <c r="O674" s="17">
        <f t="shared" si="70"/>
        <v>1185830.6400000001</v>
      </c>
      <c r="P674" s="3">
        <f t="shared" si="71"/>
        <v>5032.4225549513149</v>
      </c>
    </row>
    <row r="675" spans="1:16" x14ac:dyDescent="0.25">
      <c r="A675" s="10" t="s">
        <v>1223</v>
      </c>
      <c r="B675" s="22" t="s">
        <v>1224</v>
      </c>
      <c r="C675" s="2">
        <v>17656</v>
      </c>
      <c r="D675" s="57">
        <v>889.18</v>
      </c>
      <c r="E675" s="3">
        <f t="shared" si="66"/>
        <v>15699362.079999998</v>
      </c>
      <c r="F675" s="2">
        <v>732</v>
      </c>
      <c r="G675" s="57">
        <v>889.18</v>
      </c>
      <c r="H675" s="3">
        <f t="shared" si="67"/>
        <v>650879.76</v>
      </c>
      <c r="I675" s="2">
        <v>0</v>
      </c>
      <c r="J675" s="57">
        <v>889.18</v>
      </c>
      <c r="K675" s="3">
        <f t="shared" si="68"/>
        <v>0</v>
      </c>
      <c r="L675" s="2">
        <v>0</v>
      </c>
      <c r="M675" s="57">
        <v>889.18</v>
      </c>
      <c r="N675" s="3">
        <f t="shared" si="69"/>
        <v>0</v>
      </c>
      <c r="O675" s="17">
        <f t="shared" si="70"/>
        <v>16350241.839999998</v>
      </c>
      <c r="P675" s="3">
        <f t="shared" si="71"/>
        <v>69387.080278617752</v>
      </c>
    </row>
    <row r="676" spans="1:16" x14ac:dyDescent="0.25">
      <c r="A676" s="10" t="s">
        <v>1225</v>
      </c>
      <c r="B676" s="22" t="s">
        <v>1224</v>
      </c>
      <c r="C676" s="2">
        <v>5544</v>
      </c>
      <c r="D676" s="57">
        <v>712.21</v>
      </c>
      <c r="E676" s="3">
        <f t="shared" si="66"/>
        <v>3948492.24</v>
      </c>
      <c r="F676" s="2">
        <v>732</v>
      </c>
      <c r="G676" s="57">
        <v>712.21</v>
      </c>
      <c r="H676" s="3">
        <f t="shared" si="67"/>
        <v>521337.72000000003</v>
      </c>
      <c r="I676" s="2">
        <v>0</v>
      </c>
      <c r="J676" s="57">
        <v>712.21</v>
      </c>
      <c r="K676" s="3">
        <f t="shared" si="68"/>
        <v>0</v>
      </c>
      <c r="L676" s="2">
        <v>0</v>
      </c>
      <c r="M676" s="57">
        <v>712.21</v>
      </c>
      <c r="N676" s="3">
        <f t="shared" si="69"/>
        <v>0</v>
      </c>
      <c r="O676" s="17">
        <f t="shared" si="70"/>
        <v>4469829.96</v>
      </c>
      <c r="P676" s="3">
        <f t="shared" si="71"/>
        <v>18969.04359588915</v>
      </c>
    </row>
    <row r="677" spans="1:16" x14ac:dyDescent="0.25">
      <c r="A677" s="10" t="s">
        <v>1226</v>
      </c>
      <c r="B677" s="22" t="s">
        <v>1227</v>
      </c>
      <c r="C677" s="2">
        <v>3377</v>
      </c>
      <c r="D677" s="57">
        <v>452.95</v>
      </c>
      <c r="E677" s="3">
        <f t="shared" si="66"/>
        <v>1529612.15</v>
      </c>
      <c r="F677" s="2">
        <v>4539</v>
      </c>
      <c r="G677" s="57">
        <v>447.58</v>
      </c>
      <c r="H677" s="3">
        <f t="shared" si="67"/>
        <v>2031565.6199999999</v>
      </c>
      <c r="I677" s="2">
        <v>1791</v>
      </c>
      <c r="J677" s="57">
        <v>452.95</v>
      </c>
      <c r="K677" s="3">
        <f t="shared" si="68"/>
        <v>811233.45</v>
      </c>
      <c r="L677" s="2">
        <v>2407</v>
      </c>
      <c r="M677" s="57">
        <v>447.58</v>
      </c>
      <c r="N677" s="3">
        <f t="shared" si="69"/>
        <v>1077325.06</v>
      </c>
      <c r="O677" s="17">
        <f t="shared" si="70"/>
        <v>5449736.2799999993</v>
      </c>
      <c r="P677" s="3">
        <f t="shared" si="71"/>
        <v>23127.565479340687</v>
      </c>
    </row>
    <row r="678" spans="1:16" x14ac:dyDescent="0.25">
      <c r="A678" s="10" t="s">
        <v>1228</v>
      </c>
      <c r="B678" s="22" t="s">
        <v>1229</v>
      </c>
      <c r="C678" s="2">
        <v>35029</v>
      </c>
      <c r="D678" s="57">
        <v>2101.2199999999998</v>
      </c>
      <c r="E678" s="3">
        <f t="shared" si="66"/>
        <v>73603635.379999995</v>
      </c>
      <c r="F678" s="2">
        <v>0</v>
      </c>
      <c r="G678" s="57">
        <v>2101.2199999999998</v>
      </c>
      <c r="H678" s="3">
        <f t="shared" si="67"/>
        <v>0</v>
      </c>
      <c r="I678" s="2">
        <v>8544</v>
      </c>
      <c r="J678" s="57">
        <v>2101.2199999999998</v>
      </c>
      <c r="K678" s="3">
        <f t="shared" si="68"/>
        <v>17952823.68</v>
      </c>
      <c r="L678" s="2">
        <v>0</v>
      </c>
      <c r="M678" s="57">
        <v>2101.2199999999998</v>
      </c>
      <c r="N678" s="3">
        <f t="shared" si="69"/>
        <v>0</v>
      </c>
      <c r="O678" s="17">
        <f t="shared" si="70"/>
        <v>91556459.060000002</v>
      </c>
      <c r="P678" s="3">
        <f t="shared" si="71"/>
        <v>388546.87514653918</v>
      </c>
    </row>
    <row r="679" spans="1:16" x14ac:dyDescent="0.25">
      <c r="A679" s="10" t="s">
        <v>1230</v>
      </c>
      <c r="B679" s="22" t="s">
        <v>1231</v>
      </c>
      <c r="C679" s="2">
        <v>35781</v>
      </c>
      <c r="D679" s="57">
        <v>1888.31</v>
      </c>
      <c r="E679" s="3">
        <f t="shared" si="66"/>
        <v>67565620.109999999</v>
      </c>
      <c r="F679" s="2">
        <v>0</v>
      </c>
      <c r="G679" s="57">
        <v>1883.36</v>
      </c>
      <c r="H679" s="3">
        <f t="shared" si="67"/>
        <v>0</v>
      </c>
      <c r="I679" s="2">
        <v>1458</v>
      </c>
      <c r="J679" s="57">
        <v>1888.31</v>
      </c>
      <c r="K679" s="3">
        <f t="shared" si="68"/>
        <v>2753155.98</v>
      </c>
      <c r="L679" s="2">
        <v>0</v>
      </c>
      <c r="M679" s="57">
        <v>1883.36</v>
      </c>
      <c r="N679" s="3">
        <f t="shared" si="69"/>
        <v>0</v>
      </c>
      <c r="O679" s="17">
        <f t="shared" si="70"/>
        <v>70318776.090000004</v>
      </c>
      <c r="P679" s="3">
        <f t="shared" si="71"/>
        <v>298418.4949310192</v>
      </c>
    </row>
    <row r="680" spans="1:16" x14ac:dyDescent="0.25">
      <c r="A680" s="10" t="s">
        <v>1232</v>
      </c>
      <c r="B680" s="22" t="s">
        <v>937</v>
      </c>
      <c r="C680" s="2">
        <v>3161</v>
      </c>
      <c r="D680" s="57">
        <v>525.75</v>
      </c>
      <c r="E680" s="3">
        <f t="shared" si="66"/>
        <v>1661895.75</v>
      </c>
      <c r="F680" s="2">
        <v>10095</v>
      </c>
      <c r="G680" s="57">
        <v>522.98</v>
      </c>
      <c r="H680" s="3">
        <f t="shared" si="67"/>
        <v>5279483.1000000006</v>
      </c>
      <c r="I680" s="2">
        <v>759</v>
      </c>
      <c r="J680" s="57">
        <v>525.75</v>
      </c>
      <c r="K680" s="3">
        <f t="shared" si="68"/>
        <v>399044.25</v>
      </c>
      <c r="L680" s="2">
        <v>2423</v>
      </c>
      <c r="M680" s="57">
        <v>522.98</v>
      </c>
      <c r="N680" s="3">
        <f t="shared" si="69"/>
        <v>1267180.54</v>
      </c>
      <c r="O680" s="17">
        <f t="shared" si="70"/>
        <v>8607603.6400000006</v>
      </c>
      <c r="P680" s="3">
        <f t="shared" si="71"/>
        <v>36528.908295047127</v>
      </c>
    </row>
    <row r="681" spans="1:16" x14ac:dyDescent="0.25">
      <c r="A681" s="10" t="s">
        <v>1233</v>
      </c>
      <c r="B681" s="22" t="s">
        <v>937</v>
      </c>
      <c r="C681" s="2">
        <v>8125</v>
      </c>
      <c r="D681" s="57">
        <v>512.49</v>
      </c>
      <c r="E681" s="3">
        <f t="shared" si="66"/>
        <v>4163981.25</v>
      </c>
      <c r="F681" s="2">
        <v>14707</v>
      </c>
      <c r="G681" s="57">
        <v>506.08</v>
      </c>
      <c r="H681" s="3">
        <f t="shared" si="67"/>
        <v>7442918.5599999996</v>
      </c>
      <c r="I681" s="2">
        <v>4342</v>
      </c>
      <c r="J681" s="57">
        <v>512.49</v>
      </c>
      <c r="K681" s="3">
        <f t="shared" si="68"/>
        <v>2225231.58</v>
      </c>
      <c r="L681" s="2">
        <v>7860</v>
      </c>
      <c r="M681" s="57">
        <v>506.08</v>
      </c>
      <c r="N681" s="3">
        <f t="shared" si="69"/>
        <v>3977788.8</v>
      </c>
      <c r="O681" s="17">
        <f t="shared" si="70"/>
        <v>17809920.189999998</v>
      </c>
      <c r="P681" s="3">
        <f t="shared" si="71"/>
        <v>75581.656471651615</v>
      </c>
    </row>
    <row r="682" spans="1:16" x14ac:dyDescent="0.25">
      <c r="A682" s="10" t="s">
        <v>1234</v>
      </c>
      <c r="B682" s="22" t="s">
        <v>941</v>
      </c>
      <c r="C682" s="2">
        <v>777</v>
      </c>
      <c r="D682" s="57">
        <v>578.25</v>
      </c>
      <c r="E682" s="3">
        <f t="shared" si="66"/>
        <v>449300.25</v>
      </c>
      <c r="F682" s="2">
        <v>4357</v>
      </c>
      <c r="G682" s="57">
        <v>573.42999999999995</v>
      </c>
      <c r="H682" s="3">
        <f t="shared" si="67"/>
        <v>2498434.5099999998</v>
      </c>
      <c r="I682" s="2">
        <v>98</v>
      </c>
      <c r="J682" s="57">
        <v>578.25</v>
      </c>
      <c r="K682" s="3">
        <f t="shared" si="68"/>
        <v>56668.5</v>
      </c>
      <c r="L682" s="2">
        <v>547</v>
      </c>
      <c r="M682" s="57">
        <v>573.42999999999995</v>
      </c>
      <c r="N682" s="3">
        <f t="shared" si="69"/>
        <v>313666.20999999996</v>
      </c>
      <c r="O682" s="17">
        <f t="shared" si="70"/>
        <v>3318069.4699999997</v>
      </c>
      <c r="P682" s="3">
        <f t="shared" si="71"/>
        <v>14081.207785053819</v>
      </c>
    </row>
    <row r="683" spans="1:16" x14ac:dyDescent="0.25">
      <c r="A683" s="10" t="s">
        <v>1235</v>
      </c>
      <c r="B683" s="22" t="s">
        <v>941</v>
      </c>
      <c r="C683" s="2">
        <v>848</v>
      </c>
      <c r="D683" s="57">
        <v>632.42999999999995</v>
      </c>
      <c r="E683" s="3">
        <f t="shared" si="66"/>
        <v>536300.64</v>
      </c>
      <c r="F683" s="2">
        <v>990</v>
      </c>
      <c r="G683" s="57">
        <v>626.74</v>
      </c>
      <c r="H683" s="3">
        <f t="shared" si="67"/>
        <v>620472.6</v>
      </c>
      <c r="I683" s="2">
        <v>445</v>
      </c>
      <c r="J683" s="57">
        <v>632.42999999999995</v>
      </c>
      <c r="K683" s="3">
        <f t="shared" si="68"/>
        <v>281431.34999999998</v>
      </c>
      <c r="L683" s="2">
        <v>519</v>
      </c>
      <c r="M683" s="57">
        <v>626.74</v>
      </c>
      <c r="N683" s="3">
        <f t="shared" si="69"/>
        <v>325278.06</v>
      </c>
      <c r="O683" s="17">
        <f t="shared" si="70"/>
        <v>1763482.65</v>
      </c>
      <c r="P683" s="3">
        <f t="shared" si="71"/>
        <v>7483.859468435825</v>
      </c>
    </row>
    <row r="684" spans="1:16" x14ac:dyDescent="0.25">
      <c r="A684" s="10" t="s">
        <v>1236</v>
      </c>
      <c r="B684" s="22" t="s">
        <v>966</v>
      </c>
      <c r="C684" s="2">
        <v>1011</v>
      </c>
      <c r="D684" s="57">
        <v>801.76</v>
      </c>
      <c r="E684" s="3">
        <f t="shared" si="66"/>
        <v>810579.36</v>
      </c>
      <c r="F684" s="2">
        <v>3081</v>
      </c>
      <c r="G684" s="57">
        <v>801.09</v>
      </c>
      <c r="H684" s="3">
        <f t="shared" si="67"/>
        <v>2468158.29</v>
      </c>
      <c r="I684" s="2">
        <v>199</v>
      </c>
      <c r="J684" s="57">
        <v>801.76</v>
      </c>
      <c r="K684" s="3">
        <f t="shared" si="68"/>
        <v>159550.24</v>
      </c>
      <c r="L684" s="2">
        <v>607</v>
      </c>
      <c r="M684" s="57">
        <v>801.09</v>
      </c>
      <c r="N684" s="3">
        <f t="shared" si="69"/>
        <v>486261.63</v>
      </c>
      <c r="O684" s="17">
        <f t="shared" si="70"/>
        <v>3924549.52</v>
      </c>
      <c r="P684" s="3">
        <f t="shared" si="71"/>
        <v>16654.985000616409</v>
      </c>
    </row>
    <row r="685" spans="1:16" x14ac:dyDescent="0.25">
      <c r="A685" s="10" t="s">
        <v>1237</v>
      </c>
      <c r="B685" s="22" t="s">
        <v>1006</v>
      </c>
      <c r="C685" s="2">
        <v>0</v>
      </c>
      <c r="D685" s="57">
        <v>359.27</v>
      </c>
      <c r="E685" s="3">
        <f t="shared" si="66"/>
        <v>0</v>
      </c>
      <c r="F685" s="2">
        <v>4418</v>
      </c>
      <c r="G685" s="57">
        <v>355.41</v>
      </c>
      <c r="H685" s="3">
        <f t="shared" si="67"/>
        <v>1570201.3800000001</v>
      </c>
      <c r="I685" s="2">
        <v>0</v>
      </c>
      <c r="J685" s="57">
        <v>359.27</v>
      </c>
      <c r="K685" s="3">
        <f t="shared" si="68"/>
        <v>0</v>
      </c>
      <c r="L685" s="2">
        <v>112</v>
      </c>
      <c r="M685" s="57">
        <v>355.41</v>
      </c>
      <c r="N685" s="3">
        <f t="shared" si="69"/>
        <v>39805.920000000006</v>
      </c>
      <c r="O685" s="17">
        <f t="shared" si="70"/>
        <v>1610007.3</v>
      </c>
      <c r="P685" s="3">
        <f t="shared" si="71"/>
        <v>6832.541491891513</v>
      </c>
    </row>
    <row r="686" spans="1:16" x14ac:dyDescent="0.25">
      <c r="A686" s="10" t="s">
        <v>1238</v>
      </c>
      <c r="B686" s="22" t="s">
        <v>1006</v>
      </c>
      <c r="C686" s="2">
        <v>492</v>
      </c>
      <c r="D686" s="57">
        <v>511.29</v>
      </c>
      <c r="E686" s="3">
        <f t="shared" si="66"/>
        <v>251554.68000000002</v>
      </c>
      <c r="F686" s="2">
        <v>3689</v>
      </c>
      <c r="G686" s="57">
        <v>506.89</v>
      </c>
      <c r="H686" s="3">
        <f t="shared" si="67"/>
        <v>1869917.21</v>
      </c>
      <c r="I686" s="2">
        <v>213</v>
      </c>
      <c r="J686" s="57">
        <v>511.29</v>
      </c>
      <c r="K686" s="3">
        <f t="shared" si="68"/>
        <v>108904.77</v>
      </c>
      <c r="L686" s="2">
        <v>1596</v>
      </c>
      <c r="M686" s="57">
        <v>506.89</v>
      </c>
      <c r="N686" s="3">
        <f t="shared" si="69"/>
        <v>808996.44</v>
      </c>
      <c r="O686" s="17">
        <f t="shared" si="70"/>
        <v>3039373.1</v>
      </c>
      <c r="P686" s="3">
        <f t="shared" si="71"/>
        <v>12898.477426213491</v>
      </c>
    </row>
    <row r="687" spans="1:16" x14ac:dyDescent="0.25">
      <c r="A687" s="10" t="s">
        <v>1239</v>
      </c>
      <c r="B687" s="22" t="s">
        <v>1017</v>
      </c>
      <c r="C687" s="2">
        <v>1355</v>
      </c>
      <c r="D687" s="57">
        <v>653.86</v>
      </c>
      <c r="E687" s="3">
        <f t="shared" si="66"/>
        <v>885980.3</v>
      </c>
      <c r="F687" s="2">
        <v>2642</v>
      </c>
      <c r="G687" s="57">
        <v>651.19000000000005</v>
      </c>
      <c r="H687" s="3">
        <f t="shared" si="67"/>
        <v>1720443.9800000002</v>
      </c>
      <c r="I687" s="2">
        <v>587</v>
      </c>
      <c r="J687" s="57">
        <v>653.86</v>
      </c>
      <c r="K687" s="3">
        <f t="shared" si="68"/>
        <v>383815.82</v>
      </c>
      <c r="L687" s="2">
        <v>1145</v>
      </c>
      <c r="M687" s="57">
        <v>651.19000000000005</v>
      </c>
      <c r="N687" s="3">
        <f t="shared" si="69"/>
        <v>745612.55</v>
      </c>
      <c r="O687" s="17">
        <f t="shared" si="70"/>
        <v>3735852.6500000004</v>
      </c>
      <c r="P687" s="3">
        <f t="shared" si="71"/>
        <v>15854.194101304922</v>
      </c>
    </row>
    <row r="688" spans="1:16" x14ac:dyDescent="0.25">
      <c r="A688" s="10" t="s">
        <v>1240</v>
      </c>
      <c r="B688" s="22" t="s">
        <v>1241</v>
      </c>
      <c r="C688" s="2">
        <v>8395</v>
      </c>
      <c r="D688" s="57">
        <v>1820.97</v>
      </c>
      <c r="E688" s="3">
        <f t="shared" si="66"/>
        <v>15287043.15</v>
      </c>
      <c r="F688" s="2">
        <v>0</v>
      </c>
      <c r="G688" s="57">
        <v>1820.97</v>
      </c>
      <c r="H688" s="3">
        <f t="shared" si="67"/>
        <v>0</v>
      </c>
      <c r="I688" s="2">
        <v>0</v>
      </c>
      <c r="J688" s="57">
        <v>1820.97</v>
      </c>
      <c r="K688" s="3">
        <f t="shared" si="68"/>
        <v>0</v>
      </c>
      <c r="L688" s="2">
        <v>0</v>
      </c>
      <c r="M688" s="57">
        <v>1820.97</v>
      </c>
      <c r="N688" s="3">
        <f t="shared" si="69"/>
        <v>0</v>
      </c>
      <c r="O688" s="17">
        <f t="shared" si="70"/>
        <v>15287043.15</v>
      </c>
      <c r="P688" s="3">
        <f t="shared" si="71"/>
        <v>64875.082622737755</v>
      </c>
    </row>
    <row r="689" spans="1:16" x14ac:dyDescent="0.25">
      <c r="A689" s="10" t="s">
        <v>1242</v>
      </c>
      <c r="B689" s="22" t="s">
        <v>1051</v>
      </c>
      <c r="C689" s="2">
        <v>2538</v>
      </c>
      <c r="D689" s="57">
        <v>715.28</v>
      </c>
      <c r="E689" s="3">
        <f t="shared" si="66"/>
        <v>1815380.64</v>
      </c>
      <c r="F689" s="2">
        <v>2521</v>
      </c>
      <c r="G689" s="57">
        <v>708.7</v>
      </c>
      <c r="H689" s="3">
        <f t="shared" si="67"/>
        <v>1786632.7000000002</v>
      </c>
      <c r="I689" s="2">
        <v>215</v>
      </c>
      <c r="J689" s="57">
        <v>715.28</v>
      </c>
      <c r="K689" s="3">
        <f t="shared" si="68"/>
        <v>153785.19999999998</v>
      </c>
      <c r="L689" s="2">
        <v>213</v>
      </c>
      <c r="M689" s="57">
        <v>708.7</v>
      </c>
      <c r="N689" s="3">
        <f t="shared" si="69"/>
        <v>150953.1</v>
      </c>
      <c r="O689" s="17">
        <f t="shared" si="70"/>
        <v>3906751.64</v>
      </c>
      <c r="P689" s="3">
        <f t="shared" si="71"/>
        <v>16579.454440247082</v>
      </c>
    </row>
    <row r="690" spans="1:16" x14ac:dyDescent="0.25">
      <c r="A690" s="10" t="s">
        <v>1243</v>
      </c>
      <c r="B690" s="22" t="s">
        <v>1053</v>
      </c>
      <c r="C690" s="2">
        <v>1438</v>
      </c>
      <c r="D690" s="57">
        <v>753.64</v>
      </c>
      <c r="E690" s="3">
        <f t="shared" si="66"/>
        <v>1083734.32</v>
      </c>
      <c r="F690" s="2">
        <v>2803</v>
      </c>
      <c r="G690" s="57">
        <v>746.58</v>
      </c>
      <c r="H690" s="3">
        <f t="shared" si="67"/>
        <v>2092663.7400000002</v>
      </c>
      <c r="I690" s="2">
        <v>828</v>
      </c>
      <c r="J690" s="57">
        <v>753.64</v>
      </c>
      <c r="K690" s="3">
        <f t="shared" si="68"/>
        <v>624013.92000000004</v>
      </c>
      <c r="L690" s="2">
        <v>1615</v>
      </c>
      <c r="M690" s="57">
        <v>746.58</v>
      </c>
      <c r="N690" s="3">
        <f t="shared" si="69"/>
        <v>1205726.7</v>
      </c>
      <c r="O690" s="17">
        <f t="shared" si="70"/>
        <v>5006138.6800000006</v>
      </c>
      <c r="P690" s="3">
        <f t="shared" si="71"/>
        <v>21245.028047551717</v>
      </c>
    </row>
    <row r="691" spans="1:16" x14ac:dyDescent="0.25">
      <c r="A691" s="10" t="s">
        <v>1244</v>
      </c>
      <c r="B691" s="22" t="s">
        <v>1061</v>
      </c>
      <c r="C691" s="2">
        <v>871</v>
      </c>
      <c r="D691" s="57">
        <v>520.59</v>
      </c>
      <c r="E691" s="3">
        <f t="shared" si="66"/>
        <v>453433.89</v>
      </c>
      <c r="F691" s="2">
        <v>909</v>
      </c>
      <c r="G691" s="57">
        <v>515.12</v>
      </c>
      <c r="H691" s="3">
        <f t="shared" si="67"/>
        <v>468244.08</v>
      </c>
      <c r="I691" s="2">
        <v>449</v>
      </c>
      <c r="J691" s="57">
        <v>520.59</v>
      </c>
      <c r="K691" s="3">
        <f t="shared" si="68"/>
        <v>233744.91</v>
      </c>
      <c r="L691" s="2">
        <v>469</v>
      </c>
      <c r="M691" s="57">
        <v>515.12</v>
      </c>
      <c r="N691" s="3">
        <f t="shared" si="69"/>
        <v>241591.28</v>
      </c>
      <c r="O691" s="17">
        <f t="shared" si="70"/>
        <v>1397014.1600000001</v>
      </c>
      <c r="P691" s="3">
        <f t="shared" si="71"/>
        <v>5928.6421949515197</v>
      </c>
    </row>
    <row r="692" spans="1:16" x14ac:dyDescent="0.25">
      <c r="A692" s="10" t="s">
        <v>1245</v>
      </c>
      <c r="B692" s="22" t="s">
        <v>1094</v>
      </c>
      <c r="C692" s="2">
        <v>3561</v>
      </c>
      <c r="D692" s="57">
        <v>592.52</v>
      </c>
      <c r="E692" s="3">
        <f t="shared" si="66"/>
        <v>2109963.7199999997</v>
      </c>
      <c r="F692" s="2">
        <v>3773</v>
      </c>
      <c r="G692" s="57">
        <v>586.89</v>
      </c>
      <c r="H692" s="3">
        <f t="shared" si="67"/>
        <v>2214335.9699999997</v>
      </c>
      <c r="I692" s="2">
        <v>2511</v>
      </c>
      <c r="J692" s="57">
        <v>592.52</v>
      </c>
      <c r="K692" s="3">
        <f t="shared" si="68"/>
        <v>1487817.72</v>
      </c>
      <c r="L692" s="2">
        <v>2661</v>
      </c>
      <c r="M692" s="57">
        <v>586.89</v>
      </c>
      <c r="N692" s="3">
        <f t="shared" si="69"/>
        <v>1561714.29</v>
      </c>
      <c r="O692" s="17">
        <f t="shared" si="70"/>
        <v>7373831.6999999993</v>
      </c>
      <c r="P692" s="3">
        <f t="shared" si="71"/>
        <v>31293.032674121991</v>
      </c>
    </row>
    <row r="693" spans="1:16" x14ac:dyDescent="0.25">
      <c r="A693" s="10" t="s">
        <v>1246</v>
      </c>
      <c r="B693" s="22" t="s">
        <v>1098</v>
      </c>
      <c r="C693" s="2">
        <v>0</v>
      </c>
      <c r="D693" s="57">
        <v>487.5</v>
      </c>
      <c r="E693" s="3">
        <f t="shared" si="66"/>
        <v>0</v>
      </c>
      <c r="F693" s="2">
        <v>0</v>
      </c>
      <c r="G693" s="57">
        <v>482.43</v>
      </c>
      <c r="H693" s="3">
        <f t="shared" si="67"/>
        <v>0</v>
      </c>
      <c r="I693" s="2">
        <v>0</v>
      </c>
      <c r="J693" s="57">
        <v>487.5</v>
      </c>
      <c r="K693" s="3">
        <f t="shared" si="68"/>
        <v>0</v>
      </c>
      <c r="L693" s="2">
        <v>0</v>
      </c>
      <c r="M693" s="57">
        <v>482.43</v>
      </c>
      <c r="N693" s="3">
        <f t="shared" si="69"/>
        <v>0</v>
      </c>
      <c r="O693" s="17">
        <f t="shared" si="70"/>
        <v>0</v>
      </c>
      <c r="P693" s="3">
        <f t="shared" si="71"/>
        <v>0</v>
      </c>
    </row>
    <row r="694" spans="1:16" x14ac:dyDescent="0.25">
      <c r="A694" s="10" t="s">
        <v>1247</v>
      </c>
      <c r="B694" s="22" t="s">
        <v>1098</v>
      </c>
      <c r="C694" s="2">
        <v>1477</v>
      </c>
      <c r="D694" s="57">
        <v>404.67</v>
      </c>
      <c r="E694" s="3">
        <f t="shared" si="66"/>
        <v>597697.59</v>
      </c>
      <c r="F694" s="2">
        <v>36069</v>
      </c>
      <c r="G694" s="57">
        <v>401.42</v>
      </c>
      <c r="H694" s="3">
        <f t="shared" si="67"/>
        <v>14478817.98</v>
      </c>
      <c r="I694" s="2">
        <v>223</v>
      </c>
      <c r="J694" s="57">
        <v>404.67</v>
      </c>
      <c r="K694" s="3">
        <f t="shared" si="68"/>
        <v>90241.41</v>
      </c>
      <c r="L694" s="2">
        <v>5440</v>
      </c>
      <c r="M694" s="57">
        <v>401.42</v>
      </c>
      <c r="N694" s="3">
        <f t="shared" si="69"/>
        <v>2183724.8000000003</v>
      </c>
      <c r="O694" s="17">
        <f t="shared" si="70"/>
        <v>17350481.780000001</v>
      </c>
      <c r="P694" s="3">
        <f t="shared" si="71"/>
        <v>73631.893884057368</v>
      </c>
    </row>
    <row r="695" spans="1:16" x14ac:dyDescent="0.25">
      <c r="A695" s="10" t="s">
        <v>1324</v>
      </c>
      <c r="B695" s="22" t="s">
        <v>1131</v>
      </c>
      <c r="C695" s="2">
        <v>0</v>
      </c>
      <c r="D695" s="57">
        <v>432.24</v>
      </c>
      <c r="E695" s="3">
        <f t="shared" ref="E695:E697" si="72">D695*C695</f>
        <v>0</v>
      </c>
      <c r="F695" s="2">
        <v>0</v>
      </c>
      <c r="G695" s="57">
        <v>426.66</v>
      </c>
      <c r="H695" s="3">
        <f t="shared" ref="H695:H697" si="73">G695*F695</f>
        <v>0</v>
      </c>
      <c r="I695" s="2">
        <v>0</v>
      </c>
      <c r="J695" s="57">
        <v>432.24</v>
      </c>
      <c r="K695" s="3">
        <f t="shared" ref="K695:K697" si="74">J695*I695</f>
        <v>0</v>
      </c>
      <c r="L695" s="2">
        <v>0</v>
      </c>
      <c r="M695" s="57">
        <v>426.66</v>
      </c>
      <c r="N695" s="3">
        <f t="shared" ref="N695:N697" si="75">M695*L695</f>
        <v>0</v>
      </c>
      <c r="O695" s="17">
        <f t="shared" ref="O695:O697" si="76">N695+K695+H695+E695</f>
        <v>0</v>
      </c>
      <c r="P695" s="3">
        <f t="shared" ref="P695:P697" si="77">(O695/$O$8)*$P$8</f>
        <v>0</v>
      </c>
    </row>
    <row r="696" spans="1:16" x14ac:dyDescent="0.25">
      <c r="A696" s="10" t="s">
        <v>1325</v>
      </c>
      <c r="B696" s="22" t="s">
        <v>1132</v>
      </c>
      <c r="C696" s="2">
        <v>0</v>
      </c>
      <c r="D696" s="57">
        <v>515.09</v>
      </c>
      <c r="E696" s="3">
        <f t="shared" si="72"/>
        <v>0</v>
      </c>
      <c r="F696" s="2">
        <v>0</v>
      </c>
      <c r="G696" s="57">
        <v>508.67</v>
      </c>
      <c r="H696" s="3">
        <f t="shared" si="73"/>
        <v>0</v>
      </c>
      <c r="I696" s="2">
        <v>0</v>
      </c>
      <c r="J696" s="57">
        <v>515.09</v>
      </c>
      <c r="K696" s="3">
        <f t="shared" si="74"/>
        <v>0</v>
      </c>
      <c r="L696" s="2">
        <v>0</v>
      </c>
      <c r="M696" s="57">
        <v>508.67</v>
      </c>
      <c r="N696" s="3">
        <f t="shared" si="75"/>
        <v>0</v>
      </c>
      <c r="O696" s="17">
        <f t="shared" si="76"/>
        <v>0</v>
      </c>
      <c r="P696" s="3">
        <f t="shared" si="77"/>
        <v>0</v>
      </c>
    </row>
    <row r="697" spans="1:16" x14ac:dyDescent="0.25">
      <c r="A697" s="12" t="s">
        <v>1326</v>
      </c>
      <c r="B697" s="27" t="s">
        <v>1133</v>
      </c>
      <c r="C697" s="2">
        <v>0</v>
      </c>
      <c r="D697" s="75">
        <v>590.77</v>
      </c>
      <c r="E697" s="36">
        <f t="shared" si="72"/>
        <v>0</v>
      </c>
      <c r="F697" s="2">
        <v>2089</v>
      </c>
      <c r="G697" s="75">
        <v>582.95000000000005</v>
      </c>
      <c r="H697" s="36">
        <f t="shared" si="73"/>
        <v>1217782.55</v>
      </c>
      <c r="I697" s="2">
        <v>0</v>
      </c>
      <c r="J697" s="75">
        <v>590.77</v>
      </c>
      <c r="K697" s="36">
        <f t="shared" si="74"/>
        <v>0</v>
      </c>
      <c r="L697" s="2">
        <v>995</v>
      </c>
      <c r="M697" s="75">
        <v>582.95000000000005</v>
      </c>
      <c r="N697" s="36">
        <f t="shared" si="75"/>
        <v>580035.25</v>
      </c>
      <c r="O697" s="18">
        <f t="shared" si="76"/>
        <v>1797817.8</v>
      </c>
      <c r="P697" s="36">
        <f t="shared" si="77"/>
        <v>7629.5708183193447</v>
      </c>
    </row>
    <row r="698" spans="1:16" x14ac:dyDescent="0.25">
      <c r="A698" s="10"/>
      <c r="B698" s="22"/>
      <c r="C698" s="2"/>
      <c r="D698" s="6"/>
      <c r="E698" s="6"/>
      <c r="F698" s="2"/>
      <c r="G698" s="6"/>
      <c r="H698" s="6"/>
      <c r="I698" s="2"/>
      <c r="J698" s="6"/>
      <c r="K698" s="6"/>
      <c r="L698" s="2"/>
      <c r="M698" s="6"/>
      <c r="N698" s="6"/>
      <c r="O698" s="6"/>
      <c r="P698" s="6"/>
    </row>
    <row r="699" spans="1:16" x14ac:dyDescent="0.25">
      <c r="B699" s="22"/>
      <c r="C699" s="2"/>
      <c r="F699" s="2"/>
    </row>
    <row r="700" spans="1:16" x14ac:dyDescent="0.25">
      <c r="C700" s="2"/>
      <c r="F700" s="2"/>
    </row>
  </sheetData>
  <autoFilter ref="A9:T700" xr:uid="{268A8927-FCE7-4AAD-8447-490C30DB772C}"/>
  <mergeCells count="6">
    <mergeCell ref="A3:P3"/>
    <mergeCell ref="A4:P4"/>
    <mergeCell ref="C7:E7"/>
    <mergeCell ref="F7:H7"/>
    <mergeCell ref="I7:K7"/>
    <mergeCell ref="L7:N7"/>
  </mergeCells>
  <pageMargins left="0.7" right="0.7" top="0.75" bottom="0.75" header="0.3" footer="0.3"/>
  <pageSetup scale="49" fitToHeight="0" orientation="landscape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26401-83AF-49B5-8168-D5DEC305A36F}">
  <sheetPr>
    <tabColor theme="9" tint="-0.499984740745262"/>
    <pageSetUpPr fitToPage="1"/>
  </sheetPr>
  <dimension ref="A1:S697"/>
  <sheetViews>
    <sheetView topLeftCell="A561" workbookViewId="0">
      <selection activeCell="D580" sqref="D580"/>
    </sheetView>
  </sheetViews>
  <sheetFormatPr defaultColWidth="9.140625" defaultRowHeight="15" x14ac:dyDescent="0.25"/>
  <cols>
    <col min="1" max="1" width="10.85546875" style="1" bestFit="1" customWidth="1"/>
    <col min="2" max="2" width="50.5703125" style="1" customWidth="1"/>
    <col min="3" max="14" width="13.5703125" style="1" customWidth="1"/>
    <col min="15" max="16" width="15.7109375" style="1" customWidth="1"/>
    <col min="17" max="16384" width="9.140625" style="1"/>
  </cols>
  <sheetData>
    <row r="1" spans="1:19" ht="18.75" x14ac:dyDescent="0.3">
      <c r="A1" s="5">
        <f ca="1">TODAY()</f>
        <v>46101</v>
      </c>
      <c r="F1" s="21"/>
      <c r="H1" s="21" t="s">
        <v>0</v>
      </c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18.75" x14ac:dyDescent="0.3">
      <c r="F2" s="21"/>
      <c r="H2" s="21" t="s">
        <v>1317</v>
      </c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18.75" x14ac:dyDescent="0.3">
      <c r="F3" s="21"/>
      <c r="H3" s="21" t="s">
        <v>1314</v>
      </c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6" spans="1:19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 s="37">
        <f>SUM(P9:P696)</f>
        <v>105000000.08999996</v>
      </c>
    </row>
    <row r="7" spans="1:19" ht="23.25" x14ac:dyDescent="0.35">
      <c r="A7" s="38"/>
      <c r="B7" s="39"/>
      <c r="C7" s="127" t="s">
        <v>1248</v>
      </c>
      <c r="D7" s="128"/>
      <c r="E7" s="129"/>
      <c r="F7" s="128" t="s">
        <v>1248</v>
      </c>
      <c r="G7" s="128"/>
      <c r="H7" s="128"/>
      <c r="I7" s="127" t="s">
        <v>1249</v>
      </c>
      <c r="J7" s="128"/>
      <c r="K7" s="129"/>
      <c r="L7" s="127" t="s">
        <v>1249</v>
      </c>
      <c r="M7" s="128"/>
      <c r="N7" s="129"/>
      <c r="O7" s="65">
        <f>SUM(O9:O696)</f>
        <v>8034707947.8799963</v>
      </c>
      <c r="P7" s="66">
        <v>105000000</v>
      </c>
    </row>
    <row r="8" spans="1:19" ht="46.5" thickBot="1" x14ac:dyDescent="0.35">
      <c r="A8" s="67" t="s">
        <v>1294</v>
      </c>
      <c r="B8" s="68" t="s">
        <v>1288</v>
      </c>
      <c r="C8" s="40" t="s">
        <v>1274</v>
      </c>
      <c r="D8" s="41" t="s">
        <v>1275</v>
      </c>
      <c r="E8" s="42" t="s">
        <v>1276</v>
      </c>
      <c r="F8" s="41" t="s">
        <v>1277</v>
      </c>
      <c r="G8" s="41" t="s">
        <v>1278</v>
      </c>
      <c r="H8" s="41" t="s">
        <v>1279</v>
      </c>
      <c r="I8" s="40" t="s">
        <v>1274</v>
      </c>
      <c r="J8" s="41" t="s">
        <v>1275</v>
      </c>
      <c r="K8" s="42" t="s">
        <v>1276</v>
      </c>
      <c r="L8" s="40" t="s">
        <v>1277</v>
      </c>
      <c r="M8" s="41" t="s">
        <v>1278</v>
      </c>
      <c r="N8" s="42" t="s">
        <v>1279</v>
      </c>
      <c r="O8" s="43" t="s">
        <v>1251</v>
      </c>
      <c r="P8" s="44" t="s">
        <v>1252</v>
      </c>
    </row>
    <row r="9" spans="1:19" ht="15.75" thickTop="1" x14ac:dyDescent="0.25">
      <c r="A9" s="69" t="s">
        <v>2</v>
      </c>
      <c r="B9" t="s">
        <v>3</v>
      </c>
      <c r="C9" s="45">
        <v>35853</v>
      </c>
      <c r="D9" s="46">
        <v>316.61</v>
      </c>
      <c r="E9" s="47">
        <f t="shared" ref="E9:E72" si="0">D9*C9</f>
        <v>11351418.33</v>
      </c>
      <c r="F9" s="45">
        <v>83564</v>
      </c>
      <c r="G9" s="46">
        <v>314.27999999999997</v>
      </c>
      <c r="H9" s="37">
        <f t="shared" ref="H9:H72" si="1">G9*F9</f>
        <v>26262493.919999998</v>
      </c>
      <c r="I9" s="45">
        <v>11503</v>
      </c>
      <c r="J9" s="46">
        <v>316.61</v>
      </c>
      <c r="K9" s="47">
        <f t="shared" ref="K9:K72" si="2">J9*I9</f>
        <v>3641964.83</v>
      </c>
      <c r="L9" s="45">
        <v>26811</v>
      </c>
      <c r="M9" s="46">
        <v>314.27999999999997</v>
      </c>
      <c r="N9" s="47">
        <f t="shared" ref="N9:N72" si="3">M9*L9</f>
        <v>8426161.0800000001</v>
      </c>
      <c r="O9" s="48">
        <f>N9+K9+H9+E9</f>
        <v>49682038.159999996</v>
      </c>
      <c r="P9" s="87">
        <f>ROUND((O9/$O$7)*$P$7,2)</f>
        <v>649259.93999999994</v>
      </c>
    </row>
    <row r="10" spans="1:19" x14ac:dyDescent="0.25">
      <c r="A10" s="49" t="s">
        <v>4</v>
      </c>
      <c r="B10" t="s">
        <v>5</v>
      </c>
      <c r="C10" s="45">
        <v>592</v>
      </c>
      <c r="D10" s="46">
        <v>246.1</v>
      </c>
      <c r="E10" s="47">
        <f t="shared" si="0"/>
        <v>145691.19999999998</v>
      </c>
      <c r="F10" s="45">
        <v>29863</v>
      </c>
      <c r="G10" s="46">
        <v>244.16</v>
      </c>
      <c r="H10" s="37">
        <f t="shared" si="1"/>
        <v>7291350.0800000001</v>
      </c>
      <c r="I10" s="45">
        <v>20</v>
      </c>
      <c r="J10" s="46">
        <v>246.1</v>
      </c>
      <c r="K10" s="47">
        <f t="shared" si="2"/>
        <v>4922</v>
      </c>
      <c r="L10" s="45">
        <v>1032</v>
      </c>
      <c r="M10" s="46">
        <v>244.16</v>
      </c>
      <c r="N10" s="47">
        <f t="shared" si="3"/>
        <v>251973.12</v>
      </c>
      <c r="O10" s="48">
        <f t="shared" ref="O10:O73" si="4">N10+K10+H10+E10</f>
        <v>7693936.4000000004</v>
      </c>
      <c r="P10" s="87">
        <f>ROUND((O10/$O$7)*$P$7,2)</f>
        <v>100546.69</v>
      </c>
    </row>
    <row r="11" spans="1:19" x14ac:dyDescent="0.25">
      <c r="A11" s="49" t="s">
        <v>6</v>
      </c>
      <c r="B11" t="s">
        <v>7</v>
      </c>
      <c r="C11" s="45">
        <v>0</v>
      </c>
      <c r="D11" s="46">
        <v>212.42</v>
      </c>
      <c r="E11" s="47">
        <f t="shared" si="0"/>
        <v>0</v>
      </c>
      <c r="F11" s="45">
        <v>8435</v>
      </c>
      <c r="G11" s="46">
        <v>210.57</v>
      </c>
      <c r="H11" s="37">
        <f t="shared" si="1"/>
        <v>1776157.95</v>
      </c>
      <c r="I11" s="45">
        <v>0</v>
      </c>
      <c r="J11" s="46">
        <v>212.42</v>
      </c>
      <c r="K11" s="47">
        <f t="shared" si="2"/>
        <v>0</v>
      </c>
      <c r="L11" s="45">
        <v>181</v>
      </c>
      <c r="M11" s="46">
        <v>210.57</v>
      </c>
      <c r="N11" s="47">
        <f t="shared" si="3"/>
        <v>38113.17</v>
      </c>
      <c r="O11" s="48">
        <f t="shared" si="4"/>
        <v>1814271.1199999999</v>
      </c>
      <c r="P11" s="87">
        <f t="shared" ref="P11:P73" si="5">ROUND((O11/$O$7)*$P$7,2)</f>
        <v>23709.45</v>
      </c>
    </row>
    <row r="12" spans="1:19" x14ac:dyDescent="0.25">
      <c r="A12" s="49" t="s">
        <v>8</v>
      </c>
      <c r="B12" t="s">
        <v>9</v>
      </c>
      <c r="C12" s="45">
        <v>1423</v>
      </c>
      <c r="D12" s="46">
        <v>239.95</v>
      </c>
      <c r="E12" s="47">
        <f t="shared" si="0"/>
        <v>341448.85</v>
      </c>
      <c r="F12" s="45">
        <v>38913</v>
      </c>
      <c r="G12" s="46">
        <v>238</v>
      </c>
      <c r="H12" s="37">
        <f t="shared" si="1"/>
        <v>9261294</v>
      </c>
      <c r="I12" s="45">
        <v>193</v>
      </c>
      <c r="J12" s="46">
        <v>239.95</v>
      </c>
      <c r="K12" s="47">
        <f t="shared" si="2"/>
        <v>46310.35</v>
      </c>
      <c r="L12" s="45">
        <v>5287</v>
      </c>
      <c r="M12" s="46">
        <v>238</v>
      </c>
      <c r="N12" s="47">
        <f t="shared" si="3"/>
        <v>1258306</v>
      </c>
      <c r="O12" s="48">
        <f t="shared" si="4"/>
        <v>10907359.199999999</v>
      </c>
      <c r="P12" s="87">
        <f t="shared" si="5"/>
        <v>142540.68</v>
      </c>
    </row>
    <row r="13" spans="1:19" x14ac:dyDescent="0.25">
      <c r="A13" s="49" t="s">
        <v>10</v>
      </c>
      <c r="B13" t="s">
        <v>11</v>
      </c>
      <c r="C13" s="45">
        <v>2123</v>
      </c>
      <c r="D13" s="46">
        <v>225.86</v>
      </c>
      <c r="E13" s="47">
        <f t="shared" si="0"/>
        <v>479500.78</v>
      </c>
      <c r="F13" s="45">
        <v>39206</v>
      </c>
      <c r="G13" s="46">
        <v>223.98</v>
      </c>
      <c r="H13" s="37">
        <f t="shared" si="1"/>
        <v>8781359.879999999</v>
      </c>
      <c r="I13" s="45">
        <v>284</v>
      </c>
      <c r="J13" s="46">
        <v>225.86</v>
      </c>
      <c r="K13" s="47">
        <f t="shared" si="2"/>
        <v>64144.240000000005</v>
      </c>
      <c r="L13" s="45">
        <v>5252</v>
      </c>
      <c r="M13" s="46">
        <v>223.98</v>
      </c>
      <c r="N13" s="47">
        <f t="shared" si="3"/>
        <v>1176342.96</v>
      </c>
      <c r="O13" s="48">
        <f t="shared" si="4"/>
        <v>10501347.859999998</v>
      </c>
      <c r="P13" s="87">
        <f t="shared" si="5"/>
        <v>137234.79999999999</v>
      </c>
    </row>
    <row r="14" spans="1:19" x14ac:dyDescent="0.25">
      <c r="A14" s="49" t="s">
        <v>12</v>
      </c>
      <c r="B14" t="s">
        <v>13</v>
      </c>
      <c r="C14" s="45">
        <v>0</v>
      </c>
      <c r="D14" s="46">
        <v>231.22</v>
      </c>
      <c r="E14" s="47">
        <f t="shared" si="0"/>
        <v>0</v>
      </c>
      <c r="F14" s="45">
        <v>16934</v>
      </c>
      <c r="G14" s="46">
        <v>229.13</v>
      </c>
      <c r="H14" s="37">
        <f t="shared" si="1"/>
        <v>3880087.42</v>
      </c>
      <c r="I14" s="45">
        <v>0</v>
      </c>
      <c r="J14" s="46">
        <v>231.22</v>
      </c>
      <c r="K14" s="47">
        <f t="shared" si="2"/>
        <v>0</v>
      </c>
      <c r="L14" s="45">
        <v>4104</v>
      </c>
      <c r="M14" s="46">
        <v>229.13</v>
      </c>
      <c r="N14" s="47">
        <f t="shared" si="3"/>
        <v>940349.52</v>
      </c>
      <c r="O14" s="48">
        <f t="shared" si="4"/>
        <v>4820436.9399999995</v>
      </c>
      <c r="P14" s="87">
        <f t="shared" si="5"/>
        <v>62994.93</v>
      </c>
    </row>
    <row r="15" spans="1:19" x14ac:dyDescent="0.25">
      <c r="A15" s="49" t="s">
        <v>14</v>
      </c>
      <c r="B15" t="s">
        <v>15</v>
      </c>
      <c r="C15" s="45">
        <v>0</v>
      </c>
      <c r="D15" s="46">
        <v>231.17</v>
      </c>
      <c r="E15" s="47">
        <f t="shared" si="0"/>
        <v>0</v>
      </c>
      <c r="F15" s="45">
        <v>27036</v>
      </c>
      <c r="G15" s="46">
        <v>229.16</v>
      </c>
      <c r="H15" s="37">
        <f t="shared" si="1"/>
        <v>6195569.7599999998</v>
      </c>
      <c r="I15" s="45">
        <v>0</v>
      </c>
      <c r="J15" s="46">
        <v>231.17</v>
      </c>
      <c r="K15" s="47">
        <f t="shared" si="2"/>
        <v>0</v>
      </c>
      <c r="L15" s="45">
        <v>1286</v>
      </c>
      <c r="M15" s="46">
        <v>229.16</v>
      </c>
      <c r="N15" s="47">
        <f t="shared" si="3"/>
        <v>294699.76</v>
      </c>
      <c r="O15" s="48">
        <f t="shared" si="4"/>
        <v>6490269.5199999996</v>
      </c>
      <c r="P15" s="87">
        <f t="shared" si="5"/>
        <v>84816.81</v>
      </c>
    </row>
    <row r="16" spans="1:19" x14ac:dyDescent="0.25">
      <c r="A16" s="49" t="s">
        <v>16</v>
      </c>
      <c r="B16" t="s">
        <v>17</v>
      </c>
      <c r="C16" s="45">
        <v>307</v>
      </c>
      <c r="D16" s="46">
        <v>228.33</v>
      </c>
      <c r="E16" s="47">
        <f t="shared" si="0"/>
        <v>70097.31</v>
      </c>
      <c r="F16" s="45">
        <v>26230</v>
      </c>
      <c r="G16" s="46">
        <v>226.34</v>
      </c>
      <c r="H16" s="37">
        <f t="shared" si="1"/>
        <v>5936898.2000000002</v>
      </c>
      <c r="I16" s="45">
        <v>32</v>
      </c>
      <c r="J16" s="46">
        <v>228.33</v>
      </c>
      <c r="K16" s="47">
        <f t="shared" si="2"/>
        <v>7306.56</v>
      </c>
      <c r="L16" s="45">
        <v>2699</v>
      </c>
      <c r="M16" s="46">
        <v>226.34</v>
      </c>
      <c r="N16" s="47">
        <f t="shared" si="3"/>
        <v>610891.66</v>
      </c>
      <c r="O16" s="48">
        <f t="shared" si="4"/>
        <v>6625193.7299999995</v>
      </c>
      <c r="P16" s="87">
        <f t="shared" si="5"/>
        <v>86580.04</v>
      </c>
    </row>
    <row r="17" spans="1:16" x14ac:dyDescent="0.25">
      <c r="A17" s="49" t="s">
        <v>18</v>
      </c>
      <c r="B17" t="s">
        <v>19</v>
      </c>
      <c r="C17" s="45">
        <v>397</v>
      </c>
      <c r="D17" s="46">
        <v>255.4</v>
      </c>
      <c r="E17" s="47">
        <f t="shared" si="0"/>
        <v>101393.8</v>
      </c>
      <c r="F17" s="45">
        <v>22489</v>
      </c>
      <c r="G17" s="46">
        <v>253.06</v>
      </c>
      <c r="H17" s="37">
        <f t="shared" si="1"/>
        <v>5691066.3399999999</v>
      </c>
      <c r="I17" s="45">
        <v>16</v>
      </c>
      <c r="J17" s="46">
        <v>255.4</v>
      </c>
      <c r="K17" s="47">
        <f t="shared" si="2"/>
        <v>4086.4</v>
      </c>
      <c r="L17" s="45">
        <v>917</v>
      </c>
      <c r="M17" s="46">
        <v>253.06</v>
      </c>
      <c r="N17" s="47">
        <f t="shared" si="3"/>
        <v>232056.02</v>
      </c>
      <c r="O17" s="48">
        <f t="shared" si="4"/>
        <v>6028602.5599999996</v>
      </c>
      <c r="P17" s="87">
        <f t="shared" si="5"/>
        <v>78783.61</v>
      </c>
    </row>
    <row r="18" spans="1:16" x14ac:dyDescent="0.25">
      <c r="A18" s="49" t="s">
        <v>20</v>
      </c>
      <c r="B18" t="s">
        <v>21</v>
      </c>
      <c r="C18" s="45">
        <v>0</v>
      </c>
      <c r="D18" s="46">
        <v>280.11</v>
      </c>
      <c r="E18" s="47">
        <f t="shared" si="0"/>
        <v>0</v>
      </c>
      <c r="F18" s="45">
        <v>26817</v>
      </c>
      <c r="G18" s="46">
        <v>277.62</v>
      </c>
      <c r="H18" s="37">
        <f t="shared" si="1"/>
        <v>7444935.54</v>
      </c>
      <c r="I18" s="45">
        <v>0</v>
      </c>
      <c r="J18" s="46">
        <v>280.11</v>
      </c>
      <c r="K18" s="47">
        <f t="shared" si="2"/>
        <v>0</v>
      </c>
      <c r="L18" s="45">
        <v>5814</v>
      </c>
      <c r="M18" s="46">
        <v>277.62</v>
      </c>
      <c r="N18" s="47">
        <f t="shared" si="3"/>
        <v>1614082.68</v>
      </c>
      <c r="O18" s="48">
        <f t="shared" si="4"/>
        <v>9059018.2200000007</v>
      </c>
      <c r="P18" s="87">
        <f t="shared" si="5"/>
        <v>118386</v>
      </c>
    </row>
    <row r="19" spans="1:16" x14ac:dyDescent="0.25">
      <c r="A19" s="49" t="s">
        <v>22</v>
      </c>
      <c r="B19" t="s">
        <v>23</v>
      </c>
      <c r="C19" s="45">
        <v>1286</v>
      </c>
      <c r="D19" s="46">
        <v>448.1</v>
      </c>
      <c r="E19" s="47">
        <f t="shared" si="0"/>
        <v>576256.6</v>
      </c>
      <c r="F19" s="45">
        <v>17778</v>
      </c>
      <c r="G19" s="46">
        <v>443.43</v>
      </c>
      <c r="H19" s="37">
        <f t="shared" si="1"/>
        <v>7883298.54</v>
      </c>
      <c r="I19" s="45">
        <v>166</v>
      </c>
      <c r="J19" s="46">
        <v>448.1</v>
      </c>
      <c r="K19" s="47">
        <f t="shared" si="2"/>
        <v>74384.600000000006</v>
      </c>
      <c r="L19" s="45">
        <v>2293</v>
      </c>
      <c r="M19" s="46">
        <v>443.43</v>
      </c>
      <c r="N19" s="47">
        <f t="shared" si="3"/>
        <v>1016784.99</v>
      </c>
      <c r="O19" s="48">
        <f t="shared" si="4"/>
        <v>9550724.7300000004</v>
      </c>
      <c r="P19" s="87">
        <f t="shared" si="5"/>
        <v>124811.77</v>
      </c>
    </row>
    <row r="20" spans="1:16" x14ac:dyDescent="0.25">
      <c r="A20" s="49" t="s">
        <v>24</v>
      </c>
      <c r="B20" t="s">
        <v>25</v>
      </c>
      <c r="C20" s="45">
        <v>1172</v>
      </c>
      <c r="D20" s="46">
        <v>367.98</v>
      </c>
      <c r="E20" s="47">
        <f t="shared" si="0"/>
        <v>431272.56</v>
      </c>
      <c r="F20" s="45">
        <v>44351</v>
      </c>
      <c r="G20" s="46">
        <v>364.44</v>
      </c>
      <c r="H20" s="37">
        <f t="shared" si="1"/>
        <v>16163278.439999999</v>
      </c>
      <c r="I20" s="45">
        <v>235</v>
      </c>
      <c r="J20" s="46">
        <v>367.98</v>
      </c>
      <c r="K20" s="47">
        <f t="shared" si="2"/>
        <v>86475.3</v>
      </c>
      <c r="L20" s="45">
        <v>8878</v>
      </c>
      <c r="M20" s="46">
        <v>364.44</v>
      </c>
      <c r="N20" s="47">
        <f t="shared" si="3"/>
        <v>3235498.32</v>
      </c>
      <c r="O20" s="48">
        <f t="shared" si="4"/>
        <v>19916524.619999997</v>
      </c>
      <c r="P20" s="87">
        <f t="shared" si="5"/>
        <v>260275.18</v>
      </c>
    </row>
    <row r="21" spans="1:16" x14ac:dyDescent="0.25">
      <c r="A21" s="49" t="s">
        <v>26</v>
      </c>
      <c r="B21" t="s">
        <v>27</v>
      </c>
      <c r="C21" s="45">
        <v>0</v>
      </c>
      <c r="D21" s="46">
        <v>232.13</v>
      </c>
      <c r="E21" s="47">
        <f t="shared" si="0"/>
        <v>0</v>
      </c>
      <c r="F21" s="45">
        <v>36988</v>
      </c>
      <c r="G21" s="46">
        <v>230.72</v>
      </c>
      <c r="H21" s="37">
        <f t="shared" si="1"/>
        <v>8533871.3599999994</v>
      </c>
      <c r="I21" s="45">
        <v>0</v>
      </c>
      <c r="J21" s="46">
        <v>232.13</v>
      </c>
      <c r="K21" s="47">
        <f t="shared" si="2"/>
        <v>0</v>
      </c>
      <c r="L21" s="45">
        <v>771</v>
      </c>
      <c r="M21" s="46">
        <v>230.72</v>
      </c>
      <c r="N21" s="47">
        <f t="shared" si="3"/>
        <v>177885.12</v>
      </c>
      <c r="O21" s="48">
        <f t="shared" si="4"/>
        <v>8711756.4799999986</v>
      </c>
      <c r="P21" s="87">
        <f t="shared" si="5"/>
        <v>113847.88</v>
      </c>
    </row>
    <row r="22" spans="1:16" x14ac:dyDescent="0.25">
      <c r="A22" s="49" t="s">
        <v>28</v>
      </c>
      <c r="B22" t="s">
        <v>29</v>
      </c>
      <c r="C22" s="45">
        <v>364</v>
      </c>
      <c r="D22" s="46">
        <v>253.01</v>
      </c>
      <c r="E22" s="47">
        <f t="shared" si="0"/>
        <v>92095.64</v>
      </c>
      <c r="F22" s="45">
        <v>19717</v>
      </c>
      <c r="G22" s="46">
        <v>250.97</v>
      </c>
      <c r="H22" s="37">
        <f t="shared" si="1"/>
        <v>4948375.49</v>
      </c>
      <c r="I22" s="45">
        <v>49</v>
      </c>
      <c r="J22" s="46">
        <v>253.01</v>
      </c>
      <c r="K22" s="47">
        <f t="shared" si="2"/>
        <v>12397.49</v>
      </c>
      <c r="L22" s="45">
        <v>2643</v>
      </c>
      <c r="M22" s="46">
        <v>250.97</v>
      </c>
      <c r="N22" s="47">
        <f t="shared" si="3"/>
        <v>663313.71</v>
      </c>
      <c r="O22" s="48">
        <f t="shared" si="4"/>
        <v>5716182.3300000001</v>
      </c>
      <c r="P22" s="87">
        <f t="shared" si="5"/>
        <v>74700.800000000003</v>
      </c>
    </row>
    <row r="23" spans="1:16" x14ac:dyDescent="0.25">
      <c r="A23" s="49" t="s">
        <v>30</v>
      </c>
      <c r="B23" t="s">
        <v>31</v>
      </c>
      <c r="C23" s="45">
        <v>1697</v>
      </c>
      <c r="D23" s="46">
        <v>332.15</v>
      </c>
      <c r="E23" s="47">
        <f t="shared" si="0"/>
        <v>563658.54999999993</v>
      </c>
      <c r="F23" s="45">
        <v>73355</v>
      </c>
      <c r="G23" s="46">
        <v>329.22</v>
      </c>
      <c r="H23" s="37">
        <f t="shared" si="1"/>
        <v>24149933.100000001</v>
      </c>
      <c r="I23" s="45">
        <v>305</v>
      </c>
      <c r="J23" s="46">
        <v>332.15</v>
      </c>
      <c r="K23" s="47">
        <f t="shared" si="2"/>
        <v>101305.75</v>
      </c>
      <c r="L23" s="45">
        <v>13203</v>
      </c>
      <c r="M23" s="46">
        <v>329.22</v>
      </c>
      <c r="N23" s="47">
        <f t="shared" si="3"/>
        <v>4346691.66</v>
      </c>
      <c r="O23" s="48">
        <f t="shared" si="4"/>
        <v>29161589.060000002</v>
      </c>
      <c r="P23" s="87">
        <f t="shared" si="5"/>
        <v>381092.49</v>
      </c>
    </row>
    <row r="24" spans="1:16" x14ac:dyDescent="0.25">
      <c r="A24" s="49" t="s">
        <v>32</v>
      </c>
      <c r="B24" t="s">
        <v>33</v>
      </c>
      <c r="C24" s="45">
        <v>0</v>
      </c>
      <c r="D24" s="46">
        <v>281.49</v>
      </c>
      <c r="E24" s="47">
        <f t="shared" si="0"/>
        <v>0</v>
      </c>
      <c r="F24" s="45">
        <v>53111</v>
      </c>
      <c r="G24" s="46">
        <v>279.01</v>
      </c>
      <c r="H24" s="37">
        <f t="shared" si="1"/>
        <v>14818500.109999999</v>
      </c>
      <c r="I24" s="45">
        <v>0</v>
      </c>
      <c r="J24" s="46">
        <v>281.49</v>
      </c>
      <c r="K24" s="47">
        <f t="shared" si="2"/>
        <v>0</v>
      </c>
      <c r="L24" s="45">
        <v>4161</v>
      </c>
      <c r="M24" s="46">
        <v>279.01</v>
      </c>
      <c r="N24" s="47">
        <f t="shared" si="3"/>
        <v>1160960.6099999999</v>
      </c>
      <c r="O24" s="48">
        <f t="shared" si="4"/>
        <v>15979460.719999999</v>
      </c>
      <c r="P24" s="87">
        <f t="shared" si="5"/>
        <v>208824.44</v>
      </c>
    </row>
    <row r="25" spans="1:16" x14ac:dyDescent="0.25">
      <c r="A25" s="49" t="s">
        <v>34</v>
      </c>
      <c r="B25" t="s">
        <v>35</v>
      </c>
      <c r="C25" s="45">
        <v>3513</v>
      </c>
      <c r="D25" s="46">
        <v>316.22000000000003</v>
      </c>
      <c r="E25" s="47">
        <f t="shared" si="0"/>
        <v>1110880.8600000001</v>
      </c>
      <c r="F25" s="45">
        <v>38612</v>
      </c>
      <c r="G25" s="46">
        <v>313.23</v>
      </c>
      <c r="H25" s="37">
        <f t="shared" si="1"/>
        <v>12094436.76</v>
      </c>
      <c r="I25" s="45">
        <v>30</v>
      </c>
      <c r="J25" s="46">
        <v>316.22000000000003</v>
      </c>
      <c r="K25" s="47">
        <f t="shared" si="2"/>
        <v>9486.6</v>
      </c>
      <c r="L25" s="45">
        <v>326</v>
      </c>
      <c r="M25" s="46">
        <v>313.23</v>
      </c>
      <c r="N25" s="47">
        <f t="shared" si="3"/>
        <v>102112.98000000001</v>
      </c>
      <c r="O25" s="48">
        <f t="shared" si="4"/>
        <v>13316917.199999999</v>
      </c>
      <c r="P25" s="87">
        <f t="shared" si="5"/>
        <v>174029.51</v>
      </c>
    </row>
    <row r="26" spans="1:16" x14ac:dyDescent="0.25">
      <c r="A26" s="49" t="s">
        <v>36</v>
      </c>
      <c r="B26" t="s">
        <v>37</v>
      </c>
      <c r="C26" s="45">
        <v>3817</v>
      </c>
      <c r="D26" s="46">
        <v>359.5</v>
      </c>
      <c r="E26" s="47">
        <f t="shared" si="0"/>
        <v>1372211.5</v>
      </c>
      <c r="F26" s="45">
        <v>76449</v>
      </c>
      <c r="G26" s="46">
        <v>356.11</v>
      </c>
      <c r="H26" s="37">
        <f t="shared" si="1"/>
        <v>27224253.390000001</v>
      </c>
      <c r="I26" s="45">
        <v>793</v>
      </c>
      <c r="J26" s="46">
        <v>359.5</v>
      </c>
      <c r="K26" s="47">
        <f t="shared" si="2"/>
        <v>285083.5</v>
      </c>
      <c r="L26" s="45">
        <v>15878</v>
      </c>
      <c r="M26" s="46">
        <v>356.11</v>
      </c>
      <c r="N26" s="47">
        <f t="shared" si="3"/>
        <v>5654314.5800000001</v>
      </c>
      <c r="O26" s="48">
        <f t="shared" si="4"/>
        <v>34535862.969999999</v>
      </c>
      <c r="P26" s="87">
        <f t="shared" si="5"/>
        <v>451325.13</v>
      </c>
    </row>
    <row r="27" spans="1:16" x14ac:dyDescent="0.25">
      <c r="A27" s="49" t="s">
        <v>38</v>
      </c>
      <c r="B27" t="s">
        <v>39</v>
      </c>
      <c r="C27" s="45">
        <v>1892</v>
      </c>
      <c r="D27" s="46">
        <v>203.79</v>
      </c>
      <c r="E27" s="47">
        <f t="shared" si="0"/>
        <v>385570.68</v>
      </c>
      <c r="F27" s="45">
        <v>20750</v>
      </c>
      <c r="G27" s="46">
        <v>202.02</v>
      </c>
      <c r="H27" s="37">
        <f t="shared" si="1"/>
        <v>4191915</v>
      </c>
      <c r="I27" s="45">
        <v>262</v>
      </c>
      <c r="J27" s="46">
        <v>203.79</v>
      </c>
      <c r="K27" s="47">
        <f t="shared" si="2"/>
        <v>53392.979999999996</v>
      </c>
      <c r="L27" s="45">
        <v>2868</v>
      </c>
      <c r="M27" s="46">
        <v>202.02</v>
      </c>
      <c r="N27" s="47">
        <f t="shared" si="3"/>
        <v>579393.36</v>
      </c>
      <c r="O27" s="48">
        <f t="shared" si="4"/>
        <v>5210272.0199999996</v>
      </c>
      <c r="P27" s="87">
        <f t="shared" si="5"/>
        <v>68089.41</v>
      </c>
    </row>
    <row r="28" spans="1:16" x14ac:dyDescent="0.25">
      <c r="A28" s="49" t="s">
        <v>40</v>
      </c>
      <c r="B28" t="s">
        <v>41</v>
      </c>
      <c r="C28" s="45">
        <v>0</v>
      </c>
      <c r="D28" s="46">
        <v>202.32</v>
      </c>
      <c r="E28" s="47">
        <f t="shared" si="0"/>
        <v>0</v>
      </c>
      <c r="F28" s="45">
        <v>19303</v>
      </c>
      <c r="G28" s="46">
        <v>200.8</v>
      </c>
      <c r="H28" s="37">
        <f t="shared" si="1"/>
        <v>3876042.4000000004</v>
      </c>
      <c r="I28" s="45">
        <v>0</v>
      </c>
      <c r="J28" s="46">
        <v>202.32</v>
      </c>
      <c r="K28" s="47">
        <f t="shared" si="2"/>
        <v>0</v>
      </c>
      <c r="L28" s="45">
        <v>2029</v>
      </c>
      <c r="M28" s="46">
        <v>200.8</v>
      </c>
      <c r="N28" s="47">
        <f t="shared" si="3"/>
        <v>407423.2</v>
      </c>
      <c r="O28" s="48">
        <f t="shared" si="4"/>
        <v>4283465.6000000006</v>
      </c>
      <c r="P28" s="87">
        <f t="shared" si="5"/>
        <v>55977.63</v>
      </c>
    </row>
    <row r="29" spans="1:16" x14ac:dyDescent="0.25">
      <c r="A29" s="49" t="s">
        <v>42</v>
      </c>
      <c r="B29" t="s">
        <v>43</v>
      </c>
      <c r="C29" s="45">
        <v>424</v>
      </c>
      <c r="D29" s="46">
        <v>248.14</v>
      </c>
      <c r="E29" s="47">
        <f t="shared" si="0"/>
        <v>105211.36</v>
      </c>
      <c r="F29" s="45">
        <v>41482</v>
      </c>
      <c r="G29" s="46">
        <v>246</v>
      </c>
      <c r="H29" s="37">
        <f t="shared" si="1"/>
        <v>10204572</v>
      </c>
      <c r="I29" s="45">
        <v>24</v>
      </c>
      <c r="J29" s="46">
        <v>248.14</v>
      </c>
      <c r="K29" s="47">
        <f t="shared" si="2"/>
        <v>5955.36</v>
      </c>
      <c r="L29" s="45">
        <v>2302</v>
      </c>
      <c r="M29" s="46">
        <v>246</v>
      </c>
      <c r="N29" s="47">
        <f t="shared" si="3"/>
        <v>566292</v>
      </c>
      <c r="O29" s="48">
        <f t="shared" si="4"/>
        <v>10882030.719999999</v>
      </c>
      <c r="P29" s="87">
        <f t="shared" si="5"/>
        <v>142209.68</v>
      </c>
    </row>
    <row r="30" spans="1:16" x14ac:dyDescent="0.25">
      <c r="A30" s="49" t="s">
        <v>44</v>
      </c>
      <c r="B30" t="s">
        <v>45</v>
      </c>
      <c r="C30" s="45">
        <v>0</v>
      </c>
      <c r="D30" s="46">
        <v>221.47</v>
      </c>
      <c r="E30" s="47">
        <f t="shared" si="0"/>
        <v>0</v>
      </c>
      <c r="F30" s="45">
        <v>10082</v>
      </c>
      <c r="G30" s="46">
        <v>219.53</v>
      </c>
      <c r="H30" s="37">
        <f t="shared" si="1"/>
        <v>2213301.46</v>
      </c>
      <c r="I30" s="45">
        <v>0</v>
      </c>
      <c r="J30" s="46">
        <v>221.47</v>
      </c>
      <c r="K30" s="47">
        <f t="shared" si="2"/>
        <v>0</v>
      </c>
      <c r="L30" s="45">
        <v>0</v>
      </c>
      <c r="M30" s="46">
        <v>219.53</v>
      </c>
      <c r="N30" s="47">
        <f t="shared" si="3"/>
        <v>0</v>
      </c>
      <c r="O30" s="48">
        <f t="shared" si="4"/>
        <v>2213301.46</v>
      </c>
      <c r="P30" s="87">
        <f t="shared" si="5"/>
        <v>28924.09</v>
      </c>
    </row>
    <row r="31" spans="1:16" x14ac:dyDescent="0.25">
      <c r="A31" s="49" t="s">
        <v>46</v>
      </c>
      <c r="B31" t="s">
        <v>47</v>
      </c>
      <c r="C31" s="45">
        <v>11439</v>
      </c>
      <c r="D31" s="46">
        <v>277.12</v>
      </c>
      <c r="E31" s="47">
        <f t="shared" si="0"/>
        <v>3169975.68</v>
      </c>
      <c r="F31" s="45">
        <v>34848</v>
      </c>
      <c r="G31" s="46">
        <v>274.55</v>
      </c>
      <c r="H31" s="37">
        <f t="shared" si="1"/>
        <v>9567518.4000000004</v>
      </c>
      <c r="I31" s="45">
        <v>4120</v>
      </c>
      <c r="J31" s="46">
        <v>277.12</v>
      </c>
      <c r="K31" s="47">
        <f t="shared" si="2"/>
        <v>1141734.3999999999</v>
      </c>
      <c r="L31" s="45">
        <v>12550</v>
      </c>
      <c r="M31" s="46">
        <v>274.55</v>
      </c>
      <c r="N31" s="47">
        <f t="shared" si="3"/>
        <v>3445602.5</v>
      </c>
      <c r="O31" s="48">
        <f t="shared" si="4"/>
        <v>17324830.98</v>
      </c>
      <c r="P31" s="87">
        <f t="shared" si="5"/>
        <v>226406.15</v>
      </c>
    </row>
    <row r="32" spans="1:16" x14ac:dyDescent="0.25">
      <c r="A32" s="49" t="s">
        <v>48</v>
      </c>
      <c r="B32" t="s">
        <v>49</v>
      </c>
      <c r="C32" s="45">
        <v>0</v>
      </c>
      <c r="D32" s="46">
        <v>213.49</v>
      </c>
      <c r="E32" s="47">
        <f t="shared" si="0"/>
        <v>0</v>
      </c>
      <c r="F32" s="45">
        <v>48227</v>
      </c>
      <c r="G32" s="46">
        <v>211.69</v>
      </c>
      <c r="H32" s="37">
        <f t="shared" si="1"/>
        <v>10209173.630000001</v>
      </c>
      <c r="I32" s="45">
        <v>0</v>
      </c>
      <c r="J32" s="46">
        <v>213.49</v>
      </c>
      <c r="K32" s="47">
        <f t="shared" si="2"/>
        <v>0</v>
      </c>
      <c r="L32" s="45">
        <v>5840</v>
      </c>
      <c r="M32" s="46">
        <v>211.69</v>
      </c>
      <c r="N32" s="47">
        <f t="shared" si="3"/>
        <v>1236269.6000000001</v>
      </c>
      <c r="O32" s="48">
        <f t="shared" si="4"/>
        <v>11445443.23</v>
      </c>
      <c r="P32" s="87">
        <f t="shared" si="5"/>
        <v>149572.51999999999</v>
      </c>
    </row>
    <row r="33" spans="1:16" x14ac:dyDescent="0.25">
      <c r="A33" s="49" t="s">
        <v>50</v>
      </c>
      <c r="B33" t="s">
        <v>51</v>
      </c>
      <c r="C33" s="45">
        <v>0</v>
      </c>
      <c r="D33" s="46">
        <v>217.79</v>
      </c>
      <c r="E33" s="47">
        <f t="shared" si="0"/>
        <v>0</v>
      </c>
      <c r="F33" s="45">
        <v>6549</v>
      </c>
      <c r="G33" s="46">
        <v>216</v>
      </c>
      <c r="H33" s="37">
        <f t="shared" si="1"/>
        <v>1414584</v>
      </c>
      <c r="I33" s="45">
        <v>0</v>
      </c>
      <c r="J33" s="46">
        <v>217.79</v>
      </c>
      <c r="K33" s="47">
        <f t="shared" si="2"/>
        <v>0</v>
      </c>
      <c r="L33" s="45">
        <v>0</v>
      </c>
      <c r="M33" s="46">
        <v>216</v>
      </c>
      <c r="N33" s="47">
        <f t="shared" si="3"/>
        <v>0</v>
      </c>
      <c r="O33" s="48">
        <f t="shared" si="4"/>
        <v>1414584</v>
      </c>
      <c r="P33" s="87">
        <f t="shared" si="5"/>
        <v>18486.21</v>
      </c>
    </row>
    <row r="34" spans="1:16" x14ac:dyDescent="0.25">
      <c r="A34" s="49" t="s">
        <v>52</v>
      </c>
      <c r="B34" t="s">
        <v>53</v>
      </c>
      <c r="C34" s="45">
        <v>9866</v>
      </c>
      <c r="D34" s="46">
        <v>339.26</v>
      </c>
      <c r="E34" s="47">
        <f t="shared" si="0"/>
        <v>3347139.1599999997</v>
      </c>
      <c r="F34" s="45">
        <v>16132</v>
      </c>
      <c r="G34" s="46">
        <v>335.98</v>
      </c>
      <c r="H34" s="37">
        <f t="shared" si="1"/>
        <v>5420029.3600000003</v>
      </c>
      <c r="I34" s="45">
        <v>7310</v>
      </c>
      <c r="J34" s="46">
        <v>339.26</v>
      </c>
      <c r="K34" s="47">
        <f t="shared" si="2"/>
        <v>2479990.6</v>
      </c>
      <c r="L34" s="45">
        <v>11952</v>
      </c>
      <c r="M34" s="46">
        <v>335.98</v>
      </c>
      <c r="N34" s="47">
        <f t="shared" si="3"/>
        <v>4015632.9600000004</v>
      </c>
      <c r="O34" s="48">
        <f t="shared" si="4"/>
        <v>15262792.080000002</v>
      </c>
      <c r="P34" s="87">
        <f t="shared" si="5"/>
        <v>199458.8</v>
      </c>
    </row>
    <row r="35" spans="1:16" x14ac:dyDescent="0.25">
      <c r="A35" s="49" t="s">
        <v>54</v>
      </c>
      <c r="B35" t="s">
        <v>55</v>
      </c>
      <c r="C35" s="45">
        <v>9853</v>
      </c>
      <c r="D35" s="46">
        <v>286.18</v>
      </c>
      <c r="E35" s="47">
        <f t="shared" si="0"/>
        <v>2819731.54</v>
      </c>
      <c r="F35" s="45">
        <v>34418</v>
      </c>
      <c r="G35" s="46">
        <v>283.5</v>
      </c>
      <c r="H35" s="37">
        <f t="shared" si="1"/>
        <v>9757503</v>
      </c>
      <c r="I35" s="45">
        <v>1846</v>
      </c>
      <c r="J35" s="46">
        <v>286.18</v>
      </c>
      <c r="K35" s="47">
        <f t="shared" si="2"/>
        <v>528288.28</v>
      </c>
      <c r="L35" s="45">
        <v>6450</v>
      </c>
      <c r="M35" s="46">
        <v>283.5</v>
      </c>
      <c r="N35" s="47">
        <f t="shared" si="3"/>
        <v>1828575</v>
      </c>
      <c r="O35" s="48">
        <f t="shared" si="4"/>
        <v>14934097.82</v>
      </c>
      <c r="P35" s="87">
        <f t="shared" si="5"/>
        <v>195163.32</v>
      </c>
    </row>
    <row r="36" spans="1:16" x14ac:dyDescent="0.25">
      <c r="A36" s="49" t="s">
        <v>56</v>
      </c>
      <c r="B36" t="s">
        <v>57</v>
      </c>
      <c r="C36" s="45">
        <v>366</v>
      </c>
      <c r="D36" s="46">
        <v>326.60000000000002</v>
      </c>
      <c r="E36" s="47">
        <f t="shared" si="0"/>
        <v>119535.6</v>
      </c>
      <c r="F36" s="45">
        <v>28126</v>
      </c>
      <c r="G36" s="46">
        <v>323.39999999999998</v>
      </c>
      <c r="H36" s="37">
        <f t="shared" si="1"/>
        <v>9095948.3999999985</v>
      </c>
      <c r="I36" s="45">
        <v>77</v>
      </c>
      <c r="J36" s="46">
        <v>326.60000000000002</v>
      </c>
      <c r="K36" s="47">
        <f t="shared" si="2"/>
        <v>25148.2</v>
      </c>
      <c r="L36" s="45">
        <v>5922</v>
      </c>
      <c r="M36" s="46">
        <v>323.39999999999998</v>
      </c>
      <c r="N36" s="47">
        <f t="shared" si="3"/>
        <v>1915174.7999999998</v>
      </c>
      <c r="O36" s="48">
        <f t="shared" si="4"/>
        <v>11155806.999999998</v>
      </c>
      <c r="P36" s="87">
        <f t="shared" si="5"/>
        <v>145787.47</v>
      </c>
    </row>
    <row r="37" spans="1:16" x14ac:dyDescent="0.25">
      <c r="A37" s="49" t="s">
        <v>58</v>
      </c>
      <c r="B37" t="s">
        <v>59</v>
      </c>
      <c r="C37" s="45">
        <v>3403</v>
      </c>
      <c r="D37" s="46">
        <v>352.27</v>
      </c>
      <c r="E37" s="47">
        <f t="shared" si="0"/>
        <v>1198774.8099999998</v>
      </c>
      <c r="F37" s="45">
        <v>41381</v>
      </c>
      <c r="G37" s="46">
        <v>349.18</v>
      </c>
      <c r="H37" s="37">
        <f t="shared" si="1"/>
        <v>14449417.58</v>
      </c>
      <c r="I37" s="45">
        <v>661</v>
      </c>
      <c r="J37" s="46">
        <v>352.27</v>
      </c>
      <c r="K37" s="47">
        <f t="shared" si="2"/>
        <v>232850.47</v>
      </c>
      <c r="L37" s="45">
        <v>8035</v>
      </c>
      <c r="M37" s="46">
        <v>349.18</v>
      </c>
      <c r="N37" s="47">
        <f t="shared" si="3"/>
        <v>2805661.3000000003</v>
      </c>
      <c r="O37" s="48">
        <f t="shared" si="4"/>
        <v>18686704.16</v>
      </c>
      <c r="P37" s="87">
        <f t="shared" si="5"/>
        <v>244203.51999999999</v>
      </c>
    </row>
    <row r="38" spans="1:16" x14ac:dyDescent="0.25">
      <c r="A38" s="49" t="s">
        <v>60</v>
      </c>
      <c r="B38" t="s">
        <v>61</v>
      </c>
      <c r="C38" s="45">
        <v>1466</v>
      </c>
      <c r="D38" s="46">
        <v>251.17</v>
      </c>
      <c r="E38" s="47">
        <f t="shared" si="0"/>
        <v>368215.22</v>
      </c>
      <c r="F38" s="45">
        <v>29824</v>
      </c>
      <c r="G38" s="46">
        <v>249.08</v>
      </c>
      <c r="H38" s="37">
        <f t="shared" si="1"/>
        <v>7428561.9199999999</v>
      </c>
      <c r="I38" s="45">
        <v>92</v>
      </c>
      <c r="J38" s="46">
        <v>251.17</v>
      </c>
      <c r="K38" s="47">
        <f t="shared" si="2"/>
        <v>23107.64</v>
      </c>
      <c r="L38" s="45">
        <v>1878</v>
      </c>
      <c r="M38" s="46">
        <v>249.08</v>
      </c>
      <c r="N38" s="47">
        <f t="shared" si="3"/>
        <v>467772.24000000005</v>
      </c>
      <c r="O38" s="48">
        <f t="shared" si="4"/>
        <v>8287657.0199999996</v>
      </c>
      <c r="P38" s="87">
        <f t="shared" si="5"/>
        <v>108305.62</v>
      </c>
    </row>
    <row r="39" spans="1:16" x14ac:dyDescent="0.25">
      <c r="A39" s="49" t="s">
        <v>62</v>
      </c>
      <c r="B39" t="s">
        <v>63</v>
      </c>
      <c r="C39" s="45">
        <v>0</v>
      </c>
      <c r="D39" s="46">
        <v>214.85</v>
      </c>
      <c r="E39" s="47">
        <f t="shared" si="0"/>
        <v>0</v>
      </c>
      <c r="F39" s="45">
        <v>38489</v>
      </c>
      <c r="G39" s="46">
        <v>213.05</v>
      </c>
      <c r="H39" s="37">
        <f t="shared" si="1"/>
        <v>8200081.4500000002</v>
      </c>
      <c r="I39" s="45">
        <v>0</v>
      </c>
      <c r="J39" s="46">
        <v>214.85</v>
      </c>
      <c r="K39" s="47">
        <f t="shared" si="2"/>
        <v>0</v>
      </c>
      <c r="L39" s="45">
        <v>615</v>
      </c>
      <c r="M39" s="46">
        <v>213.05</v>
      </c>
      <c r="N39" s="47">
        <f t="shared" si="3"/>
        <v>131025.75</v>
      </c>
      <c r="O39" s="48">
        <f t="shared" si="4"/>
        <v>8331107.2000000002</v>
      </c>
      <c r="P39" s="87">
        <f t="shared" si="5"/>
        <v>108873.44</v>
      </c>
    </row>
    <row r="40" spans="1:16" x14ac:dyDescent="0.25">
      <c r="A40" s="49" t="s">
        <v>64</v>
      </c>
      <c r="B40" t="s">
        <v>65</v>
      </c>
      <c r="C40" s="45">
        <v>0</v>
      </c>
      <c r="D40" s="46">
        <v>283.02</v>
      </c>
      <c r="E40" s="47">
        <f t="shared" si="0"/>
        <v>0</v>
      </c>
      <c r="F40" s="45">
        <v>4182</v>
      </c>
      <c r="G40" s="46">
        <v>280.64999999999998</v>
      </c>
      <c r="H40" s="37">
        <f t="shared" si="1"/>
        <v>1173678.2999999998</v>
      </c>
      <c r="I40" s="45">
        <v>0</v>
      </c>
      <c r="J40" s="46">
        <v>283.02</v>
      </c>
      <c r="K40" s="47">
        <f t="shared" si="2"/>
        <v>0</v>
      </c>
      <c r="L40" s="45">
        <v>14</v>
      </c>
      <c r="M40" s="46">
        <v>280.64999999999998</v>
      </c>
      <c r="N40" s="47">
        <f t="shared" si="3"/>
        <v>3929.0999999999995</v>
      </c>
      <c r="O40" s="48">
        <f t="shared" si="4"/>
        <v>1177607.3999999999</v>
      </c>
      <c r="P40" s="87">
        <f t="shared" si="5"/>
        <v>15389.33</v>
      </c>
    </row>
    <row r="41" spans="1:16" x14ac:dyDescent="0.25">
      <c r="A41" s="49" t="s">
        <v>66</v>
      </c>
      <c r="B41" t="s">
        <v>67</v>
      </c>
      <c r="C41" s="45">
        <v>2496</v>
      </c>
      <c r="D41" s="46">
        <v>364.99</v>
      </c>
      <c r="E41" s="47">
        <f t="shared" si="0"/>
        <v>911015.04</v>
      </c>
      <c r="F41" s="45">
        <v>60455</v>
      </c>
      <c r="G41" s="46">
        <v>361.25</v>
      </c>
      <c r="H41" s="37">
        <f t="shared" si="1"/>
        <v>21839368.75</v>
      </c>
      <c r="I41" s="45">
        <v>160</v>
      </c>
      <c r="J41" s="46">
        <v>364.99</v>
      </c>
      <c r="K41" s="47">
        <f t="shared" si="2"/>
        <v>58398.400000000001</v>
      </c>
      <c r="L41" s="45">
        <v>3877</v>
      </c>
      <c r="M41" s="46">
        <v>361.25</v>
      </c>
      <c r="N41" s="47">
        <f t="shared" si="3"/>
        <v>1400566.25</v>
      </c>
      <c r="O41" s="48">
        <f t="shared" si="4"/>
        <v>24209348.439999998</v>
      </c>
      <c r="P41" s="87">
        <f t="shared" si="5"/>
        <v>316375.11</v>
      </c>
    </row>
    <row r="42" spans="1:16" x14ac:dyDescent="0.25">
      <c r="A42" s="49" t="s">
        <v>68</v>
      </c>
      <c r="B42" t="s">
        <v>69</v>
      </c>
      <c r="C42" s="45">
        <v>1638</v>
      </c>
      <c r="D42" s="46">
        <v>442.14</v>
      </c>
      <c r="E42" s="47">
        <f t="shared" si="0"/>
        <v>724225.32</v>
      </c>
      <c r="F42" s="45">
        <v>25862</v>
      </c>
      <c r="G42" s="46">
        <v>437.55</v>
      </c>
      <c r="H42" s="37">
        <f t="shared" si="1"/>
        <v>11315918.1</v>
      </c>
      <c r="I42" s="45">
        <v>450</v>
      </c>
      <c r="J42" s="46">
        <v>442.14</v>
      </c>
      <c r="K42" s="47">
        <f t="shared" si="2"/>
        <v>198963</v>
      </c>
      <c r="L42" s="45">
        <v>7111</v>
      </c>
      <c r="M42" s="46">
        <v>437.55</v>
      </c>
      <c r="N42" s="47">
        <f t="shared" si="3"/>
        <v>3111418.0500000003</v>
      </c>
      <c r="O42" s="48">
        <f t="shared" si="4"/>
        <v>15350524.470000001</v>
      </c>
      <c r="P42" s="87">
        <f t="shared" si="5"/>
        <v>200605.31</v>
      </c>
    </row>
    <row r="43" spans="1:16" x14ac:dyDescent="0.25">
      <c r="A43" s="49" t="s">
        <v>70</v>
      </c>
      <c r="B43" t="s">
        <v>71</v>
      </c>
      <c r="C43" s="45">
        <v>730</v>
      </c>
      <c r="D43" s="46">
        <v>327.56</v>
      </c>
      <c r="E43" s="47">
        <f t="shared" si="0"/>
        <v>239118.8</v>
      </c>
      <c r="F43" s="45">
        <v>34272</v>
      </c>
      <c r="G43" s="46">
        <v>324.33999999999997</v>
      </c>
      <c r="H43" s="37">
        <f t="shared" si="1"/>
        <v>11115780.479999999</v>
      </c>
      <c r="I43" s="45">
        <v>47</v>
      </c>
      <c r="J43" s="46">
        <v>327.56</v>
      </c>
      <c r="K43" s="47">
        <f t="shared" si="2"/>
        <v>15395.32</v>
      </c>
      <c r="L43" s="45">
        <v>2190</v>
      </c>
      <c r="M43" s="46">
        <v>324.33999999999997</v>
      </c>
      <c r="N43" s="47">
        <f t="shared" si="3"/>
        <v>710304.6</v>
      </c>
      <c r="O43" s="48">
        <f t="shared" si="4"/>
        <v>12080599.199999999</v>
      </c>
      <c r="P43" s="87">
        <f t="shared" si="5"/>
        <v>157872.93</v>
      </c>
    </row>
    <row r="44" spans="1:16" x14ac:dyDescent="0.25">
      <c r="A44" s="49" t="s">
        <v>72</v>
      </c>
      <c r="B44" t="s">
        <v>73</v>
      </c>
      <c r="C44" s="45">
        <v>16272</v>
      </c>
      <c r="D44" s="46">
        <v>390.76</v>
      </c>
      <c r="E44" s="47">
        <f t="shared" si="0"/>
        <v>6358446.7199999997</v>
      </c>
      <c r="F44" s="45">
        <v>84651</v>
      </c>
      <c r="G44" s="46">
        <v>387.78</v>
      </c>
      <c r="H44" s="37">
        <f t="shared" si="1"/>
        <v>32825964.779999997</v>
      </c>
      <c r="I44" s="45">
        <v>5755</v>
      </c>
      <c r="J44" s="46">
        <v>390.76</v>
      </c>
      <c r="K44" s="47">
        <f t="shared" si="2"/>
        <v>2248823.7999999998</v>
      </c>
      <c r="L44" s="45">
        <v>29936</v>
      </c>
      <c r="M44" s="46">
        <v>387.78</v>
      </c>
      <c r="N44" s="47">
        <f t="shared" si="3"/>
        <v>11608582.08</v>
      </c>
      <c r="O44" s="48">
        <f t="shared" si="4"/>
        <v>53041817.379999995</v>
      </c>
      <c r="P44" s="87">
        <f t="shared" si="5"/>
        <v>693166.55</v>
      </c>
    </row>
    <row r="45" spans="1:16" x14ac:dyDescent="0.25">
      <c r="A45" s="49" t="s">
        <v>74</v>
      </c>
      <c r="B45" t="s">
        <v>75</v>
      </c>
      <c r="C45" s="45">
        <v>31</v>
      </c>
      <c r="D45" s="46">
        <v>255.14</v>
      </c>
      <c r="E45" s="47">
        <f t="shared" si="0"/>
        <v>7909.3399999999992</v>
      </c>
      <c r="F45" s="45">
        <v>23683</v>
      </c>
      <c r="G45" s="46">
        <v>252.86</v>
      </c>
      <c r="H45" s="37">
        <f t="shared" si="1"/>
        <v>5988483.3799999999</v>
      </c>
      <c r="I45" s="45">
        <v>1</v>
      </c>
      <c r="J45" s="46">
        <v>255.14</v>
      </c>
      <c r="K45" s="47">
        <f t="shared" si="2"/>
        <v>255.14</v>
      </c>
      <c r="L45" s="45">
        <v>516</v>
      </c>
      <c r="M45" s="46">
        <v>252.86</v>
      </c>
      <c r="N45" s="47">
        <f t="shared" si="3"/>
        <v>130475.76000000001</v>
      </c>
      <c r="O45" s="48">
        <f t="shared" si="4"/>
        <v>6127123.6200000001</v>
      </c>
      <c r="P45" s="87">
        <f t="shared" si="5"/>
        <v>80071.11</v>
      </c>
    </row>
    <row r="46" spans="1:16" x14ac:dyDescent="0.25">
      <c r="A46" s="49" t="s">
        <v>76</v>
      </c>
      <c r="B46" t="s">
        <v>77</v>
      </c>
      <c r="C46" s="45">
        <v>0</v>
      </c>
      <c r="D46" s="46">
        <v>194.71</v>
      </c>
      <c r="E46" s="47">
        <f t="shared" si="0"/>
        <v>0</v>
      </c>
      <c r="F46" s="45">
        <v>21381</v>
      </c>
      <c r="G46" s="46">
        <v>193.05</v>
      </c>
      <c r="H46" s="37">
        <f t="shared" si="1"/>
        <v>4127602.0500000003</v>
      </c>
      <c r="I46" s="45">
        <v>0</v>
      </c>
      <c r="J46" s="46">
        <v>194.71</v>
      </c>
      <c r="K46" s="47">
        <f t="shared" si="2"/>
        <v>0</v>
      </c>
      <c r="L46" s="45">
        <v>120</v>
      </c>
      <c r="M46" s="46">
        <v>193.05</v>
      </c>
      <c r="N46" s="47">
        <f t="shared" si="3"/>
        <v>23166</v>
      </c>
      <c r="O46" s="48">
        <f t="shared" si="4"/>
        <v>4150768.0500000003</v>
      </c>
      <c r="P46" s="87">
        <f t="shared" si="5"/>
        <v>54243.5</v>
      </c>
    </row>
    <row r="47" spans="1:16" x14ac:dyDescent="0.25">
      <c r="A47" s="49" t="s">
        <v>78</v>
      </c>
      <c r="B47" t="s">
        <v>79</v>
      </c>
      <c r="C47" s="45">
        <v>0</v>
      </c>
      <c r="D47" s="46">
        <v>305.93</v>
      </c>
      <c r="E47" s="47">
        <f t="shared" si="0"/>
        <v>0</v>
      </c>
      <c r="F47" s="45">
        <v>6334</v>
      </c>
      <c r="G47" s="46">
        <v>302.91000000000003</v>
      </c>
      <c r="H47" s="37">
        <f t="shared" si="1"/>
        <v>1918631.9400000002</v>
      </c>
      <c r="I47" s="45">
        <v>0</v>
      </c>
      <c r="J47" s="46">
        <v>305.93</v>
      </c>
      <c r="K47" s="47">
        <f t="shared" si="2"/>
        <v>0</v>
      </c>
      <c r="L47" s="45">
        <v>0</v>
      </c>
      <c r="M47" s="46">
        <v>302.91000000000003</v>
      </c>
      <c r="N47" s="47">
        <f t="shared" si="3"/>
        <v>0</v>
      </c>
      <c r="O47" s="48">
        <f t="shared" si="4"/>
        <v>1918631.9400000002</v>
      </c>
      <c r="P47" s="87">
        <f t="shared" si="5"/>
        <v>25073.26</v>
      </c>
    </row>
    <row r="48" spans="1:16" x14ac:dyDescent="0.25">
      <c r="A48" s="49" t="s">
        <v>1298</v>
      </c>
      <c r="B48" t="s">
        <v>1297</v>
      </c>
      <c r="C48" s="45">
        <v>0</v>
      </c>
      <c r="D48" s="46">
        <v>254.55</v>
      </c>
      <c r="E48" s="47">
        <f t="shared" si="0"/>
        <v>0</v>
      </c>
      <c r="F48" s="45">
        <v>25653</v>
      </c>
      <c r="G48" s="46">
        <v>252.19</v>
      </c>
      <c r="H48" s="37">
        <f t="shared" si="1"/>
        <v>6469430.0700000003</v>
      </c>
      <c r="I48" s="45">
        <v>0</v>
      </c>
      <c r="J48" s="46">
        <v>254.55</v>
      </c>
      <c r="K48" s="47">
        <f t="shared" si="2"/>
        <v>0</v>
      </c>
      <c r="L48" s="45">
        <v>0</v>
      </c>
      <c r="M48" s="46">
        <v>252.19</v>
      </c>
      <c r="N48" s="47">
        <f t="shared" si="3"/>
        <v>0</v>
      </c>
      <c r="O48" s="48">
        <f t="shared" si="4"/>
        <v>6469430.0700000003</v>
      </c>
      <c r="P48" s="87">
        <f t="shared" si="5"/>
        <v>84544.47</v>
      </c>
    </row>
    <row r="49" spans="1:16" x14ac:dyDescent="0.25">
      <c r="A49" s="49" t="s">
        <v>81</v>
      </c>
      <c r="B49" t="s">
        <v>82</v>
      </c>
      <c r="C49" s="45">
        <v>1007</v>
      </c>
      <c r="D49" s="46">
        <v>250.64</v>
      </c>
      <c r="E49" s="47">
        <f t="shared" si="0"/>
        <v>252394.47999999998</v>
      </c>
      <c r="F49" s="45">
        <v>21920</v>
      </c>
      <c r="G49" s="46">
        <v>248.39</v>
      </c>
      <c r="H49" s="37">
        <f t="shared" si="1"/>
        <v>5444708.7999999998</v>
      </c>
      <c r="I49" s="45">
        <v>132</v>
      </c>
      <c r="J49" s="46">
        <v>250.64</v>
      </c>
      <c r="K49" s="47">
        <f t="shared" si="2"/>
        <v>33084.479999999996</v>
      </c>
      <c r="L49" s="45">
        <v>2867</v>
      </c>
      <c r="M49" s="46">
        <v>248.39</v>
      </c>
      <c r="N49" s="47">
        <f t="shared" si="3"/>
        <v>712134.13</v>
      </c>
      <c r="O49" s="48">
        <f t="shared" si="4"/>
        <v>6442321.8900000006</v>
      </c>
      <c r="P49" s="87">
        <f t="shared" si="5"/>
        <v>84190.22</v>
      </c>
    </row>
    <row r="50" spans="1:16" x14ac:dyDescent="0.25">
      <c r="A50" s="49" t="s">
        <v>1327</v>
      </c>
      <c r="B50" t="s">
        <v>83</v>
      </c>
      <c r="C50" s="45">
        <v>1537</v>
      </c>
      <c r="D50" s="46">
        <v>246.09</v>
      </c>
      <c r="E50" s="47">
        <f t="shared" si="0"/>
        <v>378240.33</v>
      </c>
      <c r="F50" s="45">
        <v>19567</v>
      </c>
      <c r="G50" s="46">
        <v>243.76</v>
      </c>
      <c r="H50" s="37">
        <f t="shared" si="1"/>
        <v>4769651.92</v>
      </c>
      <c r="I50" s="45">
        <v>0</v>
      </c>
      <c r="J50" s="46">
        <v>246.09</v>
      </c>
      <c r="K50" s="47">
        <f t="shared" si="2"/>
        <v>0</v>
      </c>
      <c r="L50" s="45">
        <v>0</v>
      </c>
      <c r="M50" s="46">
        <v>243.76</v>
      </c>
      <c r="N50" s="47">
        <f t="shared" si="3"/>
        <v>0</v>
      </c>
      <c r="O50" s="48">
        <f t="shared" si="4"/>
        <v>5147892.25</v>
      </c>
      <c r="P50" s="87">
        <f t="shared" si="5"/>
        <v>67274.22</v>
      </c>
    </row>
    <row r="51" spans="1:16" x14ac:dyDescent="0.25">
      <c r="A51" s="49" t="s">
        <v>84</v>
      </c>
      <c r="B51" t="s">
        <v>85</v>
      </c>
      <c r="C51" s="45">
        <v>3650</v>
      </c>
      <c r="D51" s="46">
        <v>272.22000000000003</v>
      </c>
      <c r="E51" s="47">
        <f t="shared" si="0"/>
        <v>993603.00000000012</v>
      </c>
      <c r="F51" s="45">
        <v>24985</v>
      </c>
      <c r="G51" s="46">
        <v>269.83</v>
      </c>
      <c r="H51" s="37">
        <f t="shared" si="1"/>
        <v>6741702.5499999998</v>
      </c>
      <c r="I51" s="45">
        <v>545</v>
      </c>
      <c r="J51" s="46">
        <v>272.22000000000003</v>
      </c>
      <c r="K51" s="47">
        <f t="shared" si="2"/>
        <v>148359.90000000002</v>
      </c>
      <c r="L51" s="45">
        <v>3733</v>
      </c>
      <c r="M51" s="46">
        <v>269.83</v>
      </c>
      <c r="N51" s="47">
        <f t="shared" si="3"/>
        <v>1007275.3899999999</v>
      </c>
      <c r="O51" s="48">
        <f t="shared" si="4"/>
        <v>8890940.8399999999</v>
      </c>
      <c r="P51" s="87">
        <f t="shared" si="5"/>
        <v>116189.51</v>
      </c>
    </row>
    <row r="52" spans="1:16" x14ac:dyDescent="0.25">
      <c r="A52" s="49" t="s">
        <v>86</v>
      </c>
      <c r="B52" t="s">
        <v>87</v>
      </c>
      <c r="C52" s="45">
        <v>5415</v>
      </c>
      <c r="D52" s="46">
        <v>279.43</v>
      </c>
      <c r="E52" s="47">
        <f t="shared" si="0"/>
        <v>1513113.45</v>
      </c>
      <c r="F52" s="45">
        <v>67901</v>
      </c>
      <c r="G52" s="46">
        <v>276.99</v>
      </c>
      <c r="H52" s="37">
        <f t="shared" si="1"/>
        <v>18807897.990000002</v>
      </c>
      <c r="I52" s="45">
        <v>1112</v>
      </c>
      <c r="J52" s="46">
        <v>279.43</v>
      </c>
      <c r="K52" s="47">
        <f t="shared" si="2"/>
        <v>310726.16000000003</v>
      </c>
      <c r="L52" s="45">
        <v>13949</v>
      </c>
      <c r="M52" s="46">
        <v>276.99</v>
      </c>
      <c r="N52" s="47">
        <f t="shared" si="3"/>
        <v>3863733.5100000002</v>
      </c>
      <c r="O52" s="48">
        <f t="shared" si="4"/>
        <v>24495471.110000003</v>
      </c>
      <c r="P52" s="87">
        <f t="shared" si="5"/>
        <v>320114.24</v>
      </c>
    </row>
    <row r="53" spans="1:16" x14ac:dyDescent="0.25">
      <c r="A53" s="49" t="s">
        <v>88</v>
      </c>
      <c r="B53" t="s">
        <v>89</v>
      </c>
      <c r="C53" s="45">
        <v>5844</v>
      </c>
      <c r="D53" s="46">
        <v>447.69</v>
      </c>
      <c r="E53" s="47">
        <f t="shared" si="0"/>
        <v>2616300.36</v>
      </c>
      <c r="F53" s="45">
        <v>77438</v>
      </c>
      <c r="G53" s="46">
        <v>444.19</v>
      </c>
      <c r="H53" s="37">
        <f t="shared" si="1"/>
        <v>34397185.219999999</v>
      </c>
      <c r="I53" s="45">
        <v>1895</v>
      </c>
      <c r="J53" s="46">
        <v>447.69</v>
      </c>
      <c r="K53" s="47">
        <f t="shared" si="2"/>
        <v>848372.55</v>
      </c>
      <c r="L53" s="45">
        <v>25111</v>
      </c>
      <c r="M53" s="46">
        <v>444.19</v>
      </c>
      <c r="N53" s="47">
        <f t="shared" si="3"/>
        <v>11154055.09</v>
      </c>
      <c r="O53" s="48">
        <f t="shared" si="4"/>
        <v>49015913.219999999</v>
      </c>
      <c r="P53" s="87">
        <f t="shared" si="5"/>
        <v>640554.81999999995</v>
      </c>
    </row>
    <row r="54" spans="1:16" x14ac:dyDescent="0.25">
      <c r="A54" s="49" t="s">
        <v>90</v>
      </c>
      <c r="B54" t="s">
        <v>91</v>
      </c>
      <c r="C54" s="45">
        <v>2190</v>
      </c>
      <c r="D54" s="46">
        <v>306.8</v>
      </c>
      <c r="E54" s="47">
        <f t="shared" si="0"/>
        <v>671892</v>
      </c>
      <c r="F54" s="45">
        <v>22538</v>
      </c>
      <c r="G54" s="46">
        <v>303.83</v>
      </c>
      <c r="H54" s="37">
        <f t="shared" si="1"/>
        <v>6847720.54</v>
      </c>
      <c r="I54" s="45">
        <v>324</v>
      </c>
      <c r="J54" s="46">
        <v>306.8</v>
      </c>
      <c r="K54" s="47">
        <f t="shared" si="2"/>
        <v>99403.199999999997</v>
      </c>
      <c r="L54" s="45">
        <v>3334</v>
      </c>
      <c r="M54" s="46">
        <v>303.83</v>
      </c>
      <c r="N54" s="47">
        <f t="shared" si="3"/>
        <v>1012969.22</v>
      </c>
      <c r="O54" s="48">
        <f t="shared" si="4"/>
        <v>8631984.9600000009</v>
      </c>
      <c r="P54" s="87">
        <f t="shared" si="5"/>
        <v>112805.4</v>
      </c>
    </row>
    <row r="55" spans="1:16" x14ac:dyDescent="0.25">
      <c r="A55" s="49" t="s">
        <v>92</v>
      </c>
      <c r="B55" t="s">
        <v>93</v>
      </c>
      <c r="C55" s="45">
        <v>1163</v>
      </c>
      <c r="D55" s="46">
        <v>252.55</v>
      </c>
      <c r="E55" s="47">
        <f t="shared" si="0"/>
        <v>293715.65000000002</v>
      </c>
      <c r="F55" s="45">
        <v>53103</v>
      </c>
      <c r="G55" s="46">
        <v>250.26</v>
      </c>
      <c r="H55" s="37">
        <f t="shared" si="1"/>
        <v>13289556.779999999</v>
      </c>
      <c r="I55" s="45">
        <v>101</v>
      </c>
      <c r="J55" s="46">
        <v>252.55</v>
      </c>
      <c r="K55" s="47">
        <f t="shared" si="2"/>
        <v>25507.550000000003</v>
      </c>
      <c r="L55" s="45">
        <v>4590</v>
      </c>
      <c r="M55" s="46">
        <v>250.26</v>
      </c>
      <c r="N55" s="47">
        <f t="shared" si="3"/>
        <v>1148693.3999999999</v>
      </c>
      <c r="O55" s="48">
        <f t="shared" si="4"/>
        <v>14757473.379999999</v>
      </c>
      <c r="P55" s="87">
        <f t="shared" si="5"/>
        <v>192855.14</v>
      </c>
    </row>
    <row r="56" spans="1:16" x14ac:dyDescent="0.25">
      <c r="A56" s="49" t="s">
        <v>94</v>
      </c>
      <c r="B56" t="s">
        <v>95</v>
      </c>
      <c r="C56" s="45">
        <v>6874</v>
      </c>
      <c r="D56" s="46">
        <v>251.74</v>
      </c>
      <c r="E56" s="47">
        <f t="shared" si="0"/>
        <v>1730460.76</v>
      </c>
      <c r="F56" s="45">
        <v>68921</v>
      </c>
      <c r="G56" s="46">
        <v>249.67</v>
      </c>
      <c r="H56" s="37">
        <f t="shared" si="1"/>
        <v>17207506.07</v>
      </c>
      <c r="I56" s="45">
        <v>862</v>
      </c>
      <c r="J56" s="46">
        <v>251.74</v>
      </c>
      <c r="K56" s="47">
        <f t="shared" si="2"/>
        <v>216999.88</v>
      </c>
      <c r="L56" s="45">
        <v>8647</v>
      </c>
      <c r="M56" s="46">
        <v>249.67</v>
      </c>
      <c r="N56" s="47">
        <f t="shared" si="3"/>
        <v>2158896.4899999998</v>
      </c>
      <c r="O56" s="48">
        <f t="shared" si="4"/>
        <v>21313863.200000003</v>
      </c>
      <c r="P56" s="87">
        <f t="shared" si="5"/>
        <v>278536.03000000003</v>
      </c>
    </row>
    <row r="57" spans="1:16" x14ac:dyDescent="0.25">
      <c r="A57" s="49" t="s">
        <v>96</v>
      </c>
      <c r="B57" t="s">
        <v>97</v>
      </c>
      <c r="C57" s="45">
        <v>202</v>
      </c>
      <c r="D57" s="46">
        <v>214.21</v>
      </c>
      <c r="E57" s="47">
        <f t="shared" si="0"/>
        <v>43270.42</v>
      </c>
      <c r="F57" s="45">
        <v>17851</v>
      </c>
      <c r="G57" s="46">
        <v>212.35</v>
      </c>
      <c r="H57" s="37">
        <f t="shared" si="1"/>
        <v>3790659.85</v>
      </c>
      <c r="I57" s="45">
        <v>38</v>
      </c>
      <c r="J57" s="46">
        <v>214.21</v>
      </c>
      <c r="K57" s="47">
        <f t="shared" si="2"/>
        <v>8139.9800000000005</v>
      </c>
      <c r="L57" s="45">
        <v>3327</v>
      </c>
      <c r="M57" s="46">
        <v>212.35</v>
      </c>
      <c r="N57" s="47">
        <f t="shared" si="3"/>
        <v>706488.45</v>
      </c>
      <c r="O57" s="48">
        <f t="shared" si="4"/>
        <v>4548558.7</v>
      </c>
      <c r="P57" s="87">
        <f t="shared" si="5"/>
        <v>59441.94</v>
      </c>
    </row>
    <row r="58" spans="1:16" x14ac:dyDescent="0.25">
      <c r="A58" s="49" t="s">
        <v>98</v>
      </c>
      <c r="B58" t="s">
        <v>99</v>
      </c>
      <c r="C58" s="45">
        <v>2805</v>
      </c>
      <c r="D58" s="46">
        <v>312.10000000000002</v>
      </c>
      <c r="E58" s="47">
        <f t="shared" si="0"/>
        <v>875440.50000000012</v>
      </c>
      <c r="F58" s="45">
        <v>43875</v>
      </c>
      <c r="G58" s="46">
        <v>309.36</v>
      </c>
      <c r="H58" s="37">
        <f t="shared" si="1"/>
        <v>13573170</v>
      </c>
      <c r="I58" s="45">
        <v>666</v>
      </c>
      <c r="J58" s="46">
        <v>312.10000000000002</v>
      </c>
      <c r="K58" s="47">
        <f t="shared" si="2"/>
        <v>207858.6</v>
      </c>
      <c r="L58" s="45">
        <v>10418</v>
      </c>
      <c r="M58" s="46">
        <v>309.36</v>
      </c>
      <c r="N58" s="47">
        <f t="shared" si="3"/>
        <v>3222912.48</v>
      </c>
      <c r="O58" s="48">
        <f t="shared" si="4"/>
        <v>17879381.579999998</v>
      </c>
      <c r="P58" s="87">
        <f t="shared" si="5"/>
        <v>233653.18</v>
      </c>
    </row>
    <row r="59" spans="1:16" x14ac:dyDescent="0.25">
      <c r="A59" s="49" t="s">
        <v>100</v>
      </c>
      <c r="B59" t="s">
        <v>101</v>
      </c>
      <c r="C59" s="45">
        <v>4234</v>
      </c>
      <c r="D59" s="46">
        <v>388.37</v>
      </c>
      <c r="E59" s="47">
        <f t="shared" si="0"/>
        <v>1644358.58</v>
      </c>
      <c r="F59" s="45">
        <v>24156</v>
      </c>
      <c r="G59" s="46">
        <v>384.84</v>
      </c>
      <c r="H59" s="37">
        <f t="shared" si="1"/>
        <v>9296195.0399999991</v>
      </c>
      <c r="I59" s="45">
        <v>1766</v>
      </c>
      <c r="J59" s="46">
        <v>388.37</v>
      </c>
      <c r="K59" s="47">
        <f t="shared" si="2"/>
        <v>685861.42</v>
      </c>
      <c r="L59" s="45">
        <v>10074</v>
      </c>
      <c r="M59" s="46">
        <v>384.84</v>
      </c>
      <c r="N59" s="47">
        <f t="shared" si="3"/>
        <v>3876878.1599999997</v>
      </c>
      <c r="O59" s="48">
        <f t="shared" si="4"/>
        <v>15503293.199999999</v>
      </c>
      <c r="P59" s="87">
        <f t="shared" si="5"/>
        <v>202601.74</v>
      </c>
    </row>
    <row r="60" spans="1:16" x14ac:dyDescent="0.25">
      <c r="A60" s="49" t="s">
        <v>102</v>
      </c>
      <c r="B60" t="s">
        <v>103</v>
      </c>
      <c r="C60" s="45">
        <v>11429</v>
      </c>
      <c r="D60" s="46">
        <v>341.73</v>
      </c>
      <c r="E60" s="47">
        <f t="shared" si="0"/>
        <v>3905632.1700000004</v>
      </c>
      <c r="F60" s="45">
        <v>41285</v>
      </c>
      <c r="G60" s="46">
        <v>338.2</v>
      </c>
      <c r="H60" s="37">
        <f t="shared" si="1"/>
        <v>13962587</v>
      </c>
      <c r="I60" s="45">
        <v>4826</v>
      </c>
      <c r="J60" s="46">
        <v>341.73</v>
      </c>
      <c r="K60" s="47">
        <f t="shared" si="2"/>
        <v>1649188.98</v>
      </c>
      <c r="L60" s="45">
        <v>17433</v>
      </c>
      <c r="M60" s="46">
        <v>338.2</v>
      </c>
      <c r="N60" s="47">
        <f t="shared" si="3"/>
        <v>5895840.5999999996</v>
      </c>
      <c r="O60" s="48">
        <f t="shared" si="4"/>
        <v>25413248.75</v>
      </c>
      <c r="P60" s="87">
        <f t="shared" si="5"/>
        <v>332108.03999999998</v>
      </c>
    </row>
    <row r="61" spans="1:16" x14ac:dyDescent="0.25">
      <c r="A61" s="49" t="s">
        <v>104</v>
      </c>
      <c r="B61" t="s">
        <v>105</v>
      </c>
      <c r="C61" s="45">
        <v>6059</v>
      </c>
      <c r="D61" s="46">
        <v>286.42</v>
      </c>
      <c r="E61" s="47">
        <f t="shared" si="0"/>
        <v>1735418.78</v>
      </c>
      <c r="F61" s="45">
        <v>20608</v>
      </c>
      <c r="G61" s="46">
        <v>283.85000000000002</v>
      </c>
      <c r="H61" s="37">
        <f t="shared" si="1"/>
        <v>5849580.8000000007</v>
      </c>
      <c r="I61" s="45">
        <v>0</v>
      </c>
      <c r="J61" s="46">
        <v>286.42</v>
      </c>
      <c r="K61" s="47">
        <f t="shared" si="2"/>
        <v>0</v>
      </c>
      <c r="L61" s="45">
        <v>0</v>
      </c>
      <c r="M61" s="46">
        <v>283.85000000000002</v>
      </c>
      <c r="N61" s="47">
        <f t="shared" si="3"/>
        <v>0</v>
      </c>
      <c r="O61" s="48">
        <f t="shared" si="4"/>
        <v>7584999.580000001</v>
      </c>
      <c r="P61" s="87">
        <f t="shared" si="5"/>
        <v>99123.07</v>
      </c>
    </row>
    <row r="62" spans="1:16" x14ac:dyDescent="0.25">
      <c r="A62" s="49" t="s">
        <v>106</v>
      </c>
      <c r="B62" t="s">
        <v>107</v>
      </c>
      <c r="C62" s="45">
        <v>0</v>
      </c>
      <c r="D62" s="46">
        <v>316.79000000000002</v>
      </c>
      <c r="E62" s="47">
        <f t="shared" si="0"/>
        <v>0</v>
      </c>
      <c r="F62" s="45">
        <v>16003</v>
      </c>
      <c r="G62" s="46">
        <v>313.82</v>
      </c>
      <c r="H62" s="37">
        <f t="shared" si="1"/>
        <v>5022061.46</v>
      </c>
      <c r="I62" s="45">
        <v>0</v>
      </c>
      <c r="J62" s="46">
        <v>316.79000000000002</v>
      </c>
      <c r="K62" s="47">
        <f t="shared" si="2"/>
        <v>0</v>
      </c>
      <c r="L62" s="45">
        <v>1870</v>
      </c>
      <c r="M62" s="46">
        <v>313.82</v>
      </c>
      <c r="N62" s="47">
        <f t="shared" si="3"/>
        <v>586843.4</v>
      </c>
      <c r="O62" s="48">
        <f t="shared" si="4"/>
        <v>5608904.8600000003</v>
      </c>
      <c r="P62" s="87">
        <f t="shared" si="5"/>
        <v>73298.87</v>
      </c>
    </row>
    <row r="63" spans="1:16" x14ac:dyDescent="0.25">
      <c r="A63" s="49" t="s">
        <v>108</v>
      </c>
      <c r="B63" t="s">
        <v>109</v>
      </c>
      <c r="C63" s="45">
        <v>20218</v>
      </c>
      <c r="D63" s="46">
        <v>307.97000000000003</v>
      </c>
      <c r="E63" s="47">
        <f t="shared" si="0"/>
        <v>6226537.4600000009</v>
      </c>
      <c r="F63" s="45">
        <v>45250</v>
      </c>
      <c r="G63" s="46">
        <v>305.26</v>
      </c>
      <c r="H63" s="37">
        <f t="shared" si="1"/>
        <v>13813015</v>
      </c>
      <c r="I63" s="45">
        <v>9012</v>
      </c>
      <c r="J63" s="46">
        <v>307.97000000000003</v>
      </c>
      <c r="K63" s="47">
        <f t="shared" si="2"/>
        <v>2775425.64</v>
      </c>
      <c r="L63" s="45">
        <v>20171</v>
      </c>
      <c r="M63" s="46">
        <v>305.26</v>
      </c>
      <c r="N63" s="47">
        <f t="shared" si="3"/>
        <v>6157399.46</v>
      </c>
      <c r="O63" s="48">
        <f t="shared" si="4"/>
        <v>28972377.560000002</v>
      </c>
      <c r="P63" s="87">
        <f t="shared" si="5"/>
        <v>378619.82</v>
      </c>
    </row>
    <row r="64" spans="1:16" x14ac:dyDescent="0.25">
      <c r="A64" s="49" t="s">
        <v>110</v>
      </c>
      <c r="B64" t="s">
        <v>111</v>
      </c>
      <c r="C64" s="45">
        <v>6766</v>
      </c>
      <c r="D64" s="46">
        <v>351.11</v>
      </c>
      <c r="E64" s="47">
        <f t="shared" si="0"/>
        <v>2375610.2600000002</v>
      </c>
      <c r="F64" s="45">
        <v>45967</v>
      </c>
      <c r="G64" s="46">
        <v>347.97</v>
      </c>
      <c r="H64" s="37">
        <f t="shared" si="1"/>
        <v>15995136.990000002</v>
      </c>
      <c r="I64" s="45">
        <v>2329</v>
      </c>
      <c r="J64" s="46">
        <v>351.11</v>
      </c>
      <c r="K64" s="47">
        <f t="shared" si="2"/>
        <v>817735.19000000006</v>
      </c>
      <c r="L64" s="45">
        <v>15822</v>
      </c>
      <c r="M64" s="46">
        <v>347.97</v>
      </c>
      <c r="N64" s="47">
        <f t="shared" si="3"/>
        <v>5505581.3400000008</v>
      </c>
      <c r="O64" s="48">
        <f t="shared" si="4"/>
        <v>24694063.780000005</v>
      </c>
      <c r="P64" s="87">
        <f t="shared" si="5"/>
        <v>322709.51</v>
      </c>
    </row>
    <row r="65" spans="1:16" x14ac:dyDescent="0.25">
      <c r="A65" s="49" t="s">
        <v>112</v>
      </c>
      <c r="B65" t="s">
        <v>113</v>
      </c>
      <c r="C65" s="45">
        <v>13558</v>
      </c>
      <c r="D65" s="46">
        <v>289.27999999999997</v>
      </c>
      <c r="E65" s="47">
        <f t="shared" si="0"/>
        <v>3922058.2399999998</v>
      </c>
      <c r="F65" s="45">
        <v>36119</v>
      </c>
      <c r="G65" s="46">
        <v>286.64</v>
      </c>
      <c r="H65" s="37">
        <f t="shared" si="1"/>
        <v>10353150.16</v>
      </c>
      <c r="I65" s="45">
        <v>6490</v>
      </c>
      <c r="J65" s="46">
        <v>289.27999999999997</v>
      </c>
      <c r="K65" s="47">
        <f t="shared" si="2"/>
        <v>1877427.1999999997</v>
      </c>
      <c r="L65" s="45">
        <v>17288</v>
      </c>
      <c r="M65" s="46">
        <v>286.64</v>
      </c>
      <c r="N65" s="47">
        <f t="shared" si="3"/>
        <v>4955432.3199999994</v>
      </c>
      <c r="O65" s="48">
        <f t="shared" si="4"/>
        <v>21108067.919999998</v>
      </c>
      <c r="P65" s="87">
        <f t="shared" si="5"/>
        <v>275846.63</v>
      </c>
    </row>
    <row r="66" spans="1:16" x14ac:dyDescent="0.25">
      <c r="A66" s="49" t="s">
        <v>114</v>
      </c>
      <c r="B66" t="s">
        <v>115</v>
      </c>
      <c r="C66" s="45">
        <v>6760</v>
      </c>
      <c r="D66" s="46">
        <v>268.44</v>
      </c>
      <c r="E66" s="47">
        <f t="shared" si="0"/>
        <v>1814654.4</v>
      </c>
      <c r="F66" s="45">
        <v>25365</v>
      </c>
      <c r="G66" s="46">
        <v>266.08</v>
      </c>
      <c r="H66" s="37">
        <f t="shared" si="1"/>
        <v>6749119.1999999993</v>
      </c>
      <c r="I66" s="45">
        <v>1272</v>
      </c>
      <c r="J66" s="46">
        <v>268.44</v>
      </c>
      <c r="K66" s="47">
        <f t="shared" si="2"/>
        <v>341455.68</v>
      </c>
      <c r="L66" s="45">
        <v>4774</v>
      </c>
      <c r="M66" s="46">
        <v>266.08</v>
      </c>
      <c r="N66" s="47">
        <f t="shared" si="3"/>
        <v>1270265.92</v>
      </c>
      <c r="O66" s="48">
        <f t="shared" si="4"/>
        <v>10175495.199999999</v>
      </c>
      <c r="P66" s="87">
        <f t="shared" si="5"/>
        <v>132976.46</v>
      </c>
    </row>
    <row r="67" spans="1:16" x14ac:dyDescent="0.25">
      <c r="A67" s="49" t="s">
        <v>116</v>
      </c>
      <c r="B67" t="s">
        <v>117</v>
      </c>
      <c r="C67" s="45">
        <v>6172</v>
      </c>
      <c r="D67" s="46">
        <v>384.83</v>
      </c>
      <c r="E67" s="47">
        <f t="shared" si="0"/>
        <v>2375170.7599999998</v>
      </c>
      <c r="F67" s="45">
        <v>21445</v>
      </c>
      <c r="G67" s="46">
        <v>380.93</v>
      </c>
      <c r="H67" s="37">
        <f t="shared" si="1"/>
        <v>8169043.8500000006</v>
      </c>
      <c r="I67" s="45">
        <v>2535</v>
      </c>
      <c r="J67" s="46">
        <v>384.83</v>
      </c>
      <c r="K67" s="47">
        <f t="shared" si="2"/>
        <v>975544.04999999993</v>
      </c>
      <c r="L67" s="45">
        <v>8809</v>
      </c>
      <c r="M67" s="46">
        <v>380.93</v>
      </c>
      <c r="N67" s="47">
        <f t="shared" si="3"/>
        <v>3355612.37</v>
      </c>
      <c r="O67" s="48">
        <f t="shared" si="4"/>
        <v>14875371.029999999</v>
      </c>
      <c r="P67" s="87">
        <f t="shared" si="5"/>
        <v>194395.86</v>
      </c>
    </row>
    <row r="68" spans="1:16" x14ac:dyDescent="0.25">
      <c r="A68" s="49" t="s">
        <v>118</v>
      </c>
      <c r="B68" t="s">
        <v>119</v>
      </c>
      <c r="C68" s="45">
        <v>12702</v>
      </c>
      <c r="D68" s="46">
        <v>343.2</v>
      </c>
      <c r="E68" s="47">
        <f t="shared" si="0"/>
        <v>4359326.3999999994</v>
      </c>
      <c r="F68" s="45">
        <v>60511</v>
      </c>
      <c r="G68" s="46">
        <v>339.83</v>
      </c>
      <c r="H68" s="37">
        <f t="shared" si="1"/>
        <v>20563453.129999999</v>
      </c>
      <c r="I68" s="45">
        <v>2219</v>
      </c>
      <c r="J68" s="46">
        <v>343.2</v>
      </c>
      <c r="K68" s="47">
        <f t="shared" si="2"/>
        <v>761560.79999999993</v>
      </c>
      <c r="L68" s="45">
        <v>10572</v>
      </c>
      <c r="M68" s="46">
        <v>339.83</v>
      </c>
      <c r="N68" s="47">
        <f t="shared" si="3"/>
        <v>3592682.76</v>
      </c>
      <c r="O68" s="48">
        <f t="shared" si="4"/>
        <v>29277023.089999996</v>
      </c>
      <c r="P68" s="87">
        <f t="shared" si="5"/>
        <v>382601.02</v>
      </c>
    </row>
    <row r="69" spans="1:16" x14ac:dyDescent="0.25">
      <c r="A69" s="49" t="s">
        <v>120</v>
      </c>
      <c r="B69" t="s">
        <v>121</v>
      </c>
      <c r="C69" s="45">
        <v>0</v>
      </c>
      <c r="D69" s="46">
        <v>202.34</v>
      </c>
      <c r="E69" s="47">
        <f t="shared" si="0"/>
        <v>0</v>
      </c>
      <c r="F69" s="45">
        <v>37296</v>
      </c>
      <c r="G69" s="46">
        <v>200.45</v>
      </c>
      <c r="H69" s="37">
        <f t="shared" si="1"/>
        <v>7475983.1999999993</v>
      </c>
      <c r="I69" s="45">
        <v>0</v>
      </c>
      <c r="J69" s="46">
        <v>202.34</v>
      </c>
      <c r="K69" s="47">
        <f t="shared" si="2"/>
        <v>0</v>
      </c>
      <c r="L69" s="45">
        <v>773</v>
      </c>
      <c r="M69" s="46">
        <v>200.45</v>
      </c>
      <c r="N69" s="47">
        <f t="shared" si="3"/>
        <v>154947.84999999998</v>
      </c>
      <c r="O69" s="48">
        <f t="shared" si="4"/>
        <v>7630931.0499999989</v>
      </c>
      <c r="P69" s="87">
        <f t="shared" si="5"/>
        <v>99723.32</v>
      </c>
    </row>
    <row r="70" spans="1:16" x14ac:dyDescent="0.25">
      <c r="A70" s="49" t="s">
        <v>122</v>
      </c>
      <c r="B70" t="s">
        <v>123</v>
      </c>
      <c r="C70" s="45">
        <v>1352</v>
      </c>
      <c r="D70" s="46">
        <v>345.18</v>
      </c>
      <c r="E70" s="47">
        <f t="shared" si="0"/>
        <v>466683.36</v>
      </c>
      <c r="F70" s="45">
        <v>50526</v>
      </c>
      <c r="G70" s="46">
        <v>342.23</v>
      </c>
      <c r="H70" s="37">
        <f t="shared" si="1"/>
        <v>17291512.98</v>
      </c>
      <c r="I70" s="45">
        <v>417</v>
      </c>
      <c r="J70" s="46">
        <v>345.18</v>
      </c>
      <c r="K70" s="47">
        <f t="shared" si="2"/>
        <v>143940.06</v>
      </c>
      <c r="L70" s="45">
        <v>15591</v>
      </c>
      <c r="M70" s="46">
        <v>342.23</v>
      </c>
      <c r="N70" s="47">
        <f t="shared" si="3"/>
        <v>5335707.9300000006</v>
      </c>
      <c r="O70" s="48">
        <f t="shared" si="4"/>
        <v>23237844.329999998</v>
      </c>
      <c r="P70" s="87">
        <f t="shared" si="5"/>
        <v>303679.2</v>
      </c>
    </row>
    <row r="71" spans="1:16" x14ac:dyDescent="0.25">
      <c r="A71" s="49" t="s">
        <v>124</v>
      </c>
      <c r="B71" t="s">
        <v>125</v>
      </c>
      <c r="C71" s="45">
        <v>5119</v>
      </c>
      <c r="D71" s="46">
        <v>341.34</v>
      </c>
      <c r="E71" s="47">
        <f t="shared" si="0"/>
        <v>1747319.46</v>
      </c>
      <c r="F71" s="45">
        <v>41933</v>
      </c>
      <c r="G71" s="46">
        <v>339.33</v>
      </c>
      <c r="H71" s="37">
        <f t="shared" si="1"/>
        <v>14229124.889999999</v>
      </c>
      <c r="I71" s="45">
        <v>1228</v>
      </c>
      <c r="J71" s="46">
        <v>341.34</v>
      </c>
      <c r="K71" s="47">
        <f t="shared" si="2"/>
        <v>419165.51999999996</v>
      </c>
      <c r="L71" s="45">
        <v>10062</v>
      </c>
      <c r="M71" s="46">
        <v>339.33</v>
      </c>
      <c r="N71" s="47">
        <f t="shared" si="3"/>
        <v>3414338.46</v>
      </c>
      <c r="O71" s="48">
        <f t="shared" si="4"/>
        <v>19809948.329999998</v>
      </c>
      <c r="P71" s="87">
        <f t="shared" si="5"/>
        <v>258882.41</v>
      </c>
    </row>
    <row r="72" spans="1:16" x14ac:dyDescent="0.25">
      <c r="A72" s="49" t="s">
        <v>126</v>
      </c>
      <c r="B72" t="s">
        <v>127</v>
      </c>
      <c r="C72" s="45">
        <v>6255</v>
      </c>
      <c r="D72" s="46">
        <v>350.39</v>
      </c>
      <c r="E72" s="47">
        <f t="shared" si="0"/>
        <v>2191689.4499999997</v>
      </c>
      <c r="F72" s="45">
        <v>44933</v>
      </c>
      <c r="G72" s="46">
        <v>347.01</v>
      </c>
      <c r="H72" s="37">
        <f t="shared" si="1"/>
        <v>15592200.33</v>
      </c>
      <c r="I72" s="45">
        <v>1326</v>
      </c>
      <c r="J72" s="46">
        <v>350.39</v>
      </c>
      <c r="K72" s="47">
        <f t="shared" si="2"/>
        <v>464617.13999999996</v>
      </c>
      <c r="L72" s="45">
        <v>9529</v>
      </c>
      <c r="M72" s="46">
        <v>347.01</v>
      </c>
      <c r="N72" s="47">
        <f t="shared" si="3"/>
        <v>3306658.29</v>
      </c>
      <c r="O72" s="48">
        <f t="shared" si="4"/>
        <v>21555165.210000001</v>
      </c>
      <c r="P72" s="87">
        <f t="shared" si="5"/>
        <v>281689.44</v>
      </c>
    </row>
    <row r="73" spans="1:16" x14ac:dyDescent="0.25">
      <c r="A73" s="49" t="s">
        <v>128</v>
      </c>
      <c r="B73" t="s">
        <v>129</v>
      </c>
      <c r="C73" s="45">
        <v>3545</v>
      </c>
      <c r="D73" s="46">
        <v>219.68</v>
      </c>
      <c r="E73" s="47">
        <f t="shared" ref="E73:E136" si="6">D73*C73</f>
        <v>778765.6</v>
      </c>
      <c r="F73" s="45">
        <v>26421</v>
      </c>
      <c r="G73" s="46">
        <v>217.66</v>
      </c>
      <c r="H73" s="37">
        <f t="shared" ref="H73:H136" si="7">G73*F73</f>
        <v>5750794.8600000003</v>
      </c>
      <c r="I73" s="45">
        <v>308</v>
      </c>
      <c r="J73" s="46">
        <v>219.68</v>
      </c>
      <c r="K73" s="47">
        <f t="shared" ref="K73:K136" si="8">J73*I73</f>
        <v>67661.440000000002</v>
      </c>
      <c r="L73" s="45">
        <v>2297</v>
      </c>
      <c r="M73" s="46">
        <v>217.66</v>
      </c>
      <c r="N73" s="47">
        <f t="shared" ref="N73:N136" si="9">M73*L73</f>
        <v>499965.02</v>
      </c>
      <c r="O73" s="48">
        <f t="shared" si="4"/>
        <v>7097186.9199999999</v>
      </c>
      <c r="P73" s="87">
        <f t="shared" si="5"/>
        <v>92748.19</v>
      </c>
    </row>
    <row r="74" spans="1:16" x14ac:dyDescent="0.25">
      <c r="A74" s="49" t="s">
        <v>130</v>
      </c>
      <c r="B74" t="s">
        <v>131</v>
      </c>
      <c r="C74" s="45">
        <v>0</v>
      </c>
      <c r="D74" s="46">
        <v>177.51</v>
      </c>
      <c r="E74" s="47">
        <f t="shared" si="6"/>
        <v>0</v>
      </c>
      <c r="F74" s="45">
        <v>0</v>
      </c>
      <c r="G74" s="46">
        <v>176.28</v>
      </c>
      <c r="H74" s="37">
        <f t="shared" si="7"/>
        <v>0</v>
      </c>
      <c r="I74" s="45">
        <v>0</v>
      </c>
      <c r="J74" s="46">
        <v>177.51</v>
      </c>
      <c r="K74" s="47">
        <f t="shared" si="8"/>
        <v>0</v>
      </c>
      <c r="L74" s="45">
        <v>0</v>
      </c>
      <c r="M74" s="46">
        <v>176.28</v>
      </c>
      <c r="N74" s="47">
        <f t="shared" si="9"/>
        <v>0</v>
      </c>
      <c r="O74" s="48">
        <f t="shared" ref="O74:O137" si="10">N74+K74+H74+E74</f>
        <v>0</v>
      </c>
      <c r="P74" s="87">
        <f t="shared" ref="P74:P137" si="11">ROUND((O74/$O$7)*$P$7,2)</f>
        <v>0</v>
      </c>
    </row>
    <row r="75" spans="1:16" x14ac:dyDescent="0.25">
      <c r="A75" s="49" t="s">
        <v>132</v>
      </c>
      <c r="B75" t="s">
        <v>133</v>
      </c>
      <c r="C75" s="45">
        <v>1842</v>
      </c>
      <c r="D75" s="46">
        <v>227.32</v>
      </c>
      <c r="E75" s="47">
        <f t="shared" si="6"/>
        <v>418723.44</v>
      </c>
      <c r="F75" s="45">
        <v>32739</v>
      </c>
      <c r="G75" s="46">
        <v>225.6</v>
      </c>
      <c r="H75" s="37">
        <f t="shared" si="7"/>
        <v>7385918.3999999994</v>
      </c>
      <c r="I75" s="45">
        <v>121</v>
      </c>
      <c r="J75" s="46">
        <v>227.32</v>
      </c>
      <c r="K75" s="47">
        <f t="shared" si="8"/>
        <v>27505.719999999998</v>
      </c>
      <c r="L75" s="45">
        <v>2151</v>
      </c>
      <c r="M75" s="46">
        <v>225.6</v>
      </c>
      <c r="N75" s="47">
        <f t="shared" si="9"/>
        <v>485265.6</v>
      </c>
      <c r="O75" s="48">
        <f t="shared" si="10"/>
        <v>8317413.1600000001</v>
      </c>
      <c r="P75" s="87">
        <f t="shared" si="11"/>
        <v>108694.48</v>
      </c>
    </row>
    <row r="76" spans="1:16" x14ac:dyDescent="0.25">
      <c r="A76" s="49" t="s">
        <v>134</v>
      </c>
      <c r="B76" t="s">
        <v>135</v>
      </c>
      <c r="C76" s="45">
        <v>0</v>
      </c>
      <c r="D76" s="46">
        <v>310.23</v>
      </c>
      <c r="E76" s="47">
        <f t="shared" si="6"/>
        <v>0</v>
      </c>
      <c r="F76" s="45">
        <v>52053</v>
      </c>
      <c r="G76" s="46">
        <v>307.49</v>
      </c>
      <c r="H76" s="37">
        <f t="shared" si="7"/>
        <v>16005776.970000001</v>
      </c>
      <c r="I76" s="45">
        <v>0</v>
      </c>
      <c r="J76" s="46">
        <v>310.23</v>
      </c>
      <c r="K76" s="47">
        <f t="shared" si="8"/>
        <v>0</v>
      </c>
      <c r="L76" s="45">
        <v>4687</v>
      </c>
      <c r="M76" s="46">
        <v>307.49</v>
      </c>
      <c r="N76" s="47">
        <f t="shared" si="9"/>
        <v>1441205.6300000001</v>
      </c>
      <c r="O76" s="48">
        <f t="shared" si="10"/>
        <v>17446982.600000001</v>
      </c>
      <c r="P76" s="87">
        <f t="shared" si="11"/>
        <v>228002.46</v>
      </c>
    </row>
    <row r="77" spans="1:16" x14ac:dyDescent="0.25">
      <c r="A77" s="49" t="s">
        <v>136</v>
      </c>
      <c r="B77" t="s">
        <v>137</v>
      </c>
      <c r="C77" s="45">
        <v>11558</v>
      </c>
      <c r="D77" s="46">
        <v>313.44</v>
      </c>
      <c r="E77" s="47">
        <f t="shared" si="6"/>
        <v>3622739.52</v>
      </c>
      <c r="F77" s="45">
        <v>36080</v>
      </c>
      <c r="G77" s="46">
        <v>310.38</v>
      </c>
      <c r="H77" s="37">
        <f t="shared" si="7"/>
        <v>11198510.4</v>
      </c>
      <c r="I77" s="45">
        <v>0</v>
      </c>
      <c r="J77" s="46">
        <v>313.44</v>
      </c>
      <c r="K77" s="47">
        <f t="shared" si="8"/>
        <v>0</v>
      </c>
      <c r="L77" s="45">
        <v>0</v>
      </c>
      <c r="M77" s="46">
        <v>310.38</v>
      </c>
      <c r="N77" s="47">
        <f t="shared" si="9"/>
        <v>0</v>
      </c>
      <c r="O77" s="48">
        <f t="shared" si="10"/>
        <v>14821249.92</v>
      </c>
      <c r="P77" s="87">
        <f t="shared" si="11"/>
        <v>193688.59</v>
      </c>
    </row>
    <row r="78" spans="1:16" x14ac:dyDescent="0.25">
      <c r="A78" s="49" t="s">
        <v>138</v>
      </c>
      <c r="B78" t="s">
        <v>139</v>
      </c>
      <c r="C78" s="45">
        <v>563</v>
      </c>
      <c r="D78" s="46">
        <v>312.48</v>
      </c>
      <c r="E78" s="47">
        <f t="shared" si="6"/>
        <v>175926.24000000002</v>
      </c>
      <c r="F78" s="45">
        <v>70159</v>
      </c>
      <c r="G78" s="46">
        <v>309.66000000000003</v>
      </c>
      <c r="H78" s="37">
        <f t="shared" si="7"/>
        <v>21725435.940000001</v>
      </c>
      <c r="I78" s="45">
        <v>70</v>
      </c>
      <c r="J78" s="46">
        <v>312.48</v>
      </c>
      <c r="K78" s="47">
        <f t="shared" si="8"/>
        <v>21873.600000000002</v>
      </c>
      <c r="L78" s="45">
        <v>8779</v>
      </c>
      <c r="M78" s="46">
        <v>309.66000000000003</v>
      </c>
      <c r="N78" s="47">
        <f t="shared" si="9"/>
        <v>2718505.14</v>
      </c>
      <c r="O78" s="48">
        <f t="shared" si="10"/>
        <v>24641740.919999998</v>
      </c>
      <c r="P78" s="87">
        <f t="shared" si="11"/>
        <v>322025.74</v>
      </c>
    </row>
    <row r="79" spans="1:16" x14ac:dyDescent="0.25">
      <c r="A79" s="49" t="s">
        <v>140</v>
      </c>
      <c r="B79" t="s">
        <v>141</v>
      </c>
      <c r="C79" s="45">
        <v>105</v>
      </c>
      <c r="D79" s="46">
        <v>215.7</v>
      </c>
      <c r="E79" s="47">
        <f t="shared" si="6"/>
        <v>22648.5</v>
      </c>
      <c r="F79" s="45">
        <v>22313</v>
      </c>
      <c r="G79" s="46">
        <v>213.67</v>
      </c>
      <c r="H79" s="37">
        <f t="shared" si="7"/>
        <v>4767618.71</v>
      </c>
      <c r="I79" s="45">
        <v>5</v>
      </c>
      <c r="J79" s="46">
        <v>215.7</v>
      </c>
      <c r="K79" s="47">
        <f t="shared" si="8"/>
        <v>1078.5</v>
      </c>
      <c r="L79" s="45">
        <v>1149</v>
      </c>
      <c r="M79" s="46">
        <v>213.67</v>
      </c>
      <c r="N79" s="47">
        <f t="shared" si="9"/>
        <v>245506.83</v>
      </c>
      <c r="O79" s="48">
        <f t="shared" si="10"/>
        <v>5036852.54</v>
      </c>
      <c r="P79" s="87">
        <f t="shared" si="11"/>
        <v>65823.12</v>
      </c>
    </row>
    <row r="80" spans="1:16" x14ac:dyDescent="0.25">
      <c r="A80" s="49" t="s">
        <v>142</v>
      </c>
      <c r="B80" t="s">
        <v>143</v>
      </c>
      <c r="C80" s="45">
        <v>3074</v>
      </c>
      <c r="D80" s="46">
        <v>299.49</v>
      </c>
      <c r="E80" s="47">
        <f t="shared" si="6"/>
        <v>920632.26</v>
      </c>
      <c r="F80" s="45">
        <v>20692</v>
      </c>
      <c r="G80" s="46">
        <v>296.86</v>
      </c>
      <c r="H80" s="37">
        <f t="shared" si="7"/>
        <v>6142627.1200000001</v>
      </c>
      <c r="I80" s="45">
        <v>1272</v>
      </c>
      <c r="J80" s="46">
        <v>299.49</v>
      </c>
      <c r="K80" s="47">
        <f t="shared" si="8"/>
        <v>380951.28</v>
      </c>
      <c r="L80" s="45">
        <v>8562</v>
      </c>
      <c r="M80" s="46">
        <v>296.86</v>
      </c>
      <c r="N80" s="47">
        <f t="shared" si="9"/>
        <v>2541715.3200000003</v>
      </c>
      <c r="O80" s="48">
        <f t="shared" si="10"/>
        <v>9985925.9800000004</v>
      </c>
      <c r="P80" s="87">
        <f t="shared" si="11"/>
        <v>130499.11</v>
      </c>
    </row>
    <row r="81" spans="1:16" x14ac:dyDescent="0.25">
      <c r="A81" s="49" t="s">
        <v>144</v>
      </c>
      <c r="B81" t="s">
        <v>145</v>
      </c>
      <c r="C81" s="45">
        <v>414</v>
      </c>
      <c r="D81" s="46">
        <v>241.87</v>
      </c>
      <c r="E81" s="47">
        <f t="shared" si="6"/>
        <v>100134.18000000001</v>
      </c>
      <c r="F81" s="45">
        <v>27134</v>
      </c>
      <c r="G81" s="46">
        <v>240.04</v>
      </c>
      <c r="H81" s="37">
        <f t="shared" si="7"/>
        <v>6513245.3599999994</v>
      </c>
      <c r="I81" s="45">
        <v>23</v>
      </c>
      <c r="J81" s="46">
        <v>241.87</v>
      </c>
      <c r="K81" s="47">
        <f t="shared" si="8"/>
        <v>5563.01</v>
      </c>
      <c r="L81" s="45">
        <v>1477</v>
      </c>
      <c r="M81" s="46">
        <v>240.04</v>
      </c>
      <c r="N81" s="47">
        <f t="shared" si="9"/>
        <v>354539.08</v>
      </c>
      <c r="O81" s="48">
        <f t="shared" si="10"/>
        <v>6973481.629999999</v>
      </c>
      <c r="P81" s="87">
        <f t="shared" si="11"/>
        <v>91131.57</v>
      </c>
    </row>
    <row r="82" spans="1:16" x14ac:dyDescent="0.25">
      <c r="A82" s="49" t="s">
        <v>146</v>
      </c>
      <c r="B82" t="s">
        <v>147</v>
      </c>
      <c r="C82" s="45">
        <v>17</v>
      </c>
      <c r="D82" s="46">
        <v>261.08999999999997</v>
      </c>
      <c r="E82" s="47">
        <f t="shared" si="6"/>
        <v>4438.53</v>
      </c>
      <c r="F82" s="45">
        <v>26804</v>
      </c>
      <c r="G82" s="46">
        <v>258.8</v>
      </c>
      <c r="H82" s="37">
        <f t="shared" si="7"/>
        <v>6936875.2000000002</v>
      </c>
      <c r="I82" s="45">
        <v>2</v>
      </c>
      <c r="J82" s="46">
        <v>261.08999999999997</v>
      </c>
      <c r="K82" s="47">
        <f t="shared" si="8"/>
        <v>522.17999999999995</v>
      </c>
      <c r="L82" s="45">
        <v>3042</v>
      </c>
      <c r="M82" s="46">
        <v>258.8</v>
      </c>
      <c r="N82" s="47">
        <f t="shared" si="9"/>
        <v>787269.6</v>
      </c>
      <c r="O82" s="48">
        <f t="shared" si="10"/>
        <v>7729105.5100000007</v>
      </c>
      <c r="P82" s="87">
        <f t="shared" si="11"/>
        <v>101006.29</v>
      </c>
    </row>
    <row r="83" spans="1:16" x14ac:dyDescent="0.25">
      <c r="A83" s="49" t="s">
        <v>148</v>
      </c>
      <c r="B83" t="s">
        <v>149</v>
      </c>
      <c r="C83" s="45">
        <v>437</v>
      </c>
      <c r="D83" s="46">
        <v>280.87</v>
      </c>
      <c r="E83" s="47">
        <f t="shared" si="6"/>
        <v>122740.19</v>
      </c>
      <c r="F83" s="45">
        <v>31528</v>
      </c>
      <c r="G83" s="46">
        <v>278.36</v>
      </c>
      <c r="H83" s="37">
        <f t="shared" si="7"/>
        <v>8776134.0800000001</v>
      </c>
      <c r="I83" s="45">
        <v>35</v>
      </c>
      <c r="J83" s="46">
        <v>280.87</v>
      </c>
      <c r="K83" s="47">
        <f t="shared" si="8"/>
        <v>9830.4500000000007</v>
      </c>
      <c r="L83" s="45">
        <v>2543</v>
      </c>
      <c r="M83" s="46">
        <v>278.36</v>
      </c>
      <c r="N83" s="47">
        <f t="shared" si="9"/>
        <v>707869.48</v>
      </c>
      <c r="O83" s="48">
        <f t="shared" si="10"/>
        <v>9616574.1999999993</v>
      </c>
      <c r="P83" s="87">
        <f t="shared" si="11"/>
        <v>125672.31</v>
      </c>
    </row>
    <row r="84" spans="1:16" x14ac:dyDescent="0.25">
      <c r="A84" s="49" t="s">
        <v>150</v>
      </c>
      <c r="B84" t="s">
        <v>151</v>
      </c>
      <c r="C84" s="45">
        <v>2128</v>
      </c>
      <c r="D84" s="46">
        <v>228.91</v>
      </c>
      <c r="E84" s="47">
        <f t="shared" si="6"/>
        <v>487120.48</v>
      </c>
      <c r="F84" s="45">
        <v>35609</v>
      </c>
      <c r="G84" s="46">
        <v>227</v>
      </c>
      <c r="H84" s="37">
        <f t="shared" si="7"/>
        <v>8083243</v>
      </c>
      <c r="I84" s="45">
        <v>562</v>
      </c>
      <c r="J84" s="46">
        <v>228.91</v>
      </c>
      <c r="K84" s="47">
        <f t="shared" si="8"/>
        <v>128647.42</v>
      </c>
      <c r="L84" s="45">
        <v>9405</v>
      </c>
      <c r="M84" s="46">
        <v>227</v>
      </c>
      <c r="N84" s="47">
        <f t="shared" si="9"/>
        <v>2134935</v>
      </c>
      <c r="O84" s="48">
        <f t="shared" si="10"/>
        <v>10833945.9</v>
      </c>
      <c r="P84" s="87">
        <f t="shared" si="11"/>
        <v>141581.29</v>
      </c>
    </row>
    <row r="85" spans="1:16" x14ac:dyDescent="0.25">
      <c r="A85" s="49" t="s">
        <v>152</v>
      </c>
      <c r="B85" t="s">
        <v>153</v>
      </c>
      <c r="C85" s="45">
        <v>696</v>
      </c>
      <c r="D85" s="46">
        <v>228</v>
      </c>
      <c r="E85" s="47">
        <f t="shared" si="6"/>
        <v>158688</v>
      </c>
      <c r="F85" s="45">
        <v>6547</v>
      </c>
      <c r="G85" s="46">
        <v>226.58</v>
      </c>
      <c r="H85" s="37">
        <f t="shared" si="7"/>
        <v>1483419.26</v>
      </c>
      <c r="I85" s="45">
        <v>13</v>
      </c>
      <c r="J85" s="46">
        <v>228</v>
      </c>
      <c r="K85" s="47">
        <f t="shared" si="8"/>
        <v>2964</v>
      </c>
      <c r="L85" s="45">
        <v>124</v>
      </c>
      <c r="M85" s="46">
        <v>226.58</v>
      </c>
      <c r="N85" s="47">
        <f t="shared" si="9"/>
        <v>28095.920000000002</v>
      </c>
      <c r="O85" s="48">
        <f t="shared" si="10"/>
        <v>1673167.18</v>
      </c>
      <c r="P85" s="87">
        <f t="shared" si="11"/>
        <v>21865.46</v>
      </c>
    </row>
    <row r="86" spans="1:16" x14ac:dyDescent="0.25">
      <c r="A86" s="49" t="s">
        <v>154</v>
      </c>
      <c r="B86" t="s">
        <v>155</v>
      </c>
      <c r="C86" s="45">
        <v>3642</v>
      </c>
      <c r="D86" s="46">
        <v>237.97</v>
      </c>
      <c r="E86" s="47">
        <f t="shared" si="6"/>
        <v>866686.74</v>
      </c>
      <c r="F86" s="45">
        <v>35992</v>
      </c>
      <c r="G86" s="46">
        <v>235.83</v>
      </c>
      <c r="H86" s="37">
        <f t="shared" si="7"/>
        <v>8487993.3600000013</v>
      </c>
      <c r="I86" s="45">
        <v>689</v>
      </c>
      <c r="J86" s="46">
        <v>237.97</v>
      </c>
      <c r="K86" s="47">
        <f t="shared" si="8"/>
        <v>163961.32999999999</v>
      </c>
      <c r="L86" s="45">
        <v>6806</v>
      </c>
      <c r="M86" s="46">
        <v>235.83</v>
      </c>
      <c r="N86" s="47">
        <f t="shared" si="9"/>
        <v>1605058.98</v>
      </c>
      <c r="O86" s="48">
        <f t="shared" si="10"/>
        <v>11123700.410000002</v>
      </c>
      <c r="P86" s="87">
        <f t="shared" si="11"/>
        <v>145367.89000000001</v>
      </c>
    </row>
    <row r="87" spans="1:16" x14ac:dyDescent="0.25">
      <c r="A87" s="49" t="s">
        <v>156</v>
      </c>
      <c r="B87" t="s">
        <v>157</v>
      </c>
      <c r="C87" s="45">
        <v>431</v>
      </c>
      <c r="D87" s="46">
        <v>233.96</v>
      </c>
      <c r="E87" s="47">
        <f t="shared" si="6"/>
        <v>100836.76000000001</v>
      </c>
      <c r="F87" s="45">
        <v>30303</v>
      </c>
      <c r="G87" s="46">
        <v>232.41</v>
      </c>
      <c r="H87" s="37">
        <f t="shared" si="7"/>
        <v>7042720.2299999995</v>
      </c>
      <c r="I87" s="45">
        <v>9</v>
      </c>
      <c r="J87" s="46">
        <v>233.96</v>
      </c>
      <c r="K87" s="47">
        <f t="shared" si="8"/>
        <v>2105.64</v>
      </c>
      <c r="L87" s="45">
        <v>602</v>
      </c>
      <c r="M87" s="46">
        <v>232.41</v>
      </c>
      <c r="N87" s="47">
        <f t="shared" si="9"/>
        <v>139910.82</v>
      </c>
      <c r="O87" s="48">
        <f t="shared" si="10"/>
        <v>7285573.4499999993</v>
      </c>
      <c r="P87" s="87">
        <f t="shared" si="11"/>
        <v>95210.08</v>
      </c>
    </row>
    <row r="88" spans="1:16" x14ac:dyDescent="0.25">
      <c r="A88" s="49" t="s">
        <v>158</v>
      </c>
      <c r="B88" t="s">
        <v>159</v>
      </c>
      <c r="C88" s="45">
        <v>0</v>
      </c>
      <c r="D88" s="46">
        <v>197</v>
      </c>
      <c r="E88" s="47">
        <f t="shared" si="6"/>
        <v>0</v>
      </c>
      <c r="F88" s="45">
        <v>21034</v>
      </c>
      <c r="G88" s="46">
        <v>195.35</v>
      </c>
      <c r="H88" s="37">
        <f t="shared" si="7"/>
        <v>4108991.9</v>
      </c>
      <c r="I88" s="45">
        <v>0</v>
      </c>
      <c r="J88" s="46">
        <v>197</v>
      </c>
      <c r="K88" s="47">
        <f t="shared" si="8"/>
        <v>0</v>
      </c>
      <c r="L88" s="45">
        <v>454</v>
      </c>
      <c r="M88" s="46">
        <v>195.35</v>
      </c>
      <c r="N88" s="47">
        <f t="shared" si="9"/>
        <v>88688.9</v>
      </c>
      <c r="O88" s="48">
        <f t="shared" si="10"/>
        <v>4197680.8</v>
      </c>
      <c r="P88" s="87">
        <f t="shared" si="11"/>
        <v>54856.57</v>
      </c>
    </row>
    <row r="89" spans="1:16" x14ac:dyDescent="0.25">
      <c r="A89" s="49" t="s">
        <v>160</v>
      </c>
      <c r="B89" t="s">
        <v>161</v>
      </c>
      <c r="C89" s="45">
        <v>996</v>
      </c>
      <c r="D89" s="46">
        <v>273.77999999999997</v>
      </c>
      <c r="E89" s="47">
        <f t="shared" si="6"/>
        <v>272684.87999999995</v>
      </c>
      <c r="F89" s="45">
        <v>50526</v>
      </c>
      <c r="G89" s="46">
        <v>271.43</v>
      </c>
      <c r="H89" s="37">
        <f t="shared" si="7"/>
        <v>13714272.18</v>
      </c>
      <c r="I89" s="45">
        <v>78</v>
      </c>
      <c r="J89" s="46">
        <v>273.77999999999997</v>
      </c>
      <c r="K89" s="47">
        <f t="shared" si="8"/>
        <v>21354.839999999997</v>
      </c>
      <c r="L89" s="45">
        <v>3946</v>
      </c>
      <c r="M89" s="46">
        <v>271.43</v>
      </c>
      <c r="N89" s="47">
        <f t="shared" si="9"/>
        <v>1071062.78</v>
      </c>
      <c r="O89" s="48">
        <f t="shared" si="10"/>
        <v>15079374.680000002</v>
      </c>
      <c r="P89" s="87">
        <f t="shared" si="11"/>
        <v>197061.84</v>
      </c>
    </row>
    <row r="90" spans="1:16" x14ac:dyDescent="0.25">
      <c r="A90" s="49" t="s">
        <v>162</v>
      </c>
      <c r="B90" t="s">
        <v>163</v>
      </c>
      <c r="C90" s="45">
        <v>1575</v>
      </c>
      <c r="D90" s="46">
        <v>211.8</v>
      </c>
      <c r="E90" s="47">
        <f t="shared" si="6"/>
        <v>333585</v>
      </c>
      <c r="F90" s="45">
        <v>29922</v>
      </c>
      <c r="G90" s="46">
        <v>209.93</v>
      </c>
      <c r="H90" s="37">
        <f t="shared" si="7"/>
        <v>6281525.46</v>
      </c>
      <c r="I90" s="45">
        <v>38</v>
      </c>
      <c r="J90" s="46">
        <v>211.8</v>
      </c>
      <c r="K90" s="47">
        <f t="shared" si="8"/>
        <v>8048.4000000000005</v>
      </c>
      <c r="L90" s="45">
        <v>729</v>
      </c>
      <c r="M90" s="46">
        <v>209.93</v>
      </c>
      <c r="N90" s="47">
        <f t="shared" si="9"/>
        <v>153038.97</v>
      </c>
      <c r="O90" s="48">
        <f t="shared" si="10"/>
        <v>6776197.8300000001</v>
      </c>
      <c r="P90" s="87">
        <f t="shared" si="11"/>
        <v>88553.41</v>
      </c>
    </row>
    <row r="91" spans="1:16" x14ac:dyDescent="0.25">
      <c r="A91" s="49" t="s">
        <v>164</v>
      </c>
      <c r="B91" t="s">
        <v>165</v>
      </c>
      <c r="C91" s="45">
        <v>0</v>
      </c>
      <c r="D91" s="46">
        <v>177.21</v>
      </c>
      <c r="E91" s="47">
        <f t="shared" si="6"/>
        <v>0</v>
      </c>
      <c r="F91" s="45">
        <v>4123</v>
      </c>
      <c r="G91" s="46">
        <v>175.99</v>
      </c>
      <c r="H91" s="37">
        <f t="shared" si="7"/>
        <v>725606.77</v>
      </c>
      <c r="I91" s="45">
        <v>0</v>
      </c>
      <c r="J91" s="46">
        <v>177.21</v>
      </c>
      <c r="K91" s="47">
        <f t="shared" si="8"/>
        <v>0</v>
      </c>
      <c r="L91" s="45">
        <v>3</v>
      </c>
      <c r="M91" s="46">
        <v>175.99</v>
      </c>
      <c r="N91" s="47">
        <f t="shared" si="9"/>
        <v>527.97</v>
      </c>
      <c r="O91" s="48">
        <f t="shared" si="10"/>
        <v>726134.74</v>
      </c>
      <c r="P91" s="87">
        <f t="shared" si="11"/>
        <v>9489.35</v>
      </c>
    </row>
    <row r="92" spans="1:16" x14ac:dyDescent="0.25">
      <c r="A92" s="49" t="s">
        <v>166</v>
      </c>
      <c r="B92" t="s">
        <v>167</v>
      </c>
      <c r="C92" s="45">
        <v>146</v>
      </c>
      <c r="D92" s="46">
        <v>234.34</v>
      </c>
      <c r="E92" s="47">
        <f t="shared" si="6"/>
        <v>34213.64</v>
      </c>
      <c r="F92" s="45">
        <v>14030</v>
      </c>
      <c r="G92" s="46">
        <v>232.4</v>
      </c>
      <c r="H92" s="37">
        <f t="shared" si="7"/>
        <v>3260572</v>
      </c>
      <c r="I92" s="45">
        <v>28</v>
      </c>
      <c r="J92" s="46">
        <v>234.34</v>
      </c>
      <c r="K92" s="47">
        <f t="shared" si="8"/>
        <v>6561.52</v>
      </c>
      <c r="L92" s="45">
        <v>2716</v>
      </c>
      <c r="M92" s="46">
        <v>232.4</v>
      </c>
      <c r="N92" s="47">
        <f t="shared" si="9"/>
        <v>631198.4</v>
      </c>
      <c r="O92" s="48">
        <f t="shared" si="10"/>
        <v>3932545.56</v>
      </c>
      <c r="P92" s="87">
        <f t="shared" si="11"/>
        <v>51391.7</v>
      </c>
    </row>
    <row r="93" spans="1:16" x14ac:dyDescent="0.25">
      <c r="A93" s="49" t="s">
        <v>168</v>
      </c>
      <c r="B93" t="s">
        <v>169</v>
      </c>
      <c r="C93" s="45">
        <v>0</v>
      </c>
      <c r="D93" s="46">
        <v>212.52</v>
      </c>
      <c r="E93" s="47">
        <f t="shared" si="6"/>
        <v>0</v>
      </c>
      <c r="F93" s="45">
        <v>29253</v>
      </c>
      <c r="G93" s="46">
        <v>210.69</v>
      </c>
      <c r="H93" s="37">
        <f t="shared" si="7"/>
        <v>6163314.5700000003</v>
      </c>
      <c r="I93" s="45">
        <v>0</v>
      </c>
      <c r="J93" s="46">
        <v>212.52</v>
      </c>
      <c r="K93" s="47">
        <f t="shared" si="8"/>
        <v>0</v>
      </c>
      <c r="L93" s="45">
        <v>532</v>
      </c>
      <c r="M93" s="46">
        <v>210.69</v>
      </c>
      <c r="N93" s="47">
        <f t="shared" si="9"/>
        <v>112087.08</v>
      </c>
      <c r="O93" s="48">
        <f t="shared" si="10"/>
        <v>6275401.6500000004</v>
      </c>
      <c r="P93" s="87">
        <f t="shared" si="11"/>
        <v>82008.850000000006</v>
      </c>
    </row>
    <row r="94" spans="1:16" x14ac:dyDescent="0.25">
      <c r="A94" s="49" t="s">
        <v>170</v>
      </c>
      <c r="B94" t="s">
        <v>171</v>
      </c>
      <c r="C94" s="45">
        <v>5827</v>
      </c>
      <c r="D94" s="46">
        <v>267.64999999999998</v>
      </c>
      <c r="E94" s="47">
        <f t="shared" si="6"/>
        <v>1559596.5499999998</v>
      </c>
      <c r="F94" s="45">
        <v>30945</v>
      </c>
      <c r="G94" s="46">
        <v>265.51</v>
      </c>
      <c r="H94" s="37">
        <f t="shared" si="7"/>
        <v>8216206.9499999993</v>
      </c>
      <c r="I94" s="45">
        <v>2416</v>
      </c>
      <c r="J94" s="46">
        <v>267.64999999999998</v>
      </c>
      <c r="K94" s="47">
        <f t="shared" si="8"/>
        <v>646642.39999999991</v>
      </c>
      <c r="L94" s="45">
        <v>12832</v>
      </c>
      <c r="M94" s="46">
        <v>265.51</v>
      </c>
      <c r="N94" s="47">
        <f t="shared" si="9"/>
        <v>3407024.32</v>
      </c>
      <c r="O94" s="48">
        <f t="shared" si="10"/>
        <v>13829470.219999999</v>
      </c>
      <c r="P94" s="87">
        <f t="shared" si="11"/>
        <v>180727.71</v>
      </c>
    </row>
    <row r="95" spans="1:16" x14ac:dyDescent="0.25">
      <c r="A95" s="49" t="s">
        <v>172</v>
      </c>
      <c r="B95" t="s">
        <v>173</v>
      </c>
      <c r="C95" s="45">
        <v>2351</v>
      </c>
      <c r="D95" s="46">
        <v>255.8</v>
      </c>
      <c r="E95" s="47">
        <f t="shared" si="6"/>
        <v>601385.80000000005</v>
      </c>
      <c r="F95" s="45">
        <v>20130</v>
      </c>
      <c r="G95" s="46">
        <v>254</v>
      </c>
      <c r="H95" s="37">
        <f t="shared" si="7"/>
        <v>5113020</v>
      </c>
      <c r="I95" s="45">
        <v>516</v>
      </c>
      <c r="J95" s="46">
        <v>255.8</v>
      </c>
      <c r="K95" s="47">
        <f t="shared" si="8"/>
        <v>131992.80000000002</v>
      </c>
      <c r="L95" s="45">
        <v>4416</v>
      </c>
      <c r="M95" s="46">
        <v>254</v>
      </c>
      <c r="N95" s="47">
        <f t="shared" si="9"/>
        <v>1121664</v>
      </c>
      <c r="O95" s="48">
        <f t="shared" si="10"/>
        <v>6968062.5999999996</v>
      </c>
      <c r="P95" s="87">
        <f t="shared" si="11"/>
        <v>91060.76</v>
      </c>
    </row>
    <row r="96" spans="1:16" x14ac:dyDescent="0.25">
      <c r="A96" s="49" t="s">
        <v>174</v>
      </c>
      <c r="B96" t="s">
        <v>175</v>
      </c>
      <c r="C96" s="45">
        <v>730</v>
      </c>
      <c r="D96" s="46">
        <v>185.57</v>
      </c>
      <c r="E96" s="47">
        <f t="shared" si="6"/>
        <v>135466.1</v>
      </c>
      <c r="F96" s="45">
        <v>12142</v>
      </c>
      <c r="G96" s="46">
        <v>183.96</v>
      </c>
      <c r="H96" s="37">
        <f t="shared" si="7"/>
        <v>2233642.3200000003</v>
      </c>
      <c r="I96" s="45">
        <v>2</v>
      </c>
      <c r="J96" s="46">
        <v>185.57</v>
      </c>
      <c r="K96" s="47">
        <f t="shared" si="8"/>
        <v>371.14</v>
      </c>
      <c r="L96" s="45">
        <v>33</v>
      </c>
      <c r="M96" s="46">
        <v>183.96</v>
      </c>
      <c r="N96" s="47">
        <f t="shared" si="9"/>
        <v>6070.68</v>
      </c>
      <c r="O96" s="48">
        <f t="shared" si="10"/>
        <v>2375550.2400000002</v>
      </c>
      <c r="P96" s="87">
        <f t="shared" si="11"/>
        <v>31044.41</v>
      </c>
    </row>
    <row r="97" spans="1:16" x14ac:dyDescent="0.25">
      <c r="A97" s="49" t="s">
        <v>176</v>
      </c>
      <c r="B97" t="s">
        <v>177</v>
      </c>
      <c r="C97" s="45">
        <v>2822</v>
      </c>
      <c r="D97" s="46">
        <v>334.9</v>
      </c>
      <c r="E97" s="47">
        <f t="shared" si="6"/>
        <v>945087.79999999993</v>
      </c>
      <c r="F97" s="45">
        <v>68537</v>
      </c>
      <c r="G97" s="46">
        <v>332</v>
      </c>
      <c r="H97" s="37">
        <f t="shared" si="7"/>
        <v>22754284</v>
      </c>
      <c r="I97" s="45">
        <v>817</v>
      </c>
      <c r="J97" s="46">
        <v>334.9</v>
      </c>
      <c r="K97" s="47">
        <f t="shared" si="8"/>
        <v>273613.3</v>
      </c>
      <c r="L97" s="45">
        <v>19848</v>
      </c>
      <c r="M97" s="46">
        <v>332</v>
      </c>
      <c r="N97" s="47">
        <f t="shared" si="9"/>
        <v>6589536</v>
      </c>
      <c r="O97" s="48">
        <f t="shared" si="10"/>
        <v>30562521.100000001</v>
      </c>
      <c r="P97" s="87">
        <f t="shared" si="11"/>
        <v>399400.29</v>
      </c>
    </row>
    <row r="98" spans="1:16" x14ac:dyDescent="0.25">
      <c r="A98" s="49" t="s">
        <v>178</v>
      </c>
      <c r="B98" t="s">
        <v>179</v>
      </c>
      <c r="C98" s="45">
        <v>2879</v>
      </c>
      <c r="D98" s="46">
        <v>364.41</v>
      </c>
      <c r="E98" s="47">
        <f t="shared" si="6"/>
        <v>1049136.3900000001</v>
      </c>
      <c r="F98" s="45">
        <v>80472</v>
      </c>
      <c r="G98" s="46">
        <v>361.22</v>
      </c>
      <c r="H98" s="37">
        <f t="shared" si="7"/>
        <v>29068095.840000004</v>
      </c>
      <c r="I98" s="45">
        <v>738</v>
      </c>
      <c r="J98" s="46">
        <v>364.41</v>
      </c>
      <c r="K98" s="47">
        <f t="shared" si="8"/>
        <v>268934.58</v>
      </c>
      <c r="L98" s="45">
        <v>20634</v>
      </c>
      <c r="M98" s="46">
        <v>361.22</v>
      </c>
      <c r="N98" s="47">
        <f t="shared" si="9"/>
        <v>7453413.4800000004</v>
      </c>
      <c r="O98" s="48">
        <f t="shared" si="10"/>
        <v>37839580.290000007</v>
      </c>
      <c r="P98" s="87">
        <f t="shared" si="11"/>
        <v>494499.11</v>
      </c>
    </row>
    <row r="99" spans="1:16" x14ac:dyDescent="0.25">
      <c r="A99" s="49" t="s">
        <v>180</v>
      </c>
      <c r="B99" t="s">
        <v>181</v>
      </c>
      <c r="C99" s="45">
        <v>21547</v>
      </c>
      <c r="D99" s="46">
        <v>335.22</v>
      </c>
      <c r="E99" s="47">
        <f t="shared" si="6"/>
        <v>7222985.3400000008</v>
      </c>
      <c r="F99" s="45">
        <v>124667</v>
      </c>
      <c r="G99" s="46">
        <v>332.31</v>
      </c>
      <c r="H99" s="37">
        <f t="shared" si="7"/>
        <v>41428090.770000003</v>
      </c>
      <c r="I99" s="45">
        <v>229</v>
      </c>
      <c r="J99" s="46">
        <v>335.22</v>
      </c>
      <c r="K99" s="47">
        <f t="shared" si="8"/>
        <v>76765.38</v>
      </c>
      <c r="L99" s="45">
        <v>1322</v>
      </c>
      <c r="M99" s="46">
        <v>332.31</v>
      </c>
      <c r="N99" s="47">
        <f t="shared" si="9"/>
        <v>439313.82</v>
      </c>
      <c r="O99" s="48">
        <f t="shared" si="10"/>
        <v>49167155.31000001</v>
      </c>
      <c r="P99" s="87">
        <f t="shared" si="11"/>
        <v>642531.30000000005</v>
      </c>
    </row>
    <row r="100" spans="1:16" x14ac:dyDescent="0.25">
      <c r="A100" s="49" t="s">
        <v>182</v>
      </c>
      <c r="B100" t="s">
        <v>183</v>
      </c>
      <c r="C100" s="45">
        <v>41615</v>
      </c>
      <c r="D100" s="46">
        <v>377.7</v>
      </c>
      <c r="E100" s="47">
        <f t="shared" si="6"/>
        <v>15717985.5</v>
      </c>
      <c r="F100" s="45">
        <v>40846</v>
      </c>
      <c r="G100" s="46">
        <v>374.97</v>
      </c>
      <c r="H100" s="37">
        <f t="shared" si="7"/>
        <v>15316024.620000001</v>
      </c>
      <c r="I100" s="45">
        <v>10033</v>
      </c>
      <c r="J100" s="46">
        <v>377.7</v>
      </c>
      <c r="K100" s="47">
        <f t="shared" si="8"/>
        <v>3789464.1</v>
      </c>
      <c r="L100" s="45">
        <v>9847</v>
      </c>
      <c r="M100" s="46">
        <v>374.97</v>
      </c>
      <c r="N100" s="47">
        <f t="shared" si="9"/>
        <v>3692329.5900000003</v>
      </c>
      <c r="O100" s="48">
        <f t="shared" si="10"/>
        <v>38515803.810000002</v>
      </c>
      <c r="P100" s="87">
        <f t="shared" si="11"/>
        <v>503336.2</v>
      </c>
    </row>
    <row r="101" spans="1:16" x14ac:dyDescent="0.25">
      <c r="A101" s="49" t="s">
        <v>184</v>
      </c>
      <c r="B101" t="s">
        <v>185</v>
      </c>
      <c r="C101" s="45">
        <v>1742</v>
      </c>
      <c r="D101" s="46">
        <v>222.48</v>
      </c>
      <c r="E101" s="47">
        <f t="shared" si="6"/>
        <v>387560.16</v>
      </c>
      <c r="F101" s="45">
        <v>16324</v>
      </c>
      <c r="G101" s="46">
        <v>220.41</v>
      </c>
      <c r="H101" s="37">
        <f t="shared" si="7"/>
        <v>3597972.84</v>
      </c>
      <c r="I101" s="45">
        <v>223</v>
      </c>
      <c r="J101" s="46">
        <v>222.48</v>
      </c>
      <c r="K101" s="47">
        <f t="shared" si="8"/>
        <v>49613.04</v>
      </c>
      <c r="L101" s="45">
        <v>2087</v>
      </c>
      <c r="M101" s="46">
        <v>220.41</v>
      </c>
      <c r="N101" s="47">
        <f t="shared" si="9"/>
        <v>459995.67</v>
      </c>
      <c r="O101" s="48">
        <f t="shared" si="10"/>
        <v>4495141.71</v>
      </c>
      <c r="P101" s="87">
        <f t="shared" si="11"/>
        <v>58743.88</v>
      </c>
    </row>
    <row r="102" spans="1:16" x14ac:dyDescent="0.25">
      <c r="A102" s="49" t="s">
        <v>186</v>
      </c>
      <c r="B102" t="s">
        <v>187</v>
      </c>
      <c r="C102" s="45">
        <v>3722</v>
      </c>
      <c r="D102" s="46">
        <v>268.83999999999997</v>
      </c>
      <c r="E102" s="47">
        <f t="shared" si="6"/>
        <v>1000622.4799999999</v>
      </c>
      <c r="F102" s="45">
        <v>22369</v>
      </c>
      <c r="G102" s="46">
        <v>266.56</v>
      </c>
      <c r="H102" s="37">
        <f t="shared" si="7"/>
        <v>5962680.6399999997</v>
      </c>
      <c r="I102" s="45">
        <v>0</v>
      </c>
      <c r="J102" s="46">
        <v>268.83999999999997</v>
      </c>
      <c r="K102" s="47">
        <f t="shared" si="8"/>
        <v>0</v>
      </c>
      <c r="L102" s="45">
        <v>0</v>
      </c>
      <c r="M102" s="46">
        <v>266.56</v>
      </c>
      <c r="N102" s="47">
        <f t="shared" si="9"/>
        <v>0</v>
      </c>
      <c r="O102" s="48">
        <f t="shared" si="10"/>
        <v>6963303.1199999992</v>
      </c>
      <c r="P102" s="87">
        <f t="shared" si="11"/>
        <v>90998.56</v>
      </c>
    </row>
    <row r="103" spans="1:16" x14ac:dyDescent="0.25">
      <c r="A103" s="49" t="s">
        <v>188</v>
      </c>
      <c r="B103" t="s">
        <v>189</v>
      </c>
      <c r="C103" s="45">
        <v>9754</v>
      </c>
      <c r="D103" s="46">
        <v>318.54000000000002</v>
      </c>
      <c r="E103" s="47">
        <f t="shared" si="6"/>
        <v>3107039.16</v>
      </c>
      <c r="F103" s="45">
        <v>19948</v>
      </c>
      <c r="G103" s="46">
        <v>315.51</v>
      </c>
      <c r="H103" s="37">
        <f t="shared" si="7"/>
        <v>6293793.4799999995</v>
      </c>
      <c r="I103" s="45">
        <v>2978</v>
      </c>
      <c r="J103" s="46">
        <v>318.54000000000002</v>
      </c>
      <c r="K103" s="47">
        <f t="shared" si="8"/>
        <v>948612.12000000011</v>
      </c>
      <c r="L103" s="45">
        <v>6089</v>
      </c>
      <c r="M103" s="46">
        <v>315.51</v>
      </c>
      <c r="N103" s="47">
        <f t="shared" si="9"/>
        <v>1921140.39</v>
      </c>
      <c r="O103" s="48">
        <f t="shared" si="10"/>
        <v>12270585.149999999</v>
      </c>
      <c r="P103" s="87">
        <f t="shared" si="11"/>
        <v>160355.73000000001</v>
      </c>
    </row>
    <row r="104" spans="1:16" x14ac:dyDescent="0.25">
      <c r="A104" s="49" t="s">
        <v>190</v>
      </c>
      <c r="B104" t="s">
        <v>191</v>
      </c>
      <c r="C104" s="45">
        <v>4875</v>
      </c>
      <c r="D104" s="46">
        <v>372.43</v>
      </c>
      <c r="E104" s="47">
        <f t="shared" si="6"/>
        <v>1815596.25</v>
      </c>
      <c r="F104" s="45">
        <v>36658</v>
      </c>
      <c r="G104" s="46">
        <v>369</v>
      </c>
      <c r="H104" s="37">
        <f t="shared" si="7"/>
        <v>13526802</v>
      </c>
      <c r="I104" s="45">
        <v>2260</v>
      </c>
      <c r="J104" s="46">
        <v>372.43</v>
      </c>
      <c r="K104" s="47">
        <f t="shared" si="8"/>
        <v>841691.8</v>
      </c>
      <c r="L104" s="45">
        <v>16996</v>
      </c>
      <c r="M104" s="46">
        <v>369</v>
      </c>
      <c r="N104" s="47">
        <f t="shared" si="9"/>
        <v>6271524</v>
      </c>
      <c r="O104" s="48">
        <f t="shared" si="10"/>
        <v>22455614.050000001</v>
      </c>
      <c r="P104" s="87">
        <f t="shared" si="11"/>
        <v>293456.77</v>
      </c>
    </row>
    <row r="105" spans="1:16" x14ac:dyDescent="0.25">
      <c r="A105" s="49" t="s">
        <v>192</v>
      </c>
      <c r="B105" t="s">
        <v>193</v>
      </c>
      <c r="C105" s="45">
        <v>0</v>
      </c>
      <c r="D105" s="46">
        <v>245.96</v>
      </c>
      <c r="E105" s="47">
        <f t="shared" si="6"/>
        <v>0</v>
      </c>
      <c r="F105" s="45">
        <v>11057</v>
      </c>
      <c r="G105" s="46">
        <v>243.79</v>
      </c>
      <c r="H105" s="37">
        <f t="shared" si="7"/>
        <v>2695586.03</v>
      </c>
      <c r="I105" s="45">
        <v>0</v>
      </c>
      <c r="J105" s="46">
        <v>245.96</v>
      </c>
      <c r="K105" s="47">
        <f t="shared" si="8"/>
        <v>0</v>
      </c>
      <c r="L105" s="45">
        <v>56</v>
      </c>
      <c r="M105" s="46">
        <v>243.79</v>
      </c>
      <c r="N105" s="47">
        <f t="shared" si="9"/>
        <v>13652.24</v>
      </c>
      <c r="O105" s="48">
        <f t="shared" si="10"/>
        <v>2709238.27</v>
      </c>
      <c r="P105" s="87">
        <f t="shared" si="11"/>
        <v>35405.15</v>
      </c>
    </row>
    <row r="106" spans="1:16" x14ac:dyDescent="0.25">
      <c r="A106" s="49" t="s">
        <v>194</v>
      </c>
      <c r="B106" t="s">
        <v>195</v>
      </c>
      <c r="C106" s="45">
        <v>118</v>
      </c>
      <c r="D106" s="46">
        <v>298.70999999999998</v>
      </c>
      <c r="E106" s="47">
        <f t="shared" si="6"/>
        <v>35247.78</v>
      </c>
      <c r="F106" s="45">
        <v>39172</v>
      </c>
      <c r="G106" s="46">
        <v>296.19</v>
      </c>
      <c r="H106" s="37">
        <f t="shared" si="7"/>
        <v>11602354.68</v>
      </c>
      <c r="I106" s="45">
        <v>18</v>
      </c>
      <c r="J106" s="46">
        <v>298.70999999999998</v>
      </c>
      <c r="K106" s="47">
        <f t="shared" si="8"/>
        <v>5376.78</v>
      </c>
      <c r="L106" s="45">
        <v>5855</v>
      </c>
      <c r="M106" s="46">
        <v>296.19</v>
      </c>
      <c r="N106" s="47">
        <f t="shared" si="9"/>
        <v>1734192.45</v>
      </c>
      <c r="O106" s="48">
        <f t="shared" si="10"/>
        <v>13377171.689999999</v>
      </c>
      <c r="P106" s="87">
        <f t="shared" si="11"/>
        <v>174816.94</v>
      </c>
    </row>
    <row r="107" spans="1:16" x14ac:dyDescent="0.25">
      <c r="A107" s="49" t="s">
        <v>196</v>
      </c>
      <c r="B107" t="s">
        <v>197</v>
      </c>
      <c r="C107" s="45">
        <v>1042</v>
      </c>
      <c r="D107" s="46">
        <v>259.02999999999997</v>
      </c>
      <c r="E107" s="47">
        <f t="shared" si="6"/>
        <v>269909.25999999995</v>
      </c>
      <c r="F107" s="45">
        <v>30034</v>
      </c>
      <c r="G107" s="46">
        <v>256.89</v>
      </c>
      <c r="H107" s="37">
        <f t="shared" si="7"/>
        <v>7715434.2599999998</v>
      </c>
      <c r="I107" s="45">
        <v>81</v>
      </c>
      <c r="J107" s="46">
        <v>259.02999999999997</v>
      </c>
      <c r="K107" s="47">
        <f t="shared" si="8"/>
        <v>20981.429999999997</v>
      </c>
      <c r="L107" s="45">
        <v>2346</v>
      </c>
      <c r="M107" s="46">
        <v>256.89</v>
      </c>
      <c r="N107" s="47">
        <f t="shared" si="9"/>
        <v>602663.93999999994</v>
      </c>
      <c r="O107" s="48">
        <f t="shared" si="10"/>
        <v>8608988.8900000006</v>
      </c>
      <c r="P107" s="87">
        <f t="shared" si="11"/>
        <v>112504.88</v>
      </c>
    </row>
    <row r="108" spans="1:16" x14ac:dyDescent="0.25">
      <c r="A108" s="49" t="s">
        <v>198</v>
      </c>
      <c r="B108" t="s">
        <v>199</v>
      </c>
      <c r="C108" s="45">
        <v>869</v>
      </c>
      <c r="D108" s="46">
        <v>196.74</v>
      </c>
      <c r="E108" s="47">
        <f t="shared" si="6"/>
        <v>170967.06</v>
      </c>
      <c r="F108" s="45">
        <v>28284</v>
      </c>
      <c r="G108" s="46">
        <v>195.1</v>
      </c>
      <c r="H108" s="37">
        <f t="shared" si="7"/>
        <v>5518208.3999999994</v>
      </c>
      <c r="I108" s="45">
        <v>42</v>
      </c>
      <c r="J108" s="46">
        <v>196.74</v>
      </c>
      <c r="K108" s="47">
        <f t="shared" si="8"/>
        <v>8263.08</v>
      </c>
      <c r="L108" s="45">
        <v>1374</v>
      </c>
      <c r="M108" s="46">
        <v>195.1</v>
      </c>
      <c r="N108" s="47">
        <f t="shared" si="9"/>
        <v>268067.39999999997</v>
      </c>
      <c r="O108" s="48">
        <f t="shared" si="10"/>
        <v>5965505.9399999985</v>
      </c>
      <c r="P108" s="87">
        <f t="shared" si="11"/>
        <v>77959.039999999994</v>
      </c>
    </row>
    <row r="109" spans="1:16" x14ac:dyDescent="0.25">
      <c r="A109" s="49" t="s">
        <v>200</v>
      </c>
      <c r="B109" t="s">
        <v>201</v>
      </c>
      <c r="C109" s="45">
        <v>826</v>
      </c>
      <c r="D109" s="46">
        <v>240.24</v>
      </c>
      <c r="E109" s="47">
        <f t="shared" si="6"/>
        <v>198438.24000000002</v>
      </c>
      <c r="F109" s="45">
        <v>12563</v>
      </c>
      <c r="G109" s="46">
        <v>238.73</v>
      </c>
      <c r="H109" s="37">
        <f t="shared" si="7"/>
        <v>2999164.9899999998</v>
      </c>
      <c r="I109" s="45">
        <v>0</v>
      </c>
      <c r="J109" s="46">
        <v>240.24</v>
      </c>
      <c r="K109" s="47">
        <f t="shared" si="8"/>
        <v>0</v>
      </c>
      <c r="L109" s="45">
        <v>0</v>
      </c>
      <c r="M109" s="46">
        <v>238.73</v>
      </c>
      <c r="N109" s="47">
        <f t="shared" si="9"/>
        <v>0</v>
      </c>
      <c r="O109" s="48">
        <f t="shared" si="10"/>
        <v>3197603.23</v>
      </c>
      <c r="P109" s="87">
        <f t="shared" si="11"/>
        <v>41787.25</v>
      </c>
    </row>
    <row r="110" spans="1:16" x14ac:dyDescent="0.25">
      <c r="A110" s="49" t="s">
        <v>202</v>
      </c>
      <c r="B110" t="s">
        <v>203</v>
      </c>
      <c r="C110" s="45">
        <v>115</v>
      </c>
      <c r="D110" s="46">
        <v>317.94</v>
      </c>
      <c r="E110" s="47">
        <f t="shared" si="6"/>
        <v>36563.1</v>
      </c>
      <c r="F110" s="45">
        <v>22738</v>
      </c>
      <c r="G110" s="46">
        <v>315.20999999999998</v>
      </c>
      <c r="H110" s="37">
        <f t="shared" si="7"/>
        <v>7167244.9799999995</v>
      </c>
      <c r="I110" s="45">
        <v>10</v>
      </c>
      <c r="J110" s="46">
        <v>317.94</v>
      </c>
      <c r="K110" s="47">
        <f t="shared" si="8"/>
        <v>3179.4</v>
      </c>
      <c r="L110" s="45">
        <v>2051</v>
      </c>
      <c r="M110" s="46">
        <v>315.20999999999998</v>
      </c>
      <c r="N110" s="47">
        <f t="shared" si="9"/>
        <v>646495.71</v>
      </c>
      <c r="O110" s="48">
        <f t="shared" si="10"/>
        <v>7853483.1899999995</v>
      </c>
      <c r="P110" s="87">
        <f t="shared" si="11"/>
        <v>102631.7</v>
      </c>
    </row>
    <row r="111" spans="1:16" x14ac:dyDescent="0.25">
      <c r="A111" s="49" t="s">
        <v>1299</v>
      </c>
      <c r="B111" t="s">
        <v>204</v>
      </c>
      <c r="C111" s="45">
        <v>21</v>
      </c>
      <c r="D111" s="46">
        <v>220.56</v>
      </c>
      <c r="E111" s="47">
        <f t="shared" si="6"/>
        <v>4631.76</v>
      </c>
      <c r="F111" s="45">
        <v>15085</v>
      </c>
      <c r="G111" s="46">
        <v>218.44</v>
      </c>
      <c r="H111" s="37">
        <f t="shared" si="7"/>
        <v>3295167.4</v>
      </c>
      <c r="I111" s="45">
        <v>3</v>
      </c>
      <c r="J111" s="46">
        <v>220.56</v>
      </c>
      <c r="K111" s="47">
        <f t="shared" si="8"/>
        <v>661.68000000000006</v>
      </c>
      <c r="L111" s="45">
        <v>1908</v>
      </c>
      <c r="M111" s="46">
        <v>218.44</v>
      </c>
      <c r="N111" s="47">
        <f t="shared" si="9"/>
        <v>416783.52</v>
      </c>
      <c r="O111" s="48">
        <f t="shared" si="10"/>
        <v>3717244.36</v>
      </c>
      <c r="P111" s="87">
        <f t="shared" si="11"/>
        <v>48578.080000000002</v>
      </c>
    </row>
    <row r="112" spans="1:16" x14ac:dyDescent="0.25">
      <c r="A112" s="49" t="s">
        <v>205</v>
      </c>
      <c r="B112" t="s">
        <v>206</v>
      </c>
      <c r="C112" s="45">
        <v>0</v>
      </c>
      <c r="D112" s="46">
        <v>228.62</v>
      </c>
      <c r="E112" s="47">
        <f t="shared" si="6"/>
        <v>0</v>
      </c>
      <c r="F112" s="45">
        <v>22823</v>
      </c>
      <c r="G112" s="46">
        <v>226.82</v>
      </c>
      <c r="H112" s="37">
        <f t="shared" si="7"/>
        <v>5176712.8599999994</v>
      </c>
      <c r="I112" s="45">
        <v>0</v>
      </c>
      <c r="J112" s="46">
        <v>228.62</v>
      </c>
      <c r="K112" s="47">
        <f t="shared" si="8"/>
        <v>0</v>
      </c>
      <c r="L112" s="45">
        <v>754</v>
      </c>
      <c r="M112" s="46">
        <v>226.82</v>
      </c>
      <c r="N112" s="47">
        <f t="shared" si="9"/>
        <v>171022.28</v>
      </c>
      <c r="O112" s="48">
        <f t="shared" si="10"/>
        <v>5347735.1399999997</v>
      </c>
      <c r="P112" s="87">
        <f t="shared" si="11"/>
        <v>69885.820000000007</v>
      </c>
    </row>
    <row r="113" spans="1:16" x14ac:dyDescent="0.25">
      <c r="A113" s="49" t="s">
        <v>207</v>
      </c>
      <c r="B113" t="s">
        <v>208</v>
      </c>
      <c r="C113" s="45">
        <v>10354</v>
      </c>
      <c r="D113" s="46">
        <v>336.6</v>
      </c>
      <c r="E113" s="47">
        <f t="shared" si="6"/>
        <v>3485156.4000000004</v>
      </c>
      <c r="F113" s="45">
        <v>57856</v>
      </c>
      <c r="G113" s="46">
        <v>333.66</v>
      </c>
      <c r="H113" s="37">
        <f t="shared" si="7"/>
        <v>19304232.960000001</v>
      </c>
      <c r="I113" s="45">
        <v>2162</v>
      </c>
      <c r="J113" s="46">
        <v>336.6</v>
      </c>
      <c r="K113" s="47">
        <f t="shared" si="8"/>
        <v>727729.20000000007</v>
      </c>
      <c r="L113" s="45">
        <v>12084</v>
      </c>
      <c r="M113" s="46">
        <v>333.66</v>
      </c>
      <c r="N113" s="47">
        <f t="shared" si="9"/>
        <v>4031947.4400000004</v>
      </c>
      <c r="O113" s="48">
        <f t="shared" si="10"/>
        <v>27549066</v>
      </c>
      <c r="P113" s="87">
        <f t="shared" si="11"/>
        <v>360019.55</v>
      </c>
    </row>
    <row r="114" spans="1:16" x14ac:dyDescent="0.25">
      <c r="A114" s="49" t="s">
        <v>209</v>
      </c>
      <c r="B114" t="s">
        <v>210</v>
      </c>
      <c r="C114" s="45">
        <v>1248</v>
      </c>
      <c r="D114" s="46">
        <v>203.88</v>
      </c>
      <c r="E114" s="47">
        <f t="shared" si="6"/>
        <v>254442.23999999999</v>
      </c>
      <c r="F114" s="45">
        <v>42249</v>
      </c>
      <c r="G114" s="46">
        <v>202.12</v>
      </c>
      <c r="H114" s="37">
        <f t="shared" si="7"/>
        <v>8539367.8800000008</v>
      </c>
      <c r="I114" s="45">
        <v>182</v>
      </c>
      <c r="J114" s="46">
        <v>203.88</v>
      </c>
      <c r="K114" s="47">
        <f t="shared" si="8"/>
        <v>37106.159999999996</v>
      </c>
      <c r="L114" s="45">
        <v>6165</v>
      </c>
      <c r="M114" s="46">
        <v>202.12</v>
      </c>
      <c r="N114" s="47">
        <f t="shared" si="9"/>
        <v>1246069.8</v>
      </c>
      <c r="O114" s="48">
        <f t="shared" si="10"/>
        <v>10076986.08</v>
      </c>
      <c r="P114" s="87">
        <f t="shared" si="11"/>
        <v>131689.10999999999</v>
      </c>
    </row>
    <row r="115" spans="1:16" x14ac:dyDescent="0.25">
      <c r="A115" s="49" t="s">
        <v>211</v>
      </c>
      <c r="B115" t="s">
        <v>212</v>
      </c>
      <c r="C115" s="45">
        <v>365</v>
      </c>
      <c r="D115" s="46">
        <v>198.96</v>
      </c>
      <c r="E115" s="47">
        <f t="shared" si="6"/>
        <v>72620.400000000009</v>
      </c>
      <c r="F115" s="45">
        <v>13421</v>
      </c>
      <c r="G115" s="46">
        <v>197.51</v>
      </c>
      <c r="H115" s="37">
        <f t="shared" si="7"/>
        <v>2650781.71</v>
      </c>
      <c r="I115" s="45">
        <v>20</v>
      </c>
      <c r="J115" s="46">
        <v>198.96</v>
      </c>
      <c r="K115" s="47">
        <f t="shared" si="8"/>
        <v>3979.2000000000003</v>
      </c>
      <c r="L115" s="45">
        <v>740</v>
      </c>
      <c r="M115" s="46">
        <v>197.51</v>
      </c>
      <c r="N115" s="47">
        <f t="shared" si="9"/>
        <v>146157.4</v>
      </c>
      <c r="O115" s="48">
        <f t="shared" si="10"/>
        <v>2873538.71</v>
      </c>
      <c r="P115" s="87">
        <f t="shared" si="11"/>
        <v>37552.28</v>
      </c>
    </row>
    <row r="116" spans="1:16" x14ac:dyDescent="0.25">
      <c r="A116" s="49" t="s">
        <v>213</v>
      </c>
      <c r="B116" t="s">
        <v>214</v>
      </c>
      <c r="C116" s="45">
        <v>2737</v>
      </c>
      <c r="D116" s="46">
        <v>316.33999999999997</v>
      </c>
      <c r="E116" s="47">
        <f t="shared" si="6"/>
        <v>865822.58</v>
      </c>
      <c r="F116" s="45">
        <v>54550</v>
      </c>
      <c r="G116" s="46">
        <v>313.37</v>
      </c>
      <c r="H116" s="37">
        <f t="shared" si="7"/>
        <v>17094333.5</v>
      </c>
      <c r="I116" s="45">
        <v>815</v>
      </c>
      <c r="J116" s="46">
        <v>316.33999999999997</v>
      </c>
      <c r="K116" s="47">
        <f t="shared" si="8"/>
        <v>257817.09999999998</v>
      </c>
      <c r="L116" s="45">
        <v>16234</v>
      </c>
      <c r="M116" s="46">
        <v>313.37</v>
      </c>
      <c r="N116" s="47">
        <f t="shared" si="9"/>
        <v>5087248.58</v>
      </c>
      <c r="O116" s="48">
        <f t="shared" si="10"/>
        <v>23305221.759999998</v>
      </c>
      <c r="P116" s="87">
        <f t="shared" si="11"/>
        <v>304559.71000000002</v>
      </c>
    </row>
    <row r="117" spans="1:16" x14ac:dyDescent="0.25">
      <c r="A117" s="49" t="s">
        <v>215</v>
      </c>
      <c r="B117" t="s">
        <v>216</v>
      </c>
      <c r="C117" s="45">
        <v>0</v>
      </c>
      <c r="D117" s="46">
        <v>306.82</v>
      </c>
      <c r="E117" s="47">
        <f t="shared" si="6"/>
        <v>0</v>
      </c>
      <c r="F117" s="45">
        <v>27527</v>
      </c>
      <c r="G117" s="46">
        <v>303.97000000000003</v>
      </c>
      <c r="H117" s="37">
        <f t="shared" si="7"/>
        <v>8367382.1900000004</v>
      </c>
      <c r="I117" s="45">
        <v>0</v>
      </c>
      <c r="J117" s="46">
        <v>306.82</v>
      </c>
      <c r="K117" s="47">
        <f t="shared" si="8"/>
        <v>0</v>
      </c>
      <c r="L117" s="45">
        <v>1352</v>
      </c>
      <c r="M117" s="46">
        <v>303.97000000000003</v>
      </c>
      <c r="N117" s="47">
        <f t="shared" si="9"/>
        <v>410967.44000000006</v>
      </c>
      <c r="O117" s="48">
        <f t="shared" si="10"/>
        <v>8778349.6300000008</v>
      </c>
      <c r="P117" s="87">
        <f t="shared" si="11"/>
        <v>114718.14</v>
      </c>
    </row>
    <row r="118" spans="1:16" x14ac:dyDescent="0.25">
      <c r="A118" s="49" t="s">
        <v>217</v>
      </c>
      <c r="B118" t="s">
        <v>218</v>
      </c>
      <c r="C118" s="45">
        <v>338</v>
      </c>
      <c r="D118" s="46">
        <v>215.53</v>
      </c>
      <c r="E118" s="47">
        <f t="shared" si="6"/>
        <v>72849.14</v>
      </c>
      <c r="F118" s="45">
        <v>37478</v>
      </c>
      <c r="G118" s="46">
        <v>213.65</v>
      </c>
      <c r="H118" s="37">
        <f t="shared" si="7"/>
        <v>8007174.7000000002</v>
      </c>
      <c r="I118" s="45">
        <v>5</v>
      </c>
      <c r="J118" s="46">
        <v>215.53</v>
      </c>
      <c r="K118" s="47">
        <f t="shared" si="8"/>
        <v>1077.6500000000001</v>
      </c>
      <c r="L118" s="45">
        <v>547</v>
      </c>
      <c r="M118" s="46">
        <v>213.65</v>
      </c>
      <c r="N118" s="47">
        <f t="shared" si="9"/>
        <v>116866.55</v>
      </c>
      <c r="O118" s="48">
        <f t="shared" si="10"/>
        <v>8197968.04</v>
      </c>
      <c r="P118" s="87">
        <f t="shared" si="11"/>
        <v>107133.53</v>
      </c>
    </row>
    <row r="119" spans="1:16" x14ac:dyDescent="0.25">
      <c r="A119" s="49" t="s">
        <v>219</v>
      </c>
      <c r="B119" t="s">
        <v>220</v>
      </c>
      <c r="C119" s="45">
        <v>363</v>
      </c>
      <c r="D119" s="46">
        <v>314.19</v>
      </c>
      <c r="E119" s="47">
        <f t="shared" si="6"/>
        <v>114050.97</v>
      </c>
      <c r="F119" s="45">
        <v>16284</v>
      </c>
      <c r="G119" s="46">
        <v>312</v>
      </c>
      <c r="H119" s="37">
        <f t="shared" si="7"/>
        <v>5080608</v>
      </c>
      <c r="I119" s="45">
        <v>20</v>
      </c>
      <c r="J119" s="46">
        <v>314.19</v>
      </c>
      <c r="K119" s="47">
        <f t="shared" si="8"/>
        <v>6283.8</v>
      </c>
      <c r="L119" s="45">
        <v>888</v>
      </c>
      <c r="M119" s="46">
        <v>312</v>
      </c>
      <c r="N119" s="47">
        <f t="shared" si="9"/>
        <v>277056</v>
      </c>
      <c r="O119" s="48">
        <f t="shared" si="10"/>
        <v>5477998.7699999996</v>
      </c>
      <c r="P119" s="87">
        <f t="shared" si="11"/>
        <v>71588.149999999994</v>
      </c>
    </row>
    <row r="120" spans="1:16" x14ac:dyDescent="0.25">
      <c r="A120" s="49" t="s">
        <v>221</v>
      </c>
      <c r="B120" t="s">
        <v>222</v>
      </c>
      <c r="C120" s="45">
        <v>1717</v>
      </c>
      <c r="D120" s="46">
        <v>291.69</v>
      </c>
      <c r="E120" s="47">
        <f t="shared" si="6"/>
        <v>500831.73</v>
      </c>
      <c r="F120" s="45">
        <v>43532</v>
      </c>
      <c r="G120" s="46">
        <v>289.43</v>
      </c>
      <c r="H120" s="37">
        <f t="shared" si="7"/>
        <v>12599466.76</v>
      </c>
      <c r="I120" s="45">
        <v>221</v>
      </c>
      <c r="J120" s="46">
        <v>291.69</v>
      </c>
      <c r="K120" s="47">
        <f t="shared" si="8"/>
        <v>64463.49</v>
      </c>
      <c r="L120" s="45">
        <v>5609</v>
      </c>
      <c r="M120" s="46">
        <v>289.43</v>
      </c>
      <c r="N120" s="47">
        <f t="shared" si="9"/>
        <v>1623412.87</v>
      </c>
      <c r="O120" s="48">
        <f t="shared" si="10"/>
        <v>14788174.85</v>
      </c>
      <c r="P120" s="87">
        <f t="shared" si="11"/>
        <v>193256.35</v>
      </c>
    </row>
    <row r="121" spans="1:16" x14ac:dyDescent="0.25">
      <c r="A121" s="49" t="s">
        <v>1267</v>
      </c>
      <c r="B121" t="s">
        <v>223</v>
      </c>
      <c r="C121" s="45">
        <v>1578</v>
      </c>
      <c r="D121" s="46">
        <v>263.05</v>
      </c>
      <c r="E121" s="47">
        <f t="shared" si="6"/>
        <v>415092.9</v>
      </c>
      <c r="F121" s="45">
        <v>29325</v>
      </c>
      <c r="G121" s="46">
        <v>260.87</v>
      </c>
      <c r="H121" s="37">
        <f t="shared" si="7"/>
        <v>7650012.75</v>
      </c>
      <c r="I121" s="45">
        <v>123</v>
      </c>
      <c r="J121" s="46">
        <v>263.05</v>
      </c>
      <c r="K121" s="47">
        <f t="shared" si="8"/>
        <v>32355.15</v>
      </c>
      <c r="L121" s="45">
        <v>2281</v>
      </c>
      <c r="M121" s="46">
        <v>260.87</v>
      </c>
      <c r="N121" s="47">
        <f t="shared" si="9"/>
        <v>595044.47</v>
      </c>
      <c r="O121" s="48">
        <f t="shared" si="10"/>
        <v>8692505.2699999996</v>
      </c>
      <c r="P121" s="87">
        <f t="shared" si="11"/>
        <v>113596.29</v>
      </c>
    </row>
    <row r="122" spans="1:16" x14ac:dyDescent="0.25">
      <c r="A122" s="49" t="s">
        <v>224</v>
      </c>
      <c r="B122" t="s">
        <v>225</v>
      </c>
      <c r="C122" s="45">
        <v>49</v>
      </c>
      <c r="D122" s="46">
        <v>394.97</v>
      </c>
      <c r="E122" s="47">
        <f t="shared" si="6"/>
        <v>19353.530000000002</v>
      </c>
      <c r="F122" s="45">
        <v>23093</v>
      </c>
      <c r="G122" s="46">
        <v>391.41</v>
      </c>
      <c r="H122" s="37">
        <f t="shared" si="7"/>
        <v>9038831.1300000008</v>
      </c>
      <c r="I122" s="45">
        <v>0</v>
      </c>
      <c r="J122" s="46">
        <v>394.97</v>
      </c>
      <c r="K122" s="47">
        <f t="shared" si="8"/>
        <v>0</v>
      </c>
      <c r="L122" s="45">
        <v>45</v>
      </c>
      <c r="M122" s="46">
        <v>391.41</v>
      </c>
      <c r="N122" s="47">
        <f t="shared" si="9"/>
        <v>17613.45</v>
      </c>
      <c r="O122" s="48">
        <f t="shared" si="10"/>
        <v>9075798.1099999994</v>
      </c>
      <c r="P122" s="87">
        <f t="shared" si="11"/>
        <v>118605.28</v>
      </c>
    </row>
    <row r="123" spans="1:16" x14ac:dyDescent="0.25">
      <c r="A123" s="49" t="s">
        <v>226</v>
      </c>
      <c r="B123" t="s">
        <v>227</v>
      </c>
      <c r="C123" s="45">
        <v>0</v>
      </c>
      <c r="D123" s="46">
        <v>352.93</v>
      </c>
      <c r="E123" s="47">
        <f t="shared" si="6"/>
        <v>0</v>
      </c>
      <c r="F123" s="45">
        <v>66923</v>
      </c>
      <c r="G123" s="46">
        <v>349.74</v>
      </c>
      <c r="H123" s="37">
        <f t="shared" si="7"/>
        <v>23405650.02</v>
      </c>
      <c r="I123" s="45">
        <v>0</v>
      </c>
      <c r="J123" s="46">
        <v>352.93</v>
      </c>
      <c r="K123" s="47">
        <f t="shared" si="8"/>
        <v>0</v>
      </c>
      <c r="L123" s="45">
        <v>18113</v>
      </c>
      <c r="M123" s="46">
        <v>349.74</v>
      </c>
      <c r="N123" s="47">
        <f t="shared" si="9"/>
        <v>6334840.6200000001</v>
      </c>
      <c r="O123" s="48">
        <f t="shared" si="10"/>
        <v>29740490.640000001</v>
      </c>
      <c r="P123" s="87">
        <f t="shared" si="11"/>
        <v>388657.75</v>
      </c>
    </row>
    <row r="124" spans="1:16" x14ac:dyDescent="0.25">
      <c r="A124" s="49" t="s">
        <v>228</v>
      </c>
      <c r="B124" t="s">
        <v>229</v>
      </c>
      <c r="C124" s="45">
        <v>18099</v>
      </c>
      <c r="D124" s="46">
        <v>358.42</v>
      </c>
      <c r="E124" s="47">
        <f t="shared" si="6"/>
        <v>6487043.5800000001</v>
      </c>
      <c r="F124" s="45">
        <v>44648</v>
      </c>
      <c r="G124" s="46">
        <v>355.52</v>
      </c>
      <c r="H124" s="37">
        <f t="shared" si="7"/>
        <v>15873256.959999999</v>
      </c>
      <c r="I124" s="45">
        <v>6064</v>
      </c>
      <c r="J124" s="46">
        <v>358.42</v>
      </c>
      <c r="K124" s="47">
        <f t="shared" si="8"/>
        <v>2173458.88</v>
      </c>
      <c r="L124" s="45">
        <v>14959</v>
      </c>
      <c r="M124" s="46">
        <v>355.52</v>
      </c>
      <c r="N124" s="47">
        <f t="shared" si="9"/>
        <v>5318223.68</v>
      </c>
      <c r="O124" s="48">
        <f t="shared" si="10"/>
        <v>29851983.100000001</v>
      </c>
      <c r="P124" s="87">
        <f t="shared" si="11"/>
        <v>390114.77</v>
      </c>
    </row>
    <row r="125" spans="1:16" x14ac:dyDescent="0.25">
      <c r="A125" s="49" t="s">
        <v>230</v>
      </c>
      <c r="B125" t="s">
        <v>231</v>
      </c>
      <c r="C125" s="45">
        <v>112</v>
      </c>
      <c r="D125" s="46">
        <v>350.78</v>
      </c>
      <c r="E125" s="47">
        <f t="shared" si="6"/>
        <v>39287.360000000001</v>
      </c>
      <c r="F125" s="45">
        <v>60888</v>
      </c>
      <c r="G125" s="46">
        <v>347.59</v>
      </c>
      <c r="H125" s="37">
        <f t="shared" si="7"/>
        <v>21164059.919999998</v>
      </c>
      <c r="I125" s="45">
        <v>18</v>
      </c>
      <c r="J125" s="46">
        <v>350.78</v>
      </c>
      <c r="K125" s="47">
        <f t="shared" si="8"/>
        <v>6314.0399999999991</v>
      </c>
      <c r="L125" s="45">
        <v>9926</v>
      </c>
      <c r="M125" s="46">
        <v>347.59</v>
      </c>
      <c r="N125" s="47">
        <f t="shared" si="9"/>
        <v>3450178.34</v>
      </c>
      <c r="O125" s="48">
        <f t="shared" si="10"/>
        <v>24659839.659999996</v>
      </c>
      <c r="P125" s="87">
        <f t="shared" si="11"/>
        <v>322262.26</v>
      </c>
    </row>
    <row r="126" spans="1:16" x14ac:dyDescent="0.25">
      <c r="A126" s="49" t="s">
        <v>232</v>
      </c>
      <c r="B126" t="s">
        <v>233</v>
      </c>
      <c r="C126" s="45">
        <v>1001</v>
      </c>
      <c r="D126" s="46">
        <v>400.18</v>
      </c>
      <c r="E126" s="47">
        <f t="shared" si="6"/>
        <v>400580.18</v>
      </c>
      <c r="F126" s="45">
        <v>31252</v>
      </c>
      <c r="G126" s="46">
        <v>396.12</v>
      </c>
      <c r="H126" s="37">
        <f t="shared" si="7"/>
        <v>12379542.24</v>
      </c>
      <c r="I126" s="45">
        <v>125</v>
      </c>
      <c r="J126" s="46">
        <v>400.18</v>
      </c>
      <c r="K126" s="47">
        <f t="shared" si="8"/>
        <v>50022.5</v>
      </c>
      <c r="L126" s="45">
        <v>3916</v>
      </c>
      <c r="M126" s="46">
        <v>396.12</v>
      </c>
      <c r="N126" s="47">
        <f t="shared" si="9"/>
        <v>1551205.92</v>
      </c>
      <c r="O126" s="48">
        <f t="shared" si="10"/>
        <v>14381350.84</v>
      </c>
      <c r="P126" s="87">
        <f t="shared" si="11"/>
        <v>187939.85</v>
      </c>
    </row>
    <row r="127" spans="1:16" x14ac:dyDescent="0.25">
      <c r="A127" s="49" t="s">
        <v>1300</v>
      </c>
      <c r="B127" t="s">
        <v>234</v>
      </c>
      <c r="C127" s="45">
        <v>672</v>
      </c>
      <c r="D127" s="46">
        <v>234.02</v>
      </c>
      <c r="E127" s="47">
        <f t="shared" si="6"/>
        <v>157261.44</v>
      </c>
      <c r="F127" s="45">
        <v>9988</v>
      </c>
      <c r="G127" s="46">
        <v>231.84</v>
      </c>
      <c r="H127" s="37">
        <f t="shared" si="7"/>
        <v>2315617.92</v>
      </c>
      <c r="I127" s="45">
        <v>71</v>
      </c>
      <c r="J127" s="46">
        <v>234.02</v>
      </c>
      <c r="K127" s="47">
        <f t="shared" si="8"/>
        <v>16615.420000000002</v>
      </c>
      <c r="L127" s="45">
        <v>1053</v>
      </c>
      <c r="M127" s="46">
        <v>231.84</v>
      </c>
      <c r="N127" s="47">
        <f t="shared" si="9"/>
        <v>244127.52</v>
      </c>
      <c r="O127" s="48">
        <f t="shared" si="10"/>
        <v>2733622.3</v>
      </c>
      <c r="P127" s="87">
        <f t="shared" si="11"/>
        <v>35723.81</v>
      </c>
    </row>
    <row r="128" spans="1:16" x14ac:dyDescent="0.25">
      <c r="A128" s="49" t="s">
        <v>1268</v>
      </c>
      <c r="B128" t="s">
        <v>1253</v>
      </c>
      <c r="C128" s="45">
        <v>0</v>
      </c>
      <c r="D128" s="46">
        <v>343.79</v>
      </c>
      <c r="E128" s="47">
        <f t="shared" si="6"/>
        <v>0</v>
      </c>
      <c r="F128" s="45">
        <v>27019</v>
      </c>
      <c r="G128" s="46">
        <v>340.9</v>
      </c>
      <c r="H128" s="37">
        <f t="shared" si="7"/>
        <v>9210777.0999999996</v>
      </c>
      <c r="I128" s="45">
        <v>0</v>
      </c>
      <c r="J128" s="46">
        <v>343.79</v>
      </c>
      <c r="K128" s="47">
        <f t="shared" si="8"/>
        <v>0</v>
      </c>
      <c r="L128" s="45">
        <v>1731</v>
      </c>
      <c r="M128" s="46">
        <v>340.9</v>
      </c>
      <c r="N128" s="47">
        <f t="shared" si="9"/>
        <v>590097.89999999991</v>
      </c>
      <c r="O128" s="48">
        <f t="shared" si="10"/>
        <v>9800875</v>
      </c>
      <c r="P128" s="87">
        <f t="shared" si="11"/>
        <v>128080.81</v>
      </c>
    </row>
    <row r="129" spans="1:16" x14ac:dyDescent="0.25">
      <c r="A129" s="49" t="s">
        <v>235</v>
      </c>
      <c r="B129" t="s">
        <v>236</v>
      </c>
      <c r="C129" s="45">
        <v>12374</v>
      </c>
      <c r="D129" s="46">
        <v>265.63</v>
      </c>
      <c r="E129" s="47">
        <f t="shared" si="6"/>
        <v>3286905.62</v>
      </c>
      <c r="F129" s="45">
        <v>37375</v>
      </c>
      <c r="G129" s="46">
        <v>263.16000000000003</v>
      </c>
      <c r="H129" s="37">
        <f t="shared" si="7"/>
        <v>9835605.0000000019</v>
      </c>
      <c r="I129" s="45">
        <v>3577</v>
      </c>
      <c r="J129" s="46">
        <v>265.63</v>
      </c>
      <c r="K129" s="47">
        <f t="shared" si="8"/>
        <v>950158.51</v>
      </c>
      <c r="L129" s="45">
        <v>10806</v>
      </c>
      <c r="M129" s="46">
        <v>263.16000000000003</v>
      </c>
      <c r="N129" s="47">
        <f t="shared" si="9"/>
        <v>2843706.9600000004</v>
      </c>
      <c r="O129" s="48">
        <f t="shared" si="10"/>
        <v>16916376.090000004</v>
      </c>
      <c r="P129" s="87">
        <f t="shared" si="11"/>
        <v>221068.33</v>
      </c>
    </row>
    <row r="130" spans="1:16" x14ac:dyDescent="0.25">
      <c r="A130" s="49" t="s">
        <v>237</v>
      </c>
      <c r="B130" t="s">
        <v>238</v>
      </c>
      <c r="C130" s="45">
        <v>0</v>
      </c>
      <c r="D130" s="46">
        <v>324.02</v>
      </c>
      <c r="E130" s="47">
        <f t="shared" si="6"/>
        <v>0</v>
      </c>
      <c r="F130" s="45">
        <v>55410</v>
      </c>
      <c r="G130" s="46">
        <v>321.2</v>
      </c>
      <c r="H130" s="37">
        <f t="shared" si="7"/>
        <v>17797692</v>
      </c>
      <c r="I130" s="45">
        <v>0</v>
      </c>
      <c r="J130" s="46">
        <v>324.02</v>
      </c>
      <c r="K130" s="47">
        <f t="shared" si="8"/>
        <v>0</v>
      </c>
      <c r="L130" s="45">
        <v>8209</v>
      </c>
      <c r="M130" s="46">
        <v>321.2</v>
      </c>
      <c r="N130" s="47">
        <f t="shared" si="9"/>
        <v>2636730.7999999998</v>
      </c>
      <c r="O130" s="48">
        <f t="shared" si="10"/>
        <v>20434422.800000001</v>
      </c>
      <c r="P130" s="87">
        <f t="shared" si="11"/>
        <v>267043.23</v>
      </c>
    </row>
    <row r="131" spans="1:16" x14ac:dyDescent="0.25">
      <c r="A131" s="49" t="s">
        <v>1301</v>
      </c>
      <c r="B131" t="s">
        <v>239</v>
      </c>
      <c r="C131" s="45">
        <v>0</v>
      </c>
      <c r="D131" s="46">
        <v>230.94</v>
      </c>
      <c r="E131" s="47">
        <f t="shared" si="6"/>
        <v>0</v>
      </c>
      <c r="F131" s="45">
        <v>16022</v>
      </c>
      <c r="G131" s="46">
        <v>228.65</v>
      </c>
      <c r="H131" s="37">
        <f t="shared" si="7"/>
        <v>3663430.3000000003</v>
      </c>
      <c r="I131" s="45">
        <v>0</v>
      </c>
      <c r="J131" s="46">
        <v>230.94</v>
      </c>
      <c r="K131" s="47">
        <f t="shared" si="8"/>
        <v>0</v>
      </c>
      <c r="L131" s="45">
        <v>1260</v>
      </c>
      <c r="M131" s="46">
        <v>228.65</v>
      </c>
      <c r="N131" s="47">
        <f t="shared" si="9"/>
        <v>288099</v>
      </c>
      <c r="O131" s="48">
        <f t="shared" si="10"/>
        <v>3951529.3000000003</v>
      </c>
      <c r="P131" s="87">
        <f t="shared" si="11"/>
        <v>51639.78</v>
      </c>
    </row>
    <row r="132" spans="1:16" x14ac:dyDescent="0.25">
      <c r="A132" s="49" t="s">
        <v>240</v>
      </c>
      <c r="B132" t="s">
        <v>241</v>
      </c>
      <c r="C132" s="45">
        <v>7142</v>
      </c>
      <c r="D132" s="46">
        <v>329.72</v>
      </c>
      <c r="E132" s="47">
        <f t="shared" si="6"/>
        <v>2354860.2400000002</v>
      </c>
      <c r="F132" s="45">
        <v>28167</v>
      </c>
      <c r="G132" s="46">
        <v>326.60000000000002</v>
      </c>
      <c r="H132" s="37">
        <f t="shared" si="7"/>
        <v>9199342.2000000011</v>
      </c>
      <c r="I132" s="45">
        <v>2037</v>
      </c>
      <c r="J132" s="46">
        <v>329.72</v>
      </c>
      <c r="K132" s="47">
        <f t="shared" si="8"/>
        <v>671639.64</v>
      </c>
      <c r="L132" s="45">
        <v>8032</v>
      </c>
      <c r="M132" s="46">
        <v>326.60000000000002</v>
      </c>
      <c r="N132" s="47">
        <f t="shared" si="9"/>
        <v>2623251.2000000002</v>
      </c>
      <c r="O132" s="48">
        <f t="shared" si="10"/>
        <v>14849093.280000001</v>
      </c>
      <c r="P132" s="87">
        <f t="shared" si="11"/>
        <v>194052.45</v>
      </c>
    </row>
    <row r="133" spans="1:16" x14ac:dyDescent="0.25">
      <c r="A133" s="49" t="s">
        <v>242</v>
      </c>
      <c r="B133" t="s">
        <v>243</v>
      </c>
      <c r="C133" s="45">
        <v>0</v>
      </c>
      <c r="D133" s="46">
        <v>213.97</v>
      </c>
      <c r="E133" s="47">
        <f t="shared" si="6"/>
        <v>0</v>
      </c>
      <c r="F133" s="45">
        <v>7277</v>
      </c>
      <c r="G133" s="46">
        <v>211.96</v>
      </c>
      <c r="H133" s="37">
        <f t="shared" si="7"/>
        <v>1542432.9200000002</v>
      </c>
      <c r="I133" s="45">
        <v>0</v>
      </c>
      <c r="J133" s="46">
        <v>213.97</v>
      </c>
      <c r="K133" s="47">
        <f t="shared" si="8"/>
        <v>0</v>
      </c>
      <c r="L133" s="45">
        <v>365</v>
      </c>
      <c r="M133" s="46">
        <v>211.96</v>
      </c>
      <c r="N133" s="47">
        <f t="shared" si="9"/>
        <v>77365.400000000009</v>
      </c>
      <c r="O133" s="48">
        <f t="shared" si="10"/>
        <v>1619798.32</v>
      </c>
      <c r="P133" s="87">
        <f t="shared" si="11"/>
        <v>21168.02</v>
      </c>
    </row>
    <row r="134" spans="1:16" x14ac:dyDescent="0.25">
      <c r="A134" s="49" t="s">
        <v>244</v>
      </c>
      <c r="B134" t="s">
        <v>245</v>
      </c>
      <c r="C134" s="45">
        <v>1115</v>
      </c>
      <c r="D134" s="46">
        <v>238.11</v>
      </c>
      <c r="E134" s="47">
        <f t="shared" si="6"/>
        <v>265492.65000000002</v>
      </c>
      <c r="F134" s="45">
        <v>19798</v>
      </c>
      <c r="G134" s="46">
        <v>236.05</v>
      </c>
      <c r="H134" s="37">
        <f t="shared" si="7"/>
        <v>4673317.9000000004</v>
      </c>
      <c r="I134" s="45">
        <v>20</v>
      </c>
      <c r="J134" s="46">
        <v>238.11</v>
      </c>
      <c r="K134" s="47">
        <f t="shared" si="8"/>
        <v>4762.2000000000007</v>
      </c>
      <c r="L134" s="45">
        <v>351</v>
      </c>
      <c r="M134" s="46">
        <v>236.05</v>
      </c>
      <c r="N134" s="47">
        <f t="shared" si="9"/>
        <v>82853.55</v>
      </c>
      <c r="O134" s="48">
        <f t="shared" si="10"/>
        <v>5026426.3000000007</v>
      </c>
      <c r="P134" s="87">
        <f t="shared" si="11"/>
        <v>65686.86</v>
      </c>
    </row>
    <row r="135" spans="1:16" x14ac:dyDescent="0.25">
      <c r="A135" s="49" t="s">
        <v>246</v>
      </c>
      <c r="B135" t="s">
        <v>247</v>
      </c>
      <c r="C135" s="45">
        <v>641</v>
      </c>
      <c r="D135" s="46">
        <v>211.22</v>
      </c>
      <c r="E135" s="47">
        <f t="shared" si="6"/>
        <v>135392.01999999999</v>
      </c>
      <c r="F135" s="45">
        <v>17640</v>
      </c>
      <c r="G135" s="46">
        <v>209.4</v>
      </c>
      <c r="H135" s="37">
        <f t="shared" si="7"/>
        <v>3693816</v>
      </c>
      <c r="I135" s="45">
        <v>4</v>
      </c>
      <c r="J135" s="46">
        <v>211.22</v>
      </c>
      <c r="K135" s="47">
        <f t="shared" si="8"/>
        <v>844.88</v>
      </c>
      <c r="L135" s="45">
        <v>109</v>
      </c>
      <c r="M135" s="46">
        <v>209.4</v>
      </c>
      <c r="N135" s="47">
        <f t="shared" si="9"/>
        <v>22824.600000000002</v>
      </c>
      <c r="O135" s="48">
        <f t="shared" si="10"/>
        <v>3852877.5</v>
      </c>
      <c r="P135" s="87">
        <f t="shared" si="11"/>
        <v>50350.57</v>
      </c>
    </row>
    <row r="136" spans="1:16" x14ac:dyDescent="0.25">
      <c r="A136" s="49" t="s">
        <v>248</v>
      </c>
      <c r="B136" t="s">
        <v>249</v>
      </c>
      <c r="C136" s="45">
        <v>790</v>
      </c>
      <c r="D136" s="46">
        <v>259.83999999999997</v>
      </c>
      <c r="E136" s="47">
        <f t="shared" si="6"/>
        <v>205273.59999999998</v>
      </c>
      <c r="F136" s="45">
        <v>33271</v>
      </c>
      <c r="G136" s="46">
        <v>257.89</v>
      </c>
      <c r="H136" s="37">
        <f t="shared" si="7"/>
        <v>8580258.1899999995</v>
      </c>
      <c r="I136" s="45">
        <v>1</v>
      </c>
      <c r="J136" s="46">
        <v>259.83999999999997</v>
      </c>
      <c r="K136" s="47">
        <f t="shared" si="8"/>
        <v>259.83999999999997</v>
      </c>
      <c r="L136" s="45">
        <v>32</v>
      </c>
      <c r="M136" s="46">
        <v>257.89</v>
      </c>
      <c r="N136" s="47">
        <f t="shared" si="9"/>
        <v>8252.48</v>
      </c>
      <c r="O136" s="48">
        <f t="shared" si="10"/>
        <v>8794044.1099999994</v>
      </c>
      <c r="P136" s="87">
        <f t="shared" si="11"/>
        <v>114923.24</v>
      </c>
    </row>
    <row r="137" spans="1:16" x14ac:dyDescent="0.25">
      <c r="A137" s="49" t="s">
        <v>250</v>
      </c>
      <c r="B137" t="s">
        <v>251</v>
      </c>
      <c r="C137" s="45">
        <v>0</v>
      </c>
      <c r="D137" s="46">
        <v>265.02</v>
      </c>
      <c r="E137" s="47">
        <f t="shared" ref="E137:E200" si="12">D137*C137</f>
        <v>0</v>
      </c>
      <c r="F137" s="45">
        <v>3399</v>
      </c>
      <c r="G137" s="46">
        <v>262.88</v>
      </c>
      <c r="H137" s="37">
        <f t="shared" ref="H137:H200" si="13">G137*F137</f>
        <v>893529.12</v>
      </c>
      <c r="I137" s="45">
        <v>0</v>
      </c>
      <c r="J137" s="46">
        <v>265.02</v>
      </c>
      <c r="K137" s="47">
        <f t="shared" ref="K137:K200" si="14">J137*I137</f>
        <v>0</v>
      </c>
      <c r="L137" s="45">
        <v>0</v>
      </c>
      <c r="M137" s="46">
        <v>262.88</v>
      </c>
      <c r="N137" s="47">
        <f t="shared" ref="N137:N200" si="15">M137*L137</f>
        <v>0</v>
      </c>
      <c r="O137" s="48">
        <f t="shared" si="10"/>
        <v>893529.12</v>
      </c>
      <c r="P137" s="87">
        <f t="shared" si="11"/>
        <v>11676.91</v>
      </c>
    </row>
    <row r="138" spans="1:16" x14ac:dyDescent="0.25">
      <c r="A138" s="49" t="s">
        <v>1302</v>
      </c>
      <c r="B138" t="s">
        <v>252</v>
      </c>
      <c r="C138" s="45">
        <v>508</v>
      </c>
      <c r="D138" s="46">
        <v>232.44</v>
      </c>
      <c r="E138" s="47">
        <f t="shared" si="12"/>
        <v>118079.52</v>
      </c>
      <c r="F138" s="45">
        <v>10101</v>
      </c>
      <c r="G138" s="46">
        <v>230.37</v>
      </c>
      <c r="H138" s="37">
        <f t="shared" si="13"/>
        <v>2326967.37</v>
      </c>
      <c r="I138" s="45">
        <v>9</v>
      </c>
      <c r="J138" s="46">
        <v>232.44</v>
      </c>
      <c r="K138" s="47">
        <f t="shared" si="14"/>
        <v>2091.96</v>
      </c>
      <c r="L138" s="45">
        <v>182</v>
      </c>
      <c r="M138" s="46">
        <v>230.37</v>
      </c>
      <c r="N138" s="47">
        <f t="shared" si="15"/>
        <v>41927.340000000004</v>
      </c>
      <c r="O138" s="48">
        <f t="shared" ref="O138:O201" si="16">N138+K138+H138+E138</f>
        <v>2489066.19</v>
      </c>
      <c r="P138" s="87">
        <f t="shared" ref="P138:P201" si="17">ROUND((O138/$O$7)*$P$7,2)</f>
        <v>32527.87</v>
      </c>
    </row>
    <row r="139" spans="1:16" x14ac:dyDescent="0.25">
      <c r="A139" s="49" t="s">
        <v>253</v>
      </c>
      <c r="B139" t="s">
        <v>254</v>
      </c>
      <c r="C139" s="45">
        <v>0</v>
      </c>
      <c r="D139" s="46">
        <v>218.76</v>
      </c>
      <c r="E139" s="47">
        <f t="shared" si="12"/>
        <v>0</v>
      </c>
      <c r="F139" s="45">
        <v>32451</v>
      </c>
      <c r="G139" s="46">
        <v>216.89</v>
      </c>
      <c r="H139" s="37">
        <f t="shared" si="13"/>
        <v>7038297.3899999997</v>
      </c>
      <c r="I139" s="45">
        <v>0</v>
      </c>
      <c r="J139" s="46">
        <v>218.76</v>
      </c>
      <c r="K139" s="47">
        <f t="shared" si="14"/>
        <v>0</v>
      </c>
      <c r="L139" s="45">
        <v>336</v>
      </c>
      <c r="M139" s="46">
        <v>216.89</v>
      </c>
      <c r="N139" s="47">
        <f t="shared" si="15"/>
        <v>72875.039999999994</v>
      </c>
      <c r="O139" s="48">
        <f t="shared" si="16"/>
        <v>7111172.4299999997</v>
      </c>
      <c r="P139" s="87">
        <f t="shared" si="17"/>
        <v>92930.96</v>
      </c>
    </row>
    <row r="140" spans="1:16" x14ac:dyDescent="0.25">
      <c r="A140" s="49" t="s">
        <v>255</v>
      </c>
      <c r="B140" t="s">
        <v>256</v>
      </c>
      <c r="C140" s="45">
        <v>1778</v>
      </c>
      <c r="D140" s="46">
        <v>338.63</v>
      </c>
      <c r="E140" s="47">
        <f t="shared" si="12"/>
        <v>602084.14</v>
      </c>
      <c r="F140" s="45">
        <v>57487</v>
      </c>
      <c r="G140" s="46">
        <v>335.7</v>
      </c>
      <c r="H140" s="37">
        <f t="shared" si="13"/>
        <v>19298385.899999999</v>
      </c>
      <c r="I140" s="45">
        <v>355</v>
      </c>
      <c r="J140" s="46">
        <v>338.63</v>
      </c>
      <c r="K140" s="47">
        <f t="shared" si="14"/>
        <v>120213.65</v>
      </c>
      <c r="L140" s="45">
        <v>11477</v>
      </c>
      <c r="M140" s="46">
        <v>335.7</v>
      </c>
      <c r="N140" s="47">
        <f t="shared" si="15"/>
        <v>3852828.9</v>
      </c>
      <c r="O140" s="48">
        <f t="shared" si="16"/>
        <v>23873512.59</v>
      </c>
      <c r="P140" s="87">
        <f t="shared" si="17"/>
        <v>311986.3</v>
      </c>
    </row>
    <row r="141" spans="1:16" x14ac:dyDescent="0.25">
      <c r="A141" s="49" t="s">
        <v>257</v>
      </c>
      <c r="B141" t="s">
        <v>258</v>
      </c>
      <c r="C141" s="45">
        <v>3628</v>
      </c>
      <c r="D141" s="46">
        <v>296.95999999999998</v>
      </c>
      <c r="E141" s="47">
        <f t="shared" si="12"/>
        <v>1077370.8799999999</v>
      </c>
      <c r="F141" s="45">
        <v>62903</v>
      </c>
      <c r="G141" s="46">
        <v>295.01</v>
      </c>
      <c r="H141" s="37">
        <f t="shared" si="13"/>
        <v>18557014.030000001</v>
      </c>
      <c r="I141" s="45">
        <v>424</v>
      </c>
      <c r="J141" s="46">
        <v>296.95999999999998</v>
      </c>
      <c r="K141" s="47">
        <f t="shared" si="14"/>
        <v>125911.03999999999</v>
      </c>
      <c r="L141" s="45">
        <v>7360</v>
      </c>
      <c r="M141" s="46">
        <v>295.01</v>
      </c>
      <c r="N141" s="47">
        <f t="shared" si="15"/>
        <v>2171273.6</v>
      </c>
      <c r="O141" s="48">
        <f t="shared" si="16"/>
        <v>21931569.550000001</v>
      </c>
      <c r="P141" s="87">
        <f t="shared" si="17"/>
        <v>286608.40000000002</v>
      </c>
    </row>
    <row r="142" spans="1:16" x14ac:dyDescent="0.25">
      <c r="A142" s="49" t="s">
        <v>259</v>
      </c>
      <c r="B142" t="s">
        <v>260</v>
      </c>
      <c r="C142" s="45">
        <v>0</v>
      </c>
      <c r="D142" s="46">
        <v>240.8</v>
      </c>
      <c r="E142" s="47">
        <f t="shared" si="12"/>
        <v>0</v>
      </c>
      <c r="F142" s="45">
        <v>17880</v>
      </c>
      <c r="G142" s="46">
        <v>238.72</v>
      </c>
      <c r="H142" s="37">
        <f t="shared" si="13"/>
        <v>4268313.5999999996</v>
      </c>
      <c r="I142" s="45">
        <v>0</v>
      </c>
      <c r="J142" s="46">
        <v>240.8</v>
      </c>
      <c r="K142" s="47">
        <f t="shared" si="14"/>
        <v>0</v>
      </c>
      <c r="L142" s="45">
        <v>1131</v>
      </c>
      <c r="M142" s="46">
        <v>238.72</v>
      </c>
      <c r="N142" s="47">
        <f t="shared" si="15"/>
        <v>269992.32000000001</v>
      </c>
      <c r="O142" s="48">
        <f t="shared" si="16"/>
        <v>4538305.92</v>
      </c>
      <c r="P142" s="87">
        <f t="shared" si="17"/>
        <v>59307.96</v>
      </c>
    </row>
    <row r="143" spans="1:16" x14ac:dyDescent="0.25">
      <c r="A143" s="49" t="s">
        <v>261</v>
      </c>
      <c r="B143" t="s">
        <v>262</v>
      </c>
      <c r="C143" s="45">
        <v>0</v>
      </c>
      <c r="D143" s="46">
        <v>237.23</v>
      </c>
      <c r="E143" s="47">
        <f t="shared" si="12"/>
        <v>0</v>
      </c>
      <c r="F143" s="45">
        <v>34190</v>
      </c>
      <c r="G143" s="46">
        <v>235.23</v>
      </c>
      <c r="H143" s="37">
        <f t="shared" si="13"/>
        <v>8042513.6999999993</v>
      </c>
      <c r="I143" s="45">
        <v>0</v>
      </c>
      <c r="J143" s="46">
        <v>237.23</v>
      </c>
      <c r="K143" s="47">
        <f t="shared" si="14"/>
        <v>0</v>
      </c>
      <c r="L143" s="45">
        <v>1794</v>
      </c>
      <c r="M143" s="46">
        <v>235.23</v>
      </c>
      <c r="N143" s="47">
        <f t="shared" si="15"/>
        <v>422002.62</v>
      </c>
      <c r="O143" s="48">
        <f t="shared" si="16"/>
        <v>8464516.3199999984</v>
      </c>
      <c r="P143" s="87">
        <f t="shared" si="17"/>
        <v>110616.87</v>
      </c>
    </row>
    <row r="144" spans="1:16" x14ac:dyDescent="0.25">
      <c r="A144" s="49" t="s">
        <v>263</v>
      </c>
      <c r="B144" t="s">
        <v>264</v>
      </c>
      <c r="C144" s="45">
        <v>317</v>
      </c>
      <c r="D144" s="46">
        <v>222.64</v>
      </c>
      <c r="E144" s="47">
        <f t="shared" si="12"/>
        <v>70576.87999999999</v>
      </c>
      <c r="F144" s="45">
        <v>14879</v>
      </c>
      <c r="G144" s="46">
        <v>220.7</v>
      </c>
      <c r="H144" s="37">
        <f t="shared" si="13"/>
        <v>3283795.3</v>
      </c>
      <c r="I144" s="45">
        <v>9</v>
      </c>
      <c r="J144" s="46">
        <v>222.64</v>
      </c>
      <c r="K144" s="47">
        <f t="shared" si="14"/>
        <v>2003.7599999999998</v>
      </c>
      <c r="L144" s="45">
        <v>432</v>
      </c>
      <c r="M144" s="46">
        <v>220.7</v>
      </c>
      <c r="N144" s="47">
        <f t="shared" si="15"/>
        <v>95342.399999999994</v>
      </c>
      <c r="O144" s="48">
        <f t="shared" si="16"/>
        <v>3451718.34</v>
      </c>
      <c r="P144" s="87">
        <f t="shared" si="17"/>
        <v>45108.1</v>
      </c>
    </row>
    <row r="145" spans="1:16" x14ac:dyDescent="0.25">
      <c r="A145" s="49" t="s">
        <v>265</v>
      </c>
      <c r="B145" t="s">
        <v>266</v>
      </c>
      <c r="C145" s="45">
        <v>0</v>
      </c>
      <c r="D145" s="46">
        <v>239.23</v>
      </c>
      <c r="E145" s="47">
        <f t="shared" si="12"/>
        <v>0</v>
      </c>
      <c r="F145" s="45">
        <v>26805</v>
      </c>
      <c r="G145" s="46">
        <v>237.16</v>
      </c>
      <c r="H145" s="37">
        <f t="shared" si="13"/>
        <v>6357073.7999999998</v>
      </c>
      <c r="I145" s="45">
        <v>0</v>
      </c>
      <c r="J145" s="46">
        <v>239.23</v>
      </c>
      <c r="K145" s="47">
        <f t="shared" si="14"/>
        <v>0</v>
      </c>
      <c r="L145" s="45">
        <v>742</v>
      </c>
      <c r="M145" s="46">
        <v>237.16</v>
      </c>
      <c r="N145" s="47">
        <f t="shared" si="15"/>
        <v>175972.72</v>
      </c>
      <c r="O145" s="48">
        <f t="shared" si="16"/>
        <v>6533046.5199999996</v>
      </c>
      <c r="P145" s="87">
        <f t="shared" si="17"/>
        <v>85375.83</v>
      </c>
    </row>
    <row r="146" spans="1:16" x14ac:dyDescent="0.25">
      <c r="A146" s="49" t="s">
        <v>267</v>
      </c>
      <c r="B146" t="s">
        <v>268</v>
      </c>
      <c r="C146" s="45">
        <v>0</v>
      </c>
      <c r="D146" s="46">
        <v>236.21</v>
      </c>
      <c r="E146" s="47">
        <f t="shared" si="12"/>
        <v>0</v>
      </c>
      <c r="F146" s="45">
        <v>21862</v>
      </c>
      <c r="G146" s="46">
        <v>234.27</v>
      </c>
      <c r="H146" s="37">
        <f t="shared" si="13"/>
        <v>5121610.74</v>
      </c>
      <c r="I146" s="45">
        <v>0</v>
      </c>
      <c r="J146" s="46">
        <v>236.21</v>
      </c>
      <c r="K146" s="47">
        <f t="shared" si="14"/>
        <v>0</v>
      </c>
      <c r="L146" s="45">
        <v>1724</v>
      </c>
      <c r="M146" s="46">
        <v>234.27</v>
      </c>
      <c r="N146" s="47">
        <f t="shared" si="15"/>
        <v>403881.48000000004</v>
      </c>
      <c r="O146" s="48">
        <f t="shared" si="16"/>
        <v>5525492.2200000007</v>
      </c>
      <c r="P146" s="87">
        <f t="shared" si="17"/>
        <v>72208.81</v>
      </c>
    </row>
    <row r="147" spans="1:16" x14ac:dyDescent="0.25">
      <c r="A147" s="49" t="s">
        <v>269</v>
      </c>
      <c r="B147" t="s">
        <v>270</v>
      </c>
      <c r="C147" s="45">
        <v>0</v>
      </c>
      <c r="D147" s="46">
        <v>239.19</v>
      </c>
      <c r="E147" s="47">
        <f t="shared" si="12"/>
        <v>0</v>
      </c>
      <c r="F147" s="45">
        <v>17578</v>
      </c>
      <c r="G147" s="46">
        <v>237.13</v>
      </c>
      <c r="H147" s="37">
        <f t="shared" si="13"/>
        <v>4168271.14</v>
      </c>
      <c r="I147" s="45">
        <v>0</v>
      </c>
      <c r="J147" s="46">
        <v>239.19</v>
      </c>
      <c r="K147" s="47">
        <f t="shared" si="14"/>
        <v>0</v>
      </c>
      <c r="L147" s="45">
        <v>53</v>
      </c>
      <c r="M147" s="46">
        <v>237.13</v>
      </c>
      <c r="N147" s="47">
        <f t="shared" si="15"/>
        <v>12567.89</v>
      </c>
      <c r="O147" s="48">
        <f t="shared" si="16"/>
        <v>4180839.0300000003</v>
      </c>
      <c r="P147" s="87">
        <f t="shared" si="17"/>
        <v>54636.47</v>
      </c>
    </row>
    <row r="148" spans="1:16" x14ac:dyDescent="0.25">
      <c r="A148" s="49" t="s">
        <v>271</v>
      </c>
      <c r="B148" t="s">
        <v>272</v>
      </c>
      <c r="C148" s="45">
        <v>0</v>
      </c>
      <c r="D148" s="46">
        <v>235.74</v>
      </c>
      <c r="E148" s="47">
        <f t="shared" si="12"/>
        <v>0</v>
      </c>
      <c r="F148" s="45">
        <v>23070</v>
      </c>
      <c r="G148" s="46">
        <v>233.83</v>
      </c>
      <c r="H148" s="37">
        <f t="shared" si="13"/>
        <v>5394458.1000000006</v>
      </c>
      <c r="I148" s="45">
        <v>0</v>
      </c>
      <c r="J148" s="46">
        <v>235.74</v>
      </c>
      <c r="K148" s="47">
        <f t="shared" si="14"/>
        <v>0</v>
      </c>
      <c r="L148" s="45">
        <v>58</v>
      </c>
      <c r="M148" s="46">
        <v>233.83</v>
      </c>
      <c r="N148" s="47">
        <f t="shared" si="15"/>
        <v>13562.140000000001</v>
      </c>
      <c r="O148" s="48">
        <f t="shared" si="16"/>
        <v>5408020.2400000002</v>
      </c>
      <c r="P148" s="87">
        <f t="shared" si="17"/>
        <v>70673.649999999994</v>
      </c>
    </row>
    <row r="149" spans="1:16" x14ac:dyDescent="0.25">
      <c r="A149" s="49" t="s">
        <v>273</v>
      </c>
      <c r="B149" t="s">
        <v>274</v>
      </c>
      <c r="C149" s="45">
        <v>0</v>
      </c>
      <c r="D149" s="46">
        <v>247.85</v>
      </c>
      <c r="E149" s="47">
        <f t="shared" si="12"/>
        <v>0</v>
      </c>
      <c r="F149" s="45">
        <v>22545</v>
      </c>
      <c r="G149" s="46">
        <v>245.72</v>
      </c>
      <c r="H149" s="37">
        <f t="shared" si="13"/>
        <v>5539757.4000000004</v>
      </c>
      <c r="I149" s="45">
        <v>0</v>
      </c>
      <c r="J149" s="46">
        <v>247.85</v>
      </c>
      <c r="K149" s="47">
        <f t="shared" si="14"/>
        <v>0</v>
      </c>
      <c r="L149" s="45">
        <v>314</v>
      </c>
      <c r="M149" s="46">
        <v>245.72</v>
      </c>
      <c r="N149" s="47">
        <f t="shared" si="15"/>
        <v>77156.08</v>
      </c>
      <c r="O149" s="48">
        <f t="shared" si="16"/>
        <v>5616913.4800000004</v>
      </c>
      <c r="P149" s="87">
        <f t="shared" si="17"/>
        <v>73403.53</v>
      </c>
    </row>
    <row r="150" spans="1:16" x14ac:dyDescent="0.25">
      <c r="A150" s="49" t="s">
        <v>275</v>
      </c>
      <c r="B150" t="s">
        <v>276</v>
      </c>
      <c r="C150" s="45">
        <v>0</v>
      </c>
      <c r="D150" s="46">
        <v>221.47</v>
      </c>
      <c r="E150" s="47">
        <f t="shared" si="12"/>
        <v>0</v>
      </c>
      <c r="F150" s="45">
        <v>16481</v>
      </c>
      <c r="G150" s="46">
        <v>219.52</v>
      </c>
      <c r="H150" s="37">
        <f t="shared" si="13"/>
        <v>3617909.12</v>
      </c>
      <c r="I150" s="45">
        <v>0</v>
      </c>
      <c r="J150" s="46">
        <v>221.47</v>
      </c>
      <c r="K150" s="47">
        <f t="shared" si="14"/>
        <v>0</v>
      </c>
      <c r="L150" s="45">
        <v>734</v>
      </c>
      <c r="M150" s="46">
        <v>219.52</v>
      </c>
      <c r="N150" s="47">
        <f t="shared" si="15"/>
        <v>161127.67999999999</v>
      </c>
      <c r="O150" s="48">
        <f t="shared" si="16"/>
        <v>3779036.8000000003</v>
      </c>
      <c r="P150" s="87">
        <f t="shared" si="17"/>
        <v>49385.599999999999</v>
      </c>
    </row>
    <row r="151" spans="1:16" x14ac:dyDescent="0.25">
      <c r="A151" s="49" t="s">
        <v>277</v>
      </c>
      <c r="B151" t="s">
        <v>278</v>
      </c>
      <c r="C151" s="45">
        <v>0</v>
      </c>
      <c r="D151" s="46">
        <v>224.46</v>
      </c>
      <c r="E151" s="47">
        <f t="shared" si="12"/>
        <v>0</v>
      </c>
      <c r="F151" s="45">
        <v>21307</v>
      </c>
      <c r="G151" s="46">
        <v>222.66</v>
      </c>
      <c r="H151" s="37">
        <f t="shared" si="13"/>
        <v>4744216.62</v>
      </c>
      <c r="I151" s="45">
        <v>0</v>
      </c>
      <c r="J151" s="46">
        <v>224.46</v>
      </c>
      <c r="K151" s="47">
        <f t="shared" si="14"/>
        <v>0</v>
      </c>
      <c r="L151" s="45">
        <v>1282</v>
      </c>
      <c r="M151" s="46">
        <v>222.66</v>
      </c>
      <c r="N151" s="47">
        <f t="shared" si="15"/>
        <v>285450.12</v>
      </c>
      <c r="O151" s="48">
        <f t="shared" si="16"/>
        <v>5029666.74</v>
      </c>
      <c r="P151" s="87">
        <f t="shared" si="17"/>
        <v>65729.210000000006</v>
      </c>
    </row>
    <row r="152" spans="1:16" x14ac:dyDescent="0.25">
      <c r="A152" s="49" t="s">
        <v>279</v>
      </c>
      <c r="B152" t="s">
        <v>280</v>
      </c>
      <c r="C152" s="45">
        <v>0</v>
      </c>
      <c r="D152" s="46">
        <v>241.19</v>
      </c>
      <c r="E152" s="47">
        <f t="shared" si="12"/>
        <v>0</v>
      </c>
      <c r="F152" s="45">
        <v>45476</v>
      </c>
      <c r="G152" s="46">
        <v>239.19</v>
      </c>
      <c r="H152" s="37">
        <f t="shared" si="13"/>
        <v>10877404.439999999</v>
      </c>
      <c r="I152" s="45">
        <v>0</v>
      </c>
      <c r="J152" s="46">
        <v>241.19</v>
      </c>
      <c r="K152" s="47">
        <f t="shared" si="14"/>
        <v>0</v>
      </c>
      <c r="L152" s="45">
        <v>729</v>
      </c>
      <c r="M152" s="46">
        <v>239.19</v>
      </c>
      <c r="N152" s="47">
        <f t="shared" si="15"/>
        <v>174369.51</v>
      </c>
      <c r="O152" s="48">
        <f t="shared" si="16"/>
        <v>11051773.949999999</v>
      </c>
      <c r="P152" s="87">
        <f t="shared" si="17"/>
        <v>144427.93</v>
      </c>
    </row>
    <row r="153" spans="1:16" x14ac:dyDescent="0.25">
      <c r="A153" s="49" t="s">
        <v>281</v>
      </c>
      <c r="B153" t="s">
        <v>282</v>
      </c>
      <c r="C153" s="45">
        <v>0</v>
      </c>
      <c r="D153" s="46">
        <v>231.8</v>
      </c>
      <c r="E153" s="47">
        <f t="shared" si="12"/>
        <v>0</v>
      </c>
      <c r="F153" s="45">
        <v>21514</v>
      </c>
      <c r="G153" s="46">
        <v>229.84</v>
      </c>
      <c r="H153" s="37">
        <f t="shared" si="13"/>
        <v>4944777.76</v>
      </c>
      <c r="I153" s="45">
        <v>0</v>
      </c>
      <c r="J153" s="46">
        <v>231.8</v>
      </c>
      <c r="K153" s="47">
        <f t="shared" si="14"/>
        <v>0</v>
      </c>
      <c r="L153" s="45">
        <v>533</v>
      </c>
      <c r="M153" s="46">
        <v>229.84</v>
      </c>
      <c r="N153" s="47">
        <f t="shared" si="15"/>
        <v>122504.72</v>
      </c>
      <c r="O153" s="48">
        <f t="shared" si="16"/>
        <v>5067282.4799999995</v>
      </c>
      <c r="P153" s="87">
        <f t="shared" si="17"/>
        <v>66220.78</v>
      </c>
    </row>
    <row r="154" spans="1:16" x14ac:dyDescent="0.25">
      <c r="A154" s="49" t="s">
        <v>283</v>
      </c>
      <c r="B154" t="s">
        <v>284</v>
      </c>
      <c r="C154" s="45">
        <v>0</v>
      </c>
      <c r="D154" s="46">
        <v>243.25</v>
      </c>
      <c r="E154" s="47">
        <f t="shared" si="12"/>
        <v>0</v>
      </c>
      <c r="F154" s="45">
        <v>31177</v>
      </c>
      <c r="G154" s="46">
        <v>241.09</v>
      </c>
      <c r="H154" s="37">
        <f t="shared" si="13"/>
        <v>7516462.9299999997</v>
      </c>
      <c r="I154" s="45">
        <v>0</v>
      </c>
      <c r="J154" s="46">
        <v>243.25</v>
      </c>
      <c r="K154" s="47">
        <f t="shared" si="14"/>
        <v>0</v>
      </c>
      <c r="L154" s="45">
        <v>1813</v>
      </c>
      <c r="M154" s="46">
        <v>241.09</v>
      </c>
      <c r="N154" s="47">
        <f t="shared" si="15"/>
        <v>437096.17</v>
      </c>
      <c r="O154" s="48">
        <f t="shared" si="16"/>
        <v>7953559.0999999996</v>
      </c>
      <c r="P154" s="87">
        <f t="shared" si="17"/>
        <v>103939.52</v>
      </c>
    </row>
    <row r="155" spans="1:16" x14ac:dyDescent="0.25">
      <c r="A155" s="49" t="s">
        <v>285</v>
      </c>
      <c r="B155" t="s">
        <v>286</v>
      </c>
      <c r="C155" s="45">
        <v>59</v>
      </c>
      <c r="D155" s="46">
        <v>245.7</v>
      </c>
      <c r="E155" s="47">
        <f t="shared" si="12"/>
        <v>14496.3</v>
      </c>
      <c r="F155" s="45">
        <v>21276</v>
      </c>
      <c r="G155" s="46">
        <v>243.68</v>
      </c>
      <c r="H155" s="37">
        <f t="shared" si="13"/>
        <v>5184535.68</v>
      </c>
      <c r="I155" s="45">
        <v>1</v>
      </c>
      <c r="J155" s="46">
        <v>245.7</v>
      </c>
      <c r="K155" s="47">
        <f t="shared" si="14"/>
        <v>245.7</v>
      </c>
      <c r="L155" s="45">
        <v>443</v>
      </c>
      <c r="M155" s="46">
        <v>243.68</v>
      </c>
      <c r="N155" s="47">
        <f t="shared" si="15"/>
        <v>107950.24</v>
      </c>
      <c r="O155" s="48">
        <f t="shared" si="16"/>
        <v>5307227.92</v>
      </c>
      <c r="P155" s="87">
        <f t="shared" si="17"/>
        <v>69356.460000000006</v>
      </c>
    </row>
    <row r="156" spans="1:16" x14ac:dyDescent="0.25">
      <c r="A156" s="49" t="s">
        <v>287</v>
      </c>
      <c r="B156" t="s">
        <v>288</v>
      </c>
      <c r="C156" s="45">
        <v>0</v>
      </c>
      <c r="D156" s="46">
        <v>249.96</v>
      </c>
      <c r="E156" s="47">
        <f t="shared" si="12"/>
        <v>0</v>
      </c>
      <c r="F156" s="45">
        <v>28074</v>
      </c>
      <c r="G156" s="46">
        <v>248.18</v>
      </c>
      <c r="H156" s="37">
        <f t="shared" si="13"/>
        <v>6967405.3200000003</v>
      </c>
      <c r="I156" s="45">
        <v>0</v>
      </c>
      <c r="J156" s="46">
        <v>249.96</v>
      </c>
      <c r="K156" s="47">
        <f t="shared" si="14"/>
        <v>0</v>
      </c>
      <c r="L156" s="45">
        <v>1414</v>
      </c>
      <c r="M156" s="46">
        <v>248.18</v>
      </c>
      <c r="N156" s="47">
        <f t="shared" si="15"/>
        <v>350926.52</v>
      </c>
      <c r="O156" s="48">
        <f t="shared" si="16"/>
        <v>7318331.8399999999</v>
      </c>
      <c r="P156" s="87">
        <f t="shared" si="17"/>
        <v>95638.18</v>
      </c>
    </row>
    <row r="157" spans="1:16" x14ac:dyDescent="0.25">
      <c r="A157" s="49" t="s">
        <v>289</v>
      </c>
      <c r="B157" t="s">
        <v>290</v>
      </c>
      <c r="C157" s="45">
        <v>240</v>
      </c>
      <c r="D157" s="46">
        <v>198.3</v>
      </c>
      <c r="E157" s="47">
        <f t="shared" si="12"/>
        <v>47592</v>
      </c>
      <c r="F157" s="45">
        <v>22496</v>
      </c>
      <c r="G157" s="46">
        <v>197.23</v>
      </c>
      <c r="H157" s="37">
        <f t="shared" si="13"/>
        <v>4436886.08</v>
      </c>
      <c r="I157" s="45">
        <v>0</v>
      </c>
      <c r="J157" s="46">
        <v>198.3</v>
      </c>
      <c r="K157" s="47">
        <f t="shared" si="14"/>
        <v>0</v>
      </c>
      <c r="L157" s="45">
        <v>0</v>
      </c>
      <c r="M157" s="46">
        <v>197.23</v>
      </c>
      <c r="N157" s="47">
        <f t="shared" si="15"/>
        <v>0</v>
      </c>
      <c r="O157" s="48">
        <f t="shared" si="16"/>
        <v>4484478.08</v>
      </c>
      <c r="P157" s="87">
        <f t="shared" si="17"/>
        <v>58604.52</v>
      </c>
    </row>
    <row r="158" spans="1:16" x14ac:dyDescent="0.25">
      <c r="A158" s="49" t="s">
        <v>291</v>
      </c>
      <c r="B158" t="s">
        <v>292</v>
      </c>
      <c r="C158" s="45">
        <v>6139</v>
      </c>
      <c r="D158" s="46">
        <v>261.81</v>
      </c>
      <c r="E158" s="47">
        <f t="shared" si="12"/>
        <v>1607251.59</v>
      </c>
      <c r="F158" s="45">
        <v>24287</v>
      </c>
      <c r="G158" s="46">
        <v>259.2</v>
      </c>
      <c r="H158" s="37">
        <f t="shared" si="13"/>
        <v>6295190.3999999994</v>
      </c>
      <c r="I158" s="45">
        <v>3453</v>
      </c>
      <c r="J158" s="46">
        <v>261.81</v>
      </c>
      <c r="K158" s="47">
        <f t="shared" si="14"/>
        <v>904029.93</v>
      </c>
      <c r="L158" s="45">
        <v>13662</v>
      </c>
      <c r="M158" s="46">
        <v>259.2</v>
      </c>
      <c r="N158" s="47">
        <f t="shared" si="15"/>
        <v>3541190.4</v>
      </c>
      <c r="O158" s="48">
        <f t="shared" si="16"/>
        <v>12347662.32</v>
      </c>
      <c r="P158" s="87">
        <f t="shared" si="17"/>
        <v>161363</v>
      </c>
    </row>
    <row r="159" spans="1:16" x14ac:dyDescent="0.25">
      <c r="A159" s="49" t="s">
        <v>293</v>
      </c>
      <c r="B159" t="s">
        <v>294</v>
      </c>
      <c r="C159" s="45">
        <v>14692</v>
      </c>
      <c r="D159" s="46">
        <v>330.24</v>
      </c>
      <c r="E159" s="47">
        <f t="shared" si="12"/>
        <v>4851886.0800000001</v>
      </c>
      <c r="F159" s="45">
        <v>0</v>
      </c>
      <c r="G159" s="46">
        <v>328.37</v>
      </c>
      <c r="H159" s="37">
        <f t="shared" si="13"/>
        <v>0</v>
      </c>
      <c r="I159" s="45">
        <v>427</v>
      </c>
      <c r="J159" s="46">
        <v>330.24</v>
      </c>
      <c r="K159" s="47">
        <f t="shared" si="14"/>
        <v>141012.48000000001</v>
      </c>
      <c r="L159" s="45">
        <v>0</v>
      </c>
      <c r="M159" s="46">
        <v>328.37</v>
      </c>
      <c r="N159" s="47">
        <f t="shared" si="15"/>
        <v>0</v>
      </c>
      <c r="O159" s="48">
        <f t="shared" si="16"/>
        <v>4992898.5600000005</v>
      </c>
      <c r="P159" s="87">
        <f t="shared" si="17"/>
        <v>65248.71</v>
      </c>
    </row>
    <row r="160" spans="1:16" x14ac:dyDescent="0.25">
      <c r="A160" s="49" t="s">
        <v>295</v>
      </c>
      <c r="B160" t="s">
        <v>296</v>
      </c>
      <c r="C160" s="45">
        <v>187</v>
      </c>
      <c r="D160" s="46">
        <v>243.04</v>
      </c>
      <c r="E160" s="47">
        <f t="shared" si="12"/>
        <v>45448.479999999996</v>
      </c>
      <c r="F160" s="45">
        <v>7053</v>
      </c>
      <c r="G160" s="46">
        <v>240.36</v>
      </c>
      <c r="H160" s="37">
        <f t="shared" si="13"/>
        <v>1695259.08</v>
      </c>
      <c r="I160" s="45">
        <v>0</v>
      </c>
      <c r="J160" s="46">
        <v>243.04</v>
      </c>
      <c r="K160" s="47">
        <f t="shared" si="14"/>
        <v>0</v>
      </c>
      <c r="L160" s="45">
        <v>0</v>
      </c>
      <c r="M160" s="46">
        <v>240.36</v>
      </c>
      <c r="N160" s="47">
        <f t="shared" si="15"/>
        <v>0</v>
      </c>
      <c r="O160" s="48">
        <f t="shared" si="16"/>
        <v>1740707.56</v>
      </c>
      <c r="P160" s="87">
        <f t="shared" si="17"/>
        <v>22748.09</v>
      </c>
    </row>
    <row r="161" spans="1:16" x14ac:dyDescent="0.25">
      <c r="A161" s="49" t="s">
        <v>297</v>
      </c>
      <c r="B161" t="s">
        <v>298</v>
      </c>
      <c r="C161" s="45">
        <v>5168</v>
      </c>
      <c r="D161" s="46">
        <v>306.18</v>
      </c>
      <c r="E161" s="47">
        <f t="shared" si="12"/>
        <v>1582338.24</v>
      </c>
      <c r="F161" s="45">
        <v>51834</v>
      </c>
      <c r="G161" s="46">
        <v>303.63</v>
      </c>
      <c r="H161" s="37">
        <f t="shared" si="13"/>
        <v>15738357.42</v>
      </c>
      <c r="I161" s="45">
        <v>805</v>
      </c>
      <c r="J161" s="46">
        <v>306.18</v>
      </c>
      <c r="K161" s="47">
        <f t="shared" si="14"/>
        <v>246474.9</v>
      </c>
      <c r="L161" s="45">
        <v>8078</v>
      </c>
      <c r="M161" s="46">
        <v>303.63</v>
      </c>
      <c r="N161" s="47">
        <f t="shared" si="15"/>
        <v>2452723.14</v>
      </c>
      <c r="O161" s="48">
        <f t="shared" si="16"/>
        <v>20019893.699999999</v>
      </c>
      <c r="P161" s="87">
        <f t="shared" si="17"/>
        <v>261626.04</v>
      </c>
    </row>
    <row r="162" spans="1:16" x14ac:dyDescent="0.25">
      <c r="A162" s="49" t="s">
        <v>299</v>
      </c>
      <c r="B162" t="s">
        <v>300</v>
      </c>
      <c r="C162" s="45">
        <v>0</v>
      </c>
      <c r="D162" s="46">
        <v>283.23</v>
      </c>
      <c r="E162" s="47">
        <f t="shared" si="12"/>
        <v>0</v>
      </c>
      <c r="F162" s="45">
        <v>12373</v>
      </c>
      <c r="G162" s="46">
        <v>280.74</v>
      </c>
      <c r="H162" s="37">
        <f t="shared" si="13"/>
        <v>3473596.02</v>
      </c>
      <c r="I162" s="45">
        <v>0</v>
      </c>
      <c r="J162" s="46">
        <v>283.23</v>
      </c>
      <c r="K162" s="47">
        <f t="shared" si="14"/>
        <v>0</v>
      </c>
      <c r="L162" s="45">
        <v>13</v>
      </c>
      <c r="M162" s="46">
        <v>280.74</v>
      </c>
      <c r="N162" s="47">
        <f t="shared" si="15"/>
        <v>3649.62</v>
      </c>
      <c r="O162" s="48">
        <f t="shared" si="16"/>
        <v>3477245.64</v>
      </c>
      <c r="P162" s="87">
        <f t="shared" si="17"/>
        <v>45441.7</v>
      </c>
    </row>
    <row r="163" spans="1:16" x14ac:dyDescent="0.25">
      <c r="A163" s="49" t="s">
        <v>301</v>
      </c>
      <c r="B163" t="s">
        <v>302</v>
      </c>
      <c r="C163" s="45">
        <v>560</v>
      </c>
      <c r="D163" s="46">
        <v>335.49</v>
      </c>
      <c r="E163" s="47">
        <f t="shared" si="12"/>
        <v>187874.4</v>
      </c>
      <c r="F163" s="45">
        <v>22335</v>
      </c>
      <c r="G163" s="46">
        <v>332.89</v>
      </c>
      <c r="H163" s="37">
        <f t="shared" si="13"/>
        <v>7435098.1499999994</v>
      </c>
      <c r="I163" s="45">
        <v>143</v>
      </c>
      <c r="J163" s="46">
        <v>335.49</v>
      </c>
      <c r="K163" s="47">
        <f t="shared" si="14"/>
        <v>47975.07</v>
      </c>
      <c r="L163" s="45">
        <v>5686</v>
      </c>
      <c r="M163" s="46">
        <v>332.89</v>
      </c>
      <c r="N163" s="47">
        <f t="shared" si="15"/>
        <v>1892812.54</v>
      </c>
      <c r="O163" s="48">
        <f t="shared" si="16"/>
        <v>9563760.1600000001</v>
      </c>
      <c r="P163" s="87">
        <f t="shared" si="17"/>
        <v>124982.12</v>
      </c>
    </row>
    <row r="164" spans="1:16" x14ac:dyDescent="0.25">
      <c r="A164" s="49" t="s">
        <v>303</v>
      </c>
      <c r="B164" t="s">
        <v>304</v>
      </c>
      <c r="C164" s="45">
        <v>3846</v>
      </c>
      <c r="D164" s="46">
        <v>238.33</v>
      </c>
      <c r="E164" s="47">
        <f t="shared" si="12"/>
        <v>916617.18</v>
      </c>
      <c r="F164" s="45">
        <v>61130</v>
      </c>
      <c r="G164" s="46">
        <v>236.43</v>
      </c>
      <c r="H164" s="37">
        <f t="shared" si="13"/>
        <v>14452965.9</v>
      </c>
      <c r="I164" s="45">
        <v>304</v>
      </c>
      <c r="J164" s="46">
        <v>238.33</v>
      </c>
      <c r="K164" s="47">
        <f t="shared" si="14"/>
        <v>72452.320000000007</v>
      </c>
      <c r="L164" s="45">
        <v>4831</v>
      </c>
      <c r="M164" s="46">
        <v>236.43</v>
      </c>
      <c r="N164" s="47">
        <f t="shared" si="15"/>
        <v>1142193.33</v>
      </c>
      <c r="O164" s="48">
        <f t="shared" si="16"/>
        <v>16584228.73</v>
      </c>
      <c r="P164" s="87">
        <f t="shared" si="17"/>
        <v>216727.73</v>
      </c>
    </row>
    <row r="165" spans="1:16" x14ac:dyDescent="0.25">
      <c r="A165" s="49" t="s">
        <v>305</v>
      </c>
      <c r="B165" t="s">
        <v>306</v>
      </c>
      <c r="C165" s="45">
        <v>0</v>
      </c>
      <c r="D165" s="46">
        <v>277.75</v>
      </c>
      <c r="E165" s="47">
        <f t="shared" si="12"/>
        <v>0</v>
      </c>
      <c r="F165" s="45">
        <v>12967</v>
      </c>
      <c r="G165" s="46">
        <v>275.38</v>
      </c>
      <c r="H165" s="37">
        <f t="shared" si="13"/>
        <v>3570852.46</v>
      </c>
      <c r="I165" s="45">
        <v>0</v>
      </c>
      <c r="J165" s="46">
        <v>277.75</v>
      </c>
      <c r="K165" s="47">
        <f t="shared" si="14"/>
        <v>0</v>
      </c>
      <c r="L165" s="45">
        <v>45</v>
      </c>
      <c r="M165" s="46">
        <v>275.38</v>
      </c>
      <c r="N165" s="47">
        <f t="shared" si="15"/>
        <v>12392.1</v>
      </c>
      <c r="O165" s="48">
        <f t="shared" si="16"/>
        <v>3583244.56</v>
      </c>
      <c r="P165" s="87">
        <f t="shared" si="17"/>
        <v>46826.93</v>
      </c>
    </row>
    <row r="166" spans="1:16" x14ac:dyDescent="0.25">
      <c r="A166" s="49" t="s">
        <v>1328</v>
      </c>
      <c r="B166" t="s">
        <v>307</v>
      </c>
      <c r="C166" s="45">
        <v>0</v>
      </c>
      <c r="D166" s="46">
        <v>224.89</v>
      </c>
      <c r="E166" s="47">
        <f t="shared" si="12"/>
        <v>0</v>
      </c>
      <c r="F166" s="45">
        <v>20435</v>
      </c>
      <c r="G166" s="46">
        <v>222.93</v>
      </c>
      <c r="H166" s="37">
        <f t="shared" si="13"/>
        <v>4555574.55</v>
      </c>
      <c r="I166" s="45">
        <v>0</v>
      </c>
      <c r="J166" s="46">
        <v>224.89</v>
      </c>
      <c r="K166" s="47">
        <f t="shared" si="14"/>
        <v>0</v>
      </c>
      <c r="L166" s="45">
        <v>545</v>
      </c>
      <c r="M166" s="46">
        <v>222.93</v>
      </c>
      <c r="N166" s="47">
        <f t="shared" si="15"/>
        <v>121496.85</v>
      </c>
      <c r="O166" s="48">
        <f t="shared" si="16"/>
        <v>4677071.3999999994</v>
      </c>
      <c r="P166" s="87">
        <f t="shared" si="17"/>
        <v>61121.39</v>
      </c>
    </row>
    <row r="167" spans="1:16" x14ac:dyDescent="0.25">
      <c r="A167" s="49" t="s">
        <v>308</v>
      </c>
      <c r="B167" t="s">
        <v>309</v>
      </c>
      <c r="C167" s="45">
        <v>2786</v>
      </c>
      <c r="D167" s="46">
        <v>457.7</v>
      </c>
      <c r="E167" s="47">
        <f t="shared" si="12"/>
        <v>1275152.2</v>
      </c>
      <c r="F167" s="45">
        <v>15856</v>
      </c>
      <c r="G167" s="46">
        <v>453.19</v>
      </c>
      <c r="H167" s="37">
        <f t="shared" si="13"/>
        <v>7185780.6399999997</v>
      </c>
      <c r="I167" s="45">
        <v>2244</v>
      </c>
      <c r="J167" s="46">
        <v>457.7</v>
      </c>
      <c r="K167" s="47">
        <f t="shared" si="14"/>
        <v>1027078.7999999999</v>
      </c>
      <c r="L167" s="45">
        <v>12773</v>
      </c>
      <c r="M167" s="46">
        <v>453.19</v>
      </c>
      <c r="N167" s="47">
        <f t="shared" si="15"/>
        <v>5788595.8700000001</v>
      </c>
      <c r="O167" s="48">
        <f t="shared" si="16"/>
        <v>15276607.509999998</v>
      </c>
      <c r="P167" s="87">
        <f t="shared" si="17"/>
        <v>199639.34</v>
      </c>
    </row>
    <row r="168" spans="1:16" x14ac:dyDescent="0.25">
      <c r="A168" s="49" t="s">
        <v>310</v>
      </c>
      <c r="B168" t="s">
        <v>311</v>
      </c>
      <c r="C168" s="45">
        <v>7853</v>
      </c>
      <c r="D168" s="46">
        <v>275.25</v>
      </c>
      <c r="E168" s="47">
        <f t="shared" si="12"/>
        <v>2161538.25</v>
      </c>
      <c r="F168" s="45">
        <v>18222</v>
      </c>
      <c r="G168" s="46">
        <v>272.38</v>
      </c>
      <c r="H168" s="37">
        <f t="shared" si="13"/>
        <v>4963308.3600000003</v>
      </c>
      <c r="I168" s="45">
        <v>1865</v>
      </c>
      <c r="J168" s="46">
        <v>275.25</v>
      </c>
      <c r="K168" s="47">
        <f t="shared" si="14"/>
        <v>513341.25</v>
      </c>
      <c r="L168" s="45">
        <v>4327</v>
      </c>
      <c r="M168" s="46">
        <v>272.38</v>
      </c>
      <c r="N168" s="47">
        <f t="shared" si="15"/>
        <v>1178588.26</v>
      </c>
      <c r="O168" s="48">
        <f t="shared" si="16"/>
        <v>8816776.120000001</v>
      </c>
      <c r="P168" s="87">
        <f t="shared" si="17"/>
        <v>115220.3</v>
      </c>
    </row>
    <row r="169" spans="1:16" x14ac:dyDescent="0.25">
      <c r="A169" s="49" t="s">
        <v>312</v>
      </c>
      <c r="B169" t="s">
        <v>313</v>
      </c>
      <c r="C169" s="45">
        <v>520</v>
      </c>
      <c r="D169" s="46">
        <v>208.14</v>
      </c>
      <c r="E169" s="47">
        <f t="shared" si="12"/>
        <v>108232.79999999999</v>
      </c>
      <c r="F169" s="45">
        <v>29519</v>
      </c>
      <c r="G169" s="46">
        <v>206.44</v>
      </c>
      <c r="H169" s="37">
        <f t="shared" si="13"/>
        <v>6093902.3600000003</v>
      </c>
      <c r="I169" s="45">
        <v>6</v>
      </c>
      <c r="J169" s="46">
        <v>208.14</v>
      </c>
      <c r="K169" s="47">
        <f t="shared" si="14"/>
        <v>1248.8399999999999</v>
      </c>
      <c r="L169" s="45">
        <v>340</v>
      </c>
      <c r="M169" s="46">
        <v>206.44</v>
      </c>
      <c r="N169" s="47">
        <f t="shared" si="15"/>
        <v>70189.600000000006</v>
      </c>
      <c r="O169" s="48">
        <f t="shared" si="16"/>
        <v>6273573.6000000006</v>
      </c>
      <c r="P169" s="87">
        <f t="shared" si="17"/>
        <v>81984.960000000006</v>
      </c>
    </row>
    <row r="170" spans="1:16" x14ac:dyDescent="0.25">
      <c r="A170" s="49" t="s">
        <v>314</v>
      </c>
      <c r="B170" t="s">
        <v>315</v>
      </c>
      <c r="C170" s="45">
        <v>2380</v>
      </c>
      <c r="D170" s="46">
        <v>262.72000000000003</v>
      </c>
      <c r="E170" s="47">
        <f t="shared" si="12"/>
        <v>625273.60000000009</v>
      </c>
      <c r="F170" s="45">
        <v>57165</v>
      </c>
      <c r="G170" s="46">
        <v>260.48</v>
      </c>
      <c r="H170" s="37">
        <f t="shared" si="13"/>
        <v>14890339.200000001</v>
      </c>
      <c r="I170" s="45">
        <v>243</v>
      </c>
      <c r="J170" s="46">
        <v>262.72000000000003</v>
      </c>
      <c r="K170" s="47">
        <f t="shared" si="14"/>
        <v>63840.960000000006</v>
      </c>
      <c r="L170" s="45">
        <v>5833</v>
      </c>
      <c r="M170" s="46">
        <v>260.48</v>
      </c>
      <c r="N170" s="47">
        <f t="shared" si="15"/>
        <v>1519379.84</v>
      </c>
      <c r="O170" s="48">
        <f t="shared" si="16"/>
        <v>17098833.600000001</v>
      </c>
      <c r="P170" s="87">
        <f t="shared" si="17"/>
        <v>223452.74</v>
      </c>
    </row>
    <row r="171" spans="1:16" x14ac:dyDescent="0.25">
      <c r="A171" s="49" t="s">
        <v>316</v>
      </c>
      <c r="B171" t="s">
        <v>317</v>
      </c>
      <c r="C171" s="45">
        <v>784</v>
      </c>
      <c r="D171" s="46">
        <v>213.3</v>
      </c>
      <c r="E171" s="47">
        <f t="shared" si="12"/>
        <v>167227.20000000001</v>
      </c>
      <c r="F171" s="45">
        <v>19937</v>
      </c>
      <c r="G171" s="46">
        <v>211.28</v>
      </c>
      <c r="H171" s="37">
        <f t="shared" si="13"/>
        <v>4212289.3600000003</v>
      </c>
      <c r="I171" s="45">
        <v>38</v>
      </c>
      <c r="J171" s="46">
        <v>213.3</v>
      </c>
      <c r="K171" s="47">
        <f t="shared" si="14"/>
        <v>8105.4000000000005</v>
      </c>
      <c r="L171" s="45">
        <v>962</v>
      </c>
      <c r="M171" s="46">
        <v>211.28</v>
      </c>
      <c r="N171" s="47">
        <f t="shared" si="15"/>
        <v>203251.36000000002</v>
      </c>
      <c r="O171" s="48">
        <f t="shared" si="16"/>
        <v>4590873.32</v>
      </c>
      <c r="P171" s="87">
        <f t="shared" si="17"/>
        <v>59994.92</v>
      </c>
    </row>
    <row r="172" spans="1:16" x14ac:dyDescent="0.25">
      <c r="A172" s="49" t="s">
        <v>318</v>
      </c>
      <c r="B172" t="s">
        <v>319</v>
      </c>
      <c r="C172" s="45">
        <v>11912</v>
      </c>
      <c r="D172" s="46">
        <v>353.1</v>
      </c>
      <c r="E172" s="47">
        <f t="shared" si="12"/>
        <v>4206127.2</v>
      </c>
      <c r="F172" s="45">
        <v>30699</v>
      </c>
      <c r="G172" s="46">
        <v>349.59</v>
      </c>
      <c r="H172" s="37">
        <f t="shared" si="13"/>
        <v>10732063.41</v>
      </c>
      <c r="I172" s="45">
        <v>3684</v>
      </c>
      <c r="J172" s="46">
        <v>353.1</v>
      </c>
      <c r="K172" s="47">
        <f t="shared" si="14"/>
        <v>1300820.4000000001</v>
      </c>
      <c r="L172" s="45">
        <v>9493</v>
      </c>
      <c r="M172" s="46">
        <v>349.59</v>
      </c>
      <c r="N172" s="47">
        <f t="shared" si="15"/>
        <v>3318657.8699999996</v>
      </c>
      <c r="O172" s="48">
        <f t="shared" si="16"/>
        <v>19557668.879999999</v>
      </c>
      <c r="P172" s="87">
        <f t="shared" si="17"/>
        <v>255585.55</v>
      </c>
    </row>
    <row r="173" spans="1:16" x14ac:dyDescent="0.25">
      <c r="A173" s="49" t="s">
        <v>320</v>
      </c>
      <c r="B173" t="s">
        <v>321</v>
      </c>
      <c r="C173" s="45">
        <v>89</v>
      </c>
      <c r="D173" s="46">
        <v>235.33</v>
      </c>
      <c r="E173" s="47">
        <f t="shared" si="12"/>
        <v>20944.370000000003</v>
      </c>
      <c r="F173" s="45">
        <v>15729</v>
      </c>
      <c r="G173" s="46">
        <v>233.38</v>
      </c>
      <c r="H173" s="37">
        <f t="shared" si="13"/>
        <v>3670834.02</v>
      </c>
      <c r="I173" s="45">
        <v>0</v>
      </c>
      <c r="J173" s="46">
        <v>235.33</v>
      </c>
      <c r="K173" s="47">
        <f t="shared" si="14"/>
        <v>0</v>
      </c>
      <c r="L173" s="45">
        <v>0</v>
      </c>
      <c r="M173" s="46">
        <v>233.38</v>
      </c>
      <c r="N173" s="47">
        <f t="shared" si="15"/>
        <v>0</v>
      </c>
      <c r="O173" s="48">
        <f t="shared" si="16"/>
        <v>3691778.39</v>
      </c>
      <c r="P173" s="87">
        <f t="shared" si="17"/>
        <v>48245.279999999999</v>
      </c>
    </row>
    <row r="174" spans="1:16" x14ac:dyDescent="0.25">
      <c r="A174" s="49" t="s">
        <v>322</v>
      </c>
      <c r="B174" t="s">
        <v>323</v>
      </c>
      <c r="C174" s="45">
        <v>1513</v>
      </c>
      <c r="D174" s="46">
        <v>259.01</v>
      </c>
      <c r="E174" s="47">
        <f t="shared" si="12"/>
        <v>391882.13</v>
      </c>
      <c r="F174" s="45">
        <v>38737</v>
      </c>
      <c r="G174" s="46">
        <v>256.8</v>
      </c>
      <c r="H174" s="37">
        <f t="shared" si="13"/>
        <v>9947661.5999999996</v>
      </c>
      <c r="I174" s="45">
        <v>108</v>
      </c>
      <c r="J174" s="46">
        <v>259.01</v>
      </c>
      <c r="K174" s="47">
        <f t="shared" si="14"/>
        <v>27973.079999999998</v>
      </c>
      <c r="L174" s="45">
        <v>2752</v>
      </c>
      <c r="M174" s="46">
        <v>256.8</v>
      </c>
      <c r="N174" s="47">
        <f t="shared" si="15"/>
        <v>706713.59999999998</v>
      </c>
      <c r="O174" s="48">
        <f t="shared" si="16"/>
        <v>11074230.41</v>
      </c>
      <c r="P174" s="87">
        <f t="shared" si="17"/>
        <v>144721.4</v>
      </c>
    </row>
    <row r="175" spans="1:16" x14ac:dyDescent="0.25">
      <c r="A175" s="49" t="s">
        <v>324</v>
      </c>
      <c r="B175" t="s">
        <v>325</v>
      </c>
      <c r="C175" s="45">
        <v>0</v>
      </c>
      <c r="D175" s="46">
        <v>210.95</v>
      </c>
      <c r="E175" s="47">
        <f t="shared" si="12"/>
        <v>0</v>
      </c>
      <c r="F175" s="45">
        <v>36271</v>
      </c>
      <c r="G175" s="46">
        <v>209.14</v>
      </c>
      <c r="H175" s="37">
        <f t="shared" si="13"/>
        <v>7585716.9399999995</v>
      </c>
      <c r="I175" s="45">
        <v>0</v>
      </c>
      <c r="J175" s="46">
        <v>210.95</v>
      </c>
      <c r="K175" s="47">
        <f t="shared" si="14"/>
        <v>0</v>
      </c>
      <c r="L175" s="45">
        <v>0</v>
      </c>
      <c r="M175" s="46">
        <v>209.14</v>
      </c>
      <c r="N175" s="47">
        <f t="shared" si="15"/>
        <v>0</v>
      </c>
      <c r="O175" s="48">
        <f t="shared" si="16"/>
        <v>7585716.9399999995</v>
      </c>
      <c r="P175" s="87">
        <f t="shared" si="17"/>
        <v>99132.45</v>
      </c>
    </row>
    <row r="176" spans="1:16" x14ac:dyDescent="0.25">
      <c r="A176" s="49" t="s">
        <v>326</v>
      </c>
      <c r="B176" t="s">
        <v>327</v>
      </c>
      <c r="C176" s="45">
        <v>0</v>
      </c>
      <c r="D176" s="46">
        <v>295.63</v>
      </c>
      <c r="E176" s="47">
        <f t="shared" si="12"/>
        <v>0</v>
      </c>
      <c r="F176" s="45">
        <v>47391</v>
      </c>
      <c r="G176" s="46">
        <v>293.02</v>
      </c>
      <c r="H176" s="37">
        <f t="shared" si="13"/>
        <v>13886510.819999998</v>
      </c>
      <c r="I176" s="45">
        <v>0</v>
      </c>
      <c r="J176" s="46">
        <v>295.63</v>
      </c>
      <c r="K176" s="47">
        <f t="shared" si="14"/>
        <v>0</v>
      </c>
      <c r="L176" s="45">
        <v>20705</v>
      </c>
      <c r="M176" s="46">
        <v>293.02</v>
      </c>
      <c r="N176" s="47">
        <f t="shared" si="15"/>
        <v>6066979.0999999996</v>
      </c>
      <c r="O176" s="48">
        <f t="shared" si="16"/>
        <v>19953489.919999998</v>
      </c>
      <c r="P176" s="87">
        <f t="shared" si="17"/>
        <v>260758.26</v>
      </c>
    </row>
    <row r="177" spans="1:16" x14ac:dyDescent="0.25">
      <c r="A177" s="49" t="s">
        <v>328</v>
      </c>
      <c r="B177" t="s">
        <v>329</v>
      </c>
      <c r="C177" s="45">
        <v>623</v>
      </c>
      <c r="D177" s="46">
        <v>325.95999999999998</v>
      </c>
      <c r="E177" s="47">
        <f t="shared" si="12"/>
        <v>203073.08</v>
      </c>
      <c r="F177" s="45">
        <v>18622</v>
      </c>
      <c r="G177" s="46">
        <v>322.77</v>
      </c>
      <c r="H177" s="37">
        <f t="shared" si="13"/>
        <v>6010622.9399999995</v>
      </c>
      <c r="I177" s="45">
        <v>86</v>
      </c>
      <c r="J177" s="46">
        <v>325.95999999999998</v>
      </c>
      <c r="K177" s="47">
        <f t="shared" si="14"/>
        <v>28032.559999999998</v>
      </c>
      <c r="L177" s="45">
        <v>2583</v>
      </c>
      <c r="M177" s="46">
        <v>322.77</v>
      </c>
      <c r="N177" s="47">
        <f t="shared" si="15"/>
        <v>833714.90999999992</v>
      </c>
      <c r="O177" s="48">
        <f t="shared" si="16"/>
        <v>7075443.4899999993</v>
      </c>
      <c r="P177" s="87">
        <f t="shared" si="17"/>
        <v>92464.04</v>
      </c>
    </row>
    <row r="178" spans="1:16" x14ac:dyDescent="0.25">
      <c r="A178" s="49" t="s">
        <v>330</v>
      </c>
      <c r="B178" t="s">
        <v>331</v>
      </c>
      <c r="C178" s="45">
        <v>2332</v>
      </c>
      <c r="D178" s="46">
        <v>246.38</v>
      </c>
      <c r="E178" s="47">
        <f t="shared" si="12"/>
        <v>574558.16</v>
      </c>
      <c r="F178" s="45">
        <v>26564</v>
      </c>
      <c r="G178" s="46">
        <v>244.22</v>
      </c>
      <c r="H178" s="37">
        <f t="shared" si="13"/>
        <v>6487460.0800000001</v>
      </c>
      <c r="I178" s="45">
        <v>544</v>
      </c>
      <c r="J178" s="46">
        <v>246.38</v>
      </c>
      <c r="K178" s="47">
        <f t="shared" si="14"/>
        <v>134030.72</v>
      </c>
      <c r="L178" s="45">
        <v>6193</v>
      </c>
      <c r="M178" s="46">
        <v>244.22</v>
      </c>
      <c r="N178" s="47">
        <f t="shared" si="15"/>
        <v>1512454.46</v>
      </c>
      <c r="O178" s="48">
        <f t="shared" si="16"/>
        <v>8708503.4199999999</v>
      </c>
      <c r="P178" s="87">
        <f t="shared" si="17"/>
        <v>113805.36</v>
      </c>
    </row>
    <row r="179" spans="1:16" x14ac:dyDescent="0.25">
      <c r="A179" s="49" t="s">
        <v>332</v>
      </c>
      <c r="B179" t="s">
        <v>333</v>
      </c>
      <c r="C179" s="45">
        <v>105</v>
      </c>
      <c r="D179" s="46">
        <v>220.33</v>
      </c>
      <c r="E179" s="47">
        <f t="shared" si="12"/>
        <v>23134.65</v>
      </c>
      <c r="F179" s="45">
        <v>48633</v>
      </c>
      <c r="G179" s="46">
        <v>218.34</v>
      </c>
      <c r="H179" s="37">
        <f t="shared" si="13"/>
        <v>10618529.220000001</v>
      </c>
      <c r="I179" s="45">
        <v>1</v>
      </c>
      <c r="J179" s="46">
        <v>220.33</v>
      </c>
      <c r="K179" s="47">
        <f t="shared" si="14"/>
        <v>220.33</v>
      </c>
      <c r="L179" s="45">
        <v>308</v>
      </c>
      <c r="M179" s="46">
        <v>218.34</v>
      </c>
      <c r="N179" s="47">
        <f t="shared" si="15"/>
        <v>67248.72</v>
      </c>
      <c r="O179" s="48">
        <f t="shared" si="16"/>
        <v>10709132.920000002</v>
      </c>
      <c r="P179" s="87">
        <f t="shared" si="17"/>
        <v>139950.20000000001</v>
      </c>
    </row>
    <row r="180" spans="1:16" x14ac:dyDescent="0.25">
      <c r="A180" s="49" t="s">
        <v>334</v>
      </c>
      <c r="B180" t="s">
        <v>335</v>
      </c>
      <c r="C180" s="45">
        <v>6794</v>
      </c>
      <c r="D180" s="46">
        <v>336.46</v>
      </c>
      <c r="E180" s="47">
        <f t="shared" si="12"/>
        <v>2285909.2399999998</v>
      </c>
      <c r="F180" s="45">
        <v>37241</v>
      </c>
      <c r="G180" s="46">
        <v>333.43</v>
      </c>
      <c r="H180" s="37">
        <f t="shared" si="13"/>
        <v>12417266.630000001</v>
      </c>
      <c r="I180" s="45">
        <v>3340</v>
      </c>
      <c r="J180" s="46">
        <v>336.46</v>
      </c>
      <c r="K180" s="47">
        <f t="shared" si="14"/>
        <v>1123776.3999999999</v>
      </c>
      <c r="L180" s="45">
        <v>18310</v>
      </c>
      <c r="M180" s="46">
        <v>333.43</v>
      </c>
      <c r="N180" s="47">
        <f t="shared" si="15"/>
        <v>6105103.2999999998</v>
      </c>
      <c r="O180" s="48">
        <f t="shared" si="16"/>
        <v>21932055.569999997</v>
      </c>
      <c r="P180" s="87">
        <f t="shared" si="17"/>
        <v>286614.75</v>
      </c>
    </row>
    <row r="181" spans="1:16" x14ac:dyDescent="0.25">
      <c r="A181" s="49" t="s">
        <v>336</v>
      </c>
      <c r="B181" t="s">
        <v>337</v>
      </c>
      <c r="C181" s="45">
        <v>5054</v>
      </c>
      <c r="D181" s="46">
        <v>329.63</v>
      </c>
      <c r="E181" s="47">
        <f t="shared" si="12"/>
        <v>1665950.02</v>
      </c>
      <c r="F181" s="45">
        <v>45282</v>
      </c>
      <c r="G181" s="46">
        <v>326.64</v>
      </c>
      <c r="H181" s="37">
        <f t="shared" si="13"/>
        <v>14790912.479999999</v>
      </c>
      <c r="I181" s="45">
        <v>1869</v>
      </c>
      <c r="J181" s="46">
        <v>329.63</v>
      </c>
      <c r="K181" s="47">
        <f t="shared" si="14"/>
        <v>616078.47</v>
      </c>
      <c r="L181" s="45">
        <v>16741</v>
      </c>
      <c r="M181" s="46">
        <v>326.64</v>
      </c>
      <c r="N181" s="47">
        <f t="shared" si="15"/>
        <v>5468280.2400000002</v>
      </c>
      <c r="O181" s="48">
        <f t="shared" si="16"/>
        <v>22541221.209999997</v>
      </c>
      <c r="P181" s="87">
        <f t="shared" si="17"/>
        <v>294575.51</v>
      </c>
    </row>
    <row r="182" spans="1:16" x14ac:dyDescent="0.25">
      <c r="A182" s="49" t="s">
        <v>338</v>
      </c>
      <c r="B182" t="s">
        <v>339</v>
      </c>
      <c r="C182" s="45">
        <v>0</v>
      </c>
      <c r="D182" s="46">
        <v>214.92</v>
      </c>
      <c r="E182" s="47">
        <f t="shared" si="12"/>
        <v>0</v>
      </c>
      <c r="F182" s="45">
        <v>1404</v>
      </c>
      <c r="G182" s="46">
        <v>213.48</v>
      </c>
      <c r="H182" s="37">
        <f t="shared" si="13"/>
        <v>299725.92</v>
      </c>
      <c r="I182" s="45">
        <v>0</v>
      </c>
      <c r="J182" s="46">
        <v>214.92</v>
      </c>
      <c r="K182" s="47">
        <f t="shared" si="14"/>
        <v>0</v>
      </c>
      <c r="L182" s="45">
        <v>0</v>
      </c>
      <c r="M182" s="46">
        <v>213.48</v>
      </c>
      <c r="N182" s="47">
        <f t="shared" si="15"/>
        <v>0</v>
      </c>
      <c r="O182" s="48">
        <f t="shared" si="16"/>
        <v>299725.92</v>
      </c>
      <c r="P182" s="87">
        <f t="shared" si="17"/>
        <v>3916.91</v>
      </c>
    </row>
    <row r="183" spans="1:16" x14ac:dyDescent="0.25">
      <c r="A183" s="49" t="s">
        <v>340</v>
      </c>
      <c r="B183" t="s">
        <v>341</v>
      </c>
      <c r="C183" s="45">
        <v>26562</v>
      </c>
      <c r="D183" s="46">
        <v>388.01</v>
      </c>
      <c r="E183" s="47">
        <f t="shared" si="12"/>
        <v>10306321.619999999</v>
      </c>
      <c r="F183" s="45">
        <v>43528</v>
      </c>
      <c r="G183" s="46">
        <v>384.72</v>
      </c>
      <c r="H183" s="37">
        <f t="shared" si="13"/>
        <v>16746092.160000002</v>
      </c>
      <c r="I183" s="45">
        <v>11600</v>
      </c>
      <c r="J183" s="46">
        <v>388.01</v>
      </c>
      <c r="K183" s="47">
        <f t="shared" si="14"/>
        <v>4500916</v>
      </c>
      <c r="L183" s="45">
        <v>19010</v>
      </c>
      <c r="M183" s="46">
        <v>384.72</v>
      </c>
      <c r="N183" s="47">
        <f t="shared" si="15"/>
        <v>7313527.2000000002</v>
      </c>
      <c r="O183" s="48">
        <f t="shared" si="16"/>
        <v>38866856.979999997</v>
      </c>
      <c r="P183" s="87">
        <f t="shared" si="17"/>
        <v>507923.87</v>
      </c>
    </row>
    <row r="184" spans="1:16" x14ac:dyDescent="0.25">
      <c r="A184" s="49" t="s">
        <v>342</v>
      </c>
      <c r="B184" t="s">
        <v>343</v>
      </c>
      <c r="C184" s="45">
        <v>2496</v>
      </c>
      <c r="D184" s="46">
        <v>332.36</v>
      </c>
      <c r="E184" s="47">
        <f t="shared" si="12"/>
        <v>829570.56000000006</v>
      </c>
      <c r="F184" s="45">
        <v>24830</v>
      </c>
      <c r="G184" s="46">
        <v>329.1</v>
      </c>
      <c r="H184" s="37">
        <f t="shared" si="13"/>
        <v>8171553.0000000009</v>
      </c>
      <c r="I184" s="45">
        <v>531</v>
      </c>
      <c r="J184" s="46">
        <v>332.36</v>
      </c>
      <c r="K184" s="47">
        <f t="shared" si="14"/>
        <v>176483.16</v>
      </c>
      <c r="L184" s="45">
        <v>5284</v>
      </c>
      <c r="M184" s="46">
        <v>329.1</v>
      </c>
      <c r="N184" s="47">
        <f t="shared" si="15"/>
        <v>1738964.4000000001</v>
      </c>
      <c r="O184" s="48">
        <f t="shared" si="16"/>
        <v>10916571.120000001</v>
      </c>
      <c r="P184" s="87">
        <f t="shared" si="17"/>
        <v>142661.06</v>
      </c>
    </row>
    <row r="185" spans="1:16" x14ac:dyDescent="0.25">
      <c r="A185" s="49" t="s">
        <v>344</v>
      </c>
      <c r="B185" t="s">
        <v>345</v>
      </c>
      <c r="C185" s="45">
        <v>2515</v>
      </c>
      <c r="D185" s="46">
        <v>265.52</v>
      </c>
      <c r="E185" s="47">
        <f t="shared" si="12"/>
        <v>667782.79999999993</v>
      </c>
      <c r="F185" s="45">
        <v>38939</v>
      </c>
      <c r="G185" s="46">
        <v>263.14999999999998</v>
      </c>
      <c r="H185" s="37">
        <f t="shared" si="13"/>
        <v>10246797.85</v>
      </c>
      <c r="I185" s="45">
        <v>566</v>
      </c>
      <c r="J185" s="46">
        <v>265.52</v>
      </c>
      <c r="K185" s="47">
        <f t="shared" si="14"/>
        <v>150284.31999999998</v>
      </c>
      <c r="L185" s="45">
        <v>8766</v>
      </c>
      <c r="M185" s="46">
        <v>263.14999999999998</v>
      </c>
      <c r="N185" s="47">
        <f t="shared" si="15"/>
        <v>2306772.9</v>
      </c>
      <c r="O185" s="48">
        <f t="shared" si="16"/>
        <v>13371637.870000001</v>
      </c>
      <c r="P185" s="87">
        <f t="shared" si="17"/>
        <v>174744.62</v>
      </c>
    </row>
    <row r="186" spans="1:16" x14ac:dyDescent="0.25">
      <c r="A186" s="49" t="s">
        <v>346</v>
      </c>
      <c r="B186" t="s">
        <v>347</v>
      </c>
      <c r="C186" s="45">
        <v>481</v>
      </c>
      <c r="D186" s="46">
        <v>270.99</v>
      </c>
      <c r="E186" s="47">
        <f t="shared" si="12"/>
        <v>130346.19</v>
      </c>
      <c r="F186" s="45">
        <v>51743</v>
      </c>
      <c r="G186" s="46">
        <v>268.76</v>
      </c>
      <c r="H186" s="37">
        <f t="shared" si="13"/>
        <v>13906448.68</v>
      </c>
      <c r="I186" s="45">
        <v>19</v>
      </c>
      <c r="J186" s="46">
        <v>270.99</v>
      </c>
      <c r="K186" s="47">
        <f t="shared" si="14"/>
        <v>5148.8100000000004</v>
      </c>
      <c r="L186" s="45">
        <v>2076</v>
      </c>
      <c r="M186" s="46">
        <v>268.76</v>
      </c>
      <c r="N186" s="47">
        <f t="shared" si="15"/>
        <v>557945.76</v>
      </c>
      <c r="O186" s="48">
        <f t="shared" si="16"/>
        <v>14599889.439999999</v>
      </c>
      <c r="P186" s="87">
        <f t="shared" si="17"/>
        <v>190795.78</v>
      </c>
    </row>
    <row r="187" spans="1:16" x14ac:dyDescent="0.25">
      <c r="A187" s="49" t="s">
        <v>348</v>
      </c>
      <c r="B187" t="s">
        <v>349</v>
      </c>
      <c r="C187" s="45">
        <v>1900</v>
      </c>
      <c r="D187" s="46">
        <v>363.24</v>
      </c>
      <c r="E187" s="47">
        <f t="shared" si="12"/>
        <v>690156</v>
      </c>
      <c r="F187" s="45">
        <v>25279</v>
      </c>
      <c r="G187" s="46">
        <v>359.66</v>
      </c>
      <c r="H187" s="37">
        <f t="shared" si="13"/>
        <v>9091845.1400000006</v>
      </c>
      <c r="I187" s="45">
        <v>253</v>
      </c>
      <c r="J187" s="46">
        <v>363.24</v>
      </c>
      <c r="K187" s="47">
        <f t="shared" si="14"/>
        <v>91899.72</v>
      </c>
      <c r="L187" s="45">
        <v>3361</v>
      </c>
      <c r="M187" s="46">
        <v>359.66</v>
      </c>
      <c r="N187" s="47">
        <f t="shared" si="15"/>
        <v>1208817.26</v>
      </c>
      <c r="O187" s="48">
        <f t="shared" si="16"/>
        <v>11082718.120000001</v>
      </c>
      <c r="P187" s="87">
        <f t="shared" si="17"/>
        <v>144832.32000000001</v>
      </c>
    </row>
    <row r="188" spans="1:16" x14ac:dyDescent="0.25">
      <c r="A188" s="49" t="s">
        <v>350</v>
      </c>
      <c r="B188" t="s">
        <v>351</v>
      </c>
      <c r="C188" s="45">
        <v>0</v>
      </c>
      <c r="D188" s="46">
        <v>247.45</v>
      </c>
      <c r="E188" s="47">
        <f t="shared" si="12"/>
        <v>0</v>
      </c>
      <c r="F188" s="45">
        <v>38463</v>
      </c>
      <c r="G188" s="46">
        <v>245.16</v>
      </c>
      <c r="H188" s="37">
        <f t="shared" si="13"/>
        <v>9429589.0800000001</v>
      </c>
      <c r="I188" s="45">
        <v>0</v>
      </c>
      <c r="J188" s="46">
        <v>247.45</v>
      </c>
      <c r="K188" s="47">
        <f t="shared" si="14"/>
        <v>0</v>
      </c>
      <c r="L188" s="45">
        <v>5876</v>
      </c>
      <c r="M188" s="46">
        <v>245.16</v>
      </c>
      <c r="N188" s="47">
        <f t="shared" si="15"/>
        <v>1440560.16</v>
      </c>
      <c r="O188" s="48">
        <f t="shared" si="16"/>
        <v>10870149.24</v>
      </c>
      <c r="P188" s="87">
        <f t="shared" si="17"/>
        <v>142054.41</v>
      </c>
    </row>
    <row r="189" spans="1:16" x14ac:dyDescent="0.25">
      <c r="A189" s="49" t="s">
        <v>352</v>
      </c>
      <c r="B189" t="s">
        <v>353</v>
      </c>
      <c r="C189" s="45">
        <v>648</v>
      </c>
      <c r="D189" s="46">
        <v>278.98</v>
      </c>
      <c r="E189" s="47">
        <f t="shared" si="12"/>
        <v>180779.04</v>
      </c>
      <c r="F189" s="45">
        <v>26265</v>
      </c>
      <c r="G189" s="46">
        <v>276.76</v>
      </c>
      <c r="H189" s="37">
        <f t="shared" si="13"/>
        <v>7269101.3999999994</v>
      </c>
      <c r="I189" s="45">
        <v>81</v>
      </c>
      <c r="J189" s="46">
        <v>278.98</v>
      </c>
      <c r="K189" s="47">
        <f t="shared" si="14"/>
        <v>22597.38</v>
      </c>
      <c r="L189" s="45">
        <v>3272</v>
      </c>
      <c r="M189" s="46">
        <v>276.76</v>
      </c>
      <c r="N189" s="47">
        <f t="shared" si="15"/>
        <v>905558.72</v>
      </c>
      <c r="O189" s="48">
        <f t="shared" si="16"/>
        <v>8378036.5399999991</v>
      </c>
      <c r="P189" s="87">
        <f t="shared" si="17"/>
        <v>109486.72</v>
      </c>
    </row>
    <row r="190" spans="1:16" x14ac:dyDescent="0.25">
      <c r="A190" s="49" t="s">
        <v>354</v>
      </c>
      <c r="B190" t="s">
        <v>355</v>
      </c>
      <c r="C190" s="45">
        <v>0</v>
      </c>
      <c r="D190" s="46">
        <v>210.49</v>
      </c>
      <c r="E190" s="47">
        <f t="shared" si="12"/>
        <v>0</v>
      </c>
      <c r="F190" s="45">
        <v>1065</v>
      </c>
      <c r="G190" s="46">
        <v>208.8</v>
      </c>
      <c r="H190" s="37">
        <f t="shared" si="13"/>
        <v>222372</v>
      </c>
      <c r="I190" s="45">
        <v>0</v>
      </c>
      <c r="J190" s="46">
        <v>210.49</v>
      </c>
      <c r="K190" s="47">
        <f t="shared" si="14"/>
        <v>0</v>
      </c>
      <c r="L190" s="45">
        <v>0</v>
      </c>
      <c r="M190" s="46">
        <v>208.8</v>
      </c>
      <c r="N190" s="47">
        <f t="shared" si="15"/>
        <v>0</v>
      </c>
      <c r="O190" s="48">
        <f t="shared" si="16"/>
        <v>222372</v>
      </c>
      <c r="P190" s="87">
        <f t="shared" si="17"/>
        <v>2906.02</v>
      </c>
    </row>
    <row r="191" spans="1:16" x14ac:dyDescent="0.25">
      <c r="A191" s="49" t="s">
        <v>356</v>
      </c>
      <c r="B191" t="s">
        <v>357</v>
      </c>
      <c r="C191" s="45">
        <v>0</v>
      </c>
      <c r="D191" s="46">
        <v>268.69</v>
      </c>
      <c r="E191" s="47">
        <f t="shared" si="12"/>
        <v>0</v>
      </c>
      <c r="F191" s="45">
        <v>17756</v>
      </c>
      <c r="G191" s="46">
        <v>266.45</v>
      </c>
      <c r="H191" s="37">
        <f t="shared" si="13"/>
        <v>4731086.2</v>
      </c>
      <c r="I191" s="45">
        <v>0</v>
      </c>
      <c r="J191" s="46">
        <v>268.69</v>
      </c>
      <c r="K191" s="47">
        <f t="shared" si="14"/>
        <v>0</v>
      </c>
      <c r="L191" s="45">
        <v>111</v>
      </c>
      <c r="M191" s="46">
        <v>266.45</v>
      </c>
      <c r="N191" s="47">
        <f t="shared" si="15"/>
        <v>29575.949999999997</v>
      </c>
      <c r="O191" s="48">
        <f t="shared" si="16"/>
        <v>4760662.1500000004</v>
      </c>
      <c r="P191" s="87">
        <f t="shared" si="17"/>
        <v>62213.78</v>
      </c>
    </row>
    <row r="192" spans="1:16" x14ac:dyDescent="0.25">
      <c r="A192" s="49" t="s">
        <v>358</v>
      </c>
      <c r="B192" t="s">
        <v>359</v>
      </c>
      <c r="C192" s="45">
        <v>11394</v>
      </c>
      <c r="D192" s="46">
        <v>277.63</v>
      </c>
      <c r="E192" s="47">
        <f t="shared" si="12"/>
        <v>3163316.2199999997</v>
      </c>
      <c r="F192" s="45">
        <v>28902</v>
      </c>
      <c r="G192" s="46">
        <v>274.97000000000003</v>
      </c>
      <c r="H192" s="37">
        <f t="shared" si="13"/>
        <v>7947182.9400000004</v>
      </c>
      <c r="I192" s="45">
        <v>1515</v>
      </c>
      <c r="J192" s="46">
        <v>277.63</v>
      </c>
      <c r="K192" s="47">
        <f t="shared" si="14"/>
        <v>420609.45</v>
      </c>
      <c r="L192" s="45">
        <v>3842</v>
      </c>
      <c r="M192" s="46">
        <v>274.97000000000003</v>
      </c>
      <c r="N192" s="47">
        <f t="shared" si="15"/>
        <v>1056434.74</v>
      </c>
      <c r="O192" s="48">
        <f t="shared" si="16"/>
        <v>12587543.350000001</v>
      </c>
      <c r="P192" s="87">
        <f t="shared" si="17"/>
        <v>164497.82999999999</v>
      </c>
    </row>
    <row r="193" spans="1:16" x14ac:dyDescent="0.25">
      <c r="A193" s="49" t="s">
        <v>360</v>
      </c>
      <c r="B193" t="s">
        <v>361</v>
      </c>
      <c r="C193" s="45">
        <v>280</v>
      </c>
      <c r="D193" s="46">
        <v>284.14</v>
      </c>
      <c r="E193" s="47">
        <f t="shared" si="12"/>
        <v>79559.199999999997</v>
      </c>
      <c r="F193" s="45">
        <v>38801</v>
      </c>
      <c r="G193" s="46">
        <v>281.94</v>
      </c>
      <c r="H193" s="37">
        <f t="shared" si="13"/>
        <v>10939553.939999999</v>
      </c>
      <c r="I193" s="45">
        <v>0</v>
      </c>
      <c r="J193" s="46">
        <v>284.14</v>
      </c>
      <c r="K193" s="47">
        <f t="shared" si="14"/>
        <v>0</v>
      </c>
      <c r="L193" s="45">
        <v>0</v>
      </c>
      <c r="M193" s="46">
        <v>281.94</v>
      </c>
      <c r="N193" s="47">
        <f t="shared" si="15"/>
        <v>0</v>
      </c>
      <c r="O193" s="48">
        <f t="shared" si="16"/>
        <v>11019113.139999999</v>
      </c>
      <c r="P193" s="87">
        <f t="shared" si="17"/>
        <v>144001.10999999999</v>
      </c>
    </row>
    <row r="194" spans="1:16" x14ac:dyDescent="0.25">
      <c r="A194" s="49" t="s">
        <v>362</v>
      </c>
      <c r="B194" t="s">
        <v>363</v>
      </c>
      <c r="C194" s="45">
        <v>3046</v>
      </c>
      <c r="D194" s="46">
        <v>312.91000000000003</v>
      </c>
      <c r="E194" s="47">
        <f t="shared" si="12"/>
        <v>953123.8600000001</v>
      </c>
      <c r="F194" s="45">
        <v>44058</v>
      </c>
      <c r="G194" s="46">
        <v>310.11</v>
      </c>
      <c r="H194" s="37">
        <f t="shared" si="13"/>
        <v>13662826.380000001</v>
      </c>
      <c r="I194" s="45">
        <v>464</v>
      </c>
      <c r="J194" s="46">
        <v>312.91000000000003</v>
      </c>
      <c r="K194" s="47">
        <f t="shared" si="14"/>
        <v>145190.24000000002</v>
      </c>
      <c r="L194" s="45">
        <v>6718</v>
      </c>
      <c r="M194" s="46">
        <v>310.11</v>
      </c>
      <c r="N194" s="47">
        <f t="shared" si="15"/>
        <v>2083318.98</v>
      </c>
      <c r="O194" s="48">
        <f t="shared" si="16"/>
        <v>16844459.460000001</v>
      </c>
      <c r="P194" s="87">
        <f t="shared" si="17"/>
        <v>220128.5</v>
      </c>
    </row>
    <row r="195" spans="1:16" x14ac:dyDescent="0.25">
      <c r="A195" s="49" t="s">
        <v>364</v>
      </c>
      <c r="B195" t="s">
        <v>365</v>
      </c>
      <c r="C195" s="45">
        <v>525</v>
      </c>
      <c r="D195" s="46">
        <v>231.62</v>
      </c>
      <c r="E195" s="47">
        <f t="shared" si="12"/>
        <v>121600.5</v>
      </c>
      <c r="F195" s="45">
        <v>25271</v>
      </c>
      <c r="G195" s="46">
        <v>229.54</v>
      </c>
      <c r="H195" s="37">
        <f t="shared" si="13"/>
        <v>5800705.3399999999</v>
      </c>
      <c r="I195" s="45">
        <v>34</v>
      </c>
      <c r="J195" s="46">
        <v>231.62</v>
      </c>
      <c r="K195" s="47">
        <f t="shared" si="14"/>
        <v>7875.08</v>
      </c>
      <c r="L195" s="45">
        <v>1632</v>
      </c>
      <c r="M195" s="46">
        <v>229.54</v>
      </c>
      <c r="N195" s="47">
        <f t="shared" si="15"/>
        <v>374609.27999999997</v>
      </c>
      <c r="O195" s="48">
        <f t="shared" si="16"/>
        <v>6304790.2000000002</v>
      </c>
      <c r="P195" s="87">
        <f t="shared" si="17"/>
        <v>82392.91</v>
      </c>
    </row>
    <row r="196" spans="1:16" x14ac:dyDescent="0.25">
      <c r="A196" s="49" t="s">
        <v>366</v>
      </c>
      <c r="B196" t="s">
        <v>367</v>
      </c>
      <c r="C196" s="45">
        <v>5598</v>
      </c>
      <c r="D196" s="46">
        <v>320.63</v>
      </c>
      <c r="E196" s="47">
        <f t="shared" si="12"/>
        <v>1794886.74</v>
      </c>
      <c r="F196" s="45">
        <v>31983</v>
      </c>
      <c r="G196" s="46">
        <v>317.58</v>
      </c>
      <c r="H196" s="37">
        <f t="shared" si="13"/>
        <v>10157161.139999999</v>
      </c>
      <c r="I196" s="45">
        <v>2030</v>
      </c>
      <c r="J196" s="46">
        <v>320.63</v>
      </c>
      <c r="K196" s="47">
        <f t="shared" si="14"/>
        <v>650878.9</v>
      </c>
      <c r="L196" s="45">
        <v>11596</v>
      </c>
      <c r="M196" s="46">
        <v>317.58</v>
      </c>
      <c r="N196" s="47">
        <f t="shared" si="15"/>
        <v>3682657.6799999997</v>
      </c>
      <c r="O196" s="48">
        <f t="shared" si="16"/>
        <v>16285584.459999999</v>
      </c>
      <c r="P196" s="87">
        <f t="shared" si="17"/>
        <v>212824.95999999999</v>
      </c>
    </row>
    <row r="197" spans="1:16" x14ac:dyDescent="0.25">
      <c r="A197" s="49" t="s">
        <v>368</v>
      </c>
      <c r="B197" t="s">
        <v>369</v>
      </c>
      <c r="C197" s="45">
        <v>5302</v>
      </c>
      <c r="D197" s="46">
        <v>307.32</v>
      </c>
      <c r="E197" s="47">
        <f t="shared" si="12"/>
        <v>1629410.64</v>
      </c>
      <c r="F197" s="45">
        <v>45423</v>
      </c>
      <c r="G197" s="46">
        <v>304.33999999999997</v>
      </c>
      <c r="H197" s="37">
        <f t="shared" si="13"/>
        <v>13824035.819999998</v>
      </c>
      <c r="I197" s="45">
        <v>335</v>
      </c>
      <c r="J197" s="46">
        <v>307.32</v>
      </c>
      <c r="K197" s="47">
        <f t="shared" si="14"/>
        <v>102952.2</v>
      </c>
      <c r="L197" s="45">
        <v>2874</v>
      </c>
      <c r="M197" s="46">
        <v>304.33999999999997</v>
      </c>
      <c r="N197" s="47">
        <f t="shared" si="15"/>
        <v>874673.15999999992</v>
      </c>
      <c r="O197" s="48">
        <f t="shared" si="16"/>
        <v>16431071.819999998</v>
      </c>
      <c r="P197" s="87">
        <f t="shared" si="17"/>
        <v>214726.23</v>
      </c>
    </row>
    <row r="198" spans="1:16" x14ac:dyDescent="0.25">
      <c r="A198" s="49" t="s">
        <v>370</v>
      </c>
      <c r="B198" t="s">
        <v>371</v>
      </c>
      <c r="C198" s="45">
        <v>1089</v>
      </c>
      <c r="D198" s="46">
        <v>302.52999999999997</v>
      </c>
      <c r="E198" s="47">
        <f t="shared" si="12"/>
        <v>329455.17</v>
      </c>
      <c r="F198" s="45">
        <v>62241</v>
      </c>
      <c r="G198" s="46">
        <v>299.67</v>
      </c>
      <c r="H198" s="37">
        <f t="shared" si="13"/>
        <v>18651760.470000003</v>
      </c>
      <c r="I198" s="45">
        <v>74</v>
      </c>
      <c r="J198" s="46">
        <v>302.52999999999997</v>
      </c>
      <c r="K198" s="47">
        <f t="shared" si="14"/>
        <v>22387.219999999998</v>
      </c>
      <c r="L198" s="45">
        <v>4214</v>
      </c>
      <c r="M198" s="46">
        <v>299.67</v>
      </c>
      <c r="N198" s="47">
        <f t="shared" si="15"/>
        <v>1262809.3800000001</v>
      </c>
      <c r="O198" s="48">
        <f t="shared" si="16"/>
        <v>20266412.240000006</v>
      </c>
      <c r="P198" s="87">
        <f t="shared" si="17"/>
        <v>264847.62</v>
      </c>
    </row>
    <row r="199" spans="1:16" x14ac:dyDescent="0.25">
      <c r="A199" s="49" t="s">
        <v>372</v>
      </c>
      <c r="B199" t="s">
        <v>373</v>
      </c>
      <c r="C199" s="45">
        <v>274</v>
      </c>
      <c r="D199" s="46">
        <v>286.01</v>
      </c>
      <c r="E199" s="47">
        <f t="shared" si="12"/>
        <v>78366.739999999991</v>
      </c>
      <c r="F199" s="45">
        <v>17948</v>
      </c>
      <c r="G199" s="46">
        <v>283.36</v>
      </c>
      <c r="H199" s="37">
        <f t="shared" si="13"/>
        <v>5085745.28</v>
      </c>
      <c r="I199" s="45">
        <v>0</v>
      </c>
      <c r="J199" s="46">
        <v>286.01</v>
      </c>
      <c r="K199" s="47">
        <f t="shared" si="14"/>
        <v>0</v>
      </c>
      <c r="L199" s="45">
        <v>0</v>
      </c>
      <c r="M199" s="46">
        <v>283.36</v>
      </c>
      <c r="N199" s="47">
        <f t="shared" si="15"/>
        <v>0</v>
      </c>
      <c r="O199" s="48">
        <f t="shared" si="16"/>
        <v>5164112.0200000005</v>
      </c>
      <c r="P199" s="87">
        <f t="shared" si="17"/>
        <v>67486.179999999993</v>
      </c>
    </row>
    <row r="200" spans="1:16" x14ac:dyDescent="0.25">
      <c r="A200" s="49" t="s">
        <v>374</v>
      </c>
      <c r="B200" t="s">
        <v>375</v>
      </c>
      <c r="C200" s="45">
        <v>0</v>
      </c>
      <c r="D200" s="46">
        <v>221.95</v>
      </c>
      <c r="E200" s="47">
        <f t="shared" si="12"/>
        <v>0</v>
      </c>
      <c r="F200" s="45">
        <v>2874</v>
      </c>
      <c r="G200" s="46">
        <v>219.94</v>
      </c>
      <c r="H200" s="37">
        <f t="shared" si="13"/>
        <v>632107.55999999994</v>
      </c>
      <c r="I200" s="45">
        <v>0</v>
      </c>
      <c r="J200" s="46">
        <v>221.95</v>
      </c>
      <c r="K200" s="47">
        <f t="shared" si="14"/>
        <v>0</v>
      </c>
      <c r="L200" s="45">
        <v>0</v>
      </c>
      <c r="M200" s="46">
        <v>219.94</v>
      </c>
      <c r="N200" s="47">
        <f t="shared" si="15"/>
        <v>0</v>
      </c>
      <c r="O200" s="48">
        <f t="shared" si="16"/>
        <v>632107.55999999994</v>
      </c>
      <c r="P200" s="87">
        <f t="shared" si="17"/>
        <v>8260.57</v>
      </c>
    </row>
    <row r="201" spans="1:16" x14ac:dyDescent="0.25">
      <c r="A201" s="49" t="s">
        <v>376</v>
      </c>
      <c r="B201" t="s">
        <v>377</v>
      </c>
      <c r="C201" s="45">
        <v>0</v>
      </c>
      <c r="D201" s="46">
        <v>216.47</v>
      </c>
      <c r="E201" s="47">
        <f t="shared" ref="E201:E264" si="18">D201*C201</f>
        <v>0</v>
      </c>
      <c r="F201" s="45">
        <v>9733</v>
      </c>
      <c r="G201" s="46">
        <v>214.65</v>
      </c>
      <c r="H201" s="37">
        <f t="shared" ref="H201:H264" si="19">G201*F201</f>
        <v>2089188.45</v>
      </c>
      <c r="I201" s="45">
        <v>0</v>
      </c>
      <c r="J201" s="46">
        <v>216.47</v>
      </c>
      <c r="K201" s="47">
        <f t="shared" ref="K201:K264" si="20">J201*I201</f>
        <v>0</v>
      </c>
      <c r="L201" s="45">
        <v>0</v>
      </c>
      <c r="M201" s="46">
        <v>214.65</v>
      </c>
      <c r="N201" s="47">
        <f t="shared" ref="N201:N264" si="21">M201*L201</f>
        <v>0</v>
      </c>
      <c r="O201" s="48">
        <f t="shared" si="16"/>
        <v>2089188.45</v>
      </c>
      <c r="P201" s="87">
        <f t="shared" si="17"/>
        <v>27302.15</v>
      </c>
    </row>
    <row r="202" spans="1:16" x14ac:dyDescent="0.25">
      <c r="A202" s="49" t="s">
        <v>378</v>
      </c>
      <c r="B202" t="s">
        <v>379</v>
      </c>
      <c r="C202" s="45">
        <v>1583</v>
      </c>
      <c r="D202" s="46">
        <v>263.25</v>
      </c>
      <c r="E202" s="47">
        <f t="shared" si="18"/>
        <v>416724.75</v>
      </c>
      <c r="F202" s="45">
        <v>32504</v>
      </c>
      <c r="G202" s="46">
        <v>260.97000000000003</v>
      </c>
      <c r="H202" s="37">
        <f t="shared" si="19"/>
        <v>8482568.8800000008</v>
      </c>
      <c r="I202" s="45">
        <v>166</v>
      </c>
      <c r="J202" s="46">
        <v>263.25</v>
      </c>
      <c r="K202" s="47">
        <f t="shared" si="20"/>
        <v>43699.5</v>
      </c>
      <c r="L202" s="45">
        <v>3411</v>
      </c>
      <c r="M202" s="46">
        <v>260.97000000000003</v>
      </c>
      <c r="N202" s="47">
        <f t="shared" si="21"/>
        <v>890168.67</v>
      </c>
      <c r="O202" s="48">
        <f t="shared" ref="O202:O265" si="22">N202+K202+H202+E202</f>
        <v>9833161.8000000007</v>
      </c>
      <c r="P202" s="87">
        <f t="shared" ref="P202:P265" si="23">ROUND((O202/$O$7)*$P$7,2)</f>
        <v>128502.74</v>
      </c>
    </row>
    <row r="203" spans="1:16" x14ac:dyDescent="0.25">
      <c r="A203" s="49" t="s">
        <v>380</v>
      </c>
      <c r="B203" t="s">
        <v>381</v>
      </c>
      <c r="C203" s="45">
        <v>11488</v>
      </c>
      <c r="D203" s="46">
        <v>246.26</v>
      </c>
      <c r="E203" s="47">
        <f t="shared" si="18"/>
        <v>2829034.88</v>
      </c>
      <c r="F203" s="45">
        <v>40168</v>
      </c>
      <c r="G203" s="46">
        <v>244.02</v>
      </c>
      <c r="H203" s="37">
        <f t="shared" si="19"/>
        <v>9801795.3600000013</v>
      </c>
      <c r="I203" s="45">
        <v>4853</v>
      </c>
      <c r="J203" s="46">
        <v>246.26</v>
      </c>
      <c r="K203" s="47">
        <f t="shared" si="20"/>
        <v>1195099.78</v>
      </c>
      <c r="L203" s="45">
        <v>16968</v>
      </c>
      <c r="M203" s="46">
        <v>244.02</v>
      </c>
      <c r="N203" s="47">
        <f t="shared" si="21"/>
        <v>4140531.3600000003</v>
      </c>
      <c r="O203" s="48">
        <f t="shared" si="22"/>
        <v>17966461.380000003</v>
      </c>
      <c r="P203" s="87">
        <f t="shared" si="23"/>
        <v>234791.17</v>
      </c>
    </row>
    <row r="204" spans="1:16" x14ac:dyDescent="0.25">
      <c r="A204" s="49" t="s">
        <v>382</v>
      </c>
      <c r="B204" t="s">
        <v>383</v>
      </c>
      <c r="C204" s="45">
        <v>5324</v>
      </c>
      <c r="D204" s="46">
        <v>323.92</v>
      </c>
      <c r="E204" s="47">
        <f t="shared" si="18"/>
        <v>1724550.08</v>
      </c>
      <c r="F204" s="45">
        <v>50948</v>
      </c>
      <c r="G204" s="46">
        <v>320.95999999999998</v>
      </c>
      <c r="H204" s="37">
        <f t="shared" si="19"/>
        <v>16352270.079999998</v>
      </c>
      <c r="I204" s="45">
        <v>1053</v>
      </c>
      <c r="J204" s="46">
        <v>323.92</v>
      </c>
      <c r="K204" s="47">
        <f t="shared" si="20"/>
        <v>341087.76</v>
      </c>
      <c r="L204" s="45">
        <v>10081</v>
      </c>
      <c r="M204" s="46">
        <v>320.95999999999998</v>
      </c>
      <c r="N204" s="47">
        <f t="shared" si="21"/>
        <v>3235597.76</v>
      </c>
      <c r="O204" s="48">
        <f t="shared" si="22"/>
        <v>21653505.68</v>
      </c>
      <c r="P204" s="87">
        <f t="shared" si="23"/>
        <v>282974.58</v>
      </c>
    </row>
    <row r="205" spans="1:16" x14ac:dyDescent="0.25">
      <c r="A205" s="49" t="s">
        <v>384</v>
      </c>
      <c r="B205" t="s">
        <v>385</v>
      </c>
      <c r="C205" s="45">
        <v>228</v>
      </c>
      <c r="D205" s="46">
        <v>241.18</v>
      </c>
      <c r="E205" s="47">
        <f t="shared" si="18"/>
        <v>54989.04</v>
      </c>
      <c r="F205" s="45">
        <v>22184</v>
      </c>
      <c r="G205" s="46">
        <v>239.2</v>
      </c>
      <c r="H205" s="37">
        <f t="shared" si="19"/>
        <v>5306412.8</v>
      </c>
      <c r="I205" s="45">
        <v>28</v>
      </c>
      <c r="J205" s="46">
        <v>241.18</v>
      </c>
      <c r="K205" s="47">
        <f t="shared" si="20"/>
        <v>6753.04</v>
      </c>
      <c r="L205" s="45">
        <v>2688</v>
      </c>
      <c r="M205" s="46">
        <v>239.2</v>
      </c>
      <c r="N205" s="47">
        <f t="shared" si="21"/>
        <v>642969.59999999998</v>
      </c>
      <c r="O205" s="48">
        <f t="shared" si="22"/>
        <v>6011124.4799999995</v>
      </c>
      <c r="P205" s="87">
        <f t="shared" si="23"/>
        <v>78555.199999999997</v>
      </c>
    </row>
    <row r="206" spans="1:16" x14ac:dyDescent="0.25">
      <c r="A206" s="49" t="s">
        <v>386</v>
      </c>
      <c r="B206" t="s">
        <v>387</v>
      </c>
      <c r="C206" s="45">
        <v>2873</v>
      </c>
      <c r="D206" s="46">
        <v>354.31</v>
      </c>
      <c r="E206" s="47">
        <f t="shared" si="18"/>
        <v>1017932.63</v>
      </c>
      <c r="F206" s="45">
        <v>23634</v>
      </c>
      <c r="G206" s="46">
        <v>352.14</v>
      </c>
      <c r="H206" s="37">
        <f t="shared" si="19"/>
        <v>8322476.7599999998</v>
      </c>
      <c r="I206" s="45">
        <v>194</v>
      </c>
      <c r="J206" s="46">
        <v>354.31</v>
      </c>
      <c r="K206" s="47">
        <f t="shared" si="20"/>
        <v>68736.14</v>
      </c>
      <c r="L206" s="45">
        <v>1593</v>
      </c>
      <c r="M206" s="46">
        <v>352.14</v>
      </c>
      <c r="N206" s="47">
        <f t="shared" si="21"/>
        <v>560959.02</v>
      </c>
      <c r="O206" s="48">
        <f t="shared" si="22"/>
        <v>9970104.5500000007</v>
      </c>
      <c r="P206" s="87">
        <f t="shared" si="23"/>
        <v>130292.35</v>
      </c>
    </row>
    <row r="207" spans="1:16" x14ac:dyDescent="0.25">
      <c r="A207" s="49" t="s">
        <v>388</v>
      </c>
      <c r="B207" t="s">
        <v>389</v>
      </c>
      <c r="C207" s="45">
        <v>269</v>
      </c>
      <c r="D207" s="46">
        <v>240.54</v>
      </c>
      <c r="E207" s="47">
        <f t="shared" si="18"/>
        <v>64705.259999999995</v>
      </c>
      <c r="F207" s="45">
        <v>17006</v>
      </c>
      <c r="G207" s="46">
        <v>238.38</v>
      </c>
      <c r="H207" s="37">
        <f t="shared" si="19"/>
        <v>4053890.28</v>
      </c>
      <c r="I207" s="45">
        <v>5</v>
      </c>
      <c r="J207" s="46">
        <v>240.54</v>
      </c>
      <c r="K207" s="47">
        <f t="shared" si="20"/>
        <v>1202.7</v>
      </c>
      <c r="L207" s="45">
        <v>318</v>
      </c>
      <c r="M207" s="46">
        <v>238.38</v>
      </c>
      <c r="N207" s="47">
        <f t="shared" si="21"/>
        <v>75804.84</v>
      </c>
      <c r="O207" s="48">
        <f t="shared" si="22"/>
        <v>4195603.08</v>
      </c>
      <c r="P207" s="87">
        <f t="shared" si="23"/>
        <v>54829.41</v>
      </c>
    </row>
    <row r="208" spans="1:16" x14ac:dyDescent="0.25">
      <c r="A208" s="49" t="s">
        <v>390</v>
      </c>
      <c r="B208" t="s">
        <v>391</v>
      </c>
      <c r="C208" s="45">
        <v>419</v>
      </c>
      <c r="D208" s="46">
        <v>164.52</v>
      </c>
      <c r="E208" s="47">
        <f t="shared" si="18"/>
        <v>68933.88</v>
      </c>
      <c r="F208" s="45">
        <v>15560</v>
      </c>
      <c r="G208" s="46">
        <v>163.22</v>
      </c>
      <c r="H208" s="37">
        <f t="shared" si="19"/>
        <v>2539703.2000000002</v>
      </c>
      <c r="I208" s="45">
        <v>28</v>
      </c>
      <c r="J208" s="46">
        <v>164.52</v>
      </c>
      <c r="K208" s="47">
        <f t="shared" si="20"/>
        <v>4606.5600000000004</v>
      </c>
      <c r="L208" s="45">
        <v>1033</v>
      </c>
      <c r="M208" s="46">
        <v>163.22</v>
      </c>
      <c r="N208" s="47">
        <f t="shared" si="21"/>
        <v>168606.26</v>
      </c>
      <c r="O208" s="48">
        <f t="shared" si="22"/>
        <v>2781849.9</v>
      </c>
      <c r="P208" s="87">
        <f t="shared" si="23"/>
        <v>36354.06</v>
      </c>
    </row>
    <row r="209" spans="1:16" x14ac:dyDescent="0.25">
      <c r="A209" s="49" t="s">
        <v>392</v>
      </c>
      <c r="B209" t="s">
        <v>393</v>
      </c>
      <c r="C209" s="45">
        <v>1161</v>
      </c>
      <c r="D209" s="46">
        <v>333.2</v>
      </c>
      <c r="E209" s="47">
        <f t="shared" si="18"/>
        <v>386845.2</v>
      </c>
      <c r="F209" s="45">
        <v>71844</v>
      </c>
      <c r="G209" s="46">
        <v>330.63</v>
      </c>
      <c r="H209" s="37">
        <f t="shared" si="19"/>
        <v>23753781.719999999</v>
      </c>
      <c r="I209" s="45">
        <v>89</v>
      </c>
      <c r="J209" s="46">
        <v>333.2</v>
      </c>
      <c r="K209" s="47">
        <f t="shared" si="20"/>
        <v>29654.799999999999</v>
      </c>
      <c r="L209" s="45">
        <v>5497</v>
      </c>
      <c r="M209" s="46">
        <v>330.63</v>
      </c>
      <c r="N209" s="47">
        <f t="shared" si="21"/>
        <v>1817473.1099999999</v>
      </c>
      <c r="O209" s="48">
        <f t="shared" si="22"/>
        <v>25987754.829999998</v>
      </c>
      <c r="P209" s="87">
        <f t="shared" si="23"/>
        <v>339615.86</v>
      </c>
    </row>
    <row r="210" spans="1:16" x14ac:dyDescent="0.25">
      <c r="A210" s="49" t="s">
        <v>394</v>
      </c>
      <c r="B210" t="s">
        <v>395</v>
      </c>
      <c r="C210" s="45">
        <v>0</v>
      </c>
      <c r="D210" s="46">
        <v>243.06</v>
      </c>
      <c r="E210" s="47">
        <f t="shared" si="18"/>
        <v>0</v>
      </c>
      <c r="F210" s="45">
        <v>8892</v>
      </c>
      <c r="G210" s="46">
        <v>240.64</v>
      </c>
      <c r="H210" s="37">
        <f t="shared" si="19"/>
        <v>2139770.8799999999</v>
      </c>
      <c r="I210" s="45">
        <v>0</v>
      </c>
      <c r="J210" s="46">
        <v>243.06</v>
      </c>
      <c r="K210" s="47">
        <f t="shared" si="20"/>
        <v>0</v>
      </c>
      <c r="L210" s="45">
        <v>17</v>
      </c>
      <c r="M210" s="46">
        <v>240.64</v>
      </c>
      <c r="N210" s="47">
        <f t="shared" si="21"/>
        <v>4090.8799999999997</v>
      </c>
      <c r="O210" s="48">
        <f t="shared" si="22"/>
        <v>2143861.7599999998</v>
      </c>
      <c r="P210" s="87">
        <f t="shared" si="23"/>
        <v>28016.639999999999</v>
      </c>
    </row>
    <row r="211" spans="1:16" x14ac:dyDescent="0.25">
      <c r="A211" s="49" t="s">
        <v>396</v>
      </c>
      <c r="B211" t="s">
        <v>397</v>
      </c>
      <c r="C211" s="45">
        <v>2679</v>
      </c>
      <c r="D211" s="46">
        <v>377.09</v>
      </c>
      <c r="E211" s="47">
        <f t="shared" si="18"/>
        <v>1010224.11</v>
      </c>
      <c r="F211" s="45">
        <v>36567</v>
      </c>
      <c r="G211" s="46">
        <v>374.15</v>
      </c>
      <c r="H211" s="37">
        <f t="shared" si="19"/>
        <v>13681543.049999999</v>
      </c>
      <c r="I211" s="45">
        <v>413</v>
      </c>
      <c r="J211" s="46">
        <v>377.09</v>
      </c>
      <c r="K211" s="47">
        <f t="shared" si="20"/>
        <v>155738.16999999998</v>
      </c>
      <c r="L211" s="45">
        <v>5631</v>
      </c>
      <c r="M211" s="46">
        <v>374.15</v>
      </c>
      <c r="N211" s="47">
        <f t="shared" si="21"/>
        <v>2106838.65</v>
      </c>
      <c r="O211" s="48">
        <f t="shared" si="22"/>
        <v>16954343.98</v>
      </c>
      <c r="P211" s="87">
        <f t="shared" si="23"/>
        <v>221564.51</v>
      </c>
    </row>
    <row r="212" spans="1:16" x14ac:dyDescent="0.25">
      <c r="A212" s="49" t="s">
        <v>398</v>
      </c>
      <c r="B212" t="s">
        <v>399</v>
      </c>
      <c r="C212" s="45">
        <v>1623</v>
      </c>
      <c r="D212" s="46">
        <v>365.4</v>
      </c>
      <c r="E212" s="47">
        <f t="shared" si="18"/>
        <v>593044.19999999995</v>
      </c>
      <c r="F212" s="45">
        <v>41020</v>
      </c>
      <c r="G212" s="46">
        <v>361.91</v>
      </c>
      <c r="H212" s="37">
        <f t="shared" si="19"/>
        <v>14845548.200000001</v>
      </c>
      <c r="I212" s="45">
        <v>321</v>
      </c>
      <c r="J212" s="46">
        <v>365.4</v>
      </c>
      <c r="K212" s="47">
        <f t="shared" si="20"/>
        <v>117293.4</v>
      </c>
      <c r="L212" s="45">
        <v>8102</v>
      </c>
      <c r="M212" s="46">
        <v>361.91</v>
      </c>
      <c r="N212" s="47">
        <f t="shared" si="21"/>
        <v>2932194.8200000003</v>
      </c>
      <c r="O212" s="48">
        <f t="shared" si="22"/>
        <v>18488080.620000001</v>
      </c>
      <c r="P212" s="87">
        <f t="shared" si="23"/>
        <v>241607.84</v>
      </c>
    </row>
    <row r="213" spans="1:16" x14ac:dyDescent="0.25">
      <c r="A213" s="49" t="s">
        <v>400</v>
      </c>
      <c r="B213" t="s">
        <v>401</v>
      </c>
      <c r="C213" s="45">
        <v>365</v>
      </c>
      <c r="D213" s="46">
        <v>237.28</v>
      </c>
      <c r="E213" s="47">
        <f t="shared" si="18"/>
        <v>86607.2</v>
      </c>
      <c r="F213" s="45">
        <v>40179</v>
      </c>
      <c r="G213" s="46">
        <v>235.06</v>
      </c>
      <c r="H213" s="37">
        <f t="shared" si="19"/>
        <v>9444475.7400000002</v>
      </c>
      <c r="I213" s="45">
        <v>21</v>
      </c>
      <c r="J213" s="46">
        <v>237.28</v>
      </c>
      <c r="K213" s="47">
        <f t="shared" si="20"/>
        <v>4982.88</v>
      </c>
      <c r="L213" s="45">
        <v>2281</v>
      </c>
      <c r="M213" s="46">
        <v>235.06</v>
      </c>
      <c r="N213" s="47">
        <f t="shared" si="21"/>
        <v>536171.86</v>
      </c>
      <c r="O213" s="48">
        <f t="shared" si="22"/>
        <v>10072237.68</v>
      </c>
      <c r="P213" s="87">
        <f t="shared" si="23"/>
        <v>131627.06</v>
      </c>
    </row>
    <row r="214" spans="1:16" x14ac:dyDescent="0.25">
      <c r="A214" s="49" t="s">
        <v>402</v>
      </c>
      <c r="B214" t="s">
        <v>403</v>
      </c>
      <c r="C214" s="45">
        <v>18002</v>
      </c>
      <c r="D214" s="46">
        <v>269</v>
      </c>
      <c r="E214" s="47">
        <f t="shared" si="18"/>
        <v>4842538</v>
      </c>
      <c r="F214" s="45">
        <v>50328</v>
      </c>
      <c r="G214" s="46">
        <v>266.68</v>
      </c>
      <c r="H214" s="37">
        <f t="shared" si="19"/>
        <v>13421471.040000001</v>
      </c>
      <c r="I214" s="45">
        <v>1265</v>
      </c>
      <c r="J214" s="46">
        <v>269</v>
      </c>
      <c r="K214" s="47">
        <f t="shared" si="20"/>
        <v>340285</v>
      </c>
      <c r="L214" s="45">
        <v>3536</v>
      </c>
      <c r="M214" s="46">
        <v>266.68</v>
      </c>
      <c r="N214" s="47">
        <f t="shared" si="21"/>
        <v>942980.48</v>
      </c>
      <c r="O214" s="48">
        <f t="shared" si="22"/>
        <v>19547274.520000003</v>
      </c>
      <c r="P214" s="87">
        <f t="shared" si="23"/>
        <v>255449.71</v>
      </c>
    </row>
    <row r="215" spans="1:16" x14ac:dyDescent="0.25">
      <c r="A215" s="49" t="s">
        <v>404</v>
      </c>
      <c r="B215" t="s">
        <v>405</v>
      </c>
      <c r="C215" s="45">
        <v>1700</v>
      </c>
      <c r="D215" s="46">
        <v>345.05</v>
      </c>
      <c r="E215" s="47">
        <f t="shared" si="18"/>
        <v>586585</v>
      </c>
      <c r="F215" s="45">
        <v>35462</v>
      </c>
      <c r="G215" s="46">
        <v>342.03</v>
      </c>
      <c r="H215" s="37">
        <f t="shared" si="19"/>
        <v>12129067.859999999</v>
      </c>
      <c r="I215" s="45">
        <v>392</v>
      </c>
      <c r="J215" s="46">
        <v>345.05</v>
      </c>
      <c r="K215" s="47">
        <f t="shared" si="20"/>
        <v>135259.6</v>
      </c>
      <c r="L215" s="45">
        <v>8167</v>
      </c>
      <c r="M215" s="46">
        <v>342.03</v>
      </c>
      <c r="N215" s="47">
        <f t="shared" si="21"/>
        <v>2793359.01</v>
      </c>
      <c r="O215" s="48">
        <f t="shared" si="22"/>
        <v>15644271.469999999</v>
      </c>
      <c r="P215" s="87">
        <f t="shared" si="23"/>
        <v>204444.08</v>
      </c>
    </row>
    <row r="216" spans="1:16" x14ac:dyDescent="0.25">
      <c r="A216" s="49" t="s">
        <v>406</v>
      </c>
      <c r="B216" t="s">
        <v>407</v>
      </c>
      <c r="C216" s="45">
        <v>2792</v>
      </c>
      <c r="D216" s="46">
        <v>321.45</v>
      </c>
      <c r="E216" s="47">
        <f t="shared" si="18"/>
        <v>897488.4</v>
      </c>
      <c r="F216" s="45">
        <v>130618</v>
      </c>
      <c r="G216" s="46">
        <v>318.64999999999998</v>
      </c>
      <c r="H216" s="37">
        <f t="shared" si="19"/>
        <v>41621425.699999996</v>
      </c>
      <c r="I216" s="45">
        <v>381</v>
      </c>
      <c r="J216" s="46">
        <v>321.45</v>
      </c>
      <c r="K216" s="47">
        <f t="shared" si="20"/>
        <v>122472.45</v>
      </c>
      <c r="L216" s="45">
        <v>17848</v>
      </c>
      <c r="M216" s="46">
        <v>318.64999999999998</v>
      </c>
      <c r="N216" s="47">
        <f t="shared" si="21"/>
        <v>5687265.1999999993</v>
      </c>
      <c r="O216" s="48">
        <f t="shared" si="22"/>
        <v>48328651.749999993</v>
      </c>
      <c r="P216" s="87">
        <f t="shared" si="23"/>
        <v>631573.48</v>
      </c>
    </row>
    <row r="217" spans="1:16" x14ac:dyDescent="0.25">
      <c r="A217" s="49" t="s">
        <v>408</v>
      </c>
      <c r="B217" t="s">
        <v>409</v>
      </c>
      <c r="C217" s="45">
        <v>0</v>
      </c>
      <c r="D217" s="46">
        <v>311.61</v>
      </c>
      <c r="E217" s="47">
        <f t="shared" si="18"/>
        <v>0</v>
      </c>
      <c r="F217" s="45">
        <v>0</v>
      </c>
      <c r="G217" s="46">
        <v>310.05</v>
      </c>
      <c r="H217" s="37">
        <f t="shared" si="19"/>
        <v>0</v>
      </c>
      <c r="I217" s="45">
        <v>0</v>
      </c>
      <c r="J217" s="46">
        <v>311.61</v>
      </c>
      <c r="K217" s="47">
        <f t="shared" si="20"/>
        <v>0</v>
      </c>
      <c r="L217" s="45">
        <v>0</v>
      </c>
      <c r="M217" s="46">
        <v>310.05</v>
      </c>
      <c r="N217" s="47">
        <f t="shared" si="21"/>
        <v>0</v>
      </c>
      <c r="O217" s="48">
        <f t="shared" si="22"/>
        <v>0</v>
      </c>
      <c r="P217" s="87">
        <f t="shared" si="23"/>
        <v>0</v>
      </c>
    </row>
    <row r="218" spans="1:16" x14ac:dyDescent="0.25">
      <c r="A218" s="49" t="s">
        <v>410</v>
      </c>
      <c r="B218" t="s">
        <v>411</v>
      </c>
      <c r="C218" s="45">
        <v>10931</v>
      </c>
      <c r="D218" s="46">
        <v>282.39999999999998</v>
      </c>
      <c r="E218" s="47">
        <f t="shared" si="18"/>
        <v>3086914.4</v>
      </c>
      <c r="F218" s="45">
        <v>46944</v>
      </c>
      <c r="G218" s="46">
        <v>279.44</v>
      </c>
      <c r="H218" s="37">
        <f t="shared" si="19"/>
        <v>13118031.359999999</v>
      </c>
      <c r="I218" s="45">
        <v>3185</v>
      </c>
      <c r="J218" s="46">
        <v>282.39999999999998</v>
      </c>
      <c r="K218" s="47">
        <f t="shared" si="20"/>
        <v>899443.99999999988</v>
      </c>
      <c r="L218" s="45">
        <v>13676</v>
      </c>
      <c r="M218" s="46">
        <v>279.44</v>
      </c>
      <c r="N218" s="47">
        <f t="shared" si="21"/>
        <v>3821621.44</v>
      </c>
      <c r="O218" s="48">
        <f t="shared" si="22"/>
        <v>20926011.199999996</v>
      </c>
      <c r="P218" s="87">
        <f t="shared" si="23"/>
        <v>273467.46000000002</v>
      </c>
    </row>
    <row r="219" spans="1:16" x14ac:dyDescent="0.25">
      <c r="A219" s="49" t="s">
        <v>412</v>
      </c>
      <c r="B219" t="s">
        <v>413</v>
      </c>
      <c r="C219" s="45">
        <v>10510</v>
      </c>
      <c r="D219" s="46">
        <v>586.6</v>
      </c>
      <c r="E219" s="47">
        <f t="shared" si="18"/>
        <v>6165166</v>
      </c>
      <c r="F219" s="45">
        <v>19544</v>
      </c>
      <c r="G219" s="46">
        <v>583.13</v>
      </c>
      <c r="H219" s="37">
        <f t="shared" si="19"/>
        <v>11396692.720000001</v>
      </c>
      <c r="I219" s="45">
        <v>5076</v>
      </c>
      <c r="J219" s="46">
        <v>586.6</v>
      </c>
      <c r="K219" s="47">
        <f t="shared" si="20"/>
        <v>2977581.6</v>
      </c>
      <c r="L219" s="45">
        <v>9439</v>
      </c>
      <c r="M219" s="46">
        <v>583.13</v>
      </c>
      <c r="N219" s="47">
        <f t="shared" si="21"/>
        <v>5504164.0700000003</v>
      </c>
      <c r="O219" s="48">
        <f t="shared" si="22"/>
        <v>26043604.390000001</v>
      </c>
      <c r="P219" s="87">
        <f t="shared" si="23"/>
        <v>340345.72</v>
      </c>
    </row>
    <row r="220" spans="1:16" x14ac:dyDescent="0.25">
      <c r="A220" s="49" t="s">
        <v>414</v>
      </c>
      <c r="B220" t="s">
        <v>415</v>
      </c>
      <c r="C220" s="45">
        <v>237</v>
      </c>
      <c r="D220" s="46">
        <v>213.09</v>
      </c>
      <c r="E220" s="47">
        <f t="shared" si="18"/>
        <v>50502.33</v>
      </c>
      <c r="F220" s="45">
        <v>26559</v>
      </c>
      <c r="G220" s="46">
        <v>211.19</v>
      </c>
      <c r="H220" s="37">
        <f t="shared" si="19"/>
        <v>5608995.21</v>
      </c>
      <c r="I220" s="45">
        <v>6</v>
      </c>
      <c r="J220" s="46">
        <v>213.09</v>
      </c>
      <c r="K220" s="47">
        <f t="shared" si="20"/>
        <v>1278.54</v>
      </c>
      <c r="L220" s="45">
        <v>625</v>
      </c>
      <c r="M220" s="46">
        <v>211.19</v>
      </c>
      <c r="N220" s="47">
        <f t="shared" si="21"/>
        <v>131993.75</v>
      </c>
      <c r="O220" s="48">
        <f t="shared" si="22"/>
        <v>5792769.8300000001</v>
      </c>
      <c r="P220" s="87">
        <f t="shared" si="23"/>
        <v>75701.67</v>
      </c>
    </row>
    <row r="221" spans="1:16" x14ac:dyDescent="0.25">
      <c r="A221" s="49" t="s">
        <v>416</v>
      </c>
      <c r="B221" t="s">
        <v>417</v>
      </c>
      <c r="C221" s="45">
        <v>934</v>
      </c>
      <c r="D221" s="46">
        <v>193.43</v>
      </c>
      <c r="E221" s="47">
        <f t="shared" si="18"/>
        <v>180663.62</v>
      </c>
      <c r="F221" s="45">
        <v>35352</v>
      </c>
      <c r="G221" s="46">
        <v>191.87</v>
      </c>
      <c r="H221" s="37">
        <f t="shared" si="19"/>
        <v>6782988.2400000002</v>
      </c>
      <c r="I221" s="45">
        <v>27</v>
      </c>
      <c r="J221" s="46">
        <v>193.43</v>
      </c>
      <c r="K221" s="47">
        <f t="shared" si="20"/>
        <v>5222.6100000000006</v>
      </c>
      <c r="L221" s="45">
        <v>1010</v>
      </c>
      <c r="M221" s="46">
        <v>191.87</v>
      </c>
      <c r="N221" s="47">
        <f t="shared" si="21"/>
        <v>193788.7</v>
      </c>
      <c r="O221" s="48">
        <f t="shared" si="22"/>
        <v>7162663.1699999999</v>
      </c>
      <c r="P221" s="87">
        <f t="shared" si="23"/>
        <v>93603.85</v>
      </c>
    </row>
    <row r="222" spans="1:16" x14ac:dyDescent="0.25">
      <c r="A222" s="49" t="s">
        <v>418</v>
      </c>
      <c r="B222" t="s">
        <v>419</v>
      </c>
      <c r="C222" s="45">
        <v>365</v>
      </c>
      <c r="D222" s="46">
        <v>213.55</v>
      </c>
      <c r="E222" s="47">
        <f t="shared" si="18"/>
        <v>77945.75</v>
      </c>
      <c r="F222" s="45">
        <v>21421</v>
      </c>
      <c r="G222" s="46">
        <v>211.91</v>
      </c>
      <c r="H222" s="37">
        <f t="shared" si="19"/>
        <v>4539324.1100000003</v>
      </c>
      <c r="I222" s="45">
        <v>0</v>
      </c>
      <c r="J222" s="46">
        <v>213.55</v>
      </c>
      <c r="K222" s="47">
        <f t="shared" si="20"/>
        <v>0</v>
      </c>
      <c r="L222" s="45">
        <v>0</v>
      </c>
      <c r="M222" s="46">
        <v>211.91</v>
      </c>
      <c r="N222" s="47">
        <f t="shared" si="21"/>
        <v>0</v>
      </c>
      <c r="O222" s="48">
        <f t="shared" si="22"/>
        <v>4617269.8600000003</v>
      </c>
      <c r="P222" s="87">
        <f t="shared" si="23"/>
        <v>60339.88</v>
      </c>
    </row>
    <row r="223" spans="1:16" x14ac:dyDescent="0.25">
      <c r="A223" s="49" t="s">
        <v>420</v>
      </c>
      <c r="B223" t="s">
        <v>421</v>
      </c>
      <c r="C223" s="45">
        <v>1929</v>
      </c>
      <c r="D223" s="46">
        <v>395.3</v>
      </c>
      <c r="E223" s="47">
        <f t="shared" si="18"/>
        <v>762533.70000000007</v>
      </c>
      <c r="F223" s="45">
        <v>43860</v>
      </c>
      <c r="G223" s="46">
        <v>391.47</v>
      </c>
      <c r="H223" s="37">
        <f t="shared" si="19"/>
        <v>17169874.200000003</v>
      </c>
      <c r="I223" s="45">
        <v>190</v>
      </c>
      <c r="J223" s="46">
        <v>395.3</v>
      </c>
      <c r="K223" s="47">
        <f t="shared" si="20"/>
        <v>75107</v>
      </c>
      <c r="L223" s="45">
        <v>4310</v>
      </c>
      <c r="M223" s="46">
        <v>391.47</v>
      </c>
      <c r="N223" s="47">
        <f t="shared" si="21"/>
        <v>1687235.7000000002</v>
      </c>
      <c r="O223" s="48">
        <f t="shared" si="22"/>
        <v>19694750.600000001</v>
      </c>
      <c r="P223" s="87">
        <f t="shared" si="23"/>
        <v>257376.97</v>
      </c>
    </row>
    <row r="224" spans="1:16" x14ac:dyDescent="0.25">
      <c r="A224" s="49" t="s">
        <v>422</v>
      </c>
      <c r="B224" t="s">
        <v>423</v>
      </c>
      <c r="C224" s="45">
        <v>1825</v>
      </c>
      <c r="D224" s="46">
        <v>352.4</v>
      </c>
      <c r="E224" s="47">
        <f t="shared" si="18"/>
        <v>643130</v>
      </c>
      <c r="F224" s="45">
        <v>76397</v>
      </c>
      <c r="G224" s="46">
        <v>349.17</v>
      </c>
      <c r="H224" s="37">
        <f t="shared" si="19"/>
        <v>26675540.490000002</v>
      </c>
      <c r="I224" s="45">
        <v>342</v>
      </c>
      <c r="J224" s="46">
        <v>352.4</v>
      </c>
      <c r="K224" s="47">
        <f t="shared" si="20"/>
        <v>120520.79999999999</v>
      </c>
      <c r="L224" s="45">
        <v>14324</v>
      </c>
      <c r="M224" s="46">
        <v>349.17</v>
      </c>
      <c r="N224" s="47">
        <f t="shared" si="21"/>
        <v>5001511.08</v>
      </c>
      <c r="O224" s="48">
        <f t="shared" si="22"/>
        <v>32440702.370000001</v>
      </c>
      <c r="P224" s="87">
        <f t="shared" si="23"/>
        <v>423944.94</v>
      </c>
    </row>
    <row r="225" spans="1:16" x14ac:dyDescent="0.25">
      <c r="A225" s="49" t="s">
        <v>424</v>
      </c>
      <c r="B225" t="s">
        <v>425</v>
      </c>
      <c r="C225" s="45">
        <v>688</v>
      </c>
      <c r="D225" s="46">
        <v>200</v>
      </c>
      <c r="E225" s="47">
        <f t="shared" si="18"/>
        <v>137600</v>
      </c>
      <c r="F225" s="45">
        <v>33224</v>
      </c>
      <c r="G225" s="46">
        <v>198.07</v>
      </c>
      <c r="H225" s="37">
        <f t="shared" si="19"/>
        <v>6580677.6799999997</v>
      </c>
      <c r="I225" s="45">
        <v>21</v>
      </c>
      <c r="J225" s="46">
        <v>200</v>
      </c>
      <c r="K225" s="47">
        <f t="shared" si="20"/>
        <v>4200</v>
      </c>
      <c r="L225" s="45">
        <v>1013</v>
      </c>
      <c r="M225" s="46">
        <v>198.07</v>
      </c>
      <c r="N225" s="47">
        <f t="shared" si="21"/>
        <v>200644.91</v>
      </c>
      <c r="O225" s="48">
        <f t="shared" si="22"/>
        <v>6923122.5899999999</v>
      </c>
      <c r="P225" s="87">
        <f t="shared" si="23"/>
        <v>90473.47</v>
      </c>
    </row>
    <row r="226" spans="1:16" x14ac:dyDescent="0.25">
      <c r="A226" s="49" t="s">
        <v>426</v>
      </c>
      <c r="B226" t="s">
        <v>427</v>
      </c>
      <c r="C226" s="45">
        <v>755</v>
      </c>
      <c r="D226" s="46">
        <v>249.69</v>
      </c>
      <c r="E226" s="47">
        <f t="shared" si="18"/>
        <v>188515.95</v>
      </c>
      <c r="F226" s="45">
        <v>15394</v>
      </c>
      <c r="G226" s="46">
        <v>247.37</v>
      </c>
      <c r="H226" s="37">
        <f t="shared" si="19"/>
        <v>3808013.7800000003</v>
      </c>
      <c r="I226" s="45">
        <v>63</v>
      </c>
      <c r="J226" s="46">
        <v>249.69</v>
      </c>
      <c r="K226" s="47">
        <f t="shared" si="20"/>
        <v>15730.47</v>
      </c>
      <c r="L226" s="45">
        <v>1280</v>
      </c>
      <c r="M226" s="46">
        <v>247.37</v>
      </c>
      <c r="N226" s="47">
        <f t="shared" si="21"/>
        <v>316633.59999999998</v>
      </c>
      <c r="O226" s="48">
        <f t="shared" si="22"/>
        <v>4328893.8</v>
      </c>
      <c r="P226" s="87">
        <f t="shared" si="23"/>
        <v>56571.3</v>
      </c>
    </row>
    <row r="227" spans="1:16" x14ac:dyDescent="0.25">
      <c r="A227" s="49" t="s">
        <v>428</v>
      </c>
      <c r="B227" t="s">
        <v>429</v>
      </c>
      <c r="C227" s="45">
        <v>775</v>
      </c>
      <c r="D227" s="46">
        <v>339.07</v>
      </c>
      <c r="E227" s="47">
        <f t="shared" si="18"/>
        <v>262779.25</v>
      </c>
      <c r="F227" s="45">
        <v>22524</v>
      </c>
      <c r="G227" s="46">
        <v>336.65</v>
      </c>
      <c r="H227" s="37">
        <f t="shared" si="19"/>
        <v>7582704.5999999996</v>
      </c>
      <c r="I227" s="45">
        <v>66</v>
      </c>
      <c r="J227" s="46">
        <v>339.07</v>
      </c>
      <c r="K227" s="47">
        <f t="shared" si="20"/>
        <v>22378.62</v>
      </c>
      <c r="L227" s="45">
        <v>1919</v>
      </c>
      <c r="M227" s="46">
        <v>336.65</v>
      </c>
      <c r="N227" s="47">
        <f t="shared" si="21"/>
        <v>646031.35</v>
      </c>
      <c r="O227" s="48">
        <f t="shared" si="22"/>
        <v>8513893.8200000003</v>
      </c>
      <c r="P227" s="87">
        <f t="shared" si="23"/>
        <v>111262.15</v>
      </c>
    </row>
    <row r="228" spans="1:16" x14ac:dyDescent="0.25">
      <c r="A228" s="49" t="s">
        <v>430</v>
      </c>
      <c r="B228" t="s">
        <v>431</v>
      </c>
      <c r="C228" s="45">
        <v>1216</v>
      </c>
      <c r="D228" s="46">
        <v>304.62</v>
      </c>
      <c r="E228" s="47">
        <f t="shared" si="18"/>
        <v>370417.91999999998</v>
      </c>
      <c r="F228" s="45">
        <v>53920</v>
      </c>
      <c r="G228" s="46">
        <v>302.49</v>
      </c>
      <c r="H228" s="37">
        <f t="shared" si="19"/>
        <v>16310260.800000001</v>
      </c>
      <c r="I228" s="45">
        <v>286</v>
      </c>
      <c r="J228" s="46">
        <v>304.62</v>
      </c>
      <c r="K228" s="47">
        <f t="shared" si="20"/>
        <v>87121.32</v>
      </c>
      <c r="L228" s="45">
        <v>12702</v>
      </c>
      <c r="M228" s="46">
        <v>302.49</v>
      </c>
      <c r="N228" s="47">
        <f t="shared" si="21"/>
        <v>3842227.98</v>
      </c>
      <c r="O228" s="48">
        <f t="shared" si="22"/>
        <v>20610028.020000003</v>
      </c>
      <c r="P228" s="87">
        <f t="shared" si="23"/>
        <v>269338.09999999998</v>
      </c>
    </row>
    <row r="229" spans="1:16" x14ac:dyDescent="0.25">
      <c r="A229" s="49" t="s">
        <v>1304</v>
      </c>
      <c r="B229" t="s">
        <v>1303</v>
      </c>
      <c r="C229" s="45">
        <v>796</v>
      </c>
      <c r="D229" s="46">
        <v>332.08</v>
      </c>
      <c r="E229" s="47">
        <f t="shared" si="18"/>
        <v>264335.68</v>
      </c>
      <c r="F229" s="45">
        <v>16271</v>
      </c>
      <c r="G229" s="46">
        <v>328.96</v>
      </c>
      <c r="H229" s="37">
        <f t="shared" si="19"/>
        <v>5352508.1599999992</v>
      </c>
      <c r="I229" s="45">
        <v>14</v>
      </c>
      <c r="J229" s="46">
        <v>332.08</v>
      </c>
      <c r="K229" s="47">
        <f t="shared" si="20"/>
        <v>4649.12</v>
      </c>
      <c r="L229" s="45">
        <v>289</v>
      </c>
      <c r="M229" s="46">
        <v>328.96</v>
      </c>
      <c r="N229" s="47">
        <f t="shared" si="21"/>
        <v>95069.439999999988</v>
      </c>
      <c r="O229" s="48">
        <f t="shared" si="22"/>
        <v>5716562.3999999985</v>
      </c>
      <c r="P229" s="87">
        <f t="shared" si="23"/>
        <v>74705.77</v>
      </c>
    </row>
    <row r="230" spans="1:16" x14ac:dyDescent="0.25">
      <c r="A230" s="49" t="s">
        <v>433</v>
      </c>
      <c r="B230" t="s">
        <v>434</v>
      </c>
      <c r="C230" s="45">
        <v>5085</v>
      </c>
      <c r="D230" s="46">
        <v>306.22000000000003</v>
      </c>
      <c r="E230" s="47">
        <f t="shared" si="18"/>
        <v>1557128.7000000002</v>
      </c>
      <c r="F230" s="45">
        <v>75602</v>
      </c>
      <c r="G230" s="46">
        <v>303.48</v>
      </c>
      <c r="H230" s="37">
        <f t="shared" si="19"/>
        <v>22943694.960000001</v>
      </c>
      <c r="I230" s="45">
        <v>1268</v>
      </c>
      <c r="J230" s="46">
        <v>306.22000000000003</v>
      </c>
      <c r="K230" s="47">
        <f t="shared" si="20"/>
        <v>388286.96</v>
      </c>
      <c r="L230" s="45">
        <v>18855</v>
      </c>
      <c r="M230" s="46">
        <v>303.48</v>
      </c>
      <c r="N230" s="47">
        <f t="shared" si="21"/>
        <v>5722115.4000000004</v>
      </c>
      <c r="O230" s="48">
        <f t="shared" si="22"/>
        <v>30611226.02</v>
      </c>
      <c r="P230" s="87">
        <f t="shared" si="23"/>
        <v>400036.78</v>
      </c>
    </row>
    <row r="231" spans="1:16" x14ac:dyDescent="0.25">
      <c r="A231" s="49" t="s">
        <v>435</v>
      </c>
      <c r="B231" t="s">
        <v>436</v>
      </c>
      <c r="C231" s="45">
        <v>4807</v>
      </c>
      <c r="D231" s="46">
        <v>321.3</v>
      </c>
      <c r="E231" s="47">
        <f t="shared" si="18"/>
        <v>1544489.1</v>
      </c>
      <c r="F231" s="45">
        <v>13504</v>
      </c>
      <c r="G231" s="46">
        <v>318.11</v>
      </c>
      <c r="H231" s="37">
        <f t="shared" si="19"/>
        <v>4295757.4400000004</v>
      </c>
      <c r="I231" s="45">
        <v>1591</v>
      </c>
      <c r="J231" s="46">
        <v>321.3</v>
      </c>
      <c r="K231" s="47">
        <f t="shared" si="20"/>
        <v>511188.30000000005</v>
      </c>
      <c r="L231" s="45">
        <v>4469</v>
      </c>
      <c r="M231" s="46">
        <v>318.11</v>
      </c>
      <c r="N231" s="47">
        <f t="shared" si="21"/>
        <v>1421633.59</v>
      </c>
      <c r="O231" s="48">
        <f t="shared" si="22"/>
        <v>7773068.4299999997</v>
      </c>
      <c r="P231" s="87">
        <f t="shared" si="23"/>
        <v>101580.82</v>
      </c>
    </row>
    <row r="232" spans="1:16" x14ac:dyDescent="0.25">
      <c r="A232" s="49" t="s">
        <v>437</v>
      </c>
      <c r="B232" t="s">
        <v>438</v>
      </c>
      <c r="C232" s="45">
        <v>9471</v>
      </c>
      <c r="D232" s="46">
        <v>333.87</v>
      </c>
      <c r="E232" s="47">
        <f t="shared" si="18"/>
        <v>3162082.77</v>
      </c>
      <c r="F232" s="45">
        <v>71969</v>
      </c>
      <c r="G232" s="46">
        <v>330.71</v>
      </c>
      <c r="H232" s="37">
        <f t="shared" si="19"/>
        <v>23800867.989999998</v>
      </c>
      <c r="I232" s="45">
        <v>1736</v>
      </c>
      <c r="J232" s="46">
        <v>333.87</v>
      </c>
      <c r="K232" s="47">
        <f t="shared" si="20"/>
        <v>579598.32000000007</v>
      </c>
      <c r="L232" s="45">
        <v>13192</v>
      </c>
      <c r="M232" s="46">
        <v>330.71</v>
      </c>
      <c r="N232" s="47">
        <f t="shared" si="21"/>
        <v>4362726.3199999994</v>
      </c>
      <c r="O232" s="48">
        <f t="shared" si="22"/>
        <v>31905275.399999999</v>
      </c>
      <c r="P232" s="87">
        <f t="shared" si="23"/>
        <v>416947.81</v>
      </c>
    </row>
    <row r="233" spans="1:16" x14ac:dyDescent="0.25">
      <c r="A233" s="49" t="s">
        <v>439</v>
      </c>
      <c r="B233" t="s">
        <v>440</v>
      </c>
      <c r="C233" s="45">
        <v>9031</v>
      </c>
      <c r="D233" s="46">
        <v>358.28</v>
      </c>
      <c r="E233" s="47">
        <f t="shared" si="18"/>
        <v>3235626.6799999997</v>
      </c>
      <c r="F233" s="45">
        <v>60290</v>
      </c>
      <c r="G233" s="46">
        <v>354.82</v>
      </c>
      <c r="H233" s="37">
        <f t="shared" si="19"/>
        <v>21392097.800000001</v>
      </c>
      <c r="I233" s="45">
        <v>1551</v>
      </c>
      <c r="J233" s="46">
        <v>358.28</v>
      </c>
      <c r="K233" s="47">
        <f t="shared" si="20"/>
        <v>555692.27999999991</v>
      </c>
      <c r="L233" s="45">
        <v>10352</v>
      </c>
      <c r="M233" s="46">
        <v>354.82</v>
      </c>
      <c r="N233" s="47">
        <f t="shared" si="21"/>
        <v>3673096.64</v>
      </c>
      <c r="O233" s="48">
        <f t="shared" si="22"/>
        <v>28856513.399999999</v>
      </c>
      <c r="P233" s="87">
        <f t="shared" si="23"/>
        <v>377105.67</v>
      </c>
    </row>
    <row r="234" spans="1:16" x14ac:dyDescent="0.25">
      <c r="A234" s="49" t="s">
        <v>441</v>
      </c>
      <c r="B234" t="s">
        <v>442</v>
      </c>
      <c r="C234" s="45">
        <v>10228</v>
      </c>
      <c r="D234" s="46">
        <v>263.56</v>
      </c>
      <c r="E234" s="47">
        <f t="shared" si="18"/>
        <v>2695691.68</v>
      </c>
      <c r="F234" s="45">
        <v>54634</v>
      </c>
      <c r="G234" s="46">
        <v>260.99</v>
      </c>
      <c r="H234" s="37">
        <f t="shared" si="19"/>
        <v>14258927.66</v>
      </c>
      <c r="I234" s="45">
        <v>892</v>
      </c>
      <c r="J234" s="46">
        <v>263.56</v>
      </c>
      <c r="K234" s="47">
        <f t="shared" si="20"/>
        <v>235095.52</v>
      </c>
      <c r="L234" s="45">
        <v>4764</v>
      </c>
      <c r="M234" s="46">
        <v>260.99</v>
      </c>
      <c r="N234" s="47">
        <f t="shared" si="21"/>
        <v>1243356.3600000001</v>
      </c>
      <c r="O234" s="48">
        <f t="shared" si="22"/>
        <v>18433071.220000003</v>
      </c>
      <c r="P234" s="87">
        <f t="shared" si="23"/>
        <v>240888.95999999999</v>
      </c>
    </row>
    <row r="235" spans="1:16" x14ac:dyDescent="0.25">
      <c r="A235" s="49" t="s">
        <v>443</v>
      </c>
      <c r="B235" t="s">
        <v>444</v>
      </c>
      <c r="C235" s="45">
        <v>309</v>
      </c>
      <c r="D235" s="46">
        <v>175.6</v>
      </c>
      <c r="E235" s="47">
        <f t="shared" si="18"/>
        <v>54260.4</v>
      </c>
      <c r="F235" s="45">
        <v>24457</v>
      </c>
      <c r="G235" s="46">
        <v>174.18</v>
      </c>
      <c r="H235" s="37">
        <f t="shared" si="19"/>
        <v>4259920.26</v>
      </c>
      <c r="I235" s="45">
        <v>40</v>
      </c>
      <c r="J235" s="46">
        <v>175.6</v>
      </c>
      <c r="K235" s="47">
        <f t="shared" si="20"/>
        <v>7024</v>
      </c>
      <c r="L235" s="45">
        <v>3167</v>
      </c>
      <c r="M235" s="46">
        <v>174.18</v>
      </c>
      <c r="N235" s="47">
        <f t="shared" si="21"/>
        <v>551628.06000000006</v>
      </c>
      <c r="O235" s="48">
        <f t="shared" si="22"/>
        <v>4872832.7200000007</v>
      </c>
      <c r="P235" s="87">
        <f t="shared" si="23"/>
        <v>63679.66</v>
      </c>
    </row>
    <row r="236" spans="1:16" x14ac:dyDescent="0.25">
      <c r="A236" s="49" t="s">
        <v>1305</v>
      </c>
      <c r="B236" t="s">
        <v>445</v>
      </c>
      <c r="C236" s="45">
        <v>2018</v>
      </c>
      <c r="D236" s="46">
        <v>223.7</v>
      </c>
      <c r="E236" s="47">
        <f t="shared" si="18"/>
        <v>451426.6</v>
      </c>
      <c r="F236" s="45">
        <v>21075</v>
      </c>
      <c r="G236" s="46">
        <v>221.79</v>
      </c>
      <c r="H236" s="37">
        <f t="shared" si="19"/>
        <v>4674224.25</v>
      </c>
      <c r="I236" s="45">
        <v>305</v>
      </c>
      <c r="J236" s="46">
        <v>223.7</v>
      </c>
      <c r="K236" s="47">
        <f t="shared" si="20"/>
        <v>68228.5</v>
      </c>
      <c r="L236" s="45">
        <v>3182</v>
      </c>
      <c r="M236" s="46">
        <v>221.79</v>
      </c>
      <c r="N236" s="47">
        <f t="shared" si="21"/>
        <v>705735.78</v>
      </c>
      <c r="O236" s="48">
        <f t="shared" si="22"/>
        <v>5899615.1299999999</v>
      </c>
      <c r="P236" s="87">
        <f t="shared" si="23"/>
        <v>77097.960000000006</v>
      </c>
    </row>
    <row r="237" spans="1:16" x14ac:dyDescent="0.25">
      <c r="A237" s="49" t="s">
        <v>446</v>
      </c>
      <c r="B237" t="s">
        <v>447</v>
      </c>
      <c r="C237" s="45">
        <v>7896</v>
      </c>
      <c r="D237" s="46">
        <v>208.76</v>
      </c>
      <c r="E237" s="47">
        <f t="shared" si="18"/>
        <v>1648368.96</v>
      </c>
      <c r="F237" s="45">
        <v>39142</v>
      </c>
      <c r="G237" s="46">
        <v>207.02</v>
      </c>
      <c r="H237" s="37">
        <f t="shared" si="19"/>
        <v>8103176.8400000008</v>
      </c>
      <c r="I237" s="45">
        <v>1617</v>
      </c>
      <c r="J237" s="46">
        <v>208.76</v>
      </c>
      <c r="K237" s="47">
        <f t="shared" si="20"/>
        <v>337564.92</v>
      </c>
      <c r="L237" s="45">
        <v>8014</v>
      </c>
      <c r="M237" s="46">
        <v>207.02</v>
      </c>
      <c r="N237" s="47">
        <f t="shared" si="21"/>
        <v>1659058.28</v>
      </c>
      <c r="O237" s="48">
        <f t="shared" si="22"/>
        <v>11748169</v>
      </c>
      <c r="P237" s="87">
        <f t="shared" si="23"/>
        <v>153528.64000000001</v>
      </c>
    </row>
    <row r="238" spans="1:16" x14ac:dyDescent="0.25">
      <c r="A238" s="49" t="s">
        <v>448</v>
      </c>
      <c r="B238" t="s">
        <v>449</v>
      </c>
      <c r="C238" s="45">
        <v>1544</v>
      </c>
      <c r="D238" s="46">
        <v>315.29000000000002</v>
      </c>
      <c r="E238" s="47">
        <f t="shared" si="18"/>
        <v>486807.76</v>
      </c>
      <c r="F238" s="45">
        <v>33562</v>
      </c>
      <c r="G238" s="46">
        <v>312.44</v>
      </c>
      <c r="H238" s="37">
        <f t="shared" si="19"/>
        <v>10486111.279999999</v>
      </c>
      <c r="I238" s="45">
        <v>499</v>
      </c>
      <c r="J238" s="46">
        <v>315.29000000000002</v>
      </c>
      <c r="K238" s="47">
        <f t="shared" si="20"/>
        <v>157329.71000000002</v>
      </c>
      <c r="L238" s="45">
        <v>10852</v>
      </c>
      <c r="M238" s="46">
        <v>312.44</v>
      </c>
      <c r="N238" s="47">
        <f t="shared" si="21"/>
        <v>3390598.88</v>
      </c>
      <c r="O238" s="48">
        <f t="shared" si="22"/>
        <v>14520847.629999999</v>
      </c>
      <c r="P238" s="87">
        <f t="shared" si="23"/>
        <v>189762.84</v>
      </c>
    </row>
    <row r="239" spans="1:16" x14ac:dyDescent="0.25">
      <c r="A239" s="49" t="s">
        <v>450</v>
      </c>
      <c r="B239" t="s">
        <v>451</v>
      </c>
      <c r="C239" s="45">
        <v>2409</v>
      </c>
      <c r="D239" s="46">
        <v>234.09</v>
      </c>
      <c r="E239" s="47">
        <f t="shared" si="18"/>
        <v>563922.81000000006</v>
      </c>
      <c r="F239" s="45">
        <v>19480</v>
      </c>
      <c r="G239" s="46">
        <v>232.01</v>
      </c>
      <c r="H239" s="37">
        <f t="shared" si="19"/>
        <v>4519554.8</v>
      </c>
      <c r="I239" s="45">
        <v>125</v>
      </c>
      <c r="J239" s="46">
        <v>234.09</v>
      </c>
      <c r="K239" s="47">
        <f t="shared" si="20"/>
        <v>29261.25</v>
      </c>
      <c r="L239" s="45">
        <v>1012</v>
      </c>
      <c r="M239" s="46">
        <v>232.01</v>
      </c>
      <c r="N239" s="47">
        <f t="shared" si="21"/>
        <v>234794.12</v>
      </c>
      <c r="O239" s="48">
        <f t="shared" si="22"/>
        <v>5347532.9800000004</v>
      </c>
      <c r="P239" s="87">
        <f t="shared" si="23"/>
        <v>69883.179999999993</v>
      </c>
    </row>
    <row r="240" spans="1:16" x14ac:dyDescent="0.25">
      <c r="A240" s="49" t="s">
        <v>452</v>
      </c>
      <c r="B240" t="s">
        <v>453</v>
      </c>
      <c r="C240" s="45">
        <v>0</v>
      </c>
      <c r="D240" s="46">
        <v>212.58</v>
      </c>
      <c r="E240" s="47">
        <f t="shared" si="18"/>
        <v>0</v>
      </c>
      <c r="F240" s="45">
        <v>32611</v>
      </c>
      <c r="G240" s="46">
        <v>210.73</v>
      </c>
      <c r="H240" s="37">
        <f t="shared" si="19"/>
        <v>6872116.0299999993</v>
      </c>
      <c r="I240" s="45">
        <v>0</v>
      </c>
      <c r="J240" s="46">
        <v>212.58</v>
      </c>
      <c r="K240" s="47">
        <f t="shared" si="20"/>
        <v>0</v>
      </c>
      <c r="L240" s="45">
        <v>15693</v>
      </c>
      <c r="M240" s="46">
        <v>210.73</v>
      </c>
      <c r="N240" s="47">
        <f t="shared" si="21"/>
        <v>3306985.8899999997</v>
      </c>
      <c r="O240" s="48">
        <f t="shared" si="22"/>
        <v>10179101.919999998</v>
      </c>
      <c r="P240" s="87">
        <f t="shared" si="23"/>
        <v>133023.59</v>
      </c>
    </row>
    <row r="241" spans="1:16" x14ac:dyDescent="0.25">
      <c r="A241" s="49" t="s">
        <v>454</v>
      </c>
      <c r="B241" t="s">
        <v>455</v>
      </c>
      <c r="C241" s="45">
        <v>0</v>
      </c>
      <c r="D241" s="46">
        <v>327.58</v>
      </c>
      <c r="E241" s="47">
        <f t="shared" si="18"/>
        <v>0</v>
      </c>
      <c r="F241" s="45">
        <v>71341</v>
      </c>
      <c r="G241" s="46">
        <v>324.85000000000002</v>
      </c>
      <c r="H241" s="37">
        <f t="shared" si="19"/>
        <v>23175123.850000001</v>
      </c>
      <c r="I241" s="45">
        <v>0</v>
      </c>
      <c r="J241" s="46">
        <v>327.58</v>
      </c>
      <c r="K241" s="47">
        <f t="shared" si="20"/>
        <v>0</v>
      </c>
      <c r="L241" s="45">
        <v>3461</v>
      </c>
      <c r="M241" s="46">
        <v>324.85000000000002</v>
      </c>
      <c r="N241" s="47">
        <f t="shared" si="21"/>
        <v>1124305.8500000001</v>
      </c>
      <c r="O241" s="48">
        <f t="shared" si="22"/>
        <v>24299429.700000003</v>
      </c>
      <c r="P241" s="87">
        <f t="shared" si="23"/>
        <v>317552.32</v>
      </c>
    </row>
    <row r="242" spans="1:16" x14ac:dyDescent="0.25">
      <c r="A242" s="49" t="s">
        <v>456</v>
      </c>
      <c r="B242" t="s">
        <v>457</v>
      </c>
      <c r="C242" s="45">
        <v>1304</v>
      </c>
      <c r="D242" s="46">
        <v>185.95</v>
      </c>
      <c r="E242" s="47">
        <f t="shared" si="18"/>
        <v>242478.8</v>
      </c>
      <c r="F242" s="45">
        <v>30005</v>
      </c>
      <c r="G242" s="46">
        <v>184.39</v>
      </c>
      <c r="H242" s="37">
        <f t="shared" si="19"/>
        <v>5532621.9499999993</v>
      </c>
      <c r="I242" s="45">
        <v>93</v>
      </c>
      <c r="J242" s="46">
        <v>185.95</v>
      </c>
      <c r="K242" s="47">
        <f t="shared" si="20"/>
        <v>17293.349999999999</v>
      </c>
      <c r="L242" s="45">
        <v>2134</v>
      </c>
      <c r="M242" s="46">
        <v>184.39</v>
      </c>
      <c r="N242" s="47">
        <f t="shared" si="21"/>
        <v>393488.25999999995</v>
      </c>
      <c r="O242" s="48">
        <f t="shared" si="22"/>
        <v>6185882.3599999994</v>
      </c>
      <c r="P242" s="87">
        <f t="shared" si="23"/>
        <v>80838.990000000005</v>
      </c>
    </row>
    <row r="243" spans="1:16" x14ac:dyDescent="0.25">
      <c r="A243" s="49" t="s">
        <v>458</v>
      </c>
      <c r="B243" t="s">
        <v>459</v>
      </c>
      <c r="C243" s="45">
        <v>0</v>
      </c>
      <c r="D243" s="46">
        <v>180.63</v>
      </c>
      <c r="E243" s="47">
        <f t="shared" si="18"/>
        <v>0</v>
      </c>
      <c r="F243" s="45">
        <v>23621</v>
      </c>
      <c r="G243" s="46">
        <v>179.16</v>
      </c>
      <c r="H243" s="37">
        <f t="shared" si="19"/>
        <v>4231938.3600000003</v>
      </c>
      <c r="I243" s="45">
        <v>0</v>
      </c>
      <c r="J243" s="46">
        <v>180.63</v>
      </c>
      <c r="K243" s="47">
        <f t="shared" si="20"/>
        <v>0</v>
      </c>
      <c r="L243" s="45">
        <v>1140</v>
      </c>
      <c r="M243" s="46">
        <v>179.16</v>
      </c>
      <c r="N243" s="47">
        <f t="shared" si="21"/>
        <v>204242.4</v>
      </c>
      <c r="O243" s="48">
        <f t="shared" si="22"/>
        <v>4436180.7600000007</v>
      </c>
      <c r="P243" s="87">
        <f t="shared" si="23"/>
        <v>57973.36</v>
      </c>
    </row>
    <row r="244" spans="1:16" x14ac:dyDescent="0.25">
      <c r="A244" s="49" t="s">
        <v>460</v>
      </c>
      <c r="B244" t="s">
        <v>461</v>
      </c>
      <c r="C244" s="45">
        <v>0</v>
      </c>
      <c r="D244" s="46">
        <v>197.76</v>
      </c>
      <c r="E244" s="47">
        <f t="shared" si="18"/>
        <v>0</v>
      </c>
      <c r="F244" s="45">
        <v>26393</v>
      </c>
      <c r="G244" s="46">
        <v>196.21</v>
      </c>
      <c r="H244" s="37">
        <f t="shared" si="19"/>
        <v>5178570.53</v>
      </c>
      <c r="I244" s="45">
        <v>0</v>
      </c>
      <c r="J244" s="46">
        <v>197.76</v>
      </c>
      <c r="K244" s="47">
        <f t="shared" si="20"/>
        <v>0</v>
      </c>
      <c r="L244" s="45">
        <v>2288</v>
      </c>
      <c r="M244" s="46">
        <v>196.21</v>
      </c>
      <c r="N244" s="47">
        <f t="shared" si="21"/>
        <v>448928.48000000004</v>
      </c>
      <c r="O244" s="48">
        <f t="shared" si="22"/>
        <v>5627499.0100000007</v>
      </c>
      <c r="P244" s="87">
        <f t="shared" si="23"/>
        <v>73541.86</v>
      </c>
    </row>
    <row r="245" spans="1:16" x14ac:dyDescent="0.25">
      <c r="A245" s="49" t="s">
        <v>462</v>
      </c>
      <c r="B245" t="s">
        <v>463</v>
      </c>
      <c r="C245" s="45">
        <v>1229</v>
      </c>
      <c r="D245" s="46">
        <v>204.94</v>
      </c>
      <c r="E245" s="47">
        <f t="shared" si="18"/>
        <v>251871.26</v>
      </c>
      <c r="F245" s="45">
        <v>17297</v>
      </c>
      <c r="G245" s="46">
        <v>203.34</v>
      </c>
      <c r="H245" s="37">
        <f t="shared" si="19"/>
        <v>3517171.98</v>
      </c>
      <c r="I245" s="45">
        <v>14</v>
      </c>
      <c r="J245" s="46">
        <v>204.94</v>
      </c>
      <c r="K245" s="47">
        <f t="shared" si="20"/>
        <v>2869.16</v>
      </c>
      <c r="L245" s="45">
        <v>203</v>
      </c>
      <c r="M245" s="46">
        <v>203.34</v>
      </c>
      <c r="N245" s="47">
        <f t="shared" si="21"/>
        <v>41278.020000000004</v>
      </c>
      <c r="O245" s="48">
        <f t="shared" si="22"/>
        <v>3813190.42</v>
      </c>
      <c r="P245" s="87">
        <f t="shared" si="23"/>
        <v>49831.93</v>
      </c>
    </row>
    <row r="246" spans="1:16" x14ac:dyDescent="0.25">
      <c r="A246" s="49" t="s">
        <v>464</v>
      </c>
      <c r="B246" t="s">
        <v>465</v>
      </c>
      <c r="C246" s="45">
        <v>4376</v>
      </c>
      <c r="D246" s="46">
        <v>332.38</v>
      </c>
      <c r="E246" s="47">
        <f t="shared" si="18"/>
        <v>1454494.88</v>
      </c>
      <c r="F246" s="45">
        <v>141485</v>
      </c>
      <c r="G246" s="46">
        <v>329.67</v>
      </c>
      <c r="H246" s="37">
        <f t="shared" si="19"/>
        <v>46643359.950000003</v>
      </c>
      <c r="I246" s="45">
        <v>1666</v>
      </c>
      <c r="J246" s="46">
        <v>332.38</v>
      </c>
      <c r="K246" s="47">
        <f t="shared" si="20"/>
        <v>553745.07999999996</v>
      </c>
      <c r="L246" s="45">
        <v>53869</v>
      </c>
      <c r="M246" s="46">
        <v>329.67</v>
      </c>
      <c r="N246" s="47">
        <f t="shared" si="21"/>
        <v>17758993.23</v>
      </c>
      <c r="O246" s="48">
        <f t="shared" si="22"/>
        <v>66410593.140000008</v>
      </c>
      <c r="P246" s="87">
        <f t="shared" si="23"/>
        <v>867873.77</v>
      </c>
    </row>
    <row r="247" spans="1:16" x14ac:dyDescent="0.25">
      <c r="A247" s="49" t="s">
        <v>466</v>
      </c>
      <c r="B247" t="s">
        <v>467</v>
      </c>
      <c r="C247" s="45">
        <v>0</v>
      </c>
      <c r="D247" s="46">
        <v>291.92</v>
      </c>
      <c r="E247" s="47">
        <f t="shared" si="18"/>
        <v>0</v>
      </c>
      <c r="F247" s="45">
        <v>21694</v>
      </c>
      <c r="G247" s="46">
        <v>289.41000000000003</v>
      </c>
      <c r="H247" s="37">
        <f t="shared" si="19"/>
        <v>6278460.540000001</v>
      </c>
      <c r="I247" s="45">
        <v>0</v>
      </c>
      <c r="J247" s="46">
        <v>291.92</v>
      </c>
      <c r="K247" s="47">
        <f t="shared" si="20"/>
        <v>0</v>
      </c>
      <c r="L247" s="45">
        <v>1279</v>
      </c>
      <c r="M247" s="46">
        <v>289.41000000000003</v>
      </c>
      <c r="N247" s="47">
        <f t="shared" si="21"/>
        <v>370155.39</v>
      </c>
      <c r="O247" s="48">
        <f t="shared" si="22"/>
        <v>6648615.9300000006</v>
      </c>
      <c r="P247" s="87">
        <f t="shared" si="23"/>
        <v>86886.13</v>
      </c>
    </row>
    <row r="248" spans="1:16" x14ac:dyDescent="0.25">
      <c r="A248" s="49" t="s">
        <v>468</v>
      </c>
      <c r="B248" t="s">
        <v>469</v>
      </c>
      <c r="C248" s="45">
        <v>7070</v>
      </c>
      <c r="D248" s="46">
        <v>350.35</v>
      </c>
      <c r="E248" s="47">
        <f t="shared" si="18"/>
        <v>2476974.5</v>
      </c>
      <c r="F248" s="45">
        <v>35817</v>
      </c>
      <c r="G248" s="46">
        <v>347.72</v>
      </c>
      <c r="H248" s="37">
        <f t="shared" si="19"/>
        <v>12454287.24</v>
      </c>
      <c r="I248" s="45">
        <v>2667</v>
      </c>
      <c r="J248" s="46">
        <v>350.35</v>
      </c>
      <c r="K248" s="47">
        <f t="shared" si="20"/>
        <v>934383.45000000007</v>
      </c>
      <c r="L248" s="45">
        <v>13511</v>
      </c>
      <c r="M248" s="46">
        <v>347.72</v>
      </c>
      <c r="N248" s="47">
        <f t="shared" si="21"/>
        <v>4698044.92</v>
      </c>
      <c r="O248" s="48">
        <f t="shared" si="22"/>
        <v>20563690.109999999</v>
      </c>
      <c r="P248" s="87">
        <f t="shared" si="23"/>
        <v>268732.53999999998</v>
      </c>
    </row>
    <row r="249" spans="1:16" x14ac:dyDescent="0.25">
      <c r="A249" s="49" t="s">
        <v>470</v>
      </c>
      <c r="B249" t="s">
        <v>471</v>
      </c>
      <c r="C249" s="45">
        <v>0</v>
      </c>
      <c r="D249" s="46">
        <v>214.52</v>
      </c>
      <c r="E249" s="47">
        <f t="shared" si="18"/>
        <v>0</v>
      </c>
      <c r="F249" s="45">
        <v>12522</v>
      </c>
      <c r="G249" s="46">
        <v>212.61</v>
      </c>
      <c r="H249" s="37">
        <f t="shared" si="19"/>
        <v>2662302.4200000004</v>
      </c>
      <c r="I249" s="45">
        <v>0</v>
      </c>
      <c r="J249" s="46">
        <v>214.52</v>
      </c>
      <c r="K249" s="47">
        <f t="shared" si="20"/>
        <v>0</v>
      </c>
      <c r="L249" s="45">
        <v>0</v>
      </c>
      <c r="M249" s="46">
        <v>212.61</v>
      </c>
      <c r="N249" s="47">
        <f t="shared" si="21"/>
        <v>0</v>
      </c>
      <c r="O249" s="48">
        <f t="shared" si="22"/>
        <v>2662302.4200000004</v>
      </c>
      <c r="P249" s="87">
        <f t="shared" si="23"/>
        <v>34791.78</v>
      </c>
    </row>
    <row r="250" spans="1:16" x14ac:dyDescent="0.25">
      <c r="A250" s="49" t="s">
        <v>472</v>
      </c>
      <c r="B250" t="s">
        <v>473</v>
      </c>
      <c r="C250" s="45">
        <v>0</v>
      </c>
      <c r="D250" s="46">
        <v>278.66000000000003</v>
      </c>
      <c r="E250" s="47">
        <f t="shared" si="18"/>
        <v>0</v>
      </c>
      <c r="F250" s="45">
        <v>1798</v>
      </c>
      <c r="G250" s="46">
        <v>276.82</v>
      </c>
      <c r="H250" s="37">
        <f t="shared" si="19"/>
        <v>497722.36</v>
      </c>
      <c r="I250" s="45">
        <v>0</v>
      </c>
      <c r="J250" s="46">
        <v>278.66000000000003</v>
      </c>
      <c r="K250" s="47">
        <f t="shared" si="20"/>
        <v>0</v>
      </c>
      <c r="L250" s="45">
        <v>294</v>
      </c>
      <c r="M250" s="46">
        <v>276.82</v>
      </c>
      <c r="N250" s="47">
        <f t="shared" si="21"/>
        <v>81385.08</v>
      </c>
      <c r="O250" s="48">
        <f t="shared" si="22"/>
        <v>579107.43999999994</v>
      </c>
      <c r="P250" s="87">
        <f t="shared" si="23"/>
        <v>7567.95</v>
      </c>
    </row>
    <row r="251" spans="1:16" x14ac:dyDescent="0.25">
      <c r="A251" s="49" t="s">
        <v>474</v>
      </c>
      <c r="B251" t="s">
        <v>475</v>
      </c>
      <c r="C251" s="45">
        <v>0</v>
      </c>
      <c r="D251" s="46">
        <v>214.61</v>
      </c>
      <c r="E251" s="47">
        <f t="shared" si="18"/>
        <v>0</v>
      </c>
      <c r="F251" s="45">
        <v>10389</v>
      </c>
      <c r="G251" s="46">
        <v>212.79</v>
      </c>
      <c r="H251" s="37">
        <f t="shared" si="19"/>
        <v>2210675.31</v>
      </c>
      <c r="I251" s="45">
        <v>0</v>
      </c>
      <c r="J251" s="46">
        <v>214.61</v>
      </c>
      <c r="K251" s="47">
        <f t="shared" si="20"/>
        <v>0</v>
      </c>
      <c r="L251" s="45">
        <v>0</v>
      </c>
      <c r="M251" s="46">
        <v>212.79</v>
      </c>
      <c r="N251" s="47">
        <f t="shared" si="21"/>
        <v>0</v>
      </c>
      <c r="O251" s="48">
        <f t="shared" si="22"/>
        <v>2210675.31</v>
      </c>
      <c r="P251" s="87">
        <f t="shared" si="23"/>
        <v>28889.78</v>
      </c>
    </row>
    <row r="252" spans="1:16" x14ac:dyDescent="0.25">
      <c r="A252" s="49" t="s">
        <v>476</v>
      </c>
      <c r="B252" t="s">
        <v>477</v>
      </c>
      <c r="C252" s="45">
        <v>0</v>
      </c>
      <c r="D252" s="46">
        <v>286.58</v>
      </c>
      <c r="E252" s="47">
        <f t="shared" si="18"/>
        <v>0</v>
      </c>
      <c r="F252" s="45">
        <v>45069</v>
      </c>
      <c r="G252" s="46">
        <v>284.66000000000003</v>
      </c>
      <c r="H252" s="37">
        <f t="shared" si="19"/>
        <v>12829341.540000001</v>
      </c>
      <c r="I252" s="45">
        <v>0</v>
      </c>
      <c r="J252" s="46">
        <v>286.58</v>
      </c>
      <c r="K252" s="47">
        <f t="shared" si="20"/>
        <v>0</v>
      </c>
      <c r="L252" s="45">
        <v>807</v>
      </c>
      <c r="M252" s="46">
        <v>284.66000000000003</v>
      </c>
      <c r="N252" s="47">
        <f t="shared" si="21"/>
        <v>229720.62000000002</v>
      </c>
      <c r="O252" s="48">
        <f t="shared" si="22"/>
        <v>13059062.16</v>
      </c>
      <c r="P252" s="87">
        <f t="shared" si="23"/>
        <v>170659.78</v>
      </c>
    </row>
    <row r="253" spans="1:16" x14ac:dyDescent="0.25">
      <c r="A253" s="49" t="s">
        <v>478</v>
      </c>
      <c r="B253" t="s">
        <v>479</v>
      </c>
      <c r="C253" s="45">
        <v>2826</v>
      </c>
      <c r="D253" s="46">
        <v>218.24</v>
      </c>
      <c r="E253" s="47">
        <f t="shared" si="18"/>
        <v>616746.23999999999</v>
      </c>
      <c r="F253" s="45">
        <v>23024</v>
      </c>
      <c r="G253" s="46">
        <v>216.49</v>
      </c>
      <c r="H253" s="37">
        <f t="shared" si="19"/>
        <v>4984465.76</v>
      </c>
      <c r="I253" s="45">
        <v>0</v>
      </c>
      <c r="J253" s="46">
        <v>218.24</v>
      </c>
      <c r="K253" s="47">
        <f t="shared" si="20"/>
        <v>0</v>
      </c>
      <c r="L253" s="45">
        <v>0</v>
      </c>
      <c r="M253" s="46">
        <v>216.49</v>
      </c>
      <c r="N253" s="47">
        <f t="shared" si="21"/>
        <v>0</v>
      </c>
      <c r="O253" s="48">
        <f t="shared" si="22"/>
        <v>5601212</v>
      </c>
      <c r="P253" s="87">
        <f t="shared" si="23"/>
        <v>73198.34</v>
      </c>
    </row>
    <row r="254" spans="1:16" x14ac:dyDescent="0.25">
      <c r="A254" s="49" t="s">
        <v>480</v>
      </c>
      <c r="B254" t="s">
        <v>481</v>
      </c>
      <c r="C254" s="45">
        <v>306</v>
      </c>
      <c r="D254" s="46">
        <v>217.18</v>
      </c>
      <c r="E254" s="47">
        <f t="shared" si="18"/>
        <v>66457.08</v>
      </c>
      <c r="F254" s="45">
        <v>23419</v>
      </c>
      <c r="G254" s="46">
        <v>215.32</v>
      </c>
      <c r="H254" s="37">
        <f t="shared" si="19"/>
        <v>5042579.08</v>
      </c>
      <c r="I254" s="45">
        <v>12</v>
      </c>
      <c r="J254" s="46">
        <v>217.18</v>
      </c>
      <c r="K254" s="47">
        <f t="shared" si="20"/>
        <v>2606.16</v>
      </c>
      <c r="L254" s="45">
        <v>932</v>
      </c>
      <c r="M254" s="46">
        <v>215.32</v>
      </c>
      <c r="N254" s="47">
        <f t="shared" si="21"/>
        <v>200678.24</v>
      </c>
      <c r="O254" s="48">
        <f t="shared" si="22"/>
        <v>5312320.5600000005</v>
      </c>
      <c r="P254" s="87">
        <f t="shared" si="23"/>
        <v>69423.02</v>
      </c>
    </row>
    <row r="255" spans="1:16" x14ac:dyDescent="0.25">
      <c r="A255" s="49" t="s">
        <v>482</v>
      </c>
      <c r="B255" t="s">
        <v>483</v>
      </c>
      <c r="C255" s="45">
        <v>0</v>
      </c>
      <c r="D255" s="46">
        <v>188.82</v>
      </c>
      <c r="E255" s="47">
        <f t="shared" si="18"/>
        <v>0</v>
      </c>
      <c r="F255" s="45">
        <v>365</v>
      </c>
      <c r="G255" s="46">
        <v>187.51</v>
      </c>
      <c r="H255" s="37">
        <f t="shared" si="19"/>
        <v>68441.149999999994</v>
      </c>
      <c r="I255" s="45">
        <v>0</v>
      </c>
      <c r="J255" s="46">
        <v>188.82</v>
      </c>
      <c r="K255" s="47">
        <f t="shared" si="20"/>
        <v>0</v>
      </c>
      <c r="L255" s="45">
        <v>0</v>
      </c>
      <c r="M255" s="46">
        <v>187.51</v>
      </c>
      <c r="N255" s="47">
        <f t="shared" si="21"/>
        <v>0</v>
      </c>
      <c r="O255" s="48">
        <f t="shared" si="22"/>
        <v>68441.149999999994</v>
      </c>
      <c r="P255" s="87">
        <f t="shared" si="23"/>
        <v>894.41</v>
      </c>
    </row>
    <row r="256" spans="1:16" x14ac:dyDescent="0.25">
      <c r="A256" s="49" t="s">
        <v>484</v>
      </c>
      <c r="B256" t="s">
        <v>485</v>
      </c>
      <c r="C256" s="45">
        <v>272</v>
      </c>
      <c r="D256" s="46">
        <v>270.05</v>
      </c>
      <c r="E256" s="47">
        <f t="shared" si="18"/>
        <v>73453.600000000006</v>
      </c>
      <c r="F256" s="45">
        <v>0</v>
      </c>
      <c r="G256" s="46">
        <v>268.22000000000003</v>
      </c>
      <c r="H256" s="37">
        <f t="shared" si="19"/>
        <v>0</v>
      </c>
      <c r="I256" s="45">
        <v>0</v>
      </c>
      <c r="J256" s="46">
        <v>270.05</v>
      </c>
      <c r="K256" s="47">
        <f t="shared" si="20"/>
        <v>0</v>
      </c>
      <c r="L256" s="45">
        <v>0</v>
      </c>
      <c r="M256" s="46">
        <v>268.22000000000003</v>
      </c>
      <c r="N256" s="47">
        <f t="shared" si="21"/>
        <v>0</v>
      </c>
      <c r="O256" s="48">
        <f t="shared" si="22"/>
        <v>73453.600000000006</v>
      </c>
      <c r="P256" s="87">
        <f t="shared" si="23"/>
        <v>959.91</v>
      </c>
    </row>
    <row r="257" spans="1:16" x14ac:dyDescent="0.25">
      <c r="A257" s="49" t="s">
        <v>486</v>
      </c>
      <c r="B257" t="s">
        <v>487</v>
      </c>
      <c r="C257" s="45">
        <v>5431</v>
      </c>
      <c r="D257" s="46">
        <v>397.1</v>
      </c>
      <c r="E257" s="47">
        <f t="shared" si="18"/>
        <v>2156650.1</v>
      </c>
      <c r="F257" s="45">
        <v>53679</v>
      </c>
      <c r="G257" s="46">
        <v>393.78</v>
      </c>
      <c r="H257" s="37">
        <f t="shared" si="19"/>
        <v>21137716.619999997</v>
      </c>
      <c r="I257" s="45">
        <v>1297</v>
      </c>
      <c r="J257" s="46">
        <v>397.1</v>
      </c>
      <c r="K257" s="47">
        <f t="shared" si="20"/>
        <v>515038.7</v>
      </c>
      <c r="L257" s="45">
        <v>12820</v>
      </c>
      <c r="M257" s="46">
        <v>393.78</v>
      </c>
      <c r="N257" s="47">
        <f t="shared" si="21"/>
        <v>5048259.5999999996</v>
      </c>
      <c r="O257" s="48">
        <f t="shared" si="22"/>
        <v>28857665.02</v>
      </c>
      <c r="P257" s="87">
        <f t="shared" si="23"/>
        <v>377120.72</v>
      </c>
    </row>
    <row r="258" spans="1:16" x14ac:dyDescent="0.25">
      <c r="A258" s="49" t="s">
        <v>488</v>
      </c>
      <c r="B258" t="s">
        <v>489</v>
      </c>
      <c r="C258" s="45">
        <v>0</v>
      </c>
      <c r="D258" s="46">
        <v>195.88</v>
      </c>
      <c r="E258" s="47">
        <f t="shared" si="18"/>
        <v>0</v>
      </c>
      <c r="F258" s="45">
        <v>1095</v>
      </c>
      <c r="G258" s="46">
        <v>194.23</v>
      </c>
      <c r="H258" s="37">
        <f t="shared" si="19"/>
        <v>212681.84999999998</v>
      </c>
      <c r="I258" s="45">
        <v>0</v>
      </c>
      <c r="J258" s="46">
        <v>195.88</v>
      </c>
      <c r="K258" s="47">
        <f t="shared" si="20"/>
        <v>0</v>
      </c>
      <c r="L258" s="45">
        <v>0</v>
      </c>
      <c r="M258" s="46">
        <v>194.23</v>
      </c>
      <c r="N258" s="47">
        <f t="shared" si="21"/>
        <v>0</v>
      </c>
      <c r="O258" s="48">
        <f t="shared" si="22"/>
        <v>212681.84999999998</v>
      </c>
      <c r="P258" s="87">
        <f t="shared" si="23"/>
        <v>2779.39</v>
      </c>
    </row>
    <row r="259" spans="1:16" x14ac:dyDescent="0.25">
      <c r="A259" s="49" t="s">
        <v>490</v>
      </c>
      <c r="B259" t="s">
        <v>491</v>
      </c>
      <c r="C259" s="45">
        <v>9205</v>
      </c>
      <c r="D259" s="46">
        <v>344.02</v>
      </c>
      <c r="E259" s="47">
        <f t="shared" si="18"/>
        <v>3166704.0999999996</v>
      </c>
      <c r="F259" s="45">
        <v>127254</v>
      </c>
      <c r="G259" s="46">
        <v>341.05</v>
      </c>
      <c r="H259" s="37">
        <f t="shared" si="19"/>
        <v>43399976.700000003</v>
      </c>
      <c r="I259" s="45">
        <v>2342</v>
      </c>
      <c r="J259" s="46">
        <v>344.02</v>
      </c>
      <c r="K259" s="47">
        <f t="shared" si="20"/>
        <v>805694.84</v>
      </c>
      <c r="L259" s="45">
        <v>32378</v>
      </c>
      <c r="M259" s="46">
        <v>341.05</v>
      </c>
      <c r="N259" s="47">
        <f t="shared" si="21"/>
        <v>11042516.9</v>
      </c>
      <c r="O259" s="48">
        <f t="shared" si="22"/>
        <v>58414892.540000007</v>
      </c>
      <c r="P259" s="87">
        <f t="shared" si="23"/>
        <v>763383.53</v>
      </c>
    </row>
    <row r="260" spans="1:16" x14ac:dyDescent="0.25">
      <c r="A260" s="49" t="s">
        <v>492</v>
      </c>
      <c r="B260" t="s">
        <v>493</v>
      </c>
      <c r="C260" s="45">
        <v>0</v>
      </c>
      <c r="D260" s="46">
        <v>203.8</v>
      </c>
      <c r="E260" s="47">
        <f t="shared" si="18"/>
        <v>0</v>
      </c>
      <c r="F260" s="45">
        <v>13270</v>
      </c>
      <c r="G260" s="46">
        <v>202.17</v>
      </c>
      <c r="H260" s="37">
        <f t="shared" si="19"/>
        <v>2682795.9</v>
      </c>
      <c r="I260" s="45">
        <v>0</v>
      </c>
      <c r="J260" s="46">
        <v>203.8</v>
      </c>
      <c r="K260" s="47">
        <f t="shared" si="20"/>
        <v>0</v>
      </c>
      <c r="L260" s="45">
        <v>273</v>
      </c>
      <c r="M260" s="46">
        <v>202.17</v>
      </c>
      <c r="N260" s="47">
        <f t="shared" si="21"/>
        <v>55192.409999999996</v>
      </c>
      <c r="O260" s="48">
        <f t="shared" si="22"/>
        <v>2737988.31</v>
      </c>
      <c r="P260" s="87">
        <f t="shared" si="23"/>
        <v>35780.86</v>
      </c>
    </row>
    <row r="261" spans="1:16" x14ac:dyDescent="0.25">
      <c r="A261" s="49" t="s">
        <v>494</v>
      </c>
      <c r="B261" t="s">
        <v>495</v>
      </c>
      <c r="C261" s="45">
        <v>369</v>
      </c>
      <c r="D261" s="46">
        <v>220.59</v>
      </c>
      <c r="E261" s="47">
        <f t="shared" si="18"/>
        <v>81397.710000000006</v>
      </c>
      <c r="F261" s="45">
        <v>22048</v>
      </c>
      <c r="G261" s="46">
        <v>218.78</v>
      </c>
      <c r="H261" s="37">
        <f t="shared" si="19"/>
        <v>4823661.4400000004</v>
      </c>
      <c r="I261" s="45">
        <v>159</v>
      </c>
      <c r="J261" s="46">
        <v>220.59</v>
      </c>
      <c r="K261" s="47">
        <f t="shared" si="20"/>
        <v>35073.81</v>
      </c>
      <c r="L261" s="45">
        <v>9477</v>
      </c>
      <c r="M261" s="46">
        <v>218.78</v>
      </c>
      <c r="N261" s="47">
        <f t="shared" si="21"/>
        <v>2073378.06</v>
      </c>
      <c r="O261" s="48">
        <f t="shared" si="22"/>
        <v>7013511.0200000005</v>
      </c>
      <c r="P261" s="87">
        <f t="shared" si="23"/>
        <v>91654.69</v>
      </c>
    </row>
    <row r="262" spans="1:16" x14ac:dyDescent="0.25">
      <c r="A262" s="49" t="s">
        <v>496</v>
      </c>
      <c r="B262" t="s">
        <v>497</v>
      </c>
      <c r="C262" s="45">
        <v>4976</v>
      </c>
      <c r="D262" s="46">
        <v>361.79</v>
      </c>
      <c r="E262" s="47">
        <f t="shared" si="18"/>
        <v>1800267.04</v>
      </c>
      <c r="F262" s="45">
        <v>55417</v>
      </c>
      <c r="G262" s="46">
        <v>358.28</v>
      </c>
      <c r="H262" s="37">
        <f t="shared" si="19"/>
        <v>19854802.759999998</v>
      </c>
      <c r="I262" s="45">
        <v>126</v>
      </c>
      <c r="J262" s="46">
        <v>361.79</v>
      </c>
      <c r="K262" s="47">
        <f t="shared" si="20"/>
        <v>45585.54</v>
      </c>
      <c r="L262" s="45">
        <v>1407</v>
      </c>
      <c r="M262" s="46">
        <v>358.28</v>
      </c>
      <c r="N262" s="47">
        <f t="shared" si="21"/>
        <v>504099.95999999996</v>
      </c>
      <c r="O262" s="48">
        <f t="shared" si="22"/>
        <v>22204755.299999997</v>
      </c>
      <c r="P262" s="87">
        <f t="shared" si="23"/>
        <v>290178.48</v>
      </c>
    </row>
    <row r="263" spans="1:16" x14ac:dyDescent="0.25">
      <c r="A263" s="49" t="s">
        <v>498</v>
      </c>
      <c r="B263" t="s">
        <v>499</v>
      </c>
      <c r="C263" s="45">
        <v>0</v>
      </c>
      <c r="D263" s="46">
        <v>227.49</v>
      </c>
      <c r="E263" s="47">
        <f t="shared" si="18"/>
        <v>0</v>
      </c>
      <c r="F263" s="45">
        <v>8774</v>
      </c>
      <c r="G263" s="46">
        <v>225.22</v>
      </c>
      <c r="H263" s="37">
        <f t="shared" si="19"/>
        <v>1976080.28</v>
      </c>
      <c r="I263" s="45">
        <v>0</v>
      </c>
      <c r="J263" s="46">
        <v>227.49</v>
      </c>
      <c r="K263" s="47">
        <f t="shared" si="20"/>
        <v>0</v>
      </c>
      <c r="L263" s="45">
        <v>57</v>
      </c>
      <c r="M263" s="46">
        <v>225.22</v>
      </c>
      <c r="N263" s="47">
        <f t="shared" si="21"/>
        <v>12837.539999999999</v>
      </c>
      <c r="O263" s="48">
        <f t="shared" si="22"/>
        <v>1988917.82</v>
      </c>
      <c r="P263" s="87">
        <f t="shared" si="23"/>
        <v>25991.78</v>
      </c>
    </row>
    <row r="264" spans="1:16" x14ac:dyDescent="0.25">
      <c r="A264" s="49" t="s">
        <v>500</v>
      </c>
      <c r="B264" t="s">
        <v>501</v>
      </c>
      <c r="C264" s="45">
        <v>0</v>
      </c>
      <c r="D264" s="46">
        <v>218.47</v>
      </c>
      <c r="E264" s="47">
        <f t="shared" si="18"/>
        <v>0</v>
      </c>
      <c r="F264" s="45">
        <v>10465</v>
      </c>
      <c r="G264" s="46">
        <v>216.49</v>
      </c>
      <c r="H264" s="37">
        <f t="shared" si="19"/>
        <v>2265567.85</v>
      </c>
      <c r="I264" s="45">
        <v>0</v>
      </c>
      <c r="J264" s="46">
        <v>218.47</v>
      </c>
      <c r="K264" s="47">
        <f t="shared" si="20"/>
        <v>0</v>
      </c>
      <c r="L264" s="45">
        <v>0</v>
      </c>
      <c r="M264" s="46">
        <v>216.49</v>
      </c>
      <c r="N264" s="47">
        <f t="shared" si="21"/>
        <v>0</v>
      </c>
      <c r="O264" s="48">
        <f t="shared" si="22"/>
        <v>2265567.85</v>
      </c>
      <c r="P264" s="87">
        <f t="shared" si="23"/>
        <v>29607.13</v>
      </c>
    </row>
    <row r="265" spans="1:16" x14ac:dyDescent="0.25">
      <c r="A265" s="49" t="s">
        <v>502</v>
      </c>
      <c r="B265" t="s">
        <v>503</v>
      </c>
      <c r="C265" s="45">
        <v>12339</v>
      </c>
      <c r="D265" s="46">
        <v>288.73</v>
      </c>
      <c r="E265" s="47">
        <f t="shared" ref="E265:E328" si="24">D265*C265</f>
        <v>3562639.47</v>
      </c>
      <c r="F265" s="45">
        <v>33369</v>
      </c>
      <c r="G265" s="46">
        <v>286.06</v>
      </c>
      <c r="H265" s="37">
        <f t="shared" ref="H265:H328" si="25">G265*F265</f>
        <v>9545536.1400000006</v>
      </c>
      <c r="I265" s="45">
        <v>4631</v>
      </c>
      <c r="J265" s="46">
        <v>288.73</v>
      </c>
      <c r="K265" s="47">
        <f t="shared" ref="K265:K328" si="26">J265*I265</f>
        <v>1337108.6300000001</v>
      </c>
      <c r="L265" s="45">
        <v>12525</v>
      </c>
      <c r="M265" s="46">
        <v>286.06</v>
      </c>
      <c r="N265" s="47">
        <f t="shared" ref="N265:N328" si="27">M265*L265</f>
        <v>3582901.5</v>
      </c>
      <c r="O265" s="48">
        <f t="shared" si="22"/>
        <v>18028185.739999998</v>
      </c>
      <c r="P265" s="87">
        <f t="shared" si="23"/>
        <v>235597.8</v>
      </c>
    </row>
    <row r="266" spans="1:16" x14ac:dyDescent="0.25">
      <c r="A266" s="49" t="s">
        <v>504</v>
      </c>
      <c r="B266" t="s">
        <v>505</v>
      </c>
      <c r="C266" s="45">
        <v>381</v>
      </c>
      <c r="D266" s="46">
        <v>211.87</v>
      </c>
      <c r="E266" s="47">
        <f t="shared" si="24"/>
        <v>80722.47</v>
      </c>
      <c r="F266" s="45">
        <v>33590</v>
      </c>
      <c r="G266" s="46">
        <v>210.06</v>
      </c>
      <c r="H266" s="37">
        <f t="shared" si="25"/>
        <v>7055915.4000000004</v>
      </c>
      <c r="I266" s="45">
        <v>10</v>
      </c>
      <c r="J266" s="46">
        <v>211.87</v>
      </c>
      <c r="K266" s="47">
        <f t="shared" si="26"/>
        <v>2118.6999999999998</v>
      </c>
      <c r="L266" s="45">
        <v>900</v>
      </c>
      <c r="M266" s="46">
        <v>210.06</v>
      </c>
      <c r="N266" s="47">
        <f t="shared" si="27"/>
        <v>189054</v>
      </c>
      <c r="O266" s="48">
        <f t="shared" ref="O266:O329" si="28">N266+K266+H266+E266</f>
        <v>7327810.5700000003</v>
      </c>
      <c r="P266" s="87">
        <f t="shared" ref="P266:P329" si="29">ROUND((O266/$O$7)*$P$7,2)</f>
        <v>95762.05</v>
      </c>
    </row>
    <row r="267" spans="1:16" x14ac:dyDescent="0.25">
      <c r="A267" s="49" t="s">
        <v>506</v>
      </c>
      <c r="B267" t="s">
        <v>507</v>
      </c>
      <c r="C267" s="45">
        <v>0</v>
      </c>
      <c r="D267" s="46">
        <v>232.7</v>
      </c>
      <c r="E267" s="47">
        <f t="shared" si="24"/>
        <v>0</v>
      </c>
      <c r="F267" s="45">
        <v>34534</v>
      </c>
      <c r="G267" s="46">
        <v>230.88</v>
      </c>
      <c r="H267" s="37">
        <f t="shared" si="25"/>
        <v>7973209.9199999999</v>
      </c>
      <c r="I267" s="45">
        <v>0</v>
      </c>
      <c r="J267" s="46">
        <v>232.7</v>
      </c>
      <c r="K267" s="47">
        <f t="shared" si="26"/>
        <v>0</v>
      </c>
      <c r="L267" s="45">
        <v>1790</v>
      </c>
      <c r="M267" s="46">
        <v>230.88</v>
      </c>
      <c r="N267" s="47">
        <f t="shared" si="27"/>
        <v>413275.2</v>
      </c>
      <c r="O267" s="48">
        <f t="shared" si="28"/>
        <v>8386485.1200000001</v>
      </c>
      <c r="P267" s="87">
        <f t="shared" si="29"/>
        <v>109597.13</v>
      </c>
    </row>
    <row r="268" spans="1:16" x14ac:dyDescent="0.25">
      <c r="A268" s="49" t="s">
        <v>508</v>
      </c>
      <c r="B268" t="s">
        <v>509</v>
      </c>
      <c r="C268" s="45">
        <v>5007</v>
      </c>
      <c r="D268" s="46">
        <v>316.91000000000003</v>
      </c>
      <c r="E268" s="47">
        <f t="shared" si="24"/>
        <v>1586768.37</v>
      </c>
      <c r="F268" s="45">
        <v>65657</v>
      </c>
      <c r="G268" s="46">
        <v>314.08999999999997</v>
      </c>
      <c r="H268" s="37">
        <f t="shared" si="25"/>
        <v>20622207.129999999</v>
      </c>
      <c r="I268" s="45">
        <v>747</v>
      </c>
      <c r="J268" s="46">
        <v>316.91000000000003</v>
      </c>
      <c r="K268" s="47">
        <f t="shared" si="26"/>
        <v>236731.77000000002</v>
      </c>
      <c r="L268" s="45">
        <v>9797</v>
      </c>
      <c r="M268" s="46">
        <v>314.08999999999997</v>
      </c>
      <c r="N268" s="47">
        <f t="shared" si="27"/>
        <v>3077139.73</v>
      </c>
      <c r="O268" s="48">
        <f t="shared" si="28"/>
        <v>25522847</v>
      </c>
      <c r="P268" s="87">
        <f t="shared" si="29"/>
        <v>333540.3</v>
      </c>
    </row>
    <row r="269" spans="1:16" x14ac:dyDescent="0.25">
      <c r="A269" s="49" t="s">
        <v>510</v>
      </c>
      <c r="B269" t="s">
        <v>511</v>
      </c>
      <c r="C269" s="45">
        <v>365</v>
      </c>
      <c r="D269" s="46">
        <v>343.69</v>
      </c>
      <c r="E269" s="47">
        <f t="shared" si="24"/>
        <v>125446.85</v>
      </c>
      <c r="F269" s="45">
        <v>18279</v>
      </c>
      <c r="G269" s="46">
        <v>340.35</v>
      </c>
      <c r="H269" s="37">
        <f t="shared" si="25"/>
        <v>6221257.6500000004</v>
      </c>
      <c r="I269" s="45">
        <v>59</v>
      </c>
      <c r="J269" s="46">
        <v>343.69</v>
      </c>
      <c r="K269" s="47">
        <f t="shared" si="26"/>
        <v>20277.71</v>
      </c>
      <c r="L269" s="45">
        <v>2966</v>
      </c>
      <c r="M269" s="46">
        <v>340.35</v>
      </c>
      <c r="N269" s="47">
        <f t="shared" si="27"/>
        <v>1009478.1000000001</v>
      </c>
      <c r="O269" s="48">
        <f t="shared" si="28"/>
        <v>7376460.3100000005</v>
      </c>
      <c r="P269" s="87">
        <f t="shared" si="29"/>
        <v>96397.82</v>
      </c>
    </row>
    <row r="270" spans="1:16" x14ac:dyDescent="0.25">
      <c r="A270" s="49" t="s">
        <v>512</v>
      </c>
      <c r="B270" t="s">
        <v>513</v>
      </c>
      <c r="C270" s="45">
        <v>383</v>
      </c>
      <c r="D270" s="46">
        <v>203.98</v>
      </c>
      <c r="E270" s="47">
        <f t="shared" si="24"/>
        <v>78124.34</v>
      </c>
      <c r="F270" s="45">
        <v>19319</v>
      </c>
      <c r="G270" s="46">
        <v>202.26</v>
      </c>
      <c r="H270" s="37">
        <f t="shared" si="25"/>
        <v>3907460.94</v>
      </c>
      <c r="I270" s="45">
        <v>44</v>
      </c>
      <c r="J270" s="46">
        <v>203.98</v>
      </c>
      <c r="K270" s="47">
        <f t="shared" si="26"/>
        <v>8975.119999999999</v>
      </c>
      <c r="L270" s="45">
        <v>2210</v>
      </c>
      <c r="M270" s="46">
        <v>202.26</v>
      </c>
      <c r="N270" s="47">
        <f t="shared" si="27"/>
        <v>446994.6</v>
      </c>
      <c r="O270" s="48">
        <f t="shared" si="28"/>
        <v>4441555</v>
      </c>
      <c r="P270" s="87">
        <f t="shared" si="29"/>
        <v>58043.59</v>
      </c>
    </row>
    <row r="271" spans="1:16" x14ac:dyDescent="0.25">
      <c r="A271" s="49" t="s">
        <v>514</v>
      </c>
      <c r="B271" t="s">
        <v>515</v>
      </c>
      <c r="C271" s="45">
        <v>61</v>
      </c>
      <c r="D271" s="46">
        <v>281.61</v>
      </c>
      <c r="E271" s="47">
        <f t="shared" si="24"/>
        <v>17178.21</v>
      </c>
      <c r="F271" s="45">
        <v>566</v>
      </c>
      <c r="G271" s="46">
        <v>279.26</v>
      </c>
      <c r="H271" s="37">
        <f t="shared" si="25"/>
        <v>158061.16</v>
      </c>
      <c r="I271" s="45">
        <v>35</v>
      </c>
      <c r="J271" s="46">
        <v>281.61</v>
      </c>
      <c r="K271" s="47">
        <f t="shared" si="26"/>
        <v>9856.35</v>
      </c>
      <c r="L271" s="45">
        <v>326</v>
      </c>
      <c r="M271" s="46">
        <v>279.26</v>
      </c>
      <c r="N271" s="47">
        <f t="shared" si="27"/>
        <v>91038.76</v>
      </c>
      <c r="O271" s="48">
        <f t="shared" si="28"/>
        <v>276134.48000000004</v>
      </c>
      <c r="P271" s="87">
        <f t="shared" si="29"/>
        <v>3608.61</v>
      </c>
    </row>
    <row r="272" spans="1:16" x14ac:dyDescent="0.25">
      <c r="A272" s="49" t="s">
        <v>516</v>
      </c>
      <c r="B272" t="s">
        <v>517</v>
      </c>
      <c r="C272" s="45">
        <v>1000</v>
      </c>
      <c r="D272" s="46">
        <v>222.55</v>
      </c>
      <c r="E272" s="47">
        <f t="shared" si="24"/>
        <v>222550</v>
      </c>
      <c r="F272" s="45">
        <v>53521</v>
      </c>
      <c r="G272" s="46">
        <v>220.72</v>
      </c>
      <c r="H272" s="37">
        <f t="shared" si="25"/>
        <v>11813155.119999999</v>
      </c>
      <c r="I272" s="45">
        <v>91</v>
      </c>
      <c r="J272" s="46">
        <v>222.55</v>
      </c>
      <c r="K272" s="47">
        <f t="shared" si="26"/>
        <v>20252.05</v>
      </c>
      <c r="L272" s="45">
        <v>4857</v>
      </c>
      <c r="M272" s="46">
        <v>220.72</v>
      </c>
      <c r="N272" s="47">
        <f t="shared" si="27"/>
        <v>1072037.04</v>
      </c>
      <c r="O272" s="48">
        <f t="shared" si="28"/>
        <v>13127994.209999999</v>
      </c>
      <c r="P272" s="87">
        <f t="shared" si="29"/>
        <v>171560.61</v>
      </c>
    </row>
    <row r="273" spans="1:16" x14ac:dyDescent="0.25">
      <c r="A273" s="49" t="s">
        <v>1306</v>
      </c>
      <c r="B273" t="s">
        <v>518</v>
      </c>
      <c r="C273" s="45">
        <v>0</v>
      </c>
      <c r="D273" s="46">
        <v>245.59</v>
      </c>
      <c r="E273" s="47">
        <f t="shared" si="24"/>
        <v>0</v>
      </c>
      <c r="F273" s="45">
        <v>31414</v>
      </c>
      <c r="G273" s="46">
        <v>243.43</v>
      </c>
      <c r="H273" s="37">
        <f t="shared" si="25"/>
        <v>7647110.0200000005</v>
      </c>
      <c r="I273" s="45">
        <v>0</v>
      </c>
      <c r="J273" s="46">
        <v>245.59</v>
      </c>
      <c r="K273" s="47">
        <f t="shared" si="26"/>
        <v>0</v>
      </c>
      <c r="L273" s="45">
        <v>2974</v>
      </c>
      <c r="M273" s="46">
        <v>243.43</v>
      </c>
      <c r="N273" s="47">
        <f t="shared" si="27"/>
        <v>723960.82000000007</v>
      </c>
      <c r="O273" s="48">
        <f t="shared" si="28"/>
        <v>8371070.8400000008</v>
      </c>
      <c r="P273" s="87">
        <f t="shared" si="29"/>
        <v>109395.69</v>
      </c>
    </row>
    <row r="274" spans="1:16" x14ac:dyDescent="0.25">
      <c r="A274" s="49" t="s">
        <v>519</v>
      </c>
      <c r="B274" t="s">
        <v>520</v>
      </c>
      <c r="C274" s="45">
        <v>0</v>
      </c>
      <c r="D274" s="46">
        <v>226.76</v>
      </c>
      <c r="E274" s="47">
        <f t="shared" si="24"/>
        <v>0</v>
      </c>
      <c r="F274" s="45">
        <v>15677</v>
      </c>
      <c r="G274" s="46">
        <v>224.72</v>
      </c>
      <c r="H274" s="37">
        <f t="shared" si="25"/>
        <v>3522935.44</v>
      </c>
      <c r="I274" s="45">
        <v>0</v>
      </c>
      <c r="J274" s="46">
        <v>226.76</v>
      </c>
      <c r="K274" s="47">
        <f t="shared" si="26"/>
        <v>0</v>
      </c>
      <c r="L274" s="45">
        <v>827</v>
      </c>
      <c r="M274" s="46">
        <v>224.72</v>
      </c>
      <c r="N274" s="47">
        <f t="shared" si="27"/>
        <v>185843.44</v>
      </c>
      <c r="O274" s="48">
        <f t="shared" si="28"/>
        <v>3708778.88</v>
      </c>
      <c r="P274" s="87">
        <f t="shared" si="29"/>
        <v>48467.45</v>
      </c>
    </row>
    <row r="275" spans="1:16" x14ac:dyDescent="0.25">
      <c r="A275" s="49" t="s">
        <v>521</v>
      </c>
      <c r="B275" t="s">
        <v>522</v>
      </c>
      <c r="C275" s="45">
        <v>0</v>
      </c>
      <c r="D275" s="46">
        <v>329.32</v>
      </c>
      <c r="E275" s="47">
        <f t="shared" si="24"/>
        <v>0</v>
      </c>
      <c r="F275" s="45">
        <v>33323</v>
      </c>
      <c r="G275" s="46">
        <v>326.55</v>
      </c>
      <c r="H275" s="37">
        <f t="shared" si="25"/>
        <v>10881625.65</v>
      </c>
      <c r="I275" s="45">
        <v>0</v>
      </c>
      <c r="J275" s="46">
        <v>329.32</v>
      </c>
      <c r="K275" s="47">
        <f t="shared" si="26"/>
        <v>0</v>
      </c>
      <c r="L275" s="45">
        <v>2501</v>
      </c>
      <c r="M275" s="46">
        <v>326.55</v>
      </c>
      <c r="N275" s="47">
        <f t="shared" si="27"/>
        <v>816701.55</v>
      </c>
      <c r="O275" s="48">
        <f t="shared" si="28"/>
        <v>11698327.200000001</v>
      </c>
      <c r="P275" s="87">
        <f t="shared" si="29"/>
        <v>152877.29</v>
      </c>
    </row>
    <row r="276" spans="1:16" x14ac:dyDescent="0.25">
      <c r="A276" s="49" t="s">
        <v>523</v>
      </c>
      <c r="B276" t="s">
        <v>524</v>
      </c>
      <c r="C276" s="45">
        <v>1566</v>
      </c>
      <c r="D276" s="46">
        <v>321.02999999999997</v>
      </c>
      <c r="E276" s="47">
        <f t="shared" si="24"/>
        <v>502732.98</v>
      </c>
      <c r="F276" s="45">
        <v>33554</v>
      </c>
      <c r="G276" s="46">
        <v>318.08999999999997</v>
      </c>
      <c r="H276" s="37">
        <f t="shared" si="25"/>
        <v>10673191.859999999</v>
      </c>
      <c r="I276" s="45">
        <v>0</v>
      </c>
      <c r="J276" s="46">
        <v>321.02999999999997</v>
      </c>
      <c r="K276" s="47">
        <f t="shared" si="26"/>
        <v>0</v>
      </c>
      <c r="L276" s="45">
        <v>0</v>
      </c>
      <c r="M276" s="46">
        <v>318.08999999999997</v>
      </c>
      <c r="N276" s="47">
        <f t="shared" si="27"/>
        <v>0</v>
      </c>
      <c r="O276" s="48">
        <f t="shared" si="28"/>
        <v>11175924.84</v>
      </c>
      <c r="P276" s="87">
        <f t="shared" si="29"/>
        <v>146050.37</v>
      </c>
    </row>
    <row r="277" spans="1:16" x14ac:dyDescent="0.25">
      <c r="A277" s="49" t="s">
        <v>525</v>
      </c>
      <c r="B277" t="s">
        <v>526</v>
      </c>
      <c r="C277" s="45">
        <v>1569</v>
      </c>
      <c r="D277" s="46">
        <v>311.25</v>
      </c>
      <c r="E277" s="47">
        <f t="shared" si="24"/>
        <v>488351.25</v>
      </c>
      <c r="F277" s="45">
        <v>53638</v>
      </c>
      <c r="G277" s="46">
        <v>308.86</v>
      </c>
      <c r="H277" s="37">
        <f t="shared" si="25"/>
        <v>16566632.680000002</v>
      </c>
      <c r="I277" s="45">
        <v>61</v>
      </c>
      <c r="J277" s="46">
        <v>311.25</v>
      </c>
      <c r="K277" s="47">
        <f t="shared" si="26"/>
        <v>18986.25</v>
      </c>
      <c r="L277" s="45">
        <v>2097</v>
      </c>
      <c r="M277" s="46">
        <v>308.86</v>
      </c>
      <c r="N277" s="47">
        <f t="shared" si="27"/>
        <v>647679.42000000004</v>
      </c>
      <c r="O277" s="48">
        <f t="shared" si="28"/>
        <v>17721649.600000001</v>
      </c>
      <c r="P277" s="87">
        <f t="shared" si="29"/>
        <v>231591.89</v>
      </c>
    </row>
    <row r="278" spans="1:16" x14ac:dyDescent="0.25">
      <c r="A278" s="49" t="s">
        <v>527</v>
      </c>
      <c r="B278" t="s">
        <v>528</v>
      </c>
      <c r="C278" s="45">
        <v>4089</v>
      </c>
      <c r="D278" s="46">
        <v>273.32</v>
      </c>
      <c r="E278" s="47">
        <f t="shared" si="24"/>
        <v>1117605.48</v>
      </c>
      <c r="F278" s="45">
        <v>120164</v>
      </c>
      <c r="G278" s="46">
        <v>271.04000000000002</v>
      </c>
      <c r="H278" s="37">
        <f t="shared" si="25"/>
        <v>32569250.560000002</v>
      </c>
      <c r="I278" s="45">
        <v>289</v>
      </c>
      <c r="J278" s="46">
        <v>273.32</v>
      </c>
      <c r="K278" s="47">
        <f t="shared" si="26"/>
        <v>78989.48</v>
      </c>
      <c r="L278" s="45">
        <v>8506</v>
      </c>
      <c r="M278" s="46">
        <v>271.04000000000002</v>
      </c>
      <c r="N278" s="47">
        <f t="shared" si="27"/>
        <v>2305466.2400000002</v>
      </c>
      <c r="O278" s="48">
        <f t="shared" si="28"/>
        <v>36071311.759999998</v>
      </c>
      <c r="P278" s="87">
        <f t="shared" si="29"/>
        <v>471390.84</v>
      </c>
    </row>
    <row r="279" spans="1:16" x14ac:dyDescent="0.25">
      <c r="A279" s="49" t="s">
        <v>529</v>
      </c>
      <c r="B279" t="s">
        <v>530</v>
      </c>
      <c r="C279" s="45">
        <v>0</v>
      </c>
      <c r="D279" s="46">
        <v>222.03</v>
      </c>
      <c r="E279" s="47">
        <f t="shared" si="24"/>
        <v>0</v>
      </c>
      <c r="F279" s="45">
        <v>29644</v>
      </c>
      <c r="G279" s="46">
        <v>220.16</v>
      </c>
      <c r="H279" s="37">
        <f t="shared" si="25"/>
        <v>6526423.04</v>
      </c>
      <c r="I279" s="45">
        <v>0</v>
      </c>
      <c r="J279" s="46">
        <v>222.03</v>
      </c>
      <c r="K279" s="47">
        <f t="shared" si="26"/>
        <v>0</v>
      </c>
      <c r="L279" s="45">
        <v>2074</v>
      </c>
      <c r="M279" s="46">
        <v>220.16</v>
      </c>
      <c r="N279" s="47">
        <f t="shared" si="27"/>
        <v>456611.83999999997</v>
      </c>
      <c r="O279" s="48">
        <f t="shared" si="28"/>
        <v>6983034.8799999999</v>
      </c>
      <c r="P279" s="87">
        <f t="shared" si="29"/>
        <v>91256.42</v>
      </c>
    </row>
    <row r="280" spans="1:16" x14ac:dyDescent="0.25">
      <c r="A280" s="49" t="s">
        <v>533</v>
      </c>
      <c r="B280" t="s">
        <v>534</v>
      </c>
      <c r="C280" s="45">
        <v>881</v>
      </c>
      <c r="D280" s="46">
        <v>326.43</v>
      </c>
      <c r="E280" s="47">
        <f t="shared" si="24"/>
        <v>287584.83</v>
      </c>
      <c r="F280" s="45">
        <v>45115</v>
      </c>
      <c r="G280" s="46">
        <v>323.52</v>
      </c>
      <c r="H280" s="37">
        <f t="shared" si="25"/>
        <v>14595604.799999999</v>
      </c>
      <c r="I280" s="45">
        <v>74</v>
      </c>
      <c r="J280" s="46">
        <v>326.43</v>
      </c>
      <c r="K280" s="47">
        <f t="shared" si="26"/>
        <v>24155.82</v>
      </c>
      <c r="L280" s="45">
        <v>3791</v>
      </c>
      <c r="M280" s="46">
        <v>323.52</v>
      </c>
      <c r="N280" s="47">
        <f t="shared" si="27"/>
        <v>1226464.3199999998</v>
      </c>
      <c r="O280" s="48">
        <f t="shared" si="28"/>
        <v>16133809.77</v>
      </c>
      <c r="P280" s="87">
        <f t="shared" si="29"/>
        <v>210841.52</v>
      </c>
    </row>
    <row r="281" spans="1:16" x14ac:dyDescent="0.25">
      <c r="A281" s="49" t="s">
        <v>535</v>
      </c>
      <c r="B281" t="s">
        <v>536</v>
      </c>
      <c r="C281" s="45">
        <v>0</v>
      </c>
      <c r="D281" s="46">
        <v>346.96</v>
      </c>
      <c r="E281" s="47">
        <f t="shared" si="24"/>
        <v>0</v>
      </c>
      <c r="F281" s="45">
        <v>30653</v>
      </c>
      <c r="G281" s="46">
        <v>343.66</v>
      </c>
      <c r="H281" s="37">
        <f t="shared" si="25"/>
        <v>10534209.98</v>
      </c>
      <c r="I281" s="45">
        <v>0</v>
      </c>
      <c r="J281" s="46">
        <v>346.96</v>
      </c>
      <c r="K281" s="47">
        <f t="shared" si="26"/>
        <v>0</v>
      </c>
      <c r="L281" s="45">
        <v>1704</v>
      </c>
      <c r="M281" s="46">
        <v>343.66</v>
      </c>
      <c r="N281" s="47">
        <f t="shared" si="27"/>
        <v>585596.64</v>
      </c>
      <c r="O281" s="48">
        <f t="shared" si="28"/>
        <v>11119806.620000001</v>
      </c>
      <c r="P281" s="87">
        <f t="shared" si="29"/>
        <v>145317.01</v>
      </c>
    </row>
    <row r="282" spans="1:16" x14ac:dyDescent="0.25">
      <c r="A282" s="49" t="s">
        <v>537</v>
      </c>
      <c r="B282" t="s">
        <v>538</v>
      </c>
      <c r="C282" s="45">
        <v>193</v>
      </c>
      <c r="D282" s="46">
        <v>321.52999999999997</v>
      </c>
      <c r="E282" s="47">
        <f t="shared" si="24"/>
        <v>62055.289999999994</v>
      </c>
      <c r="F282" s="45">
        <v>10189</v>
      </c>
      <c r="G282" s="46">
        <v>318.41000000000003</v>
      </c>
      <c r="H282" s="37">
        <f t="shared" si="25"/>
        <v>3244279.49</v>
      </c>
      <c r="I282" s="45">
        <v>0</v>
      </c>
      <c r="J282" s="46">
        <v>321.52999999999997</v>
      </c>
      <c r="K282" s="47">
        <f t="shared" si="26"/>
        <v>0</v>
      </c>
      <c r="L282" s="45">
        <v>0</v>
      </c>
      <c r="M282" s="46">
        <v>318.41000000000003</v>
      </c>
      <c r="N282" s="47">
        <f t="shared" si="27"/>
        <v>0</v>
      </c>
      <c r="O282" s="48">
        <f t="shared" si="28"/>
        <v>3306334.7800000003</v>
      </c>
      <c r="P282" s="87">
        <f t="shared" si="29"/>
        <v>43208.19</v>
      </c>
    </row>
    <row r="283" spans="1:16" x14ac:dyDescent="0.25">
      <c r="A283" s="49" t="s">
        <v>539</v>
      </c>
      <c r="B283" t="s">
        <v>540</v>
      </c>
      <c r="C283" s="45">
        <v>362</v>
      </c>
      <c r="D283" s="46">
        <v>229.68</v>
      </c>
      <c r="E283" s="47">
        <f t="shared" si="24"/>
        <v>83144.160000000003</v>
      </c>
      <c r="F283" s="45">
        <v>41486</v>
      </c>
      <c r="G283" s="46">
        <v>227.77</v>
      </c>
      <c r="H283" s="37">
        <f t="shared" si="25"/>
        <v>9449266.2200000007</v>
      </c>
      <c r="I283" s="45">
        <v>7</v>
      </c>
      <c r="J283" s="46">
        <v>229.68</v>
      </c>
      <c r="K283" s="47">
        <f t="shared" si="26"/>
        <v>1607.76</v>
      </c>
      <c r="L283" s="45">
        <v>860</v>
      </c>
      <c r="M283" s="46">
        <v>227.77</v>
      </c>
      <c r="N283" s="47">
        <f t="shared" si="27"/>
        <v>195882.2</v>
      </c>
      <c r="O283" s="48">
        <f t="shared" si="28"/>
        <v>9729900.3400000017</v>
      </c>
      <c r="P283" s="87">
        <f t="shared" si="29"/>
        <v>127153.29</v>
      </c>
    </row>
    <row r="284" spans="1:16" x14ac:dyDescent="0.25">
      <c r="A284" s="49" t="s">
        <v>541</v>
      </c>
      <c r="B284" t="s">
        <v>542</v>
      </c>
      <c r="C284" s="45">
        <v>1546</v>
      </c>
      <c r="D284" s="46">
        <v>210.83</v>
      </c>
      <c r="E284" s="47">
        <f t="shared" si="24"/>
        <v>325943.18</v>
      </c>
      <c r="F284" s="45">
        <v>33626</v>
      </c>
      <c r="G284" s="46">
        <v>209.08</v>
      </c>
      <c r="H284" s="37">
        <f t="shared" si="25"/>
        <v>7030524.0800000001</v>
      </c>
      <c r="I284" s="45">
        <v>119</v>
      </c>
      <c r="J284" s="46">
        <v>210.83</v>
      </c>
      <c r="K284" s="47">
        <f t="shared" si="26"/>
        <v>25088.77</v>
      </c>
      <c r="L284" s="45">
        <v>2581</v>
      </c>
      <c r="M284" s="46">
        <v>209.08</v>
      </c>
      <c r="N284" s="47">
        <f t="shared" si="27"/>
        <v>539635.48</v>
      </c>
      <c r="O284" s="48">
        <f t="shared" si="28"/>
        <v>7921191.5099999998</v>
      </c>
      <c r="P284" s="87">
        <f t="shared" si="29"/>
        <v>103516.53</v>
      </c>
    </row>
    <row r="285" spans="1:16" x14ac:dyDescent="0.25">
      <c r="A285" s="49" t="s">
        <v>543</v>
      </c>
      <c r="B285" t="s">
        <v>544</v>
      </c>
      <c r="C285" s="45">
        <v>4505</v>
      </c>
      <c r="D285" s="46">
        <v>298.14</v>
      </c>
      <c r="E285" s="47">
        <f t="shared" si="24"/>
        <v>1343120.7</v>
      </c>
      <c r="F285" s="45">
        <v>39679</v>
      </c>
      <c r="G285" s="46">
        <v>295.42</v>
      </c>
      <c r="H285" s="37">
        <f t="shared" si="25"/>
        <v>11721970.18</v>
      </c>
      <c r="I285" s="45">
        <v>1188</v>
      </c>
      <c r="J285" s="46">
        <v>298.14</v>
      </c>
      <c r="K285" s="47">
        <f t="shared" si="26"/>
        <v>354190.32</v>
      </c>
      <c r="L285" s="45">
        <v>10460</v>
      </c>
      <c r="M285" s="46">
        <v>295.42</v>
      </c>
      <c r="N285" s="47">
        <f t="shared" si="27"/>
        <v>3090093.2</v>
      </c>
      <c r="O285" s="48">
        <f t="shared" si="28"/>
        <v>16509374.399999999</v>
      </c>
      <c r="P285" s="87">
        <f t="shared" si="29"/>
        <v>215749.51</v>
      </c>
    </row>
    <row r="286" spans="1:16" x14ac:dyDescent="0.25">
      <c r="A286" s="49" t="s">
        <v>545</v>
      </c>
      <c r="B286" t="s">
        <v>546</v>
      </c>
      <c r="C286" s="45">
        <v>0</v>
      </c>
      <c r="D286" s="46">
        <v>203.59</v>
      </c>
      <c r="E286" s="47">
        <f t="shared" si="24"/>
        <v>0</v>
      </c>
      <c r="F286" s="45">
        <v>21456</v>
      </c>
      <c r="G286" s="46">
        <v>202.04</v>
      </c>
      <c r="H286" s="37">
        <f t="shared" si="25"/>
        <v>4334970.24</v>
      </c>
      <c r="I286" s="45">
        <v>0</v>
      </c>
      <c r="J286" s="46">
        <v>203.59</v>
      </c>
      <c r="K286" s="47">
        <f t="shared" si="26"/>
        <v>0</v>
      </c>
      <c r="L286" s="45">
        <v>0</v>
      </c>
      <c r="M286" s="46">
        <v>202.04</v>
      </c>
      <c r="N286" s="47">
        <f t="shared" si="27"/>
        <v>0</v>
      </c>
      <c r="O286" s="48">
        <f t="shared" si="28"/>
        <v>4334970.24</v>
      </c>
      <c r="P286" s="87">
        <f t="shared" si="29"/>
        <v>56650.71</v>
      </c>
    </row>
    <row r="287" spans="1:16" x14ac:dyDescent="0.25">
      <c r="A287" s="49" t="s">
        <v>547</v>
      </c>
      <c r="B287" t="s">
        <v>548</v>
      </c>
      <c r="C287" s="45">
        <v>0</v>
      </c>
      <c r="D287" s="46">
        <v>230.45</v>
      </c>
      <c r="E287" s="47">
        <f t="shared" si="24"/>
        <v>0</v>
      </c>
      <c r="F287" s="45">
        <v>5318</v>
      </c>
      <c r="G287" s="46">
        <v>228.95</v>
      </c>
      <c r="H287" s="37">
        <f t="shared" si="25"/>
        <v>1217556.0999999999</v>
      </c>
      <c r="I287" s="45">
        <v>0</v>
      </c>
      <c r="J287" s="46">
        <v>230.45</v>
      </c>
      <c r="K287" s="47">
        <f t="shared" si="26"/>
        <v>0</v>
      </c>
      <c r="L287" s="45">
        <v>0</v>
      </c>
      <c r="M287" s="46">
        <v>228.95</v>
      </c>
      <c r="N287" s="47">
        <f t="shared" si="27"/>
        <v>0</v>
      </c>
      <c r="O287" s="48">
        <f t="shared" si="28"/>
        <v>1217556.0999999999</v>
      </c>
      <c r="P287" s="87">
        <f t="shared" si="29"/>
        <v>15911.39</v>
      </c>
    </row>
    <row r="288" spans="1:16" x14ac:dyDescent="0.25">
      <c r="A288" s="49" t="s">
        <v>549</v>
      </c>
      <c r="B288" t="s">
        <v>550</v>
      </c>
      <c r="C288" s="45">
        <v>0</v>
      </c>
      <c r="D288" s="46">
        <v>340.15</v>
      </c>
      <c r="E288" s="47">
        <f t="shared" si="24"/>
        <v>0</v>
      </c>
      <c r="F288" s="45">
        <v>33238</v>
      </c>
      <c r="G288" s="46">
        <v>337.29</v>
      </c>
      <c r="H288" s="37">
        <f t="shared" si="25"/>
        <v>11210845.020000001</v>
      </c>
      <c r="I288" s="45">
        <v>0</v>
      </c>
      <c r="J288" s="46">
        <v>340.15</v>
      </c>
      <c r="K288" s="47">
        <f t="shared" si="26"/>
        <v>0</v>
      </c>
      <c r="L288" s="45">
        <v>3311</v>
      </c>
      <c r="M288" s="46">
        <v>337.29</v>
      </c>
      <c r="N288" s="47">
        <f t="shared" si="27"/>
        <v>1116767.1900000002</v>
      </c>
      <c r="O288" s="48">
        <f t="shared" si="28"/>
        <v>12327612.210000001</v>
      </c>
      <c r="P288" s="87">
        <f t="shared" si="29"/>
        <v>161100.97</v>
      </c>
    </row>
    <row r="289" spans="1:16" x14ac:dyDescent="0.25">
      <c r="A289" s="49" t="s">
        <v>1307</v>
      </c>
      <c r="B289" t="s">
        <v>551</v>
      </c>
      <c r="C289" s="45">
        <v>2174</v>
      </c>
      <c r="D289" s="46">
        <v>251.49</v>
      </c>
      <c r="E289" s="47">
        <f t="shared" si="24"/>
        <v>546739.26</v>
      </c>
      <c r="F289" s="45">
        <v>31393</v>
      </c>
      <c r="G289" s="46">
        <v>249.15</v>
      </c>
      <c r="H289" s="37">
        <f t="shared" si="25"/>
        <v>7821565.9500000002</v>
      </c>
      <c r="I289" s="45">
        <v>82</v>
      </c>
      <c r="J289" s="46">
        <v>251.49</v>
      </c>
      <c r="K289" s="47">
        <f t="shared" si="26"/>
        <v>20622.18</v>
      </c>
      <c r="L289" s="45">
        <v>1177</v>
      </c>
      <c r="M289" s="46">
        <v>249.15</v>
      </c>
      <c r="N289" s="47">
        <f t="shared" si="27"/>
        <v>293249.55</v>
      </c>
      <c r="O289" s="48">
        <f t="shared" si="28"/>
        <v>8682176.9399999995</v>
      </c>
      <c r="P289" s="87">
        <f t="shared" si="29"/>
        <v>113461.32</v>
      </c>
    </row>
    <row r="290" spans="1:16" x14ac:dyDescent="0.25">
      <c r="A290" s="49" t="s">
        <v>552</v>
      </c>
      <c r="B290" t="s">
        <v>553</v>
      </c>
      <c r="C290" s="45">
        <v>5595</v>
      </c>
      <c r="D290" s="46">
        <v>319.25</v>
      </c>
      <c r="E290" s="47">
        <f t="shared" si="24"/>
        <v>1786203.75</v>
      </c>
      <c r="F290" s="45">
        <v>39177</v>
      </c>
      <c r="G290" s="46">
        <v>316.43</v>
      </c>
      <c r="H290" s="37">
        <f t="shared" si="25"/>
        <v>12396778.109999999</v>
      </c>
      <c r="I290" s="45">
        <v>1908</v>
      </c>
      <c r="J290" s="46">
        <v>319.25</v>
      </c>
      <c r="K290" s="47">
        <f t="shared" si="26"/>
        <v>609129</v>
      </c>
      <c r="L290" s="45">
        <v>13358</v>
      </c>
      <c r="M290" s="46">
        <v>316.43</v>
      </c>
      <c r="N290" s="47">
        <f t="shared" si="27"/>
        <v>4226871.9400000004</v>
      </c>
      <c r="O290" s="48">
        <f t="shared" si="28"/>
        <v>19018982.800000001</v>
      </c>
      <c r="P290" s="87">
        <f t="shared" si="29"/>
        <v>248545.83</v>
      </c>
    </row>
    <row r="291" spans="1:16" x14ac:dyDescent="0.25">
      <c r="A291" s="49" t="s">
        <v>554</v>
      </c>
      <c r="B291" t="s">
        <v>555</v>
      </c>
      <c r="C291" s="45">
        <v>529</v>
      </c>
      <c r="D291" s="46">
        <v>349.3</v>
      </c>
      <c r="E291" s="47">
        <f t="shared" si="24"/>
        <v>184779.7</v>
      </c>
      <c r="F291" s="45">
        <v>57543</v>
      </c>
      <c r="G291" s="46">
        <v>346.37</v>
      </c>
      <c r="H291" s="37">
        <f t="shared" si="25"/>
        <v>19931168.91</v>
      </c>
      <c r="I291" s="45">
        <v>109</v>
      </c>
      <c r="J291" s="46">
        <v>349.3</v>
      </c>
      <c r="K291" s="47">
        <f t="shared" si="26"/>
        <v>38073.700000000004</v>
      </c>
      <c r="L291" s="45">
        <v>11875</v>
      </c>
      <c r="M291" s="46">
        <v>346.37</v>
      </c>
      <c r="N291" s="47">
        <f t="shared" si="27"/>
        <v>4113143.75</v>
      </c>
      <c r="O291" s="48">
        <f t="shared" si="28"/>
        <v>24267166.059999999</v>
      </c>
      <c r="P291" s="87">
        <f t="shared" si="29"/>
        <v>317130.69</v>
      </c>
    </row>
    <row r="292" spans="1:16" x14ac:dyDescent="0.25">
      <c r="A292" s="49" t="s">
        <v>556</v>
      </c>
      <c r="B292" t="s">
        <v>557</v>
      </c>
      <c r="C292" s="45">
        <v>0</v>
      </c>
      <c r="D292" s="46">
        <v>242.05</v>
      </c>
      <c r="E292" s="47">
        <f t="shared" si="24"/>
        <v>0</v>
      </c>
      <c r="F292" s="45">
        <v>63357</v>
      </c>
      <c r="G292" s="46">
        <v>240.23</v>
      </c>
      <c r="H292" s="37">
        <f t="shared" si="25"/>
        <v>15220252.109999999</v>
      </c>
      <c r="I292" s="45">
        <v>0</v>
      </c>
      <c r="J292" s="46">
        <v>242.05</v>
      </c>
      <c r="K292" s="47">
        <f t="shared" si="26"/>
        <v>0</v>
      </c>
      <c r="L292" s="45">
        <v>91</v>
      </c>
      <c r="M292" s="46">
        <v>240.23</v>
      </c>
      <c r="N292" s="47">
        <f t="shared" si="27"/>
        <v>21860.93</v>
      </c>
      <c r="O292" s="48">
        <f t="shared" si="28"/>
        <v>15242113.039999999</v>
      </c>
      <c r="P292" s="87">
        <f t="shared" si="29"/>
        <v>199188.56</v>
      </c>
    </row>
    <row r="293" spans="1:16" x14ac:dyDescent="0.25">
      <c r="A293" s="49" t="s">
        <v>558</v>
      </c>
      <c r="B293" t="s">
        <v>559</v>
      </c>
      <c r="C293" s="45">
        <v>0</v>
      </c>
      <c r="D293" s="46">
        <v>384.29</v>
      </c>
      <c r="E293" s="47">
        <f t="shared" si="24"/>
        <v>0</v>
      </c>
      <c r="F293" s="45">
        <v>60328</v>
      </c>
      <c r="G293" s="46">
        <v>380.96</v>
      </c>
      <c r="H293" s="37">
        <f t="shared" si="25"/>
        <v>22982554.879999999</v>
      </c>
      <c r="I293" s="45">
        <v>0</v>
      </c>
      <c r="J293" s="46">
        <v>384.29</v>
      </c>
      <c r="K293" s="47">
        <f t="shared" si="26"/>
        <v>0</v>
      </c>
      <c r="L293" s="45">
        <v>5169</v>
      </c>
      <c r="M293" s="46">
        <v>380.96</v>
      </c>
      <c r="N293" s="47">
        <f t="shared" si="27"/>
        <v>1969182.24</v>
      </c>
      <c r="O293" s="48">
        <f t="shared" si="28"/>
        <v>24951737.119999997</v>
      </c>
      <c r="P293" s="87">
        <f t="shared" si="29"/>
        <v>326076.87</v>
      </c>
    </row>
    <row r="294" spans="1:16" x14ac:dyDescent="0.25">
      <c r="A294" s="49" t="s">
        <v>560</v>
      </c>
      <c r="B294" t="s">
        <v>561</v>
      </c>
      <c r="C294" s="45">
        <v>1451</v>
      </c>
      <c r="D294" s="46">
        <v>199.13</v>
      </c>
      <c r="E294" s="47">
        <f t="shared" si="24"/>
        <v>288937.63</v>
      </c>
      <c r="F294" s="45">
        <v>36818</v>
      </c>
      <c r="G294" s="46">
        <v>197.28</v>
      </c>
      <c r="H294" s="37">
        <f t="shared" si="25"/>
        <v>7263455.04</v>
      </c>
      <c r="I294" s="45">
        <v>178</v>
      </c>
      <c r="J294" s="46">
        <v>199.13</v>
      </c>
      <c r="K294" s="47">
        <f t="shared" si="26"/>
        <v>35445.14</v>
      </c>
      <c r="L294" s="45">
        <v>4508</v>
      </c>
      <c r="M294" s="46">
        <v>197.28</v>
      </c>
      <c r="N294" s="47">
        <f t="shared" si="27"/>
        <v>889338.24</v>
      </c>
      <c r="O294" s="48">
        <f t="shared" si="28"/>
        <v>8477176.0500000007</v>
      </c>
      <c r="P294" s="87">
        <f t="shared" si="29"/>
        <v>110782.31</v>
      </c>
    </row>
    <row r="295" spans="1:16" x14ac:dyDescent="0.25">
      <c r="A295" s="49" t="s">
        <v>562</v>
      </c>
      <c r="B295" t="s">
        <v>563</v>
      </c>
      <c r="C295" s="45">
        <v>4827</v>
      </c>
      <c r="D295" s="46">
        <v>281.58999999999997</v>
      </c>
      <c r="E295" s="47">
        <f t="shared" si="24"/>
        <v>1359234.93</v>
      </c>
      <c r="F295" s="45">
        <v>38494</v>
      </c>
      <c r="G295" s="46">
        <v>279.02999999999997</v>
      </c>
      <c r="H295" s="37">
        <f t="shared" si="25"/>
        <v>10740980.819999998</v>
      </c>
      <c r="I295" s="45">
        <v>67</v>
      </c>
      <c r="J295" s="46">
        <v>281.58999999999997</v>
      </c>
      <c r="K295" s="47">
        <f t="shared" si="26"/>
        <v>18866.53</v>
      </c>
      <c r="L295" s="45">
        <v>537</v>
      </c>
      <c r="M295" s="46">
        <v>279.02999999999997</v>
      </c>
      <c r="N295" s="47">
        <f t="shared" si="27"/>
        <v>149839.10999999999</v>
      </c>
      <c r="O295" s="48">
        <f t="shared" si="28"/>
        <v>12268921.389999999</v>
      </c>
      <c r="P295" s="87">
        <f t="shared" si="29"/>
        <v>160333.99</v>
      </c>
    </row>
    <row r="296" spans="1:16" x14ac:dyDescent="0.25">
      <c r="A296" s="49" t="s">
        <v>564</v>
      </c>
      <c r="B296" t="s">
        <v>565</v>
      </c>
      <c r="C296" s="45">
        <v>0</v>
      </c>
      <c r="D296" s="46">
        <v>212.91</v>
      </c>
      <c r="E296" s="47">
        <f t="shared" si="24"/>
        <v>0</v>
      </c>
      <c r="F296" s="45">
        <v>26813</v>
      </c>
      <c r="G296" s="46">
        <v>211.22</v>
      </c>
      <c r="H296" s="37">
        <f t="shared" si="25"/>
        <v>5663441.8600000003</v>
      </c>
      <c r="I296" s="45">
        <v>0</v>
      </c>
      <c r="J296" s="46">
        <v>212.91</v>
      </c>
      <c r="K296" s="47">
        <f t="shared" si="26"/>
        <v>0</v>
      </c>
      <c r="L296" s="45">
        <v>1015</v>
      </c>
      <c r="M296" s="46">
        <v>211.22</v>
      </c>
      <c r="N296" s="47">
        <f t="shared" si="27"/>
        <v>214388.3</v>
      </c>
      <c r="O296" s="48">
        <f t="shared" si="28"/>
        <v>5877830.1600000001</v>
      </c>
      <c r="P296" s="87">
        <f t="shared" si="29"/>
        <v>76813.27</v>
      </c>
    </row>
    <row r="297" spans="1:16" x14ac:dyDescent="0.25">
      <c r="A297" s="49" t="s">
        <v>566</v>
      </c>
      <c r="B297" t="s">
        <v>567</v>
      </c>
      <c r="C297" s="45">
        <v>396</v>
      </c>
      <c r="D297" s="46">
        <v>317.8</v>
      </c>
      <c r="E297" s="47">
        <f t="shared" si="24"/>
        <v>125848.8</v>
      </c>
      <c r="F297" s="45">
        <v>26488</v>
      </c>
      <c r="G297" s="46">
        <v>314.85000000000002</v>
      </c>
      <c r="H297" s="37">
        <f t="shared" si="25"/>
        <v>8339746.8000000007</v>
      </c>
      <c r="I297" s="45">
        <v>111</v>
      </c>
      <c r="J297" s="46">
        <v>317.8</v>
      </c>
      <c r="K297" s="47">
        <f t="shared" si="26"/>
        <v>35275.800000000003</v>
      </c>
      <c r="L297" s="45">
        <v>7413</v>
      </c>
      <c r="M297" s="46">
        <v>314.85000000000002</v>
      </c>
      <c r="N297" s="47">
        <f t="shared" si="27"/>
        <v>2333983.0500000003</v>
      </c>
      <c r="O297" s="48">
        <f t="shared" si="28"/>
        <v>10834854.450000001</v>
      </c>
      <c r="P297" s="87">
        <f t="shared" si="29"/>
        <v>141593.16</v>
      </c>
    </row>
    <row r="298" spans="1:16" x14ac:dyDescent="0.25">
      <c r="A298" s="49" t="s">
        <v>568</v>
      </c>
      <c r="B298" t="s">
        <v>569</v>
      </c>
      <c r="C298" s="45">
        <v>2710</v>
      </c>
      <c r="D298" s="46">
        <v>313.06</v>
      </c>
      <c r="E298" s="47">
        <f t="shared" si="24"/>
        <v>848392.6</v>
      </c>
      <c r="F298" s="45">
        <v>47761</v>
      </c>
      <c r="G298" s="46">
        <v>310.18</v>
      </c>
      <c r="H298" s="37">
        <f t="shared" si="25"/>
        <v>14814506.98</v>
      </c>
      <c r="I298" s="45">
        <v>230</v>
      </c>
      <c r="J298" s="46">
        <v>313.06</v>
      </c>
      <c r="K298" s="47">
        <f t="shared" si="26"/>
        <v>72003.8</v>
      </c>
      <c r="L298" s="45">
        <v>4049</v>
      </c>
      <c r="M298" s="46">
        <v>310.18</v>
      </c>
      <c r="N298" s="47">
        <f t="shared" si="27"/>
        <v>1255918.82</v>
      </c>
      <c r="O298" s="48">
        <f t="shared" si="28"/>
        <v>16990822.200000003</v>
      </c>
      <c r="P298" s="87">
        <f t="shared" si="29"/>
        <v>222041.22</v>
      </c>
    </row>
    <row r="299" spans="1:16" x14ac:dyDescent="0.25">
      <c r="A299" s="49" t="s">
        <v>570</v>
      </c>
      <c r="B299" t="s">
        <v>571</v>
      </c>
      <c r="C299" s="45">
        <v>150</v>
      </c>
      <c r="D299" s="46">
        <v>222.71</v>
      </c>
      <c r="E299" s="47">
        <f t="shared" si="24"/>
        <v>33406.5</v>
      </c>
      <c r="F299" s="45">
        <v>35878</v>
      </c>
      <c r="G299" s="46">
        <v>220.59</v>
      </c>
      <c r="H299" s="37">
        <f t="shared" si="25"/>
        <v>7914328.0200000005</v>
      </c>
      <c r="I299" s="45">
        <v>0</v>
      </c>
      <c r="J299" s="46">
        <v>222.71</v>
      </c>
      <c r="K299" s="47">
        <f t="shared" si="26"/>
        <v>0</v>
      </c>
      <c r="L299" s="45">
        <v>0</v>
      </c>
      <c r="M299" s="46">
        <v>220.59</v>
      </c>
      <c r="N299" s="47">
        <f t="shared" si="27"/>
        <v>0</v>
      </c>
      <c r="O299" s="48">
        <f t="shared" si="28"/>
        <v>7947734.5200000005</v>
      </c>
      <c r="P299" s="87">
        <f t="shared" si="29"/>
        <v>103863.4</v>
      </c>
    </row>
    <row r="300" spans="1:16" x14ac:dyDescent="0.25">
      <c r="A300" s="49" t="s">
        <v>572</v>
      </c>
      <c r="B300" t="s">
        <v>573</v>
      </c>
      <c r="C300" s="45">
        <v>6595</v>
      </c>
      <c r="D300" s="46">
        <v>391.84</v>
      </c>
      <c r="E300" s="47">
        <f t="shared" si="24"/>
        <v>2584184.7999999998</v>
      </c>
      <c r="F300" s="45">
        <v>52517</v>
      </c>
      <c r="G300" s="46">
        <v>388.63</v>
      </c>
      <c r="H300" s="37">
        <f t="shared" si="25"/>
        <v>20409681.710000001</v>
      </c>
      <c r="I300" s="45">
        <v>1329</v>
      </c>
      <c r="J300" s="46">
        <v>391.84</v>
      </c>
      <c r="K300" s="47">
        <f t="shared" si="26"/>
        <v>520755.36</v>
      </c>
      <c r="L300" s="45">
        <v>10586</v>
      </c>
      <c r="M300" s="46">
        <v>388.63</v>
      </c>
      <c r="N300" s="47">
        <f t="shared" si="27"/>
        <v>4114037.18</v>
      </c>
      <c r="O300" s="48">
        <f t="shared" si="28"/>
        <v>27628659.050000001</v>
      </c>
      <c r="P300" s="87">
        <f t="shared" si="29"/>
        <v>361059.69</v>
      </c>
    </row>
    <row r="301" spans="1:16" x14ac:dyDescent="0.25">
      <c r="A301" s="49" t="s">
        <v>574</v>
      </c>
      <c r="B301" t="s">
        <v>575</v>
      </c>
      <c r="C301" s="45">
        <v>0</v>
      </c>
      <c r="D301" s="46">
        <v>215.2</v>
      </c>
      <c r="E301" s="47">
        <f t="shared" si="24"/>
        <v>0</v>
      </c>
      <c r="F301" s="45">
        <v>5737</v>
      </c>
      <c r="G301" s="46">
        <v>213.43</v>
      </c>
      <c r="H301" s="37">
        <f t="shared" si="25"/>
        <v>1224447.9100000001</v>
      </c>
      <c r="I301" s="45">
        <v>0</v>
      </c>
      <c r="J301" s="46">
        <v>215.2</v>
      </c>
      <c r="K301" s="47">
        <f t="shared" si="26"/>
        <v>0</v>
      </c>
      <c r="L301" s="45">
        <v>0</v>
      </c>
      <c r="M301" s="46">
        <v>213.43</v>
      </c>
      <c r="N301" s="47">
        <f t="shared" si="27"/>
        <v>0</v>
      </c>
      <c r="O301" s="48">
        <f t="shared" si="28"/>
        <v>1224447.9100000001</v>
      </c>
      <c r="P301" s="87">
        <f t="shared" si="29"/>
        <v>16001.46</v>
      </c>
    </row>
    <row r="302" spans="1:16" x14ac:dyDescent="0.25">
      <c r="A302" s="49" t="s">
        <v>576</v>
      </c>
      <c r="B302" t="s">
        <v>577</v>
      </c>
      <c r="C302" s="45">
        <v>2502</v>
      </c>
      <c r="D302" s="46">
        <v>370.62</v>
      </c>
      <c r="E302" s="47">
        <f t="shared" si="24"/>
        <v>927291.24</v>
      </c>
      <c r="F302" s="45">
        <v>80914</v>
      </c>
      <c r="G302" s="46">
        <v>367.67</v>
      </c>
      <c r="H302" s="37">
        <f t="shared" si="25"/>
        <v>29749650.380000003</v>
      </c>
      <c r="I302" s="45">
        <v>734</v>
      </c>
      <c r="J302" s="46">
        <v>370.62</v>
      </c>
      <c r="K302" s="47">
        <f t="shared" si="26"/>
        <v>272035.08</v>
      </c>
      <c r="L302" s="45">
        <v>23723</v>
      </c>
      <c r="M302" s="46">
        <v>367.67</v>
      </c>
      <c r="N302" s="47">
        <f t="shared" si="27"/>
        <v>8722235.4100000001</v>
      </c>
      <c r="O302" s="48">
        <f t="shared" si="28"/>
        <v>39671212.110000007</v>
      </c>
      <c r="P302" s="87">
        <f t="shared" si="29"/>
        <v>518435.43</v>
      </c>
    </row>
    <row r="303" spans="1:16" x14ac:dyDescent="0.25">
      <c r="A303" s="49" t="s">
        <v>578</v>
      </c>
      <c r="B303" t="s">
        <v>579</v>
      </c>
      <c r="C303" s="45">
        <v>311</v>
      </c>
      <c r="D303" s="46">
        <v>257.99</v>
      </c>
      <c r="E303" s="47">
        <f t="shared" si="24"/>
        <v>80234.89</v>
      </c>
      <c r="F303" s="45">
        <v>20428</v>
      </c>
      <c r="G303" s="46">
        <v>256.27999999999997</v>
      </c>
      <c r="H303" s="37">
        <f t="shared" si="25"/>
        <v>5235287.84</v>
      </c>
      <c r="I303" s="45">
        <v>9</v>
      </c>
      <c r="J303" s="46">
        <v>257.99</v>
      </c>
      <c r="K303" s="47">
        <f t="shared" si="26"/>
        <v>2321.91</v>
      </c>
      <c r="L303" s="45">
        <v>568</v>
      </c>
      <c r="M303" s="46">
        <v>256.27999999999997</v>
      </c>
      <c r="N303" s="47">
        <f t="shared" si="27"/>
        <v>145567.03999999998</v>
      </c>
      <c r="O303" s="48">
        <f t="shared" si="28"/>
        <v>5463411.6799999997</v>
      </c>
      <c r="P303" s="87">
        <f t="shared" si="29"/>
        <v>71397.52</v>
      </c>
    </row>
    <row r="304" spans="1:16" x14ac:dyDescent="0.25">
      <c r="A304" s="49" t="s">
        <v>580</v>
      </c>
      <c r="B304" t="s">
        <v>581</v>
      </c>
      <c r="C304" s="45">
        <v>0</v>
      </c>
      <c r="D304" s="46">
        <v>208.27</v>
      </c>
      <c r="E304" s="47">
        <f t="shared" si="24"/>
        <v>0</v>
      </c>
      <c r="F304" s="45">
        <v>13016</v>
      </c>
      <c r="G304" s="46">
        <v>206.87</v>
      </c>
      <c r="H304" s="37">
        <f t="shared" si="25"/>
        <v>2692619.92</v>
      </c>
      <c r="I304" s="45">
        <v>0</v>
      </c>
      <c r="J304" s="46">
        <v>208.27</v>
      </c>
      <c r="K304" s="47">
        <f t="shared" si="26"/>
        <v>0</v>
      </c>
      <c r="L304" s="45">
        <v>383</v>
      </c>
      <c r="M304" s="46">
        <v>206.87</v>
      </c>
      <c r="N304" s="47">
        <f t="shared" si="27"/>
        <v>79231.210000000006</v>
      </c>
      <c r="O304" s="48">
        <f t="shared" si="28"/>
        <v>2771851.13</v>
      </c>
      <c r="P304" s="87">
        <f t="shared" si="29"/>
        <v>36223.39</v>
      </c>
    </row>
    <row r="305" spans="1:16" x14ac:dyDescent="0.25">
      <c r="A305" s="49" t="s">
        <v>582</v>
      </c>
      <c r="B305" t="s">
        <v>583</v>
      </c>
      <c r="C305" s="45">
        <v>520</v>
      </c>
      <c r="D305" s="46">
        <v>294.07</v>
      </c>
      <c r="E305" s="47">
        <f t="shared" si="24"/>
        <v>152916.4</v>
      </c>
      <c r="F305" s="45">
        <v>14481</v>
      </c>
      <c r="G305" s="46">
        <v>291.54000000000002</v>
      </c>
      <c r="H305" s="37">
        <f t="shared" si="25"/>
        <v>4221790.74</v>
      </c>
      <c r="I305" s="45">
        <v>93</v>
      </c>
      <c r="J305" s="46">
        <v>294.07</v>
      </c>
      <c r="K305" s="47">
        <f t="shared" si="26"/>
        <v>27348.51</v>
      </c>
      <c r="L305" s="45">
        <v>2588</v>
      </c>
      <c r="M305" s="46">
        <v>291.54000000000002</v>
      </c>
      <c r="N305" s="47">
        <f t="shared" si="27"/>
        <v>754505.52</v>
      </c>
      <c r="O305" s="48">
        <f t="shared" si="28"/>
        <v>5156561.1700000009</v>
      </c>
      <c r="P305" s="87">
        <f t="shared" si="29"/>
        <v>67387.509999999995</v>
      </c>
    </row>
    <row r="306" spans="1:16" x14ac:dyDescent="0.25">
      <c r="A306" s="49" t="s">
        <v>584</v>
      </c>
      <c r="B306" t="s">
        <v>585</v>
      </c>
      <c r="C306" s="45">
        <v>92</v>
      </c>
      <c r="D306" s="46">
        <v>340.62</v>
      </c>
      <c r="E306" s="47">
        <f t="shared" si="24"/>
        <v>31337.040000000001</v>
      </c>
      <c r="F306" s="45">
        <v>47127</v>
      </c>
      <c r="G306" s="46">
        <v>338.04</v>
      </c>
      <c r="H306" s="37">
        <f t="shared" si="25"/>
        <v>15930811.08</v>
      </c>
      <c r="I306" s="45">
        <v>4</v>
      </c>
      <c r="J306" s="46">
        <v>340.62</v>
      </c>
      <c r="K306" s="47">
        <f t="shared" si="26"/>
        <v>1362.48</v>
      </c>
      <c r="L306" s="45">
        <v>2163</v>
      </c>
      <c r="M306" s="46">
        <v>338.04</v>
      </c>
      <c r="N306" s="47">
        <f t="shared" si="27"/>
        <v>731180.52</v>
      </c>
      <c r="O306" s="48">
        <f t="shared" si="28"/>
        <v>16694691.119999999</v>
      </c>
      <c r="P306" s="87">
        <f t="shared" si="29"/>
        <v>218171.29</v>
      </c>
    </row>
    <row r="307" spans="1:16" x14ac:dyDescent="0.25">
      <c r="A307" s="49" t="s">
        <v>586</v>
      </c>
      <c r="B307" t="s">
        <v>587</v>
      </c>
      <c r="C307" s="45">
        <v>6939</v>
      </c>
      <c r="D307" s="46">
        <v>359.68</v>
      </c>
      <c r="E307" s="47">
        <f t="shared" si="24"/>
        <v>2495819.52</v>
      </c>
      <c r="F307" s="45">
        <v>38171</v>
      </c>
      <c r="G307" s="46">
        <v>356</v>
      </c>
      <c r="H307" s="37">
        <f t="shared" si="25"/>
        <v>13588876</v>
      </c>
      <c r="I307" s="45">
        <v>2080</v>
      </c>
      <c r="J307" s="46">
        <v>359.68</v>
      </c>
      <c r="K307" s="47">
        <f t="shared" si="26"/>
        <v>748134.40000000002</v>
      </c>
      <c r="L307" s="45">
        <v>11442</v>
      </c>
      <c r="M307" s="46">
        <v>356</v>
      </c>
      <c r="N307" s="47">
        <f t="shared" si="27"/>
        <v>4073352</v>
      </c>
      <c r="O307" s="48">
        <f t="shared" si="28"/>
        <v>20906181.919999998</v>
      </c>
      <c r="P307" s="87">
        <f t="shared" si="29"/>
        <v>273208.33</v>
      </c>
    </row>
    <row r="308" spans="1:16" x14ac:dyDescent="0.25">
      <c r="A308" s="49" t="s">
        <v>588</v>
      </c>
      <c r="B308" t="s">
        <v>589</v>
      </c>
      <c r="C308" s="45">
        <v>0</v>
      </c>
      <c r="D308" s="46">
        <v>303.83999999999997</v>
      </c>
      <c r="E308" s="47">
        <f t="shared" si="24"/>
        <v>0</v>
      </c>
      <c r="F308" s="45">
        <v>16440</v>
      </c>
      <c r="G308" s="46">
        <v>301.12</v>
      </c>
      <c r="H308" s="37">
        <f t="shared" si="25"/>
        <v>4950412.8</v>
      </c>
      <c r="I308" s="45">
        <v>0</v>
      </c>
      <c r="J308" s="46">
        <v>303.83999999999997</v>
      </c>
      <c r="K308" s="47">
        <f t="shared" si="26"/>
        <v>0</v>
      </c>
      <c r="L308" s="45">
        <v>0</v>
      </c>
      <c r="M308" s="46">
        <v>301.12</v>
      </c>
      <c r="N308" s="47">
        <f t="shared" si="27"/>
        <v>0</v>
      </c>
      <c r="O308" s="48">
        <f t="shared" si="28"/>
        <v>4950412.8</v>
      </c>
      <c r="P308" s="87">
        <f t="shared" si="29"/>
        <v>64693.5</v>
      </c>
    </row>
    <row r="309" spans="1:16" x14ac:dyDescent="0.25">
      <c r="A309" s="49" t="s">
        <v>590</v>
      </c>
      <c r="B309" t="s">
        <v>591</v>
      </c>
      <c r="C309" s="45">
        <v>11746</v>
      </c>
      <c r="D309" s="46">
        <v>279.3</v>
      </c>
      <c r="E309" s="47">
        <f t="shared" si="24"/>
        <v>3280657.8000000003</v>
      </c>
      <c r="F309" s="45">
        <v>95702</v>
      </c>
      <c r="G309" s="46">
        <v>277.27999999999997</v>
      </c>
      <c r="H309" s="37">
        <f t="shared" si="25"/>
        <v>26536250.559999999</v>
      </c>
      <c r="I309" s="45">
        <v>1315</v>
      </c>
      <c r="J309" s="46">
        <v>279.3</v>
      </c>
      <c r="K309" s="47">
        <f t="shared" si="26"/>
        <v>367279.5</v>
      </c>
      <c r="L309" s="45">
        <v>10712</v>
      </c>
      <c r="M309" s="46">
        <v>277.27999999999997</v>
      </c>
      <c r="N309" s="47">
        <f t="shared" si="27"/>
        <v>2970223.36</v>
      </c>
      <c r="O309" s="48">
        <f t="shared" si="28"/>
        <v>33154411.219999999</v>
      </c>
      <c r="P309" s="87">
        <f t="shared" si="29"/>
        <v>433271.9</v>
      </c>
    </row>
    <row r="310" spans="1:16" x14ac:dyDescent="0.25">
      <c r="A310" s="49" t="s">
        <v>592</v>
      </c>
      <c r="B310" t="s">
        <v>593</v>
      </c>
      <c r="C310" s="45">
        <v>365</v>
      </c>
      <c r="D310" s="46">
        <v>331</v>
      </c>
      <c r="E310" s="47">
        <f t="shared" si="24"/>
        <v>120815</v>
      </c>
      <c r="F310" s="45">
        <v>17319</v>
      </c>
      <c r="G310" s="46">
        <v>328.06</v>
      </c>
      <c r="H310" s="37">
        <f t="shared" si="25"/>
        <v>5681671.1399999997</v>
      </c>
      <c r="I310" s="45">
        <v>3</v>
      </c>
      <c r="J310" s="46">
        <v>331</v>
      </c>
      <c r="K310" s="47">
        <f t="shared" si="26"/>
        <v>993</v>
      </c>
      <c r="L310" s="45">
        <v>147</v>
      </c>
      <c r="M310" s="46">
        <v>328.06</v>
      </c>
      <c r="N310" s="47">
        <f t="shared" si="27"/>
        <v>48224.82</v>
      </c>
      <c r="O310" s="48">
        <f t="shared" si="28"/>
        <v>5851703.96</v>
      </c>
      <c r="P310" s="87">
        <f t="shared" si="29"/>
        <v>76471.839999999997</v>
      </c>
    </row>
    <row r="311" spans="1:16" x14ac:dyDescent="0.25">
      <c r="A311" s="49" t="s">
        <v>594</v>
      </c>
      <c r="B311" t="s">
        <v>595</v>
      </c>
      <c r="C311" s="45">
        <v>0</v>
      </c>
      <c r="D311" s="46">
        <v>368.59</v>
      </c>
      <c r="E311" s="47">
        <f t="shared" si="24"/>
        <v>0</v>
      </c>
      <c r="F311" s="45">
        <v>59385</v>
      </c>
      <c r="G311" s="46">
        <v>365.5</v>
      </c>
      <c r="H311" s="37">
        <f t="shared" si="25"/>
        <v>21705217.5</v>
      </c>
      <c r="I311" s="45">
        <v>0</v>
      </c>
      <c r="J311" s="46">
        <v>368.59</v>
      </c>
      <c r="K311" s="47">
        <f t="shared" si="26"/>
        <v>0</v>
      </c>
      <c r="L311" s="45">
        <v>19244</v>
      </c>
      <c r="M311" s="46">
        <v>365.5</v>
      </c>
      <c r="N311" s="47">
        <f t="shared" si="27"/>
        <v>7033682</v>
      </c>
      <c r="O311" s="48">
        <f t="shared" si="28"/>
        <v>28738899.5</v>
      </c>
      <c r="P311" s="87">
        <f t="shared" si="29"/>
        <v>375568.65</v>
      </c>
    </row>
    <row r="312" spans="1:16" x14ac:dyDescent="0.25">
      <c r="A312" s="49" t="s">
        <v>596</v>
      </c>
      <c r="B312" t="s">
        <v>597</v>
      </c>
      <c r="C312" s="45">
        <v>1331</v>
      </c>
      <c r="D312" s="46">
        <v>205.94</v>
      </c>
      <c r="E312" s="47">
        <f t="shared" si="24"/>
        <v>274106.14</v>
      </c>
      <c r="F312" s="45">
        <v>28852</v>
      </c>
      <c r="G312" s="46">
        <v>204.07</v>
      </c>
      <c r="H312" s="37">
        <f t="shared" si="25"/>
        <v>5887827.6399999997</v>
      </c>
      <c r="I312" s="45">
        <v>17</v>
      </c>
      <c r="J312" s="46">
        <v>205.94</v>
      </c>
      <c r="K312" s="47">
        <f t="shared" si="26"/>
        <v>3500.98</v>
      </c>
      <c r="L312" s="45">
        <v>375</v>
      </c>
      <c r="M312" s="46">
        <v>204.07</v>
      </c>
      <c r="N312" s="47">
        <f t="shared" si="27"/>
        <v>76526.25</v>
      </c>
      <c r="O312" s="48">
        <f t="shared" si="28"/>
        <v>6241961.0099999998</v>
      </c>
      <c r="P312" s="87">
        <f t="shared" si="29"/>
        <v>81571.839999999997</v>
      </c>
    </row>
    <row r="313" spans="1:16" x14ac:dyDescent="0.25">
      <c r="A313" s="49" t="s">
        <v>1269</v>
      </c>
      <c r="B313" t="s">
        <v>598</v>
      </c>
      <c r="C313" s="45">
        <v>6321</v>
      </c>
      <c r="D313" s="46">
        <v>319.95</v>
      </c>
      <c r="E313" s="47">
        <f t="shared" si="24"/>
        <v>2022403.95</v>
      </c>
      <c r="F313" s="45">
        <v>36469</v>
      </c>
      <c r="G313" s="46">
        <v>317.12</v>
      </c>
      <c r="H313" s="37">
        <f t="shared" si="25"/>
        <v>11565049.279999999</v>
      </c>
      <c r="I313" s="45">
        <v>2399</v>
      </c>
      <c r="J313" s="46">
        <v>319.95</v>
      </c>
      <c r="K313" s="47">
        <f t="shared" si="26"/>
        <v>767560.04999999993</v>
      </c>
      <c r="L313" s="45">
        <v>13840</v>
      </c>
      <c r="M313" s="46">
        <v>317.12</v>
      </c>
      <c r="N313" s="47">
        <f t="shared" si="27"/>
        <v>4388940.8</v>
      </c>
      <c r="O313" s="48">
        <f t="shared" si="28"/>
        <v>18743954.079999998</v>
      </c>
      <c r="P313" s="87">
        <f t="shared" si="29"/>
        <v>244951.67999999999</v>
      </c>
    </row>
    <row r="314" spans="1:16" x14ac:dyDescent="0.25">
      <c r="A314" s="49" t="s">
        <v>599</v>
      </c>
      <c r="B314" t="s">
        <v>600</v>
      </c>
      <c r="C314" s="45">
        <v>9603</v>
      </c>
      <c r="D314" s="46">
        <v>258.02</v>
      </c>
      <c r="E314" s="47">
        <f t="shared" si="24"/>
        <v>2477766.06</v>
      </c>
      <c r="F314" s="45">
        <v>19059</v>
      </c>
      <c r="G314" s="46">
        <v>255.67</v>
      </c>
      <c r="H314" s="37">
        <f t="shared" si="25"/>
        <v>4872814.5299999993</v>
      </c>
      <c r="I314" s="45">
        <v>3589</v>
      </c>
      <c r="J314" s="46">
        <v>258.02</v>
      </c>
      <c r="K314" s="47">
        <f t="shared" si="26"/>
        <v>926033.77999999991</v>
      </c>
      <c r="L314" s="45">
        <v>7123</v>
      </c>
      <c r="M314" s="46">
        <v>255.67</v>
      </c>
      <c r="N314" s="47">
        <f t="shared" si="27"/>
        <v>1821137.41</v>
      </c>
      <c r="O314" s="48">
        <f t="shared" si="28"/>
        <v>10097751.779999999</v>
      </c>
      <c r="P314" s="87">
        <f t="shared" si="29"/>
        <v>131960.48000000001</v>
      </c>
    </row>
    <row r="315" spans="1:16" x14ac:dyDescent="0.25">
      <c r="A315" s="49" t="s">
        <v>601</v>
      </c>
      <c r="B315" t="s">
        <v>602</v>
      </c>
      <c r="C315" s="45">
        <v>0</v>
      </c>
      <c r="D315" s="46">
        <v>201.04</v>
      </c>
      <c r="E315" s="47">
        <f t="shared" si="24"/>
        <v>0</v>
      </c>
      <c r="F315" s="45">
        <v>14120</v>
      </c>
      <c r="G315" s="46">
        <v>199.42</v>
      </c>
      <c r="H315" s="37">
        <f t="shared" si="25"/>
        <v>2815810.4</v>
      </c>
      <c r="I315" s="45">
        <v>0</v>
      </c>
      <c r="J315" s="46">
        <v>201.04</v>
      </c>
      <c r="K315" s="47">
        <f t="shared" si="26"/>
        <v>0</v>
      </c>
      <c r="L315" s="45">
        <v>0</v>
      </c>
      <c r="M315" s="46">
        <v>199.42</v>
      </c>
      <c r="N315" s="47">
        <f t="shared" si="27"/>
        <v>0</v>
      </c>
      <c r="O315" s="48">
        <f t="shared" si="28"/>
        <v>2815810.4</v>
      </c>
      <c r="P315" s="87">
        <f t="shared" si="29"/>
        <v>36797.86</v>
      </c>
    </row>
    <row r="316" spans="1:16" x14ac:dyDescent="0.25">
      <c r="A316" s="49" t="s">
        <v>603</v>
      </c>
      <c r="B316" t="s">
        <v>604</v>
      </c>
      <c r="C316" s="45">
        <v>128</v>
      </c>
      <c r="D316" s="46">
        <v>242.79</v>
      </c>
      <c r="E316" s="47">
        <f t="shared" si="24"/>
        <v>31077.119999999999</v>
      </c>
      <c r="F316" s="45">
        <v>23652</v>
      </c>
      <c r="G316" s="46">
        <v>241.13</v>
      </c>
      <c r="H316" s="37">
        <f t="shared" si="25"/>
        <v>5703206.7599999998</v>
      </c>
      <c r="I316" s="45">
        <v>2</v>
      </c>
      <c r="J316" s="46">
        <v>242.79</v>
      </c>
      <c r="K316" s="47">
        <f t="shared" si="26"/>
        <v>485.58</v>
      </c>
      <c r="L316" s="45">
        <v>354</v>
      </c>
      <c r="M316" s="46">
        <v>241.13</v>
      </c>
      <c r="N316" s="47">
        <f t="shared" si="27"/>
        <v>85360.02</v>
      </c>
      <c r="O316" s="48">
        <f t="shared" si="28"/>
        <v>5820129.4799999995</v>
      </c>
      <c r="P316" s="87">
        <f t="shared" si="29"/>
        <v>76059.22</v>
      </c>
    </row>
    <row r="317" spans="1:16" x14ac:dyDescent="0.25">
      <c r="A317" s="49" t="s">
        <v>605</v>
      </c>
      <c r="B317" t="s">
        <v>606</v>
      </c>
      <c r="C317" s="45">
        <v>30132</v>
      </c>
      <c r="D317" s="46">
        <v>260.93</v>
      </c>
      <c r="E317" s="47">
        <f t="shared" si="24"/>
        <v>7862342.7599999998</v>
      </c>
      <c r="F317" s="45">
        <v>320</v>
      </c>
      <c r="G317" s="46">
        <v>258.86</v>
      </c>
      <c r="H317" s="37">
        <f t="shared" si="25"/>
        <v>82835.200000000012</v>
      </c>
      <c r="I317" s="45">
        <v>704</v>
      </c>
      <c r="J317" s="46">
        <v>260.93</v>
      </c>
      <c r="K317" s="47">
        <f t="shared" si="26"/>
        <v>183694.72</v>
      </c>
      <c r="L317" s="45">
        <v>7</v>
      </c>
      <c r="M317" s="46">
        <v>258.86</v>
      </c>
      <c r="N317" s="47">
        <f t="shared" si="27"/>
        <v>1812.02</v>
      </c>
      <c r="O317" s="48">
        <f t="shared" si="28"/>
        <v>8130684.7000000002</v>
      </c>
      <c r="P317" s="87">
        <f t="shared" si="29"/>
        <v>106254.25</v>
      </c>
    </row>
    <row r="318" spans="1:16" x14ac:dyDescent="0.25">
      <c r="A318" s="49" t="s">
        <v>607</v>
      </c>
      <c r="B318" t="s">
        <v>608</v>
      </c>
      <c r="C318" s="45">
        <v>6492</v>
      </c>
      <c r="D318" s="46">
        <v>338.65</v>
      </c>
      <c r="E318" s="47">
        <f t="shared" si="24"/>
        <v>2198515.7999999998</v>
      </c>
      <c r="F318" s="45">
        <v>64096</v>
      </c>
      <c r="G318" s="46">
        <v>335.38</v>
      </c>
      <c r="H318" s="37">
        <f t="shared" si="25"/>
        <v>21496516.48</v>
      </c>
      <c r="I318" s="45">
        <v>931</v>
      </c>
      <c r="J318" s="46">
        <v>338.65</v>
      </c>
      <c r="K318" s="47">
        <f t="shared" si="26"/>
        <v>315283.14999999997</v>
      </c>
      <c r="L318" s="45">
        <v>9193</v>
      </c>
      <c r="M318" s="46">
        <v>335.38</v>
      </c>
      <c r="N318" s="47">
        <f t="shared" si="27"/>
        <v>3083148.34</v>
      </c>
      <c r="O318" s="48">
        <f t="shared" si="28"/>
        <v>27093463.77</v>
      </c>
      <c r="P318" s="87">
        <f t="shared" si="29"/>
        <v>354065.6</v>
      </c>
    </row>
    <row r="319" spans="1:16" x14ac:dyDescent="0.25">
      <c r="A319" s="49" t="s">
        <v>609</v>
      </c>
      <c r="B319" t="s">
        <v>610</v>
      </c>
      <c r="C319" s="45">
        <v>0</v>
      </c>
      <c r="D319" s="46">
        <v>222.87</v>
      </c>
      <c r="E319" s="47">
        <f t="shared" si="24"/>
        <v>0</v>
      </c>
      <c r="F319" s="45">
        <v>10348</v>
      </c>
      <c r="G319" s="46">
        <v>221.01</v>
      </c>
      <c r="H319" s="37">
        <f t="shared" si="25"/>
        <v>2287011.48</v>
      </c>
      <c r="I319" s="45">
        <v>0</v>
      </c>
      <c r="J319" s="46">
        <v>222.87</v>
      </c>
      <c r="K319" s="47">
        <f t="shared" si="26"/>
        <v>0</v>
      </c>
      <c r="L319" s="45">
        <v>572</v>
      </c>
      <c r="M319" s="46">
        <v>221.01</v>
      </c>
      <c r="N319" s="47">
        <f t="shared" si="27"/>
        <v>126417.72</v>
      </c>
      <c r="O319" s="48">
        <f t="shared" si="28"/>
        <v>2413429.2000000002</v>
      </c>
      <c r="P319" s="87">
        <f t="shared" si="29"/>
        <v>31539.42</v>
      </c>
    </row>
    <row r="320" spans="1:16" x14ac:dyDescent="0.25">
      <c r="A320" s="49" t="s">
        <v>611</v>
      </c>
      <c r="B320" t="s">
        <v>612</v>
      </c>
      <c r="C320" s="45">
        <v>4827</v>
      </c>
      <c r="D320" s="46">
        <v>343.27</v>
      </c>
      <c r="E320" s="47">
        <f t="shared" si="24"/>
        <v>1656964.2899999998</v>
      </c>
      <c r="F320" s="45">
        <v>28414</v>
      </c>
      <c r="G320" s="46">
        <v>339.84</v>
      </c>
      <c r="H320" s="37">
        <f t="shared" si="25"/>
        <v>9656213.7599999998</v>
      </c>
      <c r="I320" s="45">
        <v>752</v>
      </c>
      <c r="J320" s="46">
        <v>343.27</v>
      </c>
      <c r="K320" s="47">
        <f t="shared" si="26"/>
        <v>258139.03999999998</v>
      </c>
      <c r="L320" s="45">
        <v>4430</v>
      </c>
      <c r="M320" s="46">
        <v>339.84</v>
      </c>
      <c r="N320" s="47">
        <f t="shared" si="27"/>
        <v>1505491.2</v>
      </c>
      <c r="O320" s="48">
        <f t="shared" si="28"/>
        <v>13076808.289999999</v>
      </c>
      <c r="P320" s="87">
        <f t="shared" si="29"/>
        <v>170891.7</v>
      </c>
    </row>
    <row r="321" spans="1:16" x14ac:dyDescent="0.25">
      <c r="A321" s="49" t="s">
        <v>613</v>
      </c>
      <c r="B321" t="s">
        <v>614</v>
      </c>
      <c r="C321" s="45">
        <v>846</v>
      </c>
      <c r="D321" s="46">
        <v>264.19</v>
      </c>
      <c r="E321" s="47">
        <f t="shared" si="24"/>
        <v>223504.74</v>
      </c>
      <c r="F321" s="45">
        <v>13067</v>
      </c>
      <c r="G321" s="46">
        <v>261.77</v>
      </c>
      <c r="H321" s="37">
        <f t="shared" si="25"/>
        <v>3420548.59</v>
      </c>
      <c r="I321" s="45">
        <v>157</v>
      </c>
      <c r="J321" s="46">
        <v>264.19</v>
      </c>
      <c r="K321" s="47">
        <f t="shared" si="26"/>
        <v>41477.83</v>
      </c>
      <c r="L321" s="45">
        <v>2423</v>
      </c>
      <c r="M321" s="46">
        <v>261.77</v>
      </c>
      <c r="N321" s="47">
        <f t="shared" si="27"/>
        <v>634268.71</v>
      </c>
      <c r="O321" s="48">
        <f t="shared" si="28"/>
        <v>4319799.87</v>
      </c>
      <c r="P321" s="87">
        <f t="shared" si="29"/>
        <v>56452.45</v>
      </c>
    </row>
    <row r="322" spans="1:16" x14ac:dyDescent="0.25">
      <c r="A322" s="49" t="s">
        <v>615</v>
      </c>
      <c r="B322" t="s">
        <v>616</v>
      </c>
      <c r="C322" s="45">
        <v>465</v>
      </c>
      <c r="D322" s="46">
        <v>291.72000000000003</v>
      </c>
      <c r="E322" s="47">
        <f t="shared" si="24"/>
        <v>135649.80000000002</v>
      </c>
      <c r="F322" s="45">
        <v>11148</v>
      </c>
      <c r="G322" s="46">
        <v>289.02</v>
      </c>
      <c r="H322" s="37">
        <f t="shared" si="25"/>
        <v>3221994.96</v>
      </c>
      <c r="I322" s="45">
        <v>115</v>
      </c>
      <c r="J322" s="46">
        <v>291.72000000000003</v>
      </c>
      <c r="K322" s="47">
        <f t="shared" si="26"/>
        <v>33547.800000000003</v>
      </c>
      <c r="L322" s="45">
        <v>2753</v>
      </c>
      <c r="M322" s="46">
        <v>289.02</v>
      </c>
      <c r="N322" s="47">
        <f t="shared" si="27"/>
        <v>795672.05999999994</v>
      </c>
      <c r="O322" s="48">
        <f t="shared" si="28"/>
        <v>4186864.6199999996</v>
      </c>
      <c r="P322" s="87">
        <f t="shared" si="29"/>
        <v>54715.22</v>
      </c>
    </row>
    <row r="323" spans="1:16" x14ac:dyDescent="0.25">
      <c r="A323" s="49" t="s">
        <v>617</v>
      </c>
      <c r="B323" t="s">
        <v>618</v>
      </c>
      <c r="C323" s="45">
        <v>5979</v>
      </c>
      <c r="D323" s="46">
        <v>369.73</v>
      </c>
      <c r="E323" s="47">
        <f t="shared" si="24"/>
        <v>2210615.67</v>
      </c>
      <c r="F323" s="45">
        <v>44592</v>
      </c>
      <c r="G323" s="46">
        <v>367.35</v>
      </c>
      <c r="H323" s="37">
        <f t="shared" si="25"/>
        <v>16380871.200000001</v>
      </c>
      <c r="I323" s="45">
        <v>2942</v>
      </c>
      <c r="J323" s="46">
        <v>369.73</v>
      </c>
      <c r="K323" s="47">
        <f t="shared" si="26"/>
        <v>1087745.6600000001</v>
      </c>
      <c r="L323" s="45">
        <v>21938</v>
      </c>
      <c r="M323" s="46">
        <v>367.35</v>
      </c>
      <c r="N323" s="47">
        <f t="shared" si="27"/>
        <v>8058924.3000000007</v>
      </c>
      <c r="O323" s="48">
        <f t="shared" si="28"/>
        <v>27738156.830000006</v>
      </c>
      <c r="P323" s="87">
        <f t="shared" si="29"/>
        <v>362490.65</v>
      </c>
    </row>
    <row r="324" spans="1:16" x14ac:dyDescent="0.25">
      <c r="A324" s="49" t="s">
        <v>619</v>
      </c>
      <c r="B324" t="s">
        <v>620</v>
      </c>
      <c r="C324" s="45">
        <v>121</v>
      </c>
      <c r="D324" s="46">
        <v>276.68</v>
      </c>
      <c r="E324" s="47">
        <f t="shared" si="24"/>
        <v>33478.28</v>
      </c>
      <c r="F324" s="45">
        <v>14818</v>
      </c>
      <c r="G324" s="46">
        <v>274.25</v>
      </c>
      <c r="H324" s="37">
        <f t="shared" si="25"/>
        <v>4063836.5</v>
      </c>
      <c r="I324" s="45">
        <v>20</v>
      </c>
      <c r="J324" s="46">
        <v>276.68</v>
      </c>
      <c r="K324" s="47">
        <f t="shared" si="26"/>
        <v>5533.6</v>
      </c>
      <c r="L324" s="45">
        <v>2409</v>
      </c>
      <c r="M324" s="46">
        <v>274.25</v>
      </c>
      <c r="N324" s="47">
        <f t="shared" si="27"/>
        <v>660668.25</v>
      </c>
      <c r="O324" s="48">
        <f t="shared" si="28"/>
        <v>4763516.63</v>
      </c>
      <c r="P324" s="87">
        <f t="shared" si="29"/>
        <v>62251.08</v>
      </c>
    </row>
    <row r="325" spans="1:16" x14ac:dyDescent="0.25">
      <c r="A325" s="49" t="s">
        <v>1272</v>
      </c>
      <c r="B325" t="s">
        <v>1254</v>
      </c>
      <c r="C325" s="45">
        <v>6013</v>
      </c>
      <c r="D325" s="46">
        <v>330.07</v>
      </c>
      <c r="E325" s="47">
        <f t="shared" si="24"/>
        <v>1984710.91</v>
      </c>
      <c r="F325" s="45">
        <v>28174</v>
      </c>
      <c r="G325" s="46">
        <v>327.08999999999997</v>
      </c>
      <c r="H325" s="37">
        <f t="shared" si="25"/>
        <v>9215433.6600000001</v>
      </c>
      <c r="I325" s="45">
        <v>1798</v>
      </c>
      <c r="J325" s="46">
        <v>330.07</v>
      </c>
      <c r="K325" s="47">
        <f t="shared" si="26"/>
        <v>593465.86</v>
      </c>
      <c r="L325" s="45">
        <v>8425</v>
      </c>
      <c r="M325" s="46">
        <v>327.08999999999997</v>
      </c>
      <c r="N325" s="47">
        <f t="shared" si="27"/>
        <v>2755733.25</v>
      </c>
      <c r="O325" s="48">
        <f t="shared" si="28"/>
        <v>14549343.68</v>
      </c>
      <c r="P325" s="87">
        <f t="shared" si="29"/>
        <v>190135.24</v>
      </c>
    </row>
    <row r="326" spans="1:16" x14ac:dyDescent="0.25">
      <c r="A326" s="49" t="s">
        <v>621</v>
      </c>
      <c r="B326" t="s">
        <v>622</v>
      </c>
      <c r="C326" s="45">
        <v>9540</v>
      </c>
      <c r="D326" s="46">
        <v>332.66</v>
      </c>
      <c r="E326" s="47">
        <f t="shared" si="24"/>
        <v>3173576.4000000004</v>
      </c>
      <c r="F326" s="45">
        <v>45063</v>
      </c>
      <c r="G326" s="46">
        <v>329.61</v>
      </c>
      <c r="H326" s="37">
        <f t="shared" si="25"/>
        <v>14853215.43</v>
      </c>
      <c r="I326" s="45">
        <v>3145</v>
      </c>
      <c r="J326" s="46">
        <v>332.66</v>
      </c>
      <c r="K326" s="47">
        <f t="shared" si="26"/>
        <v>1046215.7000000001</v>
      </c>
      <c r="L326" s="45">
        <v>14856</v>
      </c>
      <c r="M326" s="46">
        <v>329.61</v>
      </c>
      <c r="N326" s="47">
        <f t="shared" si="27"/>
        <v>4896686.16</v>
      </c>
      <c r="O326" s="48">
        <f t="shared" si="28"/>
        <v>23969693.689999998</v>
      </c>
      <c r="P326" s="87">
        <f t="shared" si="29"/>
        <v>313243.23</v>
      </c>
    </row>
    <row r="327" spans="1:16" x14ac:dyDescent="0.25">
      <c r="A327" s="49" t="s">
        <v>623</v>
      </c>
      <c r="B327" t="s">
        <v>624</v>
      </c>
      <c r="C327" s="45">
        <v>1782</v>
      </c>
      <c r="D327" s="46">
        <v>376.52</v>
      </c>
      <c r="E327" s="47">
        <f t="shared" si="24"/>
        <v>670958.64</v>
      </c>
      <c r="F327" s="45">
        <v>69502</v>
      </c>
      <c r="G327" s="46">
        <v>373.18</v>
      </c>
      <c r="H327" s="37">
        <f t="shared" si="25"/>
        <v>25936756.359999999</v>
      </c>
      <c r="I327" s="45">
        <v>98</v>
      </c>
      <c r="J327" s="46">
        <v>376.52</v>
      </c>
      <c r="K327" s="47">
        <f t="shared" si="26"/>
        <v>36898.959999999999</v>
      </c>
      <c r="L327" s="45">
        <v>3808</v>
      </c>
      <c r="M327" s="46">
        <v>373.18</v>
      </c>
      <c r="N327" s="47">
        <f t="shared" si="27"/>
        <v>1421069.44</v>
      </c>
      <c r="O327" s="48">
        <f t="shared" si="28"/>
        <v>28065683.399999999</v>
      </c>
      <c r="P327" s="87">
        <f t="shared" si="29"/>
        <v>366770.86</v>
      </c>
    </row>
    <row r="328" spans="1:16" x14ac:dyDescent="0.25">
      <c r="A328" s="49" t="s">
        <v>1271</v>
      </c>
      <c r="B328" t="s">
        <v>1255</v>
      </c>
      <c r="C328" s="45">
        <v>1736</v>
      </c>
      <c r="D328" s="46">
        <v>319.68</v>
      </c>
      <c r="E328" s="47">
        <f t="shared" si="24"/>
        <v>554964.47999999998</v>
      </c>
      <c r="F328" s="45">
        <v>38935</v>
      </c>
      <c r="G328" s="46">
        <v>316.62</v>
      </c>
      <c r="H328" s="37">
        <f t="shared" si="25"/>
        <v>12327599.699999999</v>
      </c>
      <c r="I328" s="45">
        <v>594</v>
      </c>
      <c r="J328" s="46">
        <v>319.68</v>
      </c>
      <c r="K328" s="47">
        <f t="shared" si="26"/>
        <v>189889.92000000001</v>
      </c>
      <c r="L328" s="45">
        <v>13324</v>
      </c>
      <c r="M328" s="46">
        <v>316.62</v>
      </c>
      <c r="N328" s="47">
        <f t="shared" si="27"/>
        <v>4218644.88</v>
      </c>
      <c r="O328" s="48">
        <f t="shared" si="28"/>
        <v>17291098.98</v>
      </c>
      <c r="P328" s="87">
        <f t="shared" si="29"/>
        <v>225965.33</v>
      </c>
    </row>
    <row r="329" spans="1:16" x14ac:dyDescent="0.25">
      <c r="A329" s="49" t="s">
        <v>625</v>
      </c>
      <c r="B329" t="s">
        <v>626</v>
      </c>
      <c r="C329" s="45">
        <v>6592</v>
      </c>
      <c r="D329" s="46">
        <v>216.38</v>
      </c>
      <c r="E329" s="47">
        <f t="shared" ref="E329:E392" si="30">D329*C329</f>
        <v>1426376.96</v>
      </c>
      <c r="F329" s="45">
        <v>20882</v>
      </c>
      <c r="G329" s="46">
        <v>214.7</v>
      </c>
      <c r="H329" s="37">
        <f t="shared" ref="H329:H392" si="31">G329*F329</f>
        <v>4483365.3999999994</v>
      </c>
      <c r="I329" s="45">
        <v>110</v>
      </c>
      <c r="J329" s="46">
        <v>216.38</v>
      </c>
      <c r="K329" s="47">
        <f t="shared" ref="K329:K392" si="32">J329*I329</f>
        <v>23801.8</v>
      </c>
      <c r="L329" s="45">
        <v>349</v>
      </c>
      <c r="M329" s="46">
        <v>214.7</v>
      </c>
      <c r="N329" s="47">
        <f t="shared" ref="N329:N392" si="33">M329*L329</f>
        <v>74930.3</v>
      </c>
      <c r="O329" s="48">
        <f t="shared" si="28"/>
        <v>6008474.459999999</v>
      </c>
      <c r="P329" s="87">
        <f t="shared" si="29"/>
        <v>78520.570000000007</v>
      </c>
    </row>
    <row r="330" spans="1:16" x14ac:dyDescent="0.25">
      <c r="A330" s="49" t="s">
        <v>627</v>
      </c>
      <c r="B330" t="s">
        <v>628</v>
      </c>
      <c r="C330" s="45">
        <v>0</v>
      </c>
      <c r="D330" s="46">
        <v>222.71</v>
      </c>
      <c r="E330" s="47">
        <f t="shared" si="30"/>
        <v>0</v>
      </c>
      <c r="F330" s="45">
        <v>13247</v>
      </c>
      <c r="G330" s="46">
        <v>220.8</v>
      </c>
      <c r="H330" s="37">
        <f t="shared" si="31"/>
        <v>2924937.6</v>
      </c>
      <c r="I330" s="45">
        <v>0</v>
      </c>
      <c r="J330" s="46">
        <v>222.71</v>
      </c>
      <c r="K330" s="47">
        <f t="shared" si="32"/>
        <v>0</v>
      </c>
      <c r="L330" s="45">
        <v>728</v>
      </c>
      <c r="M330" s="46">
        <v>220.8</v>
      </c>
      <c r="N330" s="47">
        <f t="shared" si="33"/>
        <v>160742.39999999999</v>
      </c>
      <c r="O330" s="48">
        <f t="shared" ref="O330:O393" si="34">N330+K330+H330+E330</f>
        <v>3085680</v>
      </c>
      <c r="P330" s="87">
        <f t="shared" ref="P330:P393" si="35">ROUND((O330/$O$7)*$P$7,2)</f>
        <v>40324.6</v>
      </c>
    </row>
    <row r="331" spans="1:16" x14ac:dyDescent="0.25">
      <c r="A331" s="49" t="s">
        <v>629</v>
      </c>
      <c r="B331" t="s">
        <v>630</v>
      </c>
      <c r="C331" s="45">
        <v>8205</v>
      </c>
      <c r="D331" s="46">
        <v>238.89</v>
      </c>
      <c r="E331" s="47">
        <f t="shared" si="30"/>
        <v>1960092.45</v>
      </c>
      <c r="F331" s="45">
        <v>32481</v>
      </c>
      <c r="G331" s="46">
        <v>236.67</v>
      </c>
      <c r="H331" s="37">
        <f t="shared" si="31"/>
        <v>7687278.2699999996</v>
      </c>
      <c r="I331" s="45">
        <v>1920</v>
      </c>
      <c r="J331" s="46">
        <v>238.89</v>
      </c>
      <c r="K331" s="47">
        <f t="shared" si="32"/>
        <v>458668.79999999999</v>
      </c>
      <c r="L331" s="45">
        <v>7600</v>
      </c>
      <c r="M331" s="46">
        <v>236.67</v>
      </c>
      <c r="N331" s="47">
        <f t="shared" si="33"/>
        <v>1798692</v>
      </c>
      <c r="O331" s="48">
        <f t="shared" si="34"/>
        <v>11904731.52</v>
      </c>
      <c r="P331" s="87">
        <f t="shared" si="35"/>
        <v>155574.64000000001</v>
      </c>
    </row>
    <row r="332" spans="1:16" x14ac:dyDescent="0.25">
      <c r="A332" s="49" t="s">
        <v>631</v>
      </c>
      <c r="B332" t="s">
        <v>632</v>
      </c>
      <c r="C332" s="45">
        <v>2196</v>
      </c>
      <c r="D332" s="46">
        <v>214.84</v>
      </c>
      <c r="E332" s="47">
        <f t="shared" si="30"/>
        <v>471788.64</v>
      </c>
      <c r="F332" s="45">
        <v>27034</v>
      </c>
      <c r="G332" s="46">
        <v>212.98</v>
      </c>
      <c r="H332" s="37">
        <f t="shared" si="31"/>
        <v>5757701.3199999994</v>
      </c>
      <c r="I332" s="45">
        <v>922</v>
      </c>
      <c r="J332" s="46">
        <v>214.84</v>
      </c>
      <c r="K332" s="47">
        <f t="shared" si="32"/>
        <v>198082.48</v>
      </c>
      <c r="L332" s="45">
        <v>11356</v>
      </c>
      <c r="M332" s="46">
        <v>212.98</v>
      </c>
      <c r="N332" s="47">
        <f t="shared" si="33"/>
        <v>2418600.88</v>
      </c>
      <c r="O332" s="48">
        <f t="shared" si="34"/>
        <v>8846173.3200000003</v>
      </c>
      <c r="P332" s="87">
        <f t="shared" si="35"/>
        <v>115604.48</v>
      </c>
    </row>
    <row r="333" spans="1:16" x14ac:dyDescent="0.25">
      <c r="A333" s="49" t="s">
        <v>633</v>
      </c>
      <c r="B333" t="s">
        <v>634</v>
      </c>
      <c r="C333" s="45">
        <v>0</v>
      </c>
      <c r="D333" s="46">
        <v>237.32</v>
      </c>
      <c r="E333" s="47">
        <f t="shared" si="30"/>
        <v>0</v>
      </c>
      <c r="F333" s="45">
        <v>40701</v>
      </c>
      <c r="G333" s="46">
        <v>235.25</v>
      </c>
      <c r="H333" s="37">
        <f t="shared" si="31"/>
        <v>9574910.25</v>
      </c>
      <c r="I333" s="45">
        <v>0</v>
      </c>
      <c r="J333" s="46">
        <v>237.32</v>
      </c>
      <c r="K333" s="47">
        <f t="shared" si="32"/>
        <v>0</v>
      </c>
      <c r="L333" s="45">
        <v>5067</v>
      </c>
      <c r="M333" s="46">
        <v>235.25</v>
      </c>
      <c r="N333" s="47">
        <f t="shared" si="33"/>
        <v>1192011.75</v>
      </c>
      <c r="O333" s="48">
        <f t="shared" si="34"/>
        <v>10766922</v>
      </c>
      <c r="P333" s="87">
        <f t="shared" si="35"/>
        <v>140705.4</v>
      </c>
    </row>
    <row r="334" spans="1:16" x14ac:dyDescent="0.25">
      <c r="A334" s="49" t="s">
        <v>635</v>
      </c>
      <c r="B334" t="s">
        <v>636</v>
      </c>
      <c r="C334" s="45">
        <v>1443</v>
      </c>
      <c r="D334" s="46">
        <v>300.58999999999997</v>
      </c>
      <c r="E334" s="47">
        <f t="shared" si="30"/>
        <v>433751.36999999994</v>
      </c>
      <c r="F334" s="45">
        <v>2364</v>
      </c>
      <c r="G334" s="46">
        <v>298.05</v>
      </c>
      <c r="H334" s="37">
        <f t="shared" si="31"/>
        <v>704590.20000000007</v>
      </c>
      <c r="I334" s="45">
        <v>515</v>
      </c>
      <c r="J334" s="46">
        <v>300.58999999999997</v>
      </c>
      <c r="K334" s="47">
        <f t="shared" si="32"/>
        <v>154803.84999999998</v>
      </c>
      <c r="L334" s="45">
        <v>845</v>
      </c>
      <c r="M334" s="46">
        <v>298.05</v>
      </c>
      <c r="N334" s="47">
        <f t="shared" si="33"/>
        <v>251852.25</v>
      </c>
      <c r="O334" s="48">
        <f t="shared" si="34"/>
        <v>1544997.67</v>
      </c>
      <c r="P334" s="87">
        <f t="shared" si="35"/>
        <v>20190.5</v>
      </c>
    </row>
    <row r="335" spans="1:16" x14ac:dyDescent="0.25">
      <c r="A335" s="49" t="s">
        <v>637</v>
      </c>
      <c r="B335" t="s">
        <v>638</v>
      </c>
      <c r="C335" s="45">
        <v>0</v>
      </c>
      <c r="D335" s="46">
        <v>249.59</v>
      </c>
      <c r="E335" s="47">
        <f t="shared" si="30"/>
        <v>0</v>
      </c>
      <c r="F335" s="45">
        <v>13953</v>
      </c>
      <c r="G335" s="46">
        <v>247.65</v>
      </c>
      <c r="H335" s="37">
        <f t="shared" si="31"/>
        <v>3455460.45</v>
      </c>
      <c r="I335" s="45">
        <v>0</v>
      </c>
      <c r="J335" s="46">
        <v>249.59</v>
      </c>
      <c r="K335" s="47">
        <f t="shared" si="32"/>
        <v>0</v>
      </c>
      <c r="L335" s="45">
        <v>0</v>
      </c>
      <c r="M335" s="46">
        <v>247.65</v>
      </c>
      <c r="N335" s="47">
        <f t="shared" si="33"/>
        <v>0</v>
      </c>
      <c r="O335" s="48">
        <f t="shared" si="34"/>
        <v>3455460.45</v>
      </c>
      <c r="P335" s="87">
        <f t="shared" si="35"/>
        <v>45157.01</v>
      </c>
    </row>
    <row r="336" spans="1:16" x14ac:dyDescent="0.25">
      <c r="A336" s="49" t="s">
        <v>639</v>
      </c>
      <c r="B336" t="s">
        <v>640</v>
      </c>
      <c r="C336" s="45">
        <v>5186</v>
      </c>
      <c r="D336" s="46">
        <v>292.51</v>
      </c>
      <c r="E336" s="47">
        <f t="shared" si="30"/>
        <v>1516956.8599999999</v>
      </c>
      <c r="F336" s="45">
        <v>15755</v>
      </c>
      <c r="G336" s="46">
        <v>290.48</v>
      </c>
      <c r="H336" s="37">
        <f t="shared" si="31"/>
        <v>4576512.4000000004</v>
      </c>
      <c r="I336" s="45">
        <v>1195</v>
      </c>
      <c r="J336" s="46">
        <v>292.51</v>
      </c>
      <c r="K336" s="47">
        <f t="shared" si="32"/>
        <v>349549.45</v>
      </c>
      <c r="L336" s="45">
        <v>3630</v>
      </c>
      <c r="M336" s="46">
        <v>290.48</v>
      </c>
      <c r="N336" s="47">
        <f t="shared" si="33"/>
        <v>1054442.4000000001</v>
      </c>
      <c r="O336" s="48">
        <f t="shared" si="34"/>
        <v>7497461.1099999994</v>
      </c>
      <c r="P336" s="87">
        <f t="shared" si="35"/>
        <v>97979.1</v>
      </c>
    </row>
    <row r="337" spans="1:16" x14ac:dyDescent="0.25">
      <c r="A337" s="49" t="s">
        <v>641</v>
      </c>
      <c r="B337" t="s">
        <v>642</v>
      </c>
      <c r="C337" s="45">
        <v>0</v>
      </c>
      <c r="D337" s="46">
        <v>184.05</v>
      </c>
      <c r="E337" s="47">
        <f t="shared" si="30"/>
        <v>0</v>
      </c>
      <c r="F337" s="45">
        <v>8643</v>
      </c>
      <c r="G337" s="46">
        <v>182.53</v>
      </c>
      <c r="H337" s="37">
        <f t="shared" si="31"/>
        <v>1577606.79</v>
      </c>
      <c r="I337" s="45">
        <v>0</v>
      </c>
      <c r="J337" s="46">
        <v>184.05</v>
      </c>
      <c r="K337" s="47">
        <f t="shared" si="32"/>
        <v>0</v>
      </c>
      <c r="L337" s="45">
        <v>260</v>
      </c>
      <c r="M337" s="46">
        <v>182.53</v>
      </c>
      <c r="N337" s="47">
        <f t="shared" si="33"/>
        <v>47457.8</v>
      </c>
      <c r="O337" s="48">
        <f t="shared" si="34"/>
        <v>1625064.59</v>
      </c>
      <c r="P337" s="87">
        <f t="shared" si="35"/>
        <v>21236.84</v>
      </c>
    </row>
    <row r="338" spans="1:16" x14ac:dyDescent="0.25">
      <c r="A338" s="49" t="s">
        <v>643</v>
      </c>
      <c r="B338" t="s">
        <v>644</v>
      </c>
      <c r="C338" s="45">
        <v>7823</v>
      </c>
      <c r="D338" s="46">
        <v>339.43</v>
      </c>
      <c r="E338" s="47">
        <f t="shared" si="30"/>
        <v>2655360.89</v>
      </c>
      <c r="F338" s="45">
        <v>68908</v>
      </c>
      <c r="G338" s="46">
        <v>336.68</v>
      </c>
      <c r="H338" s="37">
        <f t="shared" si="31"/>
        <v>23199945.440000001</v>
      </c>
      <c r="I338" s="45">
        <v>1657</v>
      </c>
      <c r="J338" s="46">
        <v>339.43</v>
      </c>
      <c r="K338" s="47">
        <f t="shared" si="32"/>
        <v>562435.51</v>
      </c>
      <c r="L338" s="45">
        <v>14595</v>
      </c>
      <c r="M338" s="46">
        <v>336.68</v>
      </c>
      <c r="N338" s="47">
        <f t="shared" si="33"/>
        <v>4913844.6000000006</v>
      </c>
      <c r="O338" s="48">
        <f t="shared" si="34"/>
        <v>31331586.440000001</v>
      </c>
      <c r="P338" s="87">
        <f t="shared" si="35"/>
        <v>409450.67</v>
      </c>
    </row>
    <row r="339" spans="1:16" x14ac:dyDescent="0.25">
      <c r="A339" s="49" t="s">
        <v>645</v>
      </c>
      <c r="B339" t="s">
        <v>646</v>
      </c>
      <c r="C339" s="45">
        <v>9973</v>
      </c>
      <c r="D339" s="46">
        <v>289.25</v>
      </c>
      <c r="E339" s="47">
        <f t="shared" si="30"/>
        <v>2884690.25</v>
      </c>
      <c r="F339" s="45">
        <v>40274</v>
      </c>
      <c r="G339" s="46">
        <v>286.55</v>
      </c>
      <c r="H339" s="37">
        <f t="shared" si="31"/>
        <v>11540514.700000001</v>
      </c>
      <c r="I339" s="45">
        <v>2488</v>
      </c>
      <c r="J339" s="46">
        <v>289.25</v>
      </c>
      <c r="K339" s="47">
        <f t="shared" si="32"/>
        <v>719654</v>
      </c>
      <c r="L339" s="45">
        <v>10047</v>
      </c>
      <c r="M339" s="46">
        <v>286.55</v>
      </c>
      <c r="N339" s="47">
        <f t="shared" si="33"/>
        <v>2878967.85</v>
      </c>
      <c r="O339" s="48">
        <f t="shared" si="34"/>
        <v>18023826.800000001</v>
      </c>
      <c r="P339" s="87">
        <f t="shared" si="35"/>
        <v>235540.83</v>
      </c>
    </row>
    <row r="340" spans="1:16" x14ac:dyDescent="0.25">
      <c r="A340" s="49" t="s">
        <v>647</v>
      </c>
      <c r="B340" t="s">
        <v>648</v>
      </c>
      <c r="C340" s="45">
        <v>3650</v>
      </c>
      <c r="D340" s="46">
        <v>286.93</v>
      </c>
      <c r="E340" s="47">
        <f t="shared" si="30"/>
        <v>1047294.5</v>
      </c>
      <c r="F340" s="45">
        <v>21863</v>
      </c>
      <c r="G340" s="46">
        <v>284.31</v>
      </c>
      <c r="H340" s="37">
        <f t="shared" si="31"/>
        <v>6215869.5300000003</v>
      </c>
      <c r="I340" s="45">
        <v>851</v>
      </c>
      <c r="J340" s="46">
        <v>286.93</v>
      </c>
      <c r="K340" s="47">
        <f t="shared" si="32"/>
        <v>244177.43</v>
      </c>
      <c r="L340" s="45">
        <v>5095</v>
      </c>
      <c r="M340" s="46">
        <v>284.31</v>
      </c>
      <c r="N340" s="47">
        <f t="shared" si="33"/>
        <v>1448559.45</v>
      </c>
      <c r="O340" s="48">
        <f t="shared" si="34"/>
        <v>8955900.9100000001</v>
      </c>
      <c r="P340" s="87">
        <f t="shared" si="35"/>
        <v>117038.43</v>
      </c>
    </row>
    <row r="341" spans="1:16" x14ac:dyDescent="0.25">
      <c r="A341" s="49" t="s">
        <v>649</v>
      </c>
      <c r="B341" t="s">
        <v>650</v>
      </c>
      <c r="C341" s="45">
        <v>4245</v>
      </c>
      <c r="D341" s="46">
        <v>289.66000000000003</v>
      </c>
      <c r="E341" s="47">
        <f t="shared" si="30"/>
        <v>1229606.7000000002</v>
      </c>
      <c r="F341" s="45">
        <v>41950</v>
      </c>
      <c r="G341" s="46">
        <v>286.89</v>
      </c>
      <c r="H341" s="37">
        <f t="shared" si="31"/>
        <v>12035035.5</v>
      </c>
      <c r="I341" s="45">
        <v>694</v>
      </c>
      <c r="J341" s="46">
        <v>289.66000000000003</v>
      </c>
      <c r="K341" s="47">
        <f t="shared" si="32"/>
        <v>201024.04</v>
      </c>
      <c r="L341" s="45">
        <v>6856</v>
      </c>
      <c r="M341" s="46">
        <v>286.89</v>
      </c>
      <c r="N341" s="47">
        <f t="shared" si="33"/>
        <v>1966917.8399999999</v>
      </c>
      <c r="O341" s="48">
        <f t="shared" si="34"/>
        <v>15432584.079999998</v>
      </c>
      <c r="P341" s="87">
        <f t="shared" si="35"/>
        <v>201677.69</v>
      </c>
    </row>
    <row r="342" spans="1:16" x14ac:dyDescent="0.25">
      <c r="A342" s="49" t="s">
        <v>651</v>
      </c>
      <c r="B342" t="s">
        <v>652</v>
      </c>
      <c r="C342" s="45">
        <v>484</v>
      </c>
      <c r="D342" s="46">
        <v>327.45</v>
      </c>
      <c r="E342" s="47">
        <f t="shared" si="30"/>
        <v>158485.79999999999</v>
      </c>
      <c r="F342" s="45">
        <v>12835</v>
      </c>
      <c r="G342" s="46">
        <v>324.85000000000002</v>
      </c>
      <c r="H342" s="37">
        <f t="shared" si="31"/>
        <v>4169449.7500000005</v>
      </c>
      <c r="I342" s="45">
        <v>157</v>
      </c>
      <c r="J342" s="46">
        <v>327.45</v>
      </c>
      <c r="K342" s="47">
        <f t="shared" si="32"/>
        <v>51409.65</v>
      </c>
      <c r="L342" s="45">
        <v>4162</v>
      </c>
      <c r="M342" s="46">
        <v>324.85000000000002</v>
      </c>
      <c r="N342" s="47">
        <f t="shared" si="33"/>
        <v>1352025.7000000002</v>
      </c>
      <c r="O342" s="48">
        <f t="shared" si="34"/>
        <v>5731370.9000000004</v>
      </c>
      <c r="P342" s="87">
        <f t="shared" si="35"/>
        <v>74899.289999999994</v>
      </c>
    </row>
    <row r="343" spans="1:16" x14ac:dyDescent="0.25">
      <c r="A343" s="49" t="s">
        <v>653</v>
      </c>
      <c r="B343" t="s">
        <v>654</v>
      </c>
      <c r="C343" s="45">
        <v>44</v>
      </c>
      <c r="D343" s="46">
        <v>204.9</v>
      </c>
      <c r="E343" s="47">
        <f t="shared" si="30"/>
        <v>9015.6</v>
      </c>
      <c r="F343" s="45">
        <v>9647</v>
      </c>
      <c r="G343" s="46">
        <v>203.24</v>
      </c>
      <c r="H343" s="37">
        <f t="shared" si="31"/>
        <v>1960656.28</v>
      </c>
      <c r="I343" s="45">
        <v>3</v>
      </c>
      <c r="J343" s="46">
        <v>204.9</v>
      </c>
      <c r="K343" s="47">
        <f t="shared" si="32"/>
        <v>614.70000000000005</v>
      </c>
      <c r="L343" s="45">
        <v>698</v>
      </c>
      <c r="M343" s="46">
        <v>203.24</v>
      </c>
      <c r="N343" s="47">
        <f t="shared" si="33"/>
        <v>141861.52000000002</v>
      </c>
      <c r="O343" s="48">
        <f t="shared" si="34"/>
        <v>2112148.1</v>
      </c>
      <c r="P343" s="87">
        <f t="shared" si="35"/>
        <v>27602.19</v>
      </c>
    </row>
    <row r="344" spans="1:16" x14ac:dyDescent="0.25">
      <c r="A344" s="49" t="s">
        <v>655</v>
      </c>
      <c r="B344" t="s">
        <v>656</v>
      </c>
      <c r="C344" s="45">
        <v>10</v>
      </c>
      <c r="D344" s="46">
        <v>314.73</v>
      </c>
      <c r="E344" s="47">
        <f t="shared" si="30"/>
        <v>3147.3</v>
      </c>
      <c r="F344" s="45">
        <v>28065</v>
      </c>
      <c r="G344" s="46">
        <v>312.19</v>
      </c>
      <c r="H344" s="37">
        <f t="shared" si="31"/>
        <v>8761612.3499999996</v>
      </c>
      <c r="I344" s="45">
        <v>1</v>
      </c>
      <c r="J344" s="46">
        <v>314.73</v>
      </c>
      <c r="K344" s="47">
        <f t="shared" si="32"/>
        <v>314.73</v>
      </c>
      <c r="L344" s="45">
        <v>2499</v>
      </c>
      <c r="M344" s="46">
        <v>312.19</v>
      </c>
      <c r="N344" s="47">
        <f t="shared" si="33"/>
        <v>780162.80999999994</v>
      </c>
      <c r="O344" s="48">
        <f t="shared" si="34"/>
        <v>9545237.1899999995</v>
      </c>
      <c r="P344" s="87">
        <f t="shared" si="35"/>
        <v>124740.05</v>
      </c>
    </row>
    <row r="345" spans="1:16" x14ac:dyDescent="0.25">
      <c r="A345" s="49" t="s">
        <v>657</v>
      </c>
      <c r="B345" t="s">
        <v>658</v>
      </c>
      <c r="C345" s="45">
        <v>781</v>
      </c>
      <c r="D345" s="46">
        <v>262.16000000000003</v>
      </c>
      <c r="E345" s="47">
        <f t="shared" si="30"/>
        <v>204746.96000000002</v>
      </c>
      <c r="F345" s="45">
        <v>15276</v>
      </c>
      <c r="G345" s="46">
        <v>259.77</v>
      </c>
      <c r="H345" s="37">
        <f t="shared" si="31"/>
        <v>3968246.5199999996</v>
      </c>
      <c r="I345" s="45">
        <v>54</v>
      </c>
      <c r="J345" s="46">
        <v>262.16000000000003</v>
      </c>
      <c r="K345" s="47">
        <f t="shared" si="32"/>
        <v>14156.640000000001</v>
      </c>
      <c r="L345" s="45">
        <v>1050</v>
      </c>
      <c r="M345" s="46">
        <v>259.77</v>
      </c>
      <c r="N345" s="47">
        <f t="shared" si="33"/>
        <v>272758.5</v>
      </c>
      <c r="O345" s="48">
        <f t="shared" si="34"/>
        <v>4459908.6199999992</v>
      </c>
      <c r="P345" s="87">
        <f t="shared" si="35"/>
        <v>58283.44</v>
      </c>
    </row>
    <row r="346" spans="1:16" x14ac:dyDescent="0.25">
      <c r="A346" s="49" t="s">
        <v>659</v>
      </c>
      <c r="B346" t="s">
        <v>660</v>
      </c>
      <c r="C346" s="45">
        <v>0</v>
      </c>
      <c r="D346" s="46">
        <v>211.5</v>
      </c>
      <c r="E346" s="47">
        <f t="shared" si="30"/>
        <v>0</v>
      </c>
      <c r="F346" s="45">
        <v>1216</v>
      </c>
      <c r="G346" s="46">
        <v>209.76</v>
      </c>
      <c r="H346" s="37">
        <f t="shared" si="31"/>
        <v>255068.15999999997</v>
      </c>
      <c r="I346" s="45">
        <v>0</v>
      </c>
      <c r="J346" s="46">
        <v>211.5</v>
      </c>
      <c r="K346" s="47">
        <f t="shared" si="32"/>
        <v>0</v>
      </c>
      <c r="L346" s="45">
        <v>0</v>
      </c>
      <c r="M346" s="46">
        <v>209.76</v>
      </c>
      <c r="N346" s="47">
        <f t="shared" si="33"/>
        <v>0</v>
      </c>
      <c r="O346" s="48">
        <f t="shared" si="34"/>
        <v>255068.15999999997</v>
      </c>
      <c r="P346" s="87">
        <f t="shared" si="35"/>
        <v>3333.31</v>
      </c>
    </row>
    <row r="347" spans="1:16" x14ac:dyDescent="0.25">
      <c r="A347" s="49" t="s">
        <v>661</v>
      </c>
      <c r="B347" t="s">
        <v>662</v>
      </c>
      <c r="C347" s="45">
        <v>1672</v>
      </c>
      <c r="D347" s="46">
        <v>285.95</v>
      </c>
      <c r="E347" s="47">
        <f t="shared" si="30"/>
        <v>478108.39999999997</v>
      </c>
      <c r="F347" s="45">
        <v>35175</v>
      </c>
      <c r="G347" s="46">
        <v>283.3</v>
      </c>
      <c r="H347" s="37">
        <f t="shared" si="31"/>
        <v>9965077.5</v>
      </c>
      <c r="I347" s="45">
        <v>31</v>
      </c>
      <c r="J347" s="46">
        <v>285.95</v>
      </c>
      <c r="K347" s="47">
        <f t="shared" si="32"/>
        <v>8864.4499999999989</v>
      </c>
      <c r="L347" s="45">
        <v>648</v>
      </c>
      <c r="M347" s="46">
        <v>283.3</v>
      </c>
      <c r="N347" s="47">
        <f t="shared" si="33"/>
        <v>183578.4</v>
      </c>
      <c r="O347" s="48">
        <f t="shared" si="34"/>
        <v>10635628.75</v>
      </c>
      <c r="P347" s="87">
        <f t="shared" si="35"/>
        <v>138989.62</v>
      </c>
    </row>
    <row r="348" spans="1:16" x14ac:dyDescent="0.25">
      <c r="A348" s="49" t="s">
        <v>663</v>
      </c>
      <c r="B348" t="s">
        <v>664</v>
      </c>
      <c r="C348" s="45">
        <v>365</v>
      </c>
      <c r="D348" s="46">
        <v>226.83</v>
      </c>
      <c r="E348" s="47">
        <f t="shared" si="30"/>
        <v>82792.950000000012</v>
      </c>
      <c r="F348" s="45">
        <v>14567</v>
      </c>
      <c r="G348" s="46">
        <v>224.62</v>
      </c>
      <c r="H348" s="37">
        <f t="shared" si="31"/>
        <v>3272039.54</v>
      </c>
      <c r="I348" s="45">
        <v>53</v>
      </c>
      <c r="J348" s="46">
        <v>226.83</v>
      </c>
      <c r="K348" s="47">
        <f t="shared" si="32"/>
        <v>12021.99</v>
      </c>
      <c r="L348" s="45">
        <v>2133</v>
      </c>
      <c r="M348" s="46">
        <v>224.62</v>
      </c>
      <c r="N348" s="47">
        <f t="shared" si="33"/>
        <v>479114.46</v>
      </c>
      <c r="O348" s="48">
        <f t="shared" si="34"/>
        <v>3845968.9400000004</v>
      </c>
      <c r="P348" s="87">
        <f t="shared" si="35"/>
        <v>50260.29</v>
      </c>
    </row>
    <row r="349" spans="1:16" x14ac:dyDescent="0.25">
      <c r="A349" s="49" t="s">
        <v>665</v>
      </c>
      <c r="B349" t="s">
        <v>666</v>
      </c>
      <c r="C349" s="45">
        <v>0</v>
      </c>
      <c r="D349" s="46">
        <v>293.02</v>
      </c>
      <c r="E349" s="47">
        <f t="shared" si="30"/>
        <v>0</v>
      </c>
      <c r="F349" s="45">
        <v>9617</v>
      </c>
      <c r="G349" s="46">
        <v>290.48</v>
      </c>
      <c r="H349" s="37">
        <f t="shared" si="31"/>
        <v>2793546.16</v>
      </c>
      <c r="I349" s="45">
        <v>0</v>
      </c>
      <c r="J349" s="46">
        <v>293.02</v>
      </c>
      <c r="K349" s="47">
        <f t="shared" si="32"/>
        <v>0</v>
      </c>
      <c r="L349" s="45">
        <v>1</v>
      </c>
      <c r="M349" s="46">
        <v>290.48</v>
      </c>
      <c r="N349" s="47">
        <f t="shared" si="33"/>
        <v>290.48</v>
      </c>
      <c r="O349" s="48">
        <f t="shared" si="34"/>
        <v>2793836.64</v>
      </c>
      <c r="P349" s="87">
        <f t="shared" si="35"/>
        <v>36510.699999999997</v>
      </c>
    </row>
    <row r="350" spans="1:16" x14ac:dyDescent="0.25">
      <c r="A350" s="49" t="s">
        <v>667</v>
      </c>
      <c r="B350" t="s">
        <v>668</v>
      </c>
      <c r="C350" s="45">
        <v>1111</v>
      </c>
      <c r="D350" s="46">
        <v>307.49</v>
      </c>
      <c r="E350" s="47">
        <f t="shared" si="30"/>
        <v>341621.39</v>
      </c>
      <c r="F350" s="45">
        <v>14818</v>
      </c>
      <c r="G350" s="46">
        <v>304.55</v>
      </c>
      <c r="H350" s="37">
        <f t="shared" si="31"/>
        <v>4512821.9000000004</v>
      </c>
      <c r="I350" s="45">
        <v>233</v>
      </c>
      <c r="J350" s="46">
        <v>307.49</v>
      </c>
      <c r="K350" s="47">
        <f t="shared" si="32"/>
        <v>71645.17</v>
      </c>
      <c r="L350" s="45">
        <v>3105</v>
      </c>
      <c r="M350" s="46">
        <v>304.55</v>
      </c>
      <c r="N350" s="47">
        <f t="shared" si="33"/>
        <v>945627.75</v>
      </c>
      <c r="O350" s="48">
        <f t="shared" si="34"/>
        <v>5871716.21</v>
      </c>
      <c r="P350" s="87">
        <f t="shared" si="35"/>
        <v>76733.37</v>
      </c>
    </row>
    <row r="351" spans="1:16" x14ac:dyDescent="0.25">
      <c r="A351" s="49" t="s">
        <v>669</v>
      </c>
      <c r="B351" t="s">
        <v>670</v>
      </c>
      <c r="C351" s="45">
        <v>25</v>
      </c>
      <c r="D351" s="46">
        <v>267.54000000000002</v>
      </c>
      <c r="E351" s="47">
        <f t="shared" si="30"/>
        <v>6688.5000000000009</v>
      </c>
      <c r="F351" s="45">
        <v>22071</v>
      </c>
      <c r="G351" s="46">
        <v>264.95999999999998</v>
      </c>
      <c r="H351" s="37">
        <f t="shared" si="31"/>
        <v>5847932.1599999992</v>
      </c>
      <c r="I351" s="45">
        <v>0</v>
      </c>
      <c r="J351" s="46">
        <v>267.54000000000002</v>
      </c>
      <c r="K351" s="47">
        <f t="shared" si="32"/>
        <v>0</v>
      </c>
      <c r="L351" s="45">
        <v>206</v>
      </c>
      <c r="M351" s="46">
        <v>264.95999999999998</v>
      </c>
      <c r="N351" s="47">
        <f t="shared" si="33"/>
        <v>54581.759999999995</v>
      </c>
      <c r="O351" s="48">
        <f t="shared" si="34"/>
        <v>5909202.419999999</v>
      </c>
      <c r="P351" s="87">
        <f t="shared" si="35"/>
        <v>77223.25</v>
      </c>
    </row>
    <row r="352" spans="1:16" x14ac:dyDescent="0.25">
      <c r="A352" s="49" t="s">
        <v>671</v>
      </c>
      <c r="B352" t="s">
        <v>672</v>
      </c>
      <c r="C352" s="45">
        <v>436</v>
      </c>
      <c r="D352" s="46">
        <v>257.2</v>
      </c>
      <c r="E352" s="47">
        <f t="shared" si="30"/>
        <v>112139.2</v>
      </c>
      <c r="F352" s="45">
        <v>31949</v>
      </c>
      <c r="G352" s="46">
        <v>254.98</v>
      </c>
      <c r="H352" s="37">
        <f t="shared" si="31"/>
        <v>8146356.0199999996</v>
      </c>
      <c r="I352" s="45">
        <v>72</v>
      </c>
      <c r="J352" s="46">
        <v>257.2</v>
      </c>
      <c r="K352" s="47">
        <f t="shared" si="32"/>
        <v>18518.399999999998</v>
      </c>
      <c r="L352" s="45">
        <v>5239</v>
      </c>
      <c r="M352" s="46">
        <v>254.98</v>
      </c>
      <c r="N352" s="47">
        <f t="shared" si="33"/>
        <v>1335840.22</v>
      </c>
      <c r="O352" s="48">
        <f t="shared" si="34"/>
        <v>9612853.839999998</v>
      </c>
      <c r="P352" s="87">
        <f t="shared" si="35"/>
        <v>125623.69</v>
      </c>
    </row>
    <row r="353" spans="1:16" x14ac:dyDescent="0.25">
      <c r="A353" s="49" t="s">
        <v>673</v>
      </c>
      <c r="B353" t="s">
        <v>674</v>
      </c>
      <c r="C353" s="45">
        <v>371</v>
      </c>
      <c r="D353" s="46">
        <v>241.15</v>
      </c>
      <c r="E353" s="47">
        <f t="shared" si="30"/>
        <v>89466.650000000009</v>
      </c>
      <c r="F353" s="45">
        <v>23645</v>
      </c>
      <c r="G353" s="46">
        <v>239.21</v>
      </c>
      <c r="H353" s="37">
        <f t="shared" si="31"/>
        <v>5656120.4500000002</v>
      </c>
      <c r="I353" s="45">
        <v>10</v>
      </c>
      <c r="J353" s="46">
        <v>241.15</v>
      </c>
      <c r="K353" s="47">
        <f t="shared" si="32"/>
        <v>2411.5</v>
      </c>
      <c r="L353" s="45">
        <v>669</v>
      </c>
      <c r="M353" s="46">
        <v>239.21</v>
      </c>
      <c r="N353" s="47">
        <f t="shared" si="33"/>
        <v>160031.49000000002</v>
      </c>
      <c r="O353" s="48">
        <f t="shared" si="34"/>
        <v>5908030.0900000008</v>
      </c>
      <c r="P353" s="87">
        <f t="shared" si="35"/>
        <v>77207.929999999993</v>
      </c>
    </row>
    <row r="354" spans="1:16" x14ac:dyDescent="0.25">
      <c r="A354" s="49" t="s">
        <v>675</v>
      </c>
      <c r="B354" t="s">
        <v>676</v>
      </c>
      <c r="C354" s="45">
        <v>524</v>
      </c>
      <c r="D354" s="46">
        <v>280.68</v>
      </c>
      <c r="E354" s="47">
        <f t="shared" si="30"/>
        <v>147076.32</v>
      </c>
      <c r="F354" s="45">
        <v>14074</v>
      </c>
      <c r="G354" s="46">
        <v>278.45</v>
      </c>
      <c r="H354" s="37">
        <f t="shared" si="31"/>
        <v>3918905.3</v>
      </c>
      <c r="I354" s="45">
        <v>115</v>
      </c>
      <c r="J354" s="46">
        <v>280.68</v>
      </c>
      <c r="K354" s="47">
        <f t="shared" si="32"/>
        <v>32278.2</v>
      </c>
      <c r="L354" s="45">
        <v>3083</v>
      </c>
      <c r="M354" s="46">
        <v>278.45</v>
      </c>
      <c r="N354" s="47">
        <f t="shared" si="33"/>
        <v>858461.35</v>
      </c>
      <c r="O354" s="48">
        <f t="shared" si="34"/>
        <v>4956721.17</v>
      </c>
      <c r="P354" s="87">
        <f t="shared" si="35"/>
        <v>64775.94</v>
      </c>
    </row>
    <row r="355" spans="1:16" x14ac:dyDescent="0.25">
      <c r="A355" s="49" t="s">
        <v>677</v>
      </c>
      <c r="B355" t="s">
        <v>678</v>
      </c>
      <c r="C355" s="45">
        <v>921</v>
      </c>
      <c r="D355" s="46">
        <v>290.39</v>
      </c>
      <c r="E355" s="47">
        <f t="shared" si="30"/>
        <v>267449.19</v>
      </c>
      <c r="F355" s="45">
        <v>25822</v>
      </c>
      <c r="G355" s="46">
        <v>288.02999999999997</v>
      </c>
      <c r="H355" s="37">
        <f t="shared" si="31"/>
        <v>7437510.6599999992</v>
      </c>
      <c r="I355" s="45">
        <v>105</v>
      </c>
      <c r="J355" s="46">
        <v>290.39</v>
      </c>
      <c r="K355" s="47">
        <f t="shared" si="32"/>
        <v>30490.949999999997</v>
      </c>
      <c r="L355" s="45">
        <v>2932</v>
      </c>
      <c r="M355" s="46">
        <v>288.02999999999997</v>
      </c>
      <c r="N355" s="47">
        <f t="shared" si="33"/>
        <v>844503.96</v>
      </c>
      <c r="O355" s="48">
        <f t="shared" si="34"/>
        <v>8579954.7599999998</v>
      </c>
      <c r="P355" s="87">
        <f t="shared" si="35"/>
        <v>112125.45</v>
      </c>
    </row>
    <row r="356" spans="1:16" x14ac:dyDescent="0.25">
      <c r="A356" s="49" t="s">
        <v>679</v>
      </c>
      <c r="B356" t="s">
        <v>1290</v>
      </c>
      <c r="C356" s="45">
        <v>3394</v>
      </c>
      <c r="D356" s="46">
        <v>263.52</v>
      </c>
      <c r="E356" s="47">
        <f t="shared" si="30"/>
        <v>894386.87999999989</v>
      </c>
      <c r="F356" s="45">
        <v>35046</v>
      </c>
      <c r="G356" s="46">
        <v>261.35000000000002</v>
      </c>
      <c r="H356" s="37">
        <f t="shared" si="31"/>
        <v>9159272.1000000015</v>
      </c>
      <c r="I356" s="45">
        <v>521</v>
      </c>
      <c r="J356" s="46">
        <v>263.52</v>
      </c>
      <c r="K356" s="47">
        <f t="shared" si="32"/>
        <v>137293.91999999998</v>
      </c>
      <c r="L356" s="45">
        <v>5383</v>
      </c>
      <c r="M356" s="46">
        <v>261.35000000000002</v>
      </c>
      <c r="N356" s="47">
        <f t="shared" si="33"/>
        <v>1406847.05</v>
      </c>
      <c r="O356" s="48">
        <f t="shared" si="34"/>
        <v>11597799.950000003</v>
      </c>
      <c r="P356" s="87">
        <f t="shared" si="35"/>
        <v>151563.57</v>
      </c>
    </row>
    <row r="357" spans="1:16" x14ac:dyDescent="0.25">
      <c r="A357" s="49" t="s">
        <v>680</v>
      </c>
      <c r="B357" t="s">
        <v>681</v>
      </c>
      <c r="C357" s="45">
        <v>187</v>
      </c>
      <c r="D357" s="46">
        <v>246.73</v>
      </c>
      <c r="E357" s="47">
        <f t="shared" si="30"/>
        <v>46138.509999999995</v>
      </c>
      <c r="F357" s="45">
        <v>26665</v>
      </c>
      <c r="G357" s="46">
        <v>244.56</v>
      </c>
      <c r="H357" s="37">
        <f t="shared" si="31"/>
        <v>6521192.4000000004</v>
      </c>
      <c r="I357" s="45">
        <v>11</v>
      </c>
      <c r="J357" s="46">
        <v>246.73</v>
      </c>
      <c r="K357" s="47">
        <f t="shared" si="32"/>
        <v>2714.0299999999997</v>
      </c>
      <c r="L357" s="45">
        <v>1584</v>
      </c>
      <c r="M357" s="46">
        <v>244.56</v>
      </c>
      <c r="N357" s="47">
        <f t="shared" si="33"/>
        <v>387383.03999999998</v>
      </c>
      <c r="O357" s="48">
        <f t="shared" si="34"/>
        <v>6957427.9800000004</v>
      </c>
      <c r="P357" s="87">
        <f t="shared" si="35"/>
        <v>90921.78</v>
      </c>
    </row>
    <row r="358" spans="1:16" x14ac:dyDescent="0.25">
      <c r="A358" s="49" t="s">
        <v>682</v>
      </c>
      <c r="B358" t="s">
        <v>683</v>
      </c>
      <c r="C358" s="45">
        <v>2753</v>
      </c>
      <c r="D358" s="46">
        <v>287</v>
      </c>
      <c r="E358" s="47">
        <f t="shared" si="30"/>
        <v>790111</v>
      </c>
      <c r="F358" s="45">
        <v>59406</v>
      </c>
      <c r="G358" s="46">
        <v>284.58</v>
      </c>
      <c r="H358" s="37">
        <f t="shared" si="31"/>
        <v>16905759.48</v>
      </c>
      <c r="I358" s="45">
        <v>0</v>
      </c>
      <c r="J358" s="46">
        <v>287</v>
      </c>
      <c r="K358" s="47">
        <f t="shared" si="32"/>
        <v>0</v>
      </c>
      <c r="L358" s="45">
        <v>0</v>
      </c>
      <c r="M358" s="46">
        <v>284.58</v>
      </c>
      <c r="N358" s="47">
        <f t="shared" si="33"/>
        <v>0</v>
      </c>
      <c r="O358" s="48">
        <f t="shared" si="34"/>
        <v>17695870.48</v>
      </c>
      <c r="P358" s="87">
        <f t="shared" si="35"/>
        <v>231255</v>
      </c>
    </row>
    <row r="359" spans="1:16" x14ac:dyDescent="0.25">
      <c r="A359" s="49" t="s">
        <v>684</v>
      </c>
      <c r="B359" t="s">
        <v>685</v>
      </c>
      <c r="C359" s="45">
        <v>1057</v>
      </c>
      <c r="D359" s="46">
        <v>212.43</v>
      </c>
      <c r="E359" s="47">
        <f t="shared" si="30"/>
        <v>224538.51</v>
      </c>
      <c r="F359" s="45">
        <v>32508</v>
      </c>
      <c r="G359" s="46">
        <v>210.63</v>
      </c>
      <c r="H359" s="37">
        <f t="shared" si="31"/>
        <v>6847160.04</v>
      </c>
      <c r="I359" s="45">
        <v>67</v>
      </c>
      <c r="J359" s="46">
        <v>212.43</v>
      </c>
      <c r="K359" s="47">
        <f t="shared" si="32"/>
        <v>14232.810000000001</v>
      </c>
      <c r="L359" s="45">
        <v>2062</v>
      </c>
      <c r="M359" s="46">
        <v>210.63</v>
      </c>
      <c r="N359" s="47">
        <f t="shared" si="33"/>
        <v>434319.06</v>
      </c>
      <c r="O359" s="48">
        <f t="shared" si="34"/>
        <v>7520250.4199999999</v>
      </c>
      <c r="P359" s="87">
        <f t="shared" si="35"/>
        <v>98276.91</v>
      </c>
    </row>
    <row r="360" spans="1:16" x14ac:dyDescent="0.25">
      <c r="A360" s="49" t="s">
        <v>686</v>
      </c>
      <c r="B360" t="s">
        <v>687</v>
      </c>
      <c r="C360" s="45">
        <v>5391</v>
      </c>
      <c r="D360" s="46">
        <v>352.7</v>
      </c>
      <c r="E360" s="47">
        <f t="shared" si="30"/>
        <v>1901405.7</v>
      </c>
      <c r="F360" s="45">
        <v>45756</v>
      </c>
      <c r="G360" s="46">
        <v>349.19</v>
      </c>
      <c r="H360" s="37">
        <f t="shared" si="31"/>
        <v>15977537.640000001</v>
      </c>
      <c r="I360" s="45">
        <v>560</v>
      </c>
      <c r="J360" s="46">
        <v>352.7</v>
      </c>
      <c r="K360" s="47">
        <f t="shared" si="32"/>
        <v>197512</v>
      </c>
      <c r="L360" s="45">
        <v>4755</v>
      </c>
      <c r="M360" s="46">
        <v>349.19</v>
      </c>
      <c r="N360" s="47">
        <f t="shared" si="33"/>
        <v>1660398.45</v>
      </c>
      <c r="O360" s="48">
        <f t="shared" si="34"/>
        <v>19736853.789999999</v>
      </c>
      <c r="P360" s="87">
        <f t="shared" si="35"/>
        <v>257927.19</v>
      </c>
    </row>
    <row r="361" spans="1:16" x14ac:dyDescent="0.25">
      <c r="A361" s="49" t="s">
        <v>688</v>
      </c>
      <c r="B361" t="s">
        <v>689</v>
      </c>
      <c r="C361" s="45">
        <v>0</v>
      </c>
      <c r="D361" s="46">
        <v>335.78</v>
      </c>
      <c r="E361" s="47">
        <f t="shared" si="30"/>
        <v>0</v>
      </c>
      <c r="F361" s="45">
        <v>82749</v>
      </c>
      <c r="G361" s="46">
        <v>332.86</v>
      </c>
      <c r="H361" s="37">
        <f t="shared" si="31"/>
        <v>27543832.140000001</v>
      </c>
      <c r="I361" s="45">
        <v>0</v>
      </c>
      <c r="J361" s="46">
        <v>335.78</v>
      </c>
      <c r="K361" s="47">
        <f t="shared" si="32"/>
        <v>0</v>
      </c>
      <c r="L361" s="45">
        <v>0</v>
      </c>
      <c r="M361" s="46">
        <v>332.86</v>
      </c>
      <c r="N361" s="47">
        <f t="shared" si="33"/>
        <v>0</v>
      </c>
      <c r="O361" s="48">
        <f t="shared" si="34"/>
        <v>27543832.140000001</v>
      </c>
      <c r="P361" s="87">
        <f t="shared" si="35"/>
        <v>359951.15</v>
      </c>
    </row>
    <row r="362" spans="1:16" x14ac:dyDescent="0.25">
      <c r="A362" s="49" t="s">
        <v>690</v>
      </c>
      <c r="B362" t="s">
        <v>691</v>
      </c>
      <c r="C362" s="45">
        <v>15699</v>
      </c>
      <c r="D362" s="46">
        <v>220.06</v>
      </c>
      <c r="E362" s="47">
        <f t="shared" si="30"/>
        <v>3454721.94</v>
      </c>
      <c r="F362" s="45">
        <v>0</v>
      </c>
      <c r="G362" s="46">
        <v>218.01</v>
      </c>
      <c r="H362" s="37">
        <f t="shared" si="31"/>
        <v>0</v>
      </c>
      <c r="I362" s="45">
        <v>684</v>
      </c>
      <c r="J362" s="46">
        <v>220.06</v>
      </c>
      <c r="K362" s="47">
        <f t="shared" si="32"/>
        <v>150521.04</v>
      </c>
      <c r="L362" s="45">
        <v>0</v>
      </c>
      <c r="M362" s="46">
        <v>218.01</v>
      </c>
      <c r="N362" s="47">
        <f t="shared" si="33"/>
        <v>0</v>
      </c>
      <c r="O362" s="48">
        <f t="shared" si="34"/>
        <v>3605242.98</v>
      </c>
      <c r="P362" s="87">
        <f t="shared" si="35"/>
        <v>47114.41</v>
      </c>
    </row>
    <row r="363" spans="1:16" x14ac:dyDescent="0.25">
      <c r="A363" s="49" t="s">
        <v>692</v>
      </c>
      <c r="B363" t="s">
        <v>693</v>
      </c>
      <c r="C363" s="45">
        <v>4284</v>
      </c>
      <c r="D363" s="46">
        <v>337.97</v>
      </c>
      <c r="E363" s="47">
        <f t="shared" si="30"/>
        <v>1447863.4800000002</v>
      </c>
      <c r="F363" s="45">
        <v>28578</v>
      </c>
      <c r="G363" s="46">
        <v>334.84</v>
      </c>
      <c r="H363" s="37">
        <f t="shared" si="31"/>
        <v>9569057.5199999996</v>
      </c>
      <c r="I363" s="45">
        <v>43</v>
      </c>
      <c r="J363" s="46">
        <v>337.97</v>
      </c>
      <c r="K363" s="47">
        <f t="shared" si="32"/>
        <v>14532.710000000001</v>
      </c>
      <c r="L363" s="45">
        <v>284</v>
      </c>
      <c r="M363" s="46">
        <v>334.84</v>
      </c>
      <c r="N363" s="47">
        <f t="shared" si="33"/>
        <v>95094.56</v>
      </c>
      <c r="O363" s="48">
        <f t="shared" si="34"/>
        <v>11126548.27</v>
      </c>
      <c r="P363" s="87">
        <f t="shared" si="35"/>
        <v>145405.10999999999</v>
      </c>
    </row>
    <row r="364" spans="1:16" x14ac:dyDescent="0.25">
      <c r="A364" s="49" t="s">
        <v>694</v>
      </c>
      <c r="B364" t="s">
        <v>695</v>
      </c>
      <c r="C364" s="45">
        <v>4627</v>
      </c>
      <c r="D364" s="46">
        <v>297.52</v>
      </c>
      <c r="E364" s="47">
        <f t="shared" si="30"/>
        <v>1376625.0399999998</v>
      </c>
      <c r="F364" s="45">
        <v>45002</v>
      </c>
      <c r="G364" s="46">
        <v>294.77</v>
      </c>
      <c r="H364" s="37">
        <f t="shared" si="31"/>
        <v>13265239.539999999</v>
      </c>
      <c r="I364" s="45">
        <v>915</v>
      </c>
      <c r="J364" s="46">
        <v>297.52</v>
      </c>
      <c r="K364" s="47">
        <f t="shared" si="32"/>
        <v>272230.8</v>
      </c>
      <c r="L364" s="45">
        <v>8894</v>
      </c>
      <c r="M364" s="46">
        <v>294.77</v>
      </c>
      <c r="N364" s="47">
        <f t="shared" si="33"/>
        <v>2621684.38</v>
      </c>
      <c r="O364" s="48">
        <f t="shared" si="34"/>
        <v>17535779.759999998</v>
      </c>
      <c r="P364" s="87">
        <f t="shared" si="35"/>
        <v>229162.89</v>
      </c>
    </row>
    <row r="365" spans="1:16" x14ac:dyDescent="0.25">
      <c r="A365" s="49" t="s">
        <v>696</v>
      </c>
      <c r="B365" t="s">
        <v>697</v>
      </c>
      <c r="C365" s="45">
        <v>7139</v>
      </c>
      <c r="D365" s="46">
        <v>349.09</v>
      </c>
      <c r="E365" s="47">
        <f t="shared" si="30"/>
        <v>2492153.5099999998</v>
      </c>
      <c r="F365" s="45">
        <v>50339</v>
      </c>
      <c r="G365" s="46">
        <v>345.59</v>
      </c>
      <c r="H365" s="37">
        <f t="shared" si="31"/>
        <v>17396655.009999998</v>
      </c>
      <c r="I365" s="45">
        <v>593</v>
      </c>
      <c r="J365" s="46">
        <v>349.09</v>
      </c>
      <c r="K365" s="47">
        <f t="shared" si="32"/>
        <v>207010.37</v>
      </c>
      <c r="L365" s="45">
        <v>4185</v>
      </c>
      <c r="M365" s="46">
        <v>345.59</v>
      </c>
      <c r="N365" s="47">
        <f t="shared" si="33"/>
        <v>1446294.15</v>
      </c>
      <c r="O365" s="48">
        <f t="shared" si="34"/>
        <v>21542113.039999999</v>
      </c>
      <c r="P365" s="87">
        <f t="shared" si="35"/>
        <v>281518.87</v>
      </c>
    </row>
    <row r="366" spans="1:16" x14ac:dyDescent="0.25">
      <c r="A366" s="49" t="s">
        <v>698</v>
      </c>
      <c r="B366" t="s">
        <v>699</v>
      </c>
      <c r="C366" s="45">
        <v>18266</v>
      </c>
      <c r="D366" s="46">
        <v>266.73</v>
      </c>
      <c r="E366" s="47">
        <f t="shared" si="30"/>
        <v>4872090.1800000006</v>
      </c>
      <c r="F366" s="45">
        <v>32599</v>
      </c>
      <c r="G366" s="46">
        <v>264.20999999999998</v>
      </c>
      <c r="H366" s="37">
        <f t="shared" si="31"/>
        <v>8612981.7899999991</v>
      </c>
      <c r="I366" s="45">
        <v>3323</v>
      </c>
      <c r="J366" s="46">
        <v>266.73</v>
      </c>
      <c r="K366" s="47">
        <f t="shared" si="32"/>
        <v>886343.79</v>
      </c>
      <c r="L366" s="45">
        <v>5931</v>
      </c>
      <c r="M366" s="46">
        <v>264.20999999999998</v>
      </c>
      <c r="N366" s="47">
        <f t="shared" si="33"/>
        <v>1567029.5099999998</v>
      </c>
      <c r="O366" s="48">
        <f t="shared" si="34"/>
        <v>15938445.27</v>
      </c>
      <c r="P366" s="87">
        <f t="shared" si="35"/>
        <v>208288.44</v>
      </c>
    </row>
    <row r="367" spans="1:16" x14ac:dyDescent="0.25">
      <c r="A367" s="49" t="s">
        <v>700</v>
      </c>
      <c r="B367" t="s">
        <v>701</v>
      </c>
      <c r="C367" s="45">
        <v>18</v>
      </c>
      <c r="D367" s="46">
        <v>286.02999999999997</v>
      </c>
      <c r="E367" s="47">
        <f t="shared" si="30"/>
        <v>5148.5399999999991</v>
      </c>
      <c r="F367" s="45">
        <v>12066</v>
      </c>
      <c r="G367" s="46">
        <v>284.02</v>
      </c>
      <c r="H367" s="37">
        <f t="shared" si="31"/>
        <v>3426985.32</v>
      </c>
      <c r="I367" s="45">
        <v>0</v>
      </c>
      <c r="J367" s="46">
        <v>286.02999999999997</v>
      </c>
      <c r="K367" s="47">
        <f t="shared" si="32"/>
        <v>0</v>
      </c>
      <c r="L367" s="45">
        <v>27</v>
      </c>
      <c r="M367" s="46">
        <v>284.02</v>
      </c>
      <c r="N367" s="47">
        <f t="shared" si="33"/>
        <v>7668.5399999999991</v>
      </c>
      <c r="O367" s="48">
        <f t="shared" si="34"/>
        <v>3439802.4</v>
      </c>
      <c r="P367" s="87">
        <f t="shared" si="35"/>
        <v>44952.38</v>
      </c>
    </row>
    <row r="368" spans="1:16" x14ac:dyDescent="0.25">
      <c r="A368" s="49" t="s">
        <v>702</v>
      </c>
      <c r="B368" t="s">
        <v>703</v>
      </c>
      <c r="C368" s="45">
        <v>12824</v>
      </c>
      <c r="D368" s="46">
        <v>365.98</v>
      </c>
      <c r="E368" s="47">
        <f t="shared" si="30"/>
        <v>4693327.5200000005</v>
      </c>
      <c r="F368" s="45">
        <v>24148</v>
      </c>
      <c r="G368" s="46">
        <v>363.02</v>
      </c>
      <c r="H368" s="37">
        <f t="shared" si="31"/>
        <v>8766206.959999999</v>
      </c>
      <c r="I368" s="45">
        <v>0</v>
      </c>
      <c r="J368" s="46">
        <v>365.98</v>
      </c>
      <c r="K368" s="47">
        <f t="shared" si="32"/>
        <v>0</v>
      </c>
      <c r="L368" s="45">
        <v>0</v>
      </c>
      <c r="M368" s="46">
        <v>363.02</v>
      </c>
      <c r="N368" s="47">
        <f t="shared" si="33"/>
        <v>0</v>
      </c>
      <c r="O368" s="48">
        <f t="shared" si="34"/>
        <v>13459534.48</v>
      </c>
      <c r="P368" s="87">
        <f t="shared" si="35"/>
        <v>175893.28</v>
      </c>
    </row>
    <row r="369" spans="1:16" x14ac:dyDescent="0.25">
      <c r="A369" s="49" t="s">
        <v>704</v>
      </c>
      <c r="B369" t="s">
        <v>705</v>
      </c>
      <c r="C369" s="45">
        <v>5119</v>
      </c>
      <c r="D369" s="46">
        <v>368.01</v>
      </c>
      <c r="E369" s="47">
        <f t="shared" si="30"/>
        <v>1883843.19</v>
      </c>
      <c r="F369" s="45">
        <v>87800</v>
      </c>
      <c r="G369" s="46">
        <v>365.01</v>
      </c>
      <c r="H369" s="37">
        <f t="shared" si="31"/>
        <v>32047878</v>
      </c>
      <c r="I369" s="45">
        <v>993</v>
      </c>
      <c r="J369" s="46">
        <v>368.01</v>
      </c>
      <c r="K369" s="47">
        <f t="shared" si="32"/>
        <v>365433.93</v>
      </c>
      <c r="L369" s="45">
        <v>17031</v>
      </c>
      <c r="M369" s="46">
        <v>365.01</v>
      </c>
      <c r="N369" s="47">
        <f t="shared" si="33"/>
        <v>6216485.3099999996</v>
      </c>
      <c r="O369" s="48">
        <f t="shared" si="34"/>
        <v>40513640.43</v>
      </c>
      <c r="P369" s="87">
        <f t="shared" si="35"/>
        <v>529444.54</v>
      </c>
    </row>
    <row r="370" spans="1:16" x14ac:dyDescent="0.25">
      <c r="A370" s="49" t="s">
        <v>706</v>
      </c>
      <c r="B370" t="s">
        <v>707</v>
      </c>
      <c r="C370" s="45">
        <v>3617</v>
      </c>
      <c r="D370" s="46">
        <v>281.67</v>
      </c>
      <c r="E370" s="47">
        <f t="shared" si="30"/>
        <v>1018800.39</v>
      </c>
      <c r="F370" s="45">
        <v>33693</v>
      </c>
      <c r="G370" s="46">
        <v>278.87</v>
      </c>
      <c r="H370" s="37">
        <f t="shared" si="31"/>
        <v>9395966.9100000001</v>
      </c>
      <c r="I370" s="45">
        <v>367</v>
      </c>
      <c r="J370" s="46">
        <v>281.67</v>
      </c>
      <c r="K370" s="47">
        <f t="shared" si="32"/>
        <v>103372.89</v>
      </c>
      <c r="L370" s="45">
        <v>3420</v>
      </c>
      <c r="M370" s="46">
        <v>278.87</v>
      </c>
      <c r="N370" s="47">
        <f t="shared" si="33"/>
        <v>953735.4</v>
      </c>
      <c r="O370" s="48">
        <f t="shared" si="34"/>
        <v>11471875.59</v>
      </c>
      <c r="P370" s="87">
        <f t="shared" si="35"/>
        <v>149917.95000000001</v>
      </c>
    </row>
    <row r="371" spans="1:16" x14ac:dyDescent="0.25">
      <c r="A371" s="49" t="s">
        <v>708</v>
      </c>
      <c r="B371" t="s">
        <v>709</v>
      </c>
      <c r="C371" s="45">
        <v>1379</v>
      </c>
      <c r="D371" s="46">
        <v>282.19</v>
      </c>
      <c r="E371" s="47">
        <f t="shared" si="30"/>
        <v>389140.01</v>
      </c>
      <c r="F371" s="45">
        <v>0</v>
      </c>
      <c r="G371" s="46">
        <v>280.02999999999997</v>
      </c>
      <c r="H371" s="37">
        <f t="shared" si="31"/>
        <v>0</v>
      </c>
      <c r="I371" s="45">
        <v>0</v>
      </c>
      <c r="J371" s="46">
        <v>282.19</v>
      </c>
      <c r="K371" s="47">
        <f t="shared" si="32"/>
        <v>0</v>
      </c>
      <c r="L371" s="45">
        <v>0</v>
      </c>
      <c r="M371" s="46">
        <v>280.02999999999997</v>
      </c>
      <c r="N371" s="47">
        <f t="shared" si="33"/>
        <v>0</v>
      </c>
      <c r="O371" s="48">
        <f t="shared" si="34"/>
        <v>389140.01</v>
      </c>
      <c r="P371" s="87">
        <f t="shared" si="35"/>
        <v>5085.3999999999996</v>
      </c>
    </row>
    <row r="372" spans="1:16" x14ac:dyDescent="0.25">
      <c r="A372" s="49" t="s">
        <v>712</v>
      </c>
      <c r="B372" t="s">
        <v>713</v>
      </c>
      <c r="C372" s="45">
        <v>589</v>
      </c>
      <c r="D372" s="46">
        <v>311.25</v>
      </c>
      <c r="E372" s="47">
        <f t="shared" si="30"/>
        <v>183326.25</v>
      </c>
      <c r="F372" s="45">
        <v>0</v>
      </c>
      <c r="G372" s="46">
        <v>309.18</v>
      </c>
      <c r="H372" s="37">
        <f t="shared" si="31"/>
        <v>0</v>
      </c>
      <c r="I372" s="45">
        <v>0</v>
      </c>
      <c r="J372" s="46">
        <v>311.25</v>
      </c>
      <c r="K372" s="47">
        <f t="shared" si="32"/>
        <v>0</v>
      </c>
      <c r="L372" s="45">
        <v>0</v>
      </c>
      <c r="M372" s="46">
        <v>309.18</v>
      </c>
      <c r="N372" s="47">
        <f t="shared" si="33"/>
        <v>0</v>
      </c>
      <c r="O372" s="48">
        <f t="shared" si="34"/>
        <v>183326.25</v>
      </c>
      <c r="P372" s="87">
        <f t="shared" si="35"/>
        <v>2395.7600000000002</v>
      </c>
    </row>
    <row r="373" spans="1:16" x14ac:dyDescent="0.25">
      <c r="A373" s="49" t="s">
        <v>714</v>
      </c>
      <c r="B373" t="s">
        <v>715</v>
      </c>
      <c r="C373" s="45">
        <v>13245</v>
      </c>
      <c r="D373" s="46">
        <v>284.79000000000002</v>
      </c>
      <c r="E373" s="47">
        <f t="shared" si="30"/>
        <v>3772043.5500000003</v>
      </c>
      <c r="F373" s="45">
        <v>31645</v>
      </c>
      <c r="G373" s="46">
        <v>282.08</v>
      </c>
      <c r="H373" s="37">
        <f t="shared" si="31"/>
        <v>8926421.5999999996</v>
      </c>
      <c r="I373" s="45">
        <v>2380</v>
      </c>
      <c r="J373" s="46">
        <v>284.79000000000002</v>
      </c>
      <c r="K373" s="47">
        <f t="shared" si="32"/>
        <v>677800.20000000007</v>
      </c>
      <c r="L373" s="45">
        <v>5687</v>
      </c>
      <c r="M373" s="46">
        <v>282.08</v>
      </c>
      <c r="N373" s="47">
        <f t="shared" si="33"/>
        <v>1604188.96</v>
      </c>
      <c r="O373" s="48">
        <f t="shared" si="34"/>
        <v>14980454.310000001</v>
      </c>
      <c r="P373" s="87">
        <f t="shared" si="35"/>
        <v>195769.12</v>
      </c>
    </row>
    <row r="374" spans="1:16" x14ac:dyDescent="0.25">
      <c r="A374" s="49" t="s">
        <v>716</v>
      </c>
      <c r="B374" t="s">
        <v>717</v>
      </c>
      <c r="C374" s="45">
        <v>0</v>
      </c>
      <c r="D374" s="46">
        <v>300.58</v>
      </c>
      <c r="E374" s="47">
        <f t="shared" si="30"/>
        <v>0</v>
      </c>
      <c r="F374" s="45">
        <v>7899</v>
      </c>
      <c r="G374" s="46">
        <v>298.33999999999997</v>
      </c>
      <c r="H374" s="37">
        <f t="shared" si="31"/>
        <v>2356587.6599999997</v>
      </c>
      <c r="I374" s="45">
        <v>0</v>
      </c>
      <c r="J374" s="46">
        <v>300.58</v>
      </c>
      <c r="K374" s="47">
        <f t="shared" si="32"/>
        <v>0</v>
      </c>
      <c r="L374" s="45">
        <v>7</v>
      </c>
      <c r="M374" s="46">
        <v>298.33999999999997</v>
      </c>
      <c r="N374" s="47">
        <f t="shared" si="33"/>
        <v>2088.3799999999997</v>
      </c>
      <c r="O374" s="48">
        <f t="shared" si="34"/>
        <v>2358676.0399999996</v>
      </c>
      <c r="P374" s="87">
        <f t="shared" si="35"/>
        <v>30823.89</v>
      </c>
    </row>
    <row r="375" spans="1:16" x14ac:dyDescent="0.25">
      <c r="A375" s="49" t="s">
        <v>718</v>
      </c>
      <c r="B375" t="s">
        <v>719</v>
      </c>
      <c r="C375" s="45">
        <v>0</v>
      </c>
      <c r="D375" s="46">
        <v>360.79</v>
      </c>
      <c r="E375" s="47">
        <f t="shared" si="30"/>
        <v>0</v>
      </c>
      <c r="F375" s="45">
        <v>38783</v>
      </c>
      <c r="G375" s="46">
        <v>357.59</v>
      </c>
      <c r="H375" s="37">
        <f t="shared" si="31"/>
        <v>13868412.969999999</v>
      </c>
      <c r="I375" s="45">
        <v>0</v>
      </c>
      <c r="J375" s="46">
        <v>360.79</v>
      </c>
      <c r="K375" s="47">
        <f t="shared" si="32"/>
        <v>0</v>
      </c>
      <c r="L375" s="45">
        <v>15496</v>
      </c>
      <c r="M375" s="46">
        <v>357.59</v>
      </c>
      <c r="N375" s="47">
        <f t="shared" si="33"/>
        <v>5541214.6399999997</v>
      </c>
      <c r="O375" s="48">
        <f t="shared" si="34"/>
        <v>19409627.609999999</v>
      </c>
      <c r="P375" s="87">
        <f t="shared" si="35"/>
        <v>253650.9</v>
      </c>
    </row>
    <row r="376" spans="1:16" x14ac:dyDescent="0.25">
      <c r="A376" s="49" t="s">
        <v>720</v>
      </c>
      <c r="B376" t="s">
        <v>721</v>
      </c>
      <c r="C376" s="45">
        <v>0</v>
      </c>
      <c r="D376" s="46">
        <v>163.33000000000001</v>
      </c>
      <c r="E376" s="47">
        <f t="shared" si="30"/>
        <v>0</v>
      </c>
      <c r="F376" s="45">
        <v>8546</v>
      </c>
      <c r="G376" s="46">
        <v>162.01</v>
      </c>
      <c r="H376" s="37">
        <f t="shared" si="31"/>
        <v>1384537.46</v>
      </c>
      <c r="I376" s="45">
        <v>0</v>
      </c>
      <c r="J376" s="46">
        <v>163.33000000000001</v>
      </c>
      <c r="K376" s="47">
        <f t="shared" si="32"/>
        <v>0</v>
      </c>
      <c r="L376" s="45">
        <v>537</v>
      </c>
      <c r="M376" s="46">
        <v>162.01</v>
      </c>
      <c r="N376" s="47">
        <f t="shared" si="33"/>
        <v>86999.37</v>
      </c>
      <c r="O376" s="48">
        <f t="shared" si="34"/>
        <v>1471536.83</v>
      </c>
      <c r="P376" s="87">
        <f t="shared" si="35"/>
        <v>19230.490000000002</v>
      </c>
    </row>
    <row r="377" spans="1:16" x14ac:dyDescent="0.25">
      <c r="A377" s="49" t="s">
        <v>722</v>
      </c>
      <c r="B377" t="s">
        <v>723</v>
      </c>
      <c r="C377" s="45">
        <v>1141</v>
      </c>
      <c r="D377" s="46">
        <v>296.86</v>
      </c>
      <c r="E377" s="47">
        <f t="shared" si="30"/>
        <v>338717.26</v>
      </c>
      <c r="F377" s="45">
        <v>24929</v>
      </c>
      <c r="G377" s="46">
        <v>294.11</v>
      </c>
      <c r="H377" s="37">
        <f t="shared" si="31"/>
        <v>7331868.1900000004</v>
      </c>
      <c r="I377" s="45">
        <v>0</v>
      </c>
      <c r="J377" s="46">
        <v>296.86</v>
      </c>
      <c r="K377" s="47">
        <f t="shared" si="32"/>
        <v>0</v>
      </c>
      <c r="L377" s="45">
        <v>0</v>
      </c>
      <c r="M377" s="46">
        <v>294.11</v>
      </c>
      <c r="N377" s="47">
        <f t="shared" si="33"/>
        <v>0</v>
      </c>
      <c r="O377" s="48">
        <f t="shared" si="34"/>
        <v>7670585.4500000002</v>
      </c>
      <c r="P377" s="87">
        <f t="shared" si="35"/>
        <v>100241.54</v>
      </c>
    </row>
    <row r="378" spans="1:16" x14ac:dyDescent="0.25">
      <c r="A378" s="49" t="s">
        <v>724</v>
      </c>
      <c r="B378" t="s">
        <v>725</v>
      </c>
      <c r="C378" s="45">
        <v>4645</v>
      </c>
      <c r="D378" s="46">
        <v>269.58999999999997</v>
      </c>
      <c r="E378" s="47">
        <f t="shared" si="30"/>
        <v>1252245.5499999998</v>
      </c>
      <c r="F378" s="45">
        <v>37443</v>
      </c>
      <c r="G378" s="46">
        <v>267.11</v>
      </c>
      <c r="H378" s="37">
        <f t="shared" si="31"/>
        <v>10001399.73</v>
      </c>
      <c r="I378" s="45">
        <v>340</v>
      </c>
      <c r="J378" s="46">
        <v>269.58999999999997</v>
      </c>
      <c r="K378" s="47">
        <f t="shared" si="32"/>
        <v>91660.599999999991</v>
      </c>
      <c r="L378" s="45">
        <v>2743</v>
      </c>
      <c r="M378" s="46">
        <v>267.11</v>
      </c>
      <c r="N378" s="47">
        <f t="shared" si="33"/>
        <v>732682.73</v>
      </c>
      <c r="O378" s="48">
        <f t="shared" si="34"/>
        <v>12077988.609999999</v>
      </c>
      <c r="P378" s="87">
        <f t="shared" si="35"/>
        <v>157838.82</v>
      </c>
    </row>
    <row r="379" spans="1:16" x14ac:dyDescent="0.25">
      <c r="A379" s="49" t="s">
        <v>726</v>
      </c>
      <c r="B379" t="s">
        <v>1256</v>
      </c>
      <c r="C379" s="45">
        <v>19645</v>
      </c>
      <c r="D379" s="46">
        <v>332.42</v>
      </c>
      <c r="E379" s="47">
        <f t="shared" si="30"/>
        <v>6530390.9000000004</v>
      </c>
      <c r="F379" s="45">
        <v>102730</v>
      </c>
      <c r="G379" s="46">
        <v>329.27</v>
      </c>
      <c r="H379" s="37">
        <f t="shared" si="31"/>
        <v>33825907.100000001</v>
      </c>
      <c r="I379" s="45">
        <v>3316</v>
      </c>
      <c r="J379" s="46">
        <v>332.42</v>
      </c>
      <c r="K379" s="47">
        <f t="shared" si="32"/>
        <v>1102304.72</v>
      </c>
      <c r="L379" s="45">
        <v>17343</v>
      </c>
      <c r="M379" s="46">
        <v>329.27</v>
      </c>
      <c r="N379" s="47">
        <f t="shared" si="33"/>
        <v>5710529.6099999994</v>
      </c>
      <c r="O379" s="48">
        <f t="shared" si="34"/>
        <v>47169132.329999998</v>
      </c>
      <c r="P379" s="87">
        <f t="shared" si="35"/>
        <v>616420.53</v>
      </c>
    </row>
    <row r="380" spans="1:16" x14ac:dyDescent="0.25">
      <c r="A380" s="49" t="s">
        <v>727</v>
      </c>
      <c r="B380" t="s">
        <v>728</v>
      </c>
      <c r="C380" s="45">
        <v>265</v>
      </c>
      <c r="D380" s="46">
        <v>219.64</v>
      </c>
      <c r="E380" s="47">
        <f t="shared" si="30"/>
        <v>58204.6</v>
      </c>
      <c r="F380" s="45">
        <v>21913</v>
      </c>
      <c r="G380" s="46">
        <v>217.76</v>
      </c>
      <c r="H380" s="37">
        <f t="shared" si="31"/>
        <v>4771774.88</v>
      </c>
      <c r="I380" s="45">
        <v>19</v>
      </c>
      <c r="J380" s="46">
        <v>219.64</v>
      </c>
      <c r="K380" s="47">
        <f t="shared" si="32"/>
        <v>4173.16</v>
      </c>
      <c r="L380" s="45">
        <v>1574</v>
      </c>
      <c r="M380" s="46">
        <v>217.76</v>
      </c>
      <c r="N380" s="47">
        <f t="shared" si="33"/>
        <v>342754.24</v>
      </c>
      <c r="O380" s="48">
        <f t="shared" si="34"/>
        <v>5176906.88</v>
      </c>
      <c r="P380" s="87">
        <f t="shared" si="35"/>
        <v>67653.39</v>
      </c>
    </row>
    <row r="381" spans="1:16" x14ac:dyDescent="0.25">
      <c r="A381" s="49" t="s">
        <v>729</v>
      </c>
      <c r="B381" t="s">
        <v>730</v>
      </c>
      <c r="C381" s="45">
        <v>1921</v>
      </c>
      <c r="D381" s="46">
        <v>194.95</v>
      </c>
      <c r="E381" s="47">
        <f t="shared" si="30"/>
        <v>374498.94999999995</v>
      </c>
      <c r="F381" s="45">
        <v>9011</v>
      </c>
      <c r="G381" s="46">
        <v>193.31</v>
      </c>
      <c r="H381" s="37">
        <f t="shared" si="31"/>
        <v>1741916.41</v>
      </c>
      <c r="I381" s="45">
        <v>282</v>
      </c>
      <c r="J381" s="46">
        <v>194.95</v>
      </c>
      <c r="K381" s="47">
        <f t="shared" si="32"/>
        <v>54975.899999999994</v>
      </c>
      <c r="L381" s="45">
        <v>1321</v>
      </c>
      <c r="M381" s="46">
        <v>193.31</v>
      </c>
      <c r="N381" s="47">
        <f t="shared" si="33"/>
        <v>255362.51</v>
      </c>
      <c r="O381" s="48">
        <f t="shared" si="34"/>
        <v>2426753.7699999996</v>
      </c>
      <c r="P381" s="87">
        <f t="shared" si="35"/>
        <v>31713.55</v>
      </c>
    </row>
    <row r="382" spans="1:16" x14ac:dyDescent="0.25">
      <c r="A382" s="49" t="s">
        <v>731</v>
      </c>
      <c r="B382" t="s">
        <v>732</v>
      </c>
      <c r="C382" s="45">
        <v>1675</v>
      </c>
      <c r="D382" s="46">
        <v>244.99</v>
      </c>
      <c r="E382" s="47">
        <f t="shared" si="30"/>
        <v>410358.25</v>
      </c>
      <c r="F382" s="45">
        <v>40830</v>
      </c>
      <c r="G382" s="46">
        <v>242.92</v>
      </c>
      <c r="H382" s="37">
        <f t="shared" si="31"/>
        <v>9918423.5999999996</v>
      </c>
      <c r="I382" s="45">
        <v>80</v>
      </c>
      <c r="J382" s="46">
        <v>244.99</v>
      </c>
      <c r="K382" s="47">
        <f t="shared" si="32"/>
        <v>19599.2</v>
      </c>
      <c r="L382" s="45">
        <v>1950</v>
      </c>
      <c r="M382" s="46">
        <v>242.92</v>
      </c>
      <c r="N382" s="47">
        <f t="shared" si="33"/>
        <v>473694</v>
      </c>
      <c r="O382" s="48">
        <f t="shared" si="34"/>
        <v>10822075.049999999</v>
      </c>
      <c r="P382" s="87">
        <f t="shared" si="35"/>
        <v>141426.16</v>
      </c>
    </row>
    <row r="383" spans="1:16" x14ac:dyDescent="0.25">
      <c r="A383" s="49" t="s">
        <v>733</v>
      </c>
      <c r="B383" t="s">
        <v>734</v>
      </c>
      <c r="C383" s="45">
        <v>730</v>
      </c>
      <c r="D383" s="46">
        <v>204.95</v>
      </c>
      <c r="E383" s="47">
        <f t="shared" si="30"/>
        <v>149613.5</v>
      </c>
      <c r="F383" s="45">
        <v>23403</v>
      </c>
      <c r="G383" s="46">
        <v>203.14</v>
      </c>
      <c r="H383" s="37">
        <f t="shared" si="31"/>
        <v>4754085.42</v>
      </c>
      <c r="I383" s="45">
        <v>12</v>
      </c>
      <c r="J383" s="46">
        <v>204.95</v>
      </c>
      <c r="K383" s="47">
        <f t="shared" si="32"/>
        <v>2459.3999999999996</v>
      </c>
      <c r="L383" s="45">
        <v>397</v>
      </c>
      <c r="M383" s="46">
        <v>203.14</v>
      </c>
      <c r="N383" s="47">
        <f t="shared" si="33"/>
        <v>80646.58</v>
      </c>
      <c r="O383" s="48">
        <f t="shared" si="34"/>
        <v>4986804.9000000004</v>
      </c>
      <c r="P383" s="87">
        <f t="shared" si="35"/>
        <v>65169.08</v>
      </c>
    </row>
    <row r="384" spans="1:16" x14ac:dyDescent="0.25">
      <c r="A384" s="49" t="s">
        <v>735</v>
      </c>
      <c r="B384" t="s">
        <v>736</v>
      </c>
      <c r="C384" s="45">
        <v>12327</v>
      </c>
      <c r="D384" s="46">
        <v>265.79000000000002</v>
      </c>
      <c r="E384" s="47">
        <f t="shared" si="30"/>
        <v>3276393.33</v>
      </c>
      <c r="F384" s="45">
        <v>33196</v>
      </c>
      <c r="G384" s="46">
        <v>263.45</v>
      </c>
      <c r="H384" s="37">
        <f t="shared" si="31"/>
        <v>8745486.1999999993</v>
      </c>
      <c r="I384" s="45">
        <v>4096</v>
      </c>
      <c r="J384" s="46">
        <v>265.79000000000002</v>
      </c>
      <c r="K384" s="47">
        <f t="shared" si="32"/>
        <v>1088675.8400000001</v>
      </c>
      <c r="L384" s="45">
        <v>11030</v>
      </c>
      <c r="M384" s="46">
        <v>263.45</v>
      </c>
      <c r="N384" s="47">
        <f t="shared" si="33"/>
        <v>2905853.5</v>
      </c>
      <c r="O384" s="48">
        <f t="shared" si="34"/>
        <v>16016408.869999999</v>
      </c>
      <c r="P384" s="87">
        <f t="shared" si="35"/>
        <v>209307.29</v>
      </c>
    </row>
    <row r="385" spans="1:16" x14ac:dyDescent="0.25">
      <c r="A385" s="49" t="s">
        <v>737</v>
      </c>
      <c r="B385" t="s">
        <v>738</v>
      </c>
      <c r="C385" s="45">
        <v>0</v>
      </c>
      <c r="D385" s="46">
        <v>311.89999999999998</v>
      </c>
      <c r="E385" s="47">
        <f t="shared" si="30"/>
        <v>0</v>
      </c>
      <c r="F385" s="45">
        <v>49193</v>
      </c>
      <c r="G385" s="46">
        <v>309.19</v>
      </c>
      <c r="H385" s="37">
        <f t="shared" si="31"/>
        <v>15209983.67</v>
      </c>
      <c r="I385" s="45">
        <v>0</v>
      </c>
      <c r="J385" s="46">
        <v>311.89999999999998</v>
      </c>
      <c r="K385" s="47">
        <f t="shared" si="32"/>
        <v>0</v>
      </c>
      <c r="L385" s="45">
        <v>3234</v>
      </c>
      <c r="M385" s="46">
        <v>309.19</v>
      </c>
      <c r="N385" s="47">
        <f t="shared" si="33"/>
        <v>999920.46</v>
      </c>
      <c r="O385" s="48">
        <f t="shared" si="34"/>
        <v>16209904.129999999</v>
      </c>
      <c r="P385" s="87">
        <f t="shared" si="35"/>
        <v>211835.94</v>
      </c>
    </row>
    <row r="386" spans="1:16" x14ac:dyDescent="0.25">
      <c r="A386" s="49" t="s">
        <v>739</v>
      </c>
      <c r="B386" t="s">
        <v>740</v>
      </c>
      <c r="C386" s="45">
        <v>713</v>
      </c>
      <c r="D386" s="46">
        <v>258.14</v>
      </c>
      <c r="E386" s="47">
        <f t="shared" si="30"/>
        <v>184053.81999999998</v>
      </c>
      <c r="F386" s="45">
        <v>23388</v>
      </c>
      <c r="G386" s="46">
        <v>255.61</v>
      </c>
      <c r="H386" s="37">
        <f t="shared" si="31"/>
        <v>5978206.6800000006</v>
      </c>
      <c r="I386" s="45">
        <v>31</v>
      </c>
      <c r="J386" s="46">
        <v>258.14</v>
      </c>
      <c r="K386" s="47">
        <f t="shared" si="32"/>
        <v>8002.3399999999992</v>
      </c>
      <c r="L386" s="45">
        <v>1031</v>
      </c>
      <c r="M386" s="46">
        <v>255.61</v>
      </c>
      <c r="N386" s="47">
        <f t="shared" si="33"/>
        <v>263533.91000000003</v>
      </c>
      <c r="O386" s="48">
        <f t="shared" si="34"/>
        <v>6433796.7500000009</v>
      </c>
      <c r="P386" s="87">
        <f t="shared" si="35"/>
        <v>84078.81</v>
      </c>
    </row>
    <row r="387" spans="1:16" x14ac:dyDescent="0.25">
      <c r="A387" s="49" t="s">
        <v>741</v>
      </c>
      <c r="B387" t="s">
        <v>742</v>
      </c>
      <c r="C387" s="45">
        <v>234</v>
      </c>
      <c r="D387" s="46">
        <v>263.14</v>
      </c>
      <c r="E387" s="47">
        <f t="shared" si="30"/>
        <v>61574.759999999995</v>
      </c>
      <c r="F387" s="45">
        <v>38745</v>
      </c>
      <c r="G387" s="46">
        <v>260.99</v>
      </c>
      <c r="H387" s="37">
        <f t="shared" si="31"/>
        <v>10112057.550000001</v>
      </c>
      <c r="I387" s="45">
        <v>9</v>
      </c>
      <c r="J387" s="46">
        <v>263.14</v>
      </c>
      <c r="K387" s="47">
        <f t="shared" si="32"/>
        <v>2368.2599999999998</v>
      </c>
      <c r="L387" s="45">
        <v>1492</v>
      </c>
      <c r="M387" s="46">
        <v>260.99</v>
      </c>
      <c r="N387" s="47">
        <f t="shared" si="33"/>
        <v>389397.08</v>
      </c>
      <c r="O387" s="48">
        <f t="shared" si="34"/>
        <v>10565397.65</v>
      </c>
      <c r="P387" s="87">
        <f t="shared" si="35"/>
        <v>138071.82</v>
      </c>
    </row>
    <row r="388" spans="1:16" x14ac:dyDescent="0.25">
      <c r="A388" s="49" t="s">
        <v>743</v>
      </c>
      <c r="B388" t="s">
        <v>744</v>
      </c>
      <c r="C388" s="45">
        <v>670</v>
      </c>
      <c r="D388" s="46">
        <v>274.55</v>
      </c>
      <c r="E388" s="47">
        <f t="shared" si="30"/>
        <v>183948.5</v>
      </c>
      <c r="F388" s="45">
        <v>22650</v>
      </c>
      <c r="G388" s="46">
        <v>272.12</v>
      </c>
      <c r="H388" s="37">
        <f t="shared" si="31"/>
        <v>6163518</v>
      </c>
      <c r="I388" s="45">
        <v>0</v>
      </c>
      <c r="J388" s="46">
        <v>274.55</v>
      </c>
      <c r="K388" s="47">
        <f t="shared" si="32"/>
        <v>0</v>
      </c>
      <c r="L388" s="45">
        <v>0</v>
      </c>
      <c r="M388" s="46">
        <v>272.12</v>
      </c>
      <c r="N388" s="47">
        <f t="shared" si="33"/>
        <v>0</v>
      </c>
      <c r="O388" s="48">
        <f t="shared" si="34"/>
        <v>6347466.5</v>
      </c>
      <c r="P388" s="87">
        <f t="shared" si="35"/>
        <v>82950.62</v>
      </c>
    </row>
    <row r="389" spans="1:16" x14ac:dyDescent="0.25">
      <c r="A389" s="49" t="s">
        <v>745</v>
      </c>
      <c r="B389" t="s">
        <v>746</v>
      </c>
      <c r="C389" s="45">
        <v>0</v>
      </c>
      <c r="D389" s="46">
        <v>226.07</v>
      </c>
      <c r="E389" s="47">
        <f t="shared" si="30"/>
        <v>0</v>
      </c>
      <c r="F389" s="45">
        <v>14294</v>
      </c>
      <c r="G389" s="46">
        <v>224.33</v>
      </c>
      <c r="H389" s="37">
        <f t="shared" si="31"/>
        <v>3206573.02</v>
      </c>
      <c r="I389" s="45">
        <v>0</v>
      </c>
      <c r="J389" s="46">
        <v>226.07</v>
      </c>
      <c r="K389" s="47">
        <f t="shared" si="32"/>
        <v>0</v>
      </c>
      <c r="L389" s="45">
        <v>0</v>
      </c>
      <c r="M389" s="46">
        <v>224.33</v>
      </c>
      <c r="N389" s="47">
        <f t="shared" si="33"/>
        <v>0</v>
      </c>
      <c r="O389" s="48">
        <f t="shared" si="34"/>
        <v>3206573.02</v>
      </c>
      <c r="P389" s="87">
        <f t="shared" si="35"/>
        <v>41904.47</v>
      </c>
    </row>
    <row r="390" spans="1:16" x14ac:dyDescent="0.25">
      <c r="A390" s="49" t="s">
        <v>747</v>
      </c>
      <c r="B390" t="s">
        <v>748</v>
      </c>
      <c r="C390" s="45">
        <v>4483</v>
      </c>
      <c r="D390" s="46">
        <v>313.08</v>
      </c>
      <c r="E390" s="47">
        <f t="shared" si="30"/>
        <v>1403537.64</v>
      </c>
      <c r="F390" s="45">
        <v>43934</v>
      </c>
      <c r="G390" s="46">
        <v>310.52</v>
      </c>
      <c r="H390" s="37">
        <f t="shared" si="31"/>
        <v>13642385.68</v>
      </c>
      <c r="I390" s="45">
        <v>1204</v>
      </c>
      <c r="J390" s="46">
        <v>313.08</v>
      </c>
      <c r="K390" s="47">
        <f t="shared" si="32"/>
        <v>376948.32</v>
      </c>
      <c r="L390" s="45">
        <v>11803</v>
      </c>
      <c r="M390" s="46">
        <v>310.52</v>
      </c>
      <c r="N390" s="47">
        <f t="shared" si="33"/>
        <v>3665067.5599999996</v>
      </c>
      <c r="O390" s="48">
        <f t="shared" si="34"/>
        <v>19087939.199999999</v>
      </c>
      <c r="P390" s="87">
        <f t="shared" si="35"/>
        <v>249446.98</v>
      </c>
    </row>
    <row r="391" spans="1:16" x14ac:dyDescent="0.25">
      <c r="A391" s="49" t="s">
        <v>749</v>
      </c>
      <c r="B391" t="s">
        <v>750</v>
      </c>
      <c r="C391" s="45">
        <v>15376</v>
      </c>
      <c r="D391" s="46">
        <v>381.55</v>
      </c>
      <c r="E391" s="47">
        <f t="shared" si="30"/>
        <v>5866712.7999999998</v>
      </c>
      <c r="F391" s="45">
        <v>25099</v>
      </c>
      <c r="G391" s="46">
        <v>378.56</v>
      </c>
      <c r="H391" s="37">
        <f t="shared" si="31"/>
        <v>9501477.4399999995</v>
      </c>
      <c r="I391" s="45">
        <v>5824</v>
      </c>
      <c r="J391" s="46">
        <v>381.55</v>
      </c>
      <c r="K391" s="47">
        <f t="shared" si="32"/>
        <v>2222147.2000000002</v>
      </c>
      <c r="L391" s="45">
        <v>9507</v>
      </c>
      <c r="M391" s="46">
        <v>378.56</v>
      </c>
      <c r="N391" s="47">
        <f t="shared" si="33"/>
        <v>3598969.92</v>
      </c>
      <c r="O391" s="48">
        <f t="shared" si="34"/>
        <v>21189307.359999999</v>
      </c>
      <c r="P391" s="87">
        <f t="shared" si="35"/>
        <v>276908.28999999998</v>
      </c>
    </row>
    <row r="392" spans="1:16" x14ac:dyDescent="0.25">
      <c r="A392" s="49" t="s">
        <v>751</v>
      </c>
      <c r="B392" t="s">
        <v>752</v>
      </c>
      <c r="C392" s="45">
        <v>3226</v>
      </c>
      <c r="D392" s="46">
        <v>319.26</v>
      </c>
      <c r="E392" s="47">
        <f t="shared" si="30"/>
        <v>1029932.76</v>
      </c>
      <c r="F392" s="45">
        <v>42584</v>
      </c>
      <c r="G392" s="46">
        <v>316.56</v>
      </c>
      <c r="H392" s="37">
        <f t="shared" si="31"/>
        <v>13480391.040000001</v>
      </c>
      <c r="I392" s="45">
        <v>1174</v>
      </c>
      <c r="J392" s="46">
        <v>319.26</v>
      </c>
      <c r="K392" s="47">
        <f t="shared" si="32"/>
        <v>374811.24</v>
      </c>
      <c r="L392" s="45">
        <v>15500</v>
      </c>
      <c r="M392" s="46">
        <v>316.56</v>
      </c>
      <c r="N392" s="47">
        <f t="shared" si="33"/>
        <v>4906680</v>
      </c>
      <c r="O392" s="48">
        <f t="shared" si="34"/>
        <v>19791815.040000003</v>
      </c>
      <c r="P392" s="87">
        <f t="shared" si="35"/>
        <v>258645.44</v>
      </c>
    </row>
    <row r="393" spans="1:16" x14ac:dyDescent="0.25">
      <c r="A393" s="49" t="s">
        <v>753</v>
      </c>
      <c r="B393" t="s">
        <v>754</v>
      </c>
      <c r="C393" s="45">
        <v>2147</v>
      </c>
      <c r="D393" s="46">
        <v>342.52</v>
      </c>
      <c r="E393" s="47">
        <f t="shared" ref="E393:E456" si="36">D393*C393</f>
        <v>735390.44</v>
      </c>
      <c r="F393" s="45">
        <v>59549</v>
      </c>
      <c r="G393" s="46">
        <v>339.32</v>
      </c>
      <c r="H393" s="37">
        <f t="shared" ref="H393:H456" si="37">G393*F393</f>
        <v>20206166.68</v>
      </c>
      <c r="I393" s="45">
        <v>408</v>
      </c>
      <c r="J393" s="46">
        <v>342.52</v>
      </c>
      <c r="K393" s="47">
        <f t="shared" ref="K393:K456" si="38">J393*I393</f>
        <v>139748.16</v>
      </c>
      <c r="L393" s="45">
        <v>11307</v>
      </c>
      <c r="M393" s="46">
        <v>339.32</v>
      </c>
      <c r="N393" s="47">
        <f t="shared" ref="N393:N456" si="39">M393*L393</f>
        <v>3836691.2399999998</v>
      </c>
      <c r="O393" s="48">
        <f t="shared" si="34"/>
        <v>24917996.52</v>
      </c>
      <c r="P393" s="87">
        <f t="shared" si="35"/>
        <v>325635.93</v>
      </c>
    </row>
    <row r="394" spans="1:16" x14ac:dyDescent="0.25">
      <c r="A394" s="49" t="s">
        <v>755</v>
      </c>
      <c r="B394" t="s">
        <v>756</v>
      </c>
      <c r="C394" s="45">
        <v>9232</v>
      </c>
      <c r="D394" s="46">
        <v>509.14</v>
      </c>
      <c r="E394" s="47">
        <f t="shared" si="36"/>
        <v>4700380.4799999995</v>
      </c>
      <c r="F394" s="45">
        <v>40336</v>
      </c>
      <c r="G394" s="46">
        <v>504.75</v>
      </c>
      <c r="H394" s="37">
        <f t="shared" si="37"/>
        <v>20359596</v>
      </c>
      <c r="I394" s="45">
        <v>2655</v>
      </c>
      <c r="J394" s="46">
        <v>509.14</v>
      </c>
      <c r="K394" s="47">
        <f t="shared" si="38"/>
        <v>1351766.7</v>
      </c>
      <c r="L394" s="45">
        <v>11601</v>
      </c>
      <c r="M394" s="46">
        <v>504.75</v>
      </c>
      <c r="N394" s="47">
        <f t="shared" si="39"/>
        <v>5855604.75</v>
      </c>
      <c r="O394" s="48">
        <f t="shared" ref="O394:O457" si="40">N394+K394+H394+E394</f>
        <v>32267347.93</v>
      </c>
      <c r="P394" s="87">
        <f t="shared" ref="P394:P457" si="41">ROUND((O394/$O$7)*$P$7,2)</f>
        <v>421679.49</v>
      </c>
    </row>
    <row r="395" spans="1:16" x14ac:dyDescent="0.25">
      <c r="A395" s="49" t="s">
        <v>757</v>
      </c>
      <c r="B395" t="s">
        <v>758</v>
      </c>
      <c r="C395" s="45">
        <v>8991</v>
      </c>
      <c r="D395" s="46">
        <v>327.73</v>
      </c>
      <c r="E395" s="47">
        <f t="shared" si="36"/>
        <v>2946620.43</v>
      </c>
      <c r="F395" s="45">
        <v>44662</v>
      </c>
      <c r="G395" s="46">
        <v>324.54000000000002</v>
      </c>
      <c r="H395" s="37">
        <f t="shared" si="37"/>
        <v>14494605.48</v>
      </c>
      <c r="I395" s="45">
        <v>495</v>
      </c>
      <c r="J395" s="46">
        <v>327.73</v>
      </c>
      <c r="K395" s="47">
        <f t="shared" si="38"/>
        <v>162226.35</v>
      </c>
      <c r="L395" s="45">
        <v>2459</v>
      </c>
      <c r="M395" s="46">
        <v>324.54000000000002</v>
      </c>
      <c r="N395" s="47">
        <f t="shared" si="39"/>
        <v>798043.8600000001</v>
      </c>
      <c r="O395" s="48">
        <f t="shared" si="40"/>
        <v>18401496.120000001</v>
      </c>
      <c r="P395" s="87">
        <f t="shared" si="41"/>
        <v>240476.33</v>
      </c>
    </row>
    <row r="396" spans="1:16" x14ac:dyDescent="0.25">
      <c r="A396" s="49" t="s">
        <v>759</v>
      </c>
      <c r="B396" t="s">
        <v>760</v>
      </c>
      <c r="C396" s="45">
        <v>6105</v>
      </c>
      <c r="D396" s="46">
        <v>297.95</v>
      </c>
      <c r="E396" s="47">
        <f t="shared" si="36"/>
        <v>1818984.75</v>
      </c>
      <c r="F396" s="45">
        <v>40245</v>
      </c>
      <c r="G396" s="46">
        <v>295.14</v>
      </c>
      <c r="H396" s="37">
        <f t="shared" si="37"/>
        <v>11877909.299999999</v>
      </c>
      <c r="I396" s="45">
        <v>1201</v>
      </c>
      <c r="J396" s="46">
        <v>297.95</v>
      </c>
      <c r="K396" s="47">
        <f t="shared" si="38"/>
        <v>357837.95</v>
      </c>
      <c r="L396" s="45">
        <v>7918</v>
      </c>
      <c r="M396" s="46">
        <v>295.14</v>
      </c>
      <c r="N396" s="47">
        <f t="shared" si="39"/>
        <v>2336918.52</v>
      </c>
      <c r="O396" s="48">
        <f t="shared" si="40"/>
        <v>16391650.52</v>
      </c>
      <c r="P396" s="87">
        <f t="shared" si="41"/>
        <v>214211.06</v>
      </c>
    </row>
    <row r="397" spans="1:16" x14ac:dyDescent="0.25">
      <c r="A397" s="49" t="s">
        <v>761</v>
      </c>
      <c r="B397" t="s">
        <v>762</v>
      </c>
      <c r="C397" s="45">
        <v>29139</v>
      </c>
      <c r="D397" s="46">
        <v>223.51</v>
      </c>
      <c r="E397" s="47">
        <f t="shared" si="36"/>
        <v>6512857.8899999997</v>
      </c>
      <c r="F397" s="45">
        <v>0</v>
      </c>
      <c r="G397" s="46">
        <v>221.53</v>
      </c>
      <c r="H397" s="37">
        <f t="shared" si="37"/>
        <v>0</v>
      </c>
      <c r="I397" s="45">
        <v>3990</v>
      </c>
      <c r="J397" s="46">
        <v>223.51</v>
      </c>
      <c r="K397" s="47">
        <f t="shared" si="38"/>
        <v>891804.89999999991</v>
      </c>
      <c r="L397" s="45">
        <v>0</v>
      </c>
      <c r="M397" s="46">
        <v>221.53</v>
      </c>
      <c r="N397" s="47">
        <f t="shared" si="39"/>
        <v>0</v>
      </c>
      <c r="O397" s="48">
        <f t="shared" si="40"/>
        <v>7404662.7899999991</v>
      </c>
      <c r="P397" s="87">
        <f t="shared" si="41"/>
        <v>96766.38</v>
      </c>
    </row>
    <row r="398" spans="1:16" x14ac:dyDescent="0.25">
      <c r="A398" s="49" t="s">
        <v>763</v>
      </c>
      <c r="B398" t="s">
        <v>764</v>
      </c>
      <c r="C398" s="45">
        <v>16132</v>
      </c>
      <c r="D398" s="46">
        <v>271.58</v>
      </c>
      <c r="E398" s="47">
        <f t="shared" si="36"/>
        <v>4381128.5599999996</v>
      </c>
      <c r="F398" s="45">
        <v>28739</v>
      </c>
      <c r="G398" s="46">
        <v>269.06</v>
      </c>
      <c r="H398" s="37">
        <f t="shared" si="37"/>
        <v>7732515.3399999999</v>
      </c>
      <c r="I398" s="45">
        <v>6166</v>
      </c>
      <c r="J398" s="46">
        <v>271.58</v>
      </c>
      <c r="K398" s="47">
        <f t="shared" si="38"/>
        <v>1674562.2799999998</v>
      </c>
      <c r="L398" s="45">
        <v>10984</v>
      </c>
      <c r="M398" s="46">
        <v>269.06</v>
      </c>
      <c r="N398" s="47">
        <f t="shared" si="39"/>
        <v>2955355.04</v>
      </c>
      <c r="O398" s="48">
        <f t="shared" si="40"/>
        <v>16743561.219999999</v>
      </c>
      <c r="P398" s="87">
        <f t="shared" si="41"/>
        <v>218809.94</v>
      </c>
    </row>
    <row r="399" spans="1:16" x14ac:dyDescent="0.25">
      <c r="A399" s="49" t="s">
        <v>765</v>
      </c>
      <c r="B399" t="s">
        <v>766</v>
      </c>
      <c r="C399" s="45">
        <v>7471</v>
      </c>
      <c r="D399" s="46">
        <v>362.96</v>
      </c>
      <c r="E399" s="47">
        <f t="shared" si="36"/>
        <v>2711674.1599999997</v>
      </c>
      <c r="F399" s="45">
        <v>22021</v>
      </c>
      <c r="G399" s="46">
        <v>360.14</v>
      </c>
      <c r="H399" s="37">
        <f t="shared" si="37"/>
        <v>7930642.9399999995</v>
      </c>
      <c r="I399" s="45">
        <v>2941</v>
      </c>
      <c r="J399" s="46">
        <v>362.96</v>
      </c>
      <c r="K399" s="47">
        <f t="shared" si="38"/>
        <v>1067465.3599999999</v>
      </c>
      <c r="L399" s="45">
        <v>8668</v>
      </c>
      <c r="M399" s="46">
        <v>360.14</v>
      </c>
      <c r="N399" s="47">
        <f t="shared" si="39"/>
        <v>3121693.52</v>
      </c>
      <c r="O399" s="48">
        <f t="shared" si="40"/>
        <v>14831475.98</v>
      </c>
      <c r="P399" s="87">
        <f t="shared" si="41"/>
        <v>193822.23</v>
      </c>
    </row>
    <row r="400" spans="1:16" x14ac:dyDescent="0.25">
      <c r="A400" s="49" t="s">
        <v>767</v>
      </c>
      <c r="B400" t="s">
        <v>768</v>
      </c>
      <c r="C400" s="45">
        <v>86</v>
      </c>
      <c r="D400" s="46">
        <v>246.61</v>
      </c>
      <c r="E400" s="47">
        <f t="shared" si="36"/>
        <v>21208.460000000003</v>
      </c>
      <c r="F400" s="45">
        <v>24678</v>
      </c>
      <c r="G400" s="46">
        <v>244.45</v>
      </c>
      <c r="H400" s="37">
        <f t="shared" si="37"/>
        <v>6032537.0999999996</v>
      </c>
      <c r="I400" s="45">
        <v>2</v>
      </c>
      <c r="J400" s="46">
        <v>246.61</v>
      </c>
      <c r="K400" s="47">
        <f t="shared" si="38"/>
        <v>493.22</v>
      </c>
      <c r="L400" s="45">
        <v>649</v>
      </c>
      <c r="M400" s="46">
        <v>244.45</v>
      </c>
      <c r="N400" s="47">
        <f t="shared" si="39"/>
        <v>158648.04999999999</v>
      </c>
      <c r="O400" s="48">
        <f t="shared" si="40"/>
        <v>6212886.8299999991</v>
      </c>
      <c r="P400" s="87">
        <f t="shared" si="41"/>
        <v>81191.89</v>
      </c>
    </row>
    <row r="401" spans="1:16" x14ac:dyDescent="0.25">
      <c r="A401" s="49" t="s">
        <v>769</v>
      </c>
      <c r="B401" t="s">
        <v>770</v>
      </c>
      <c r="C401" s="45">
        <v>0</v>
      </c>
      <c r="D401" s="46">
        <v>232.82</v>
      </c>
      <c r="E401" s="47">
        <f t="shared" si="36"/>
        <v>0</v>
      </c>
      <c r="F401" s="45">
        <v>18418</v>
      </c>
      <c r="G401" s="46">
        <v>230.63</v>
      </c>
      <c r="H401" s="37">
        <f t="shared" si="37"/>
        <v>4247743.34</v>
      </c>
      <c r="I401" s="45">
        <v>0</v>
      </c>
      <c r="J401" s="46">
        <v>232.82</v>
      </c>
      <c r="K401" s="47">
        <f t="shared" si="38"/>
        <v>0</v>
      </c>
      <c r="L401" s="45">
        <v>3317</v>
      </c>
      <c r="M401" s="46">
        <v>230.63</v>
      </c>
      <c r="N401" s="47">
        <f t="shared" si="39"/>
        <v>764999.71</v>
      </c>
      <c r="O401" s="48">
        <f t="shared" si="40"/>
        <v>5012743.05</v>
      </c>
      <c r="P401" s="87">
        <f t="shared" si="41"/>
        <v>65508.05</v>
      </c>
    </row>
    <row r="402" spans="1:16" x14ac:dyDescent="0.25">
      <c r="A402" s="49" t="s">
        <v>771</v>
      </c>
      <c r="B402" t="s">
        <v>772</v>
      </c>
      <c r="C402" s="45">
        <v>887</v>
      </c>
      <c r="D402" s="46">
        <v>230.32</v>
      </c>
      <c r="E402" s="47">
        <f t="shared" si="36"/>
        <v>204293.84</v>
      </c>
      <c r="F402" s="45">
        <v>20887</v>
      </c>
      <c r="G402" s="46">
        <v>228.49</v>
      </c>
      <c r="H402" s="37">
        <f t="shared" si="37"/>
        <v>4772470.63</v>
      </c>
      <c r="I402" s="45">
        <v>59</v>
      </c>
      <c r="J402" s="46">
        <v>230.32</v>
      </c>
      <c r="K402" s="47">
        <f t="shared" si="38"/>
        <v>13588.88</v>
      </c>
      <c r="L402" s="45">
        <v>1379</v>
      </c>
      <c r="M402" s="46">
        <v>228.49</v>
      </c>
      <c r="N402" s="47">
        <f t="shared" si="39"/>
        <v>315087.71000000002</v>
      </c>
      <c r="O402" s="48">
        <f t="shared" si="40"/>
        <v>5305441.0599999996</v>
      </c>
      <c r="P402" s="87">
        <f t="shared" si="41"/>
        <v>69333.11</v>
      </c>
    </row>
    <row r="403" spans="1:16" x14ac:dyDescent="0.25">
      <c r="A403" s="49" t="s">
        <v>773</v>
      </c>
      <c r="B403" t="s">
        <v>774</v>
      </c>
      <c r="C403" s="45">
        <v>31</v>
      </c>
      <c r="D403" s="46">
        <v>257.64999999999998</v>
      </c>
      <c r="E403" s="47">
        <f t="shared" si="36"/>
        <v>7987.15</v>
      </c>
      <c r="F403" s="45">
        <v>25534</v>
      </c>
      <c r="G403" s="46">
        <v>255.34</v>
      </c>
      <c r="H403" s="37">
        <f t="shared" si="37"/>
        <v>6519851.5600000005</v>
      </c>
      <c r="I403" s="45">
        <v>2</v>
      </c>
      <c r="J403" s="46">
        <v>257.64999999999998</v>
      </c>
      <c r="K403" s="47">
        <f t="shared" si="38"/>
        <v>515.29999999999995</v>
      </c>
      <c r="L403" s="45">
        <v>1950</v>
      </c>
      <c r="M403" s="46">
        <v>255.34</v>
      </c>
      <c r="N403" s="47">
        <f t="shared" si="39"/>
        <v>497913</v>
      </c>
      <c r="O403" s="48">
        <f t="shared" si="40"/>
        <v>7026267.0100000007</v>
      </c>
      <c r="P403" s="87">
        <f t="shared" si="41"/>
        <v>91821.39</v>
      </c>
    </row>
    <row r="404" spans="1:16" x14ac:dyDescent="0.25">
      <c r="A404" s="49" t="s">
        <v>1266</v>
      </c>
      <c r="B404" t="s">
        <v>1257</v>
      </c>
      <c r="C404" s="45">
        <v>1306</v>
      </c>
      <c r="D404" s="46">
        <v>245.61</v>
      </c>
      <c r="E404" s="47">
        <f t="shared" si="36"/>
        <v>320766.66000000003</v>
      </c>
      <c r="F404" s="45">
        <v>23711</v>
      </c>
      <c r="G404" s="46">
        <v>243.68</v>
      </c>
      <c r="H404" s="37">
        <f t="shared" si="37"/>
        <v>5777896.4800000004</v>
      </c>
      <c r="I404" s="45">
        <v>360</v>
      </c>
      <c r="J404" s="46">
        <v>245.61</v>
      </c>
      <c r="K404" s="47">
        <f t="shared" si="38"/>
        <v>88419.6</v>
      </c>
      <c r="L404" s="45">
        <v>6545</v>
      </c>
      <c r="M404" s="46">
        <v>243.68</v>
      </c>
      <c r="N404" s="47">
        <f t="shared" si="39"/>
        <v>1594885.6</v>
      </c>
      <c r="O404" s="48">
        <f t="shared" si="40"/>
        <v>7781968.3400000008</v>
      </c>
      <c r="P404" s="87">
        <f t="shared" si="41"/>
        <v>101697.12</v>
      </c>
    </row>
    <row r="405" spans="1:16" x14ac:dyDescent="0.25">
      <c r="A405" s="49" t="s">
        <v>775</v>
      </c>
      <c r="B405" t="s">
        <v>776</v>
      </c>
      <c r="C405" s="45">
        <v>16852</v>
      </c>
      <c r="D405" s="46">
        <v>294.5</v>
      </c>
      <c r="E405" s="47">
        <f t="shared" si="36"/>
        <v>4962914</v>
      </c>
      <c r="F405" s="45">
        <v>27355</v>
      </c>
      <c r="G405" s="46">
        <v>291.98</v>
      </c>
      <c r="H405" s="37">
        <f t="shared" si="37"/>
        <v>7987112.9000000004</v>
      </c>
      <c r="I405" s="45">
        <v>8788</v>
      </c>
      <c r="J405" s="46">
        <v>294.5</v>
      </c>
      <c r="K405" s="47">
        <f t="shared" si="38"/>
        <v>2588066</v>
      </c>
      <c r="L405" s="45">
        <v>14264</v>
      </c>
      <c r="M405" s="46">
        <v>291.98</v>
      </c>
      <c r="N405" s="47">
        <f t="shared" si="39"/>
        <v>4164802.72</v>
      </c>
      <c r="O405" s="48">
        <f t="shared" si="40"/>
        <v>19702895.620000001</v>
      </c>
      <c r="P405" s="87">
        <f t="shared" si="41"/>
        <v>257483.41</v>
      </c>
    </row>
    <row r="406" spans="1:16" x14ac:dyDescent="0.25">
      <c r="A406" s="49" t="s">
        <v>777</v>
      </c>
      <c r="B406" t="s">
        <v>778</v>
      </c>
      <c r="C406" s="45">
        <v>334</v>
      </c>
      <c r="D406" s="46">
        <v>326.56</v>
      </c>
      <c r="E406" s="47">
        <f t="shared" si="36"/>
        <v>109071.03999999999</v>
      </c>
      <c r="F406" s="45">
        <v>8607</v>
      </c>
      <c r="G406" s="46">
        <v>323.58999999999997</v>
      </c>
      <c r="H406" s="37">
        <f t="shared" si="37"/>
        <v>2785139.13</v>
      </c>
      <c r="I406" s="45">
        <v>46</v>
      </c>
      <c r="J406" s="46">
        <v>326.56</v>
      </c>
      <c r="K406" s="47">
        <f t="shared" si="38"/>
        <v>15021.76</v>
      </c>
      <c r="L406" s="45">
        <v>1182</v>
      </c>
      <c r="M406" s="46">
        <v>323.58999999999997</v>
      </c>
      <c r="N406" s="47">
        <f t="shared" si="39"/>
        <v>382483.37999999995</v>
      </c>
      <c r="O406" s="48">
        <f t="shared" si="40"/>
        <v>3291715.31</v>
      </c>
      <c r="P406" s="87">
        <f t="shared" si="41"/>
        <v>43017.13</v>
      </c>
    </row>
    <row r="407" spans="1:16" x14ac:dyDescent="0.25">
      <c r="A407" s="49" t="s">
        <v>779</v>
      </c>
      <c r="B407" t="s">
        <v>780</v>
      </c>
      <c r="C407" s="45">
        <v>7779</v>
      </c>
      <c r="D407" s="46">
        <v>206.39</v>
      </c>
      <c r="E407" s="47">
        <f t="shared" si="36"/>
        <v>1605507.8099999998</v>
      </c>
      <c r="F407" s="45">
        <v>5981</v>
      </c>
      <c r="G407" s="46">
        <v>204.84</v>
      </c>
      <c r="H407" s="37">
        <f t="shared" si="37"/>
        <v>1225148.04</v>
      </c>
      <c r="I407" s="45">
        <v>83</v>
      </c>
      <c r="J407" s="46">
        <v>206.39</v>
      </c>
      <c r="K407" s="47">
        <f t="shared" si="38"/>
        <v>17130.37</v>
      </c>
      <c r="L407" s="45">
        <v>64</v>
      </c>
      <c r="M407" s="46">
        <v>204.84</v>
      </c>
      <c r="N407" s="47">
        <f t="shared" si="39"/>
        <v>13109.76</v>
      </c>
      <c r="O407" s="48">
        <f t="shared" si="40"/>
        <v>2860895.9799999995</v>
      </c>
      <c r="P407" s="87">
        <f t="shared" si="41"/>
        <v>37387.06</v>
      </c>
    </row>
    <row r="408" spans="1:16" x14ac:dyDescent="0.25">
      <c r="A408" s="49" t="s">
        <v>781</v>
      </c>
      <c r="B408" t="s">
        <v>782</v>
      </c>
      <c r="C408" s="45">
        <v>1496</v>
      </c>
      <c r="D408" s="46">
        <v>212.92</v>
      </c>
      <c r="E408" s="47">
        <f t="shared" si="36"/>
        <v>318528.32</v>
      </c>
      <c r="F408" s="45">
        <v>28453</v>
      </c>
      <c r="G408" s="46">
        <v>211.12</v>
      </c>
      <c r="H408" s="37">
        <f t="shared" si="37"/>
        <v>6006997.3600000003</v>
      </c>
      <c r="I408" s="45">
        <v>139</v>
      </c>
      <c r="J408" s="46">
        <v>212.92</v>
      </c>
      <c r="K408" s="47">
        <f t="shared" si="38"/>
        <v>29595.879999999997</v>
      </c>
      <c r="L408" s="45">
        <v>2643</v>
      </c>
      <c r="M408" s="46">
        <v>211.12</v>
      </c>
      <c r="N408" s="47">
        <f t="shared" si="39"/>
        <v>557990.16</v>
      </c>
      <c r="O408" s="48">
        <f t="shared" si="40"/>
        <v>6913111.7200000007</v>
      </c>
      <c r="P408" s="87">
        <f t="shared" si="41"/>
        <v>90342.64</v>
      </c>
    </row>
    <row r="409" spans="1:16" x14ac:dyDescent="0.25">
      <c r="A409" s="49" t="s">
        <v>783</v>
      </c>
      <c r="B409" t="s">
        <v>784</v>
      </c>
      <c r="C409" s="45">
        <v>0</v>
      </c>
      <c r="D409" s="46">
        <v>259.39</v>
      </c>
      <c r="E409" s="47">
        <f t="shared" si="36"/>
        <v>0</v>
      </c>
      <c r="F409" s="45">
        <v>21231</v>
      </c>
      <c r="G409" s="46">
        <v>257.19</v>
      </c>
      <c r="H409" s="37">
        <f t="shared" si="37"/>
        <v>5460400.8899999997</v>
      </c>
      <c r="I409" s="45">
        <v>0</v>
      </c>
      <c r="J409" s="46">
        <v>259.39</v>
      </c>
      <c r="K409" s="47">
        <f t="shared" si="38"/>
        <v>0</v>
      </c>
      <c r="L409" s="45">
        <v>1245</v>
      </c>
      <c r="M409" s="46">
        <v>257.19</v>
      </c>
      <c r="N409" s="47">
        <f t="shared" si="39"/>
        <v>320201.55</v>
      </c>
      <c r="O409" s="48">
        <f t="shared" si="40"/>
        <v>5780602.4399999995</v>
      </c>
      <c r="P409" s="87">
        <f t="shared" si="41"/>
        <v>75542.67</v>
      </c>
    </row>
    <row r="410" spans="1:16" x14ac:dyDescent="0.25">
      <c r="A410" s="49" t="s">
        <v>785</v>
      </c>
      <c r="B410" t="s">
        <v>786</v>
      </c>
      <c r="C410" s="45">
        <v>0</v>
      </c>
      <c r="D410" s="46">
        <v>249.95</v>
      </c>
      <c r="E410" s="47">
        <f t="shared" si="36"/>
        <v>0</v>
      </c>
      <c r="F410" s="45">
        <v>14003</v>
      </c>
      <c r="G410" s="46">
        <v>247.85</v>
      </c>
      <c r="H410" s="37">
        <f t="shared" si="37"/>
        <v>3470643.55</v>
      </c>
      <c r="I410" s="45">
        <v>0</v>
      </c>
      <c r="J410" s="46">
        <v>249.95</v>
      </c>
      <c r="K410" s="47">
        <f t="shared" si="38"/>
        <v>0</v>
      </c>
      <c r="L410" s="45">
        <v>1731</v>
      </c>
      <c r="M410" s="46">
        <v>247.85</v>
      </c>
      <c r="N410" s="47">
        <f t="shared" si="39"/>
        <v>429028.35</v>
      </c>
      <c r="O410" s="48">
        <f t="shared" si="40"/>
        <v>3899671.9</v>
      </c>
      <c r="P410" s="87">
        <f t="shared" si="41"/>
        <v>50962.09</v>
      </c>
    </row>
    <row r="411" spans="1:16" x14ac:dyDescent="0.25">
      <c r="A411" s="49" t="s">
        <v>1308</v>
      </c>
      <c r="B411" t="s">
        <v>787</v>
      </c>
      <c r="C411" s="45">
        <v>365</v>
      </c>
      <c r="D411" s="46">
        <v>277.24</v>
      </c>
      <c r="E411" s="47">
        <f t="shared" si="36"/>
        <v>101192.6</v>
      </c>
      <c r="F411" s="45">
        <v>25821</v>
      </c>
      <c r="G411" s="46">
        <v>274.66000000000003</v>
      </c>
      <c r="H411" s="37">
        <f t="shared" si="37"/>
        <v>7091995.8600000003</v>
      </c>
      <c r="I411" s="45">
        <v>60</v>
      </c>
      <c r="J411" s="46">
        <v>277.24</v>
      </c>
      <c r="K411" s="47">
        <f t="shared" si="38"/>
        <v>16634.400000000001</v>
      </c>
      <c r="L411" s="45">
        <v>4262</v>
      </c>
      <c r="M411" s="46">
        <v>274.66000000000003</v>
      </c>
      <c r="N411" s="47">
        <f t="shared" si="39"/>
        <v>1170600.9200000002</v>
      </c>
      <c r="O411" s="48">
        <f t="shared" si="40"/>
        <v>8380423.7800000003</v>
      </c>
      <c r="P411" s="87">
        <f t="shared" si="41"/>
        <v>109517.92</v>
      </c>
    </row>
    <row r="412" spans="1:16" x14ac:dyDescent="0.25">
      <c r="A412" s="49" t="s">
        <v>788</v>
      </c>
      <c r="B412" t="s">
        <v>789</v>
      </c>
      <c r="C412" s="45">
        <v>19565</v>
      </c>
      <c r="D412" s="46">
        <v>345.56</v>
      </c>
      <c r="E412" s="47">
        <f t="shared" si="36"/>
        <v>6760881.4000000004</v>
      </c>
      <c r="F412" s="45">
        <v>60998</v>
      </c>
      <c r="G412" s="46">
        <v>342.44</v>
      </c>
      <c r="H412" s="37">
        <f t="shared" si="37"/>
        <v>20888155.120000001</v>
      </c>
      <c r="I412" s="45">
        <v>9244</v>
      </c>
      <c r="J412" s="46">
        <v>345.56</v>
      </c>
      <c r="K412" s="47">
        <f t="shared" si="38"/>
        <v>3194356.64</v>
      </c>
      <c r="L412" s="45">
        <v>28820</v>
      </c>
      <c r="M412" s="46">
        <v>342.44</v>
      </c>
      <c r="N412" s="47">
        <f t="shared" si="39"/>
        <v>9869120.8000000007</v>
      </c>
      <c r="O412" s="48">
        <f t="shared" si="40"/>
        <v>40712513.960000001</v>
      </c>
      <c r="P412" s="87">
        <f t="shared" si="41"/>
        <v>532043.48</v>
      </c>
    </row>
    <row r="413" spans="1:16" x14ac:dyDescent="0.25">
      <c r="A413" s="49" t="s">
        <v>790</v>
      </c>
      <c r="B413" t="s">
        <v>791</v>
      </c>
      <c r="C413" s="45">
        <v>1628</v>
      </c>
      <c r="D413" s="46">
        <v>272.33999999999997</v>
      </c>
      <c r="E413" s="47">
        <f t="shared" si="36"/>
        <v>443369.51999999996</v>
      </c>
      <c r="F413" s="45">
        <v>17429</v>
      </c>
      <c r="G413" s="46">
        <v>269.69</v>
      </c>
      <c r="H413" s="37">
        <f t="shared" si="37"/>
        <v>4700427.01</v>
      </c>
      <c r="I413" s="45">
        <v>423</v>
      </c>
      <c r="J413" s="46">
        <v>272.33999999999997</v>
      </c>
      <c r="K413" s="47">
        <f t="shared" si="38"/>
        <v>115199.81999999999</v>
      </c>
      <c r="L413" s="45">
        <v>4526</v>
      </c>
      <c r="M413" s="46">
        <v>269.69</v>
      </c>
      <c r="N413" s="47">
        <f t="shared" si="39"/>
        <v>1220616.94</v>
      </c>
      <c r="O413" s="48">
        <f t="shared" si="40"/>
        <v>6479613.2899999991</v>
      </c>
      <c r="P413" s="87">
        <f t="shared" si="41"/>
        <v>84677.55</v>
      </c>
    </row>
    <row r="414" spans="1:16" x14ac:dyDescent="0.25">
      <c r="A414" s="49" t="s">
        <v>792</v>
      </c>
      <c r="B414" t="s">
        <v>793</v>
      </c>
      <c r="C414" s="45">
        <v>2118</v>
      </c>
      <c r="D414" s="46">
        <v>263.45</v>
      </c>
      <c r="E414" s="47">
        <f t="shared" si="36"/>
        <v>557987.1</v>
      </c>
      <c r="F414" s="45">
        <v>22865</v>
      </c>
      <c r="G414" s="46">
        <v>260.97000000000003</v>
      </c>
      <c r="H414" s="37">
        <f t="shared" si="37"/>
        <v>5967079.0500000007</v>
      </c>
      <c r="I414" s="45">
        <v>578</v>
      </c>
      <c r="J414" s="46">
        <v>263.45</v>
      </c>
      <c r="K414" s="47">
        <f t="shared" si="38"/>
        <v>152274.1</v>
      </c>
      <c r="L414" s="45">
        <v>6234</v>
      </c>
      <c r="M414" s="46">
        <v>260.97000000000003</v>
      </c>
      <c r="N414" s="47">
        <f t="shared" si="39"/>
        <v>1626886.9800000002</v>
      </c>
      <c r="O414" s="48">
        <f t="shared" si="40"/>
        <v>8304227.2300000004</v>
      </c>
      <c r="P414" s="87">
        <f t="shared" si="41"/>
        <v>108522.16</v>
      </c>
    </row>
    <row r="415" spans="1:16" x14ac:dyDescent="0.25">
      <c r="A415" s="49" t="s">
        <v>794</v>
      </c>
      <c r="B415" t="s">
        <v>795</v>
      </c>
      <c r="C415" s="45">
        <v>10503</v>
      </c>
      <c r="D415" s="46">
        <v>292.22000000000003</v>
      </c>
      <c r="E415" s="47">
        <f t="shared" si="36"/>
        <v>3069186.66</v>
      </c>
      <c r="F415" s="45">
        <v>40918</v>
      </c>
      <c r="G415" s="46">
        <v>289.61</v>
      </c>
      <c r="H415" s="37">
        <f t="shared" si="37"/>
        <v>11850261.98</v>
      </c>
      <c r="I415" s="45">
        <v>1297</v>
      </c>
      <c r="J415" s="46">
        <v>292.22000000000003</v>
      </c>
      <c r="K415" s="47">
        <f t="shared" si="38"/>
        <v>379009.34</v>
      </c>
      <c r="L415" s="45">
        <v>5052</v>
      </c>
      <c r="M415" s="46">
        <v>289.61</v>
      </c>
      <c r="N415" s="47">
        <f t="shared" si="39"/>
        <v>1463109.72</v>
      </c>
      <c r="O415" s="48">
        <f t="shared" si="40"/>
        <v>16761567.700000001</v>
      </c>
      <c r="P415" s="87">
        <f t="shared" si="41"/>
        <v>219045.25</v>
      </c>
    </row>
    <row r="416" spans="1:16" x14ac:dyDescent="0.25">
      <c r="A416" s="49" t="s">
        <v>1309</v>
      </c>
      <c r="B416" t="s">
        <v>796</v>
      </c>
      <c r="C416" s="45">
        <v>2001</v>
      </c>
      <c r="D416" s="46">
        <v>269.93</v>
      </c>
      <c r="E416" s="47">
        <f t="shared" si="36"/>
        <v>540129.93000000005</v>
      </c>
      <c r="F416" s="45">
        <v>22795</v>
      </c>
      <c r="G416" s="46">
        <v>267.83999999999997</v>
      </c>
      <c r="H416" s="37">
        <f t="shared" si="37"/>
        <v>6105412.7999999998</v>
      </c>
      <c r="I416" s="45">
        <v>612</v>
      </c>
      <c r="J416" s="46">
        <v>269.93</v>
      </c>
      <c r="K416" s="47">
        <f t="shared" si="38"/>
        <v>165197.16</v>
      </c>
      <c r="L416" s="45">
        <v>6969</v>
      </c>
      <c r="M416" s="46">
        <v>267.83999999999997</v>
      </c>
      <c r="N416" s="47">
        <f t="shared" si="39"/>
        <v>1866576.9599999997</v>
      </c>
      <c r="O416" s="48">
        <f t="shared" si="40"/>
        <v>8677316.8499999996</v>
      </c>
      <c r="P416" s="87">
        <f t="shared" si="41"/>
        <v>113397.81</v>
      </c>
    </row>
    <row r="417" spans="1:16" x14ac:dyDescent="0.25">
      <c r="A417" s="49" t="s">
        <v>797</v>
      </c>
      <c r="B417" t="s">
        <v>798</v>
      </c>
      <c r="C417" s="45">
        <v>31</v>
      </c>
      <c r="D417" s="46">
        <v>331.94</v>
      </c>
      <c r="E417" s="47">
        <f t="shared" si="36"/>
        <v>10290.14</v>
      </c>
      <c r="F417" s="45">
        <v>33445</v>
      </c>
      <c r="G417" s="46">
        <v>328.97</v>
      </c>
      <c r="H417" s="37">
        <f t="shared" si="37"/>
        <v>11002401.65</v>
      </c>
      <c r="I417" s="45">
        <v>1</v>
      </c>
      <c r="J417" s="46">
        <v>331.94</v>
      </c>
      <c r="K417" s="47">
        <f t="shared" si="38"/>
        <v>331.94</v>
      </c>
      <c r="L417" s="45">
        <v>796</v>
      </c>
      <c r="M417" s="46">
        <v>328.97</v>
      </c>
      <c r="N417" s="47">
        <f t="shared" si="39"/>
        <v>261860.12000000002</v>
      </c>
      <c r="O417" s="48">
        <f t="shared" si="40"/>
        <v>11274883.850000001</v>
      </c>
      <c r="P417" s="87">
        <f t="shared" si="41"/>
        <v>147343.6</v>
      </c>
    </row>
    <row r="418" spans="1:16" x14ac:dyDescent="0.25">
      <c r="A418" s="49" t="s">
        <v>799</v>
      </c>
      <c r="B418" t="s">
        <v>800</v>
      </c>
      <c r="C418" s="45">
        <v>0</v>
      </c>
      <c r="D418" s="46">
        <v>210.71</v>
      </c>
      <c r="E418" s="47">
        <f t="shared" si="36"/>
        <v>0</v>
      </c>
      <c r="F418" s="45">
        <v>71852</v>
      </c>
      <c r="G418" s="46">
        <v>209.06</v>
      </c>
      <c r="H418" s="37">
        <f t="shared" si="37"/>
        <v>15021379.120000001</v>
      </c>
      <c r="I418" s="45">
        <v>0</v>
      </c>
      <c r="J418" s="46">
        <v>210.71</v>
      </c>
      <c r="K418" s="47">
        <f t="shared" si="38"/>
        <v>0</v>
      </c>
      <c r="L418" s="45">
        <v>2830</v>
      </c>
      <c r="M418" s="46">
        <v>209.06</v>
      </c>
      <c r="N418" s="47">
        <f t="shared" si="39"/>
        <v>591639.80000000005</v>
      </c>
      <c r="O418" s="48">
        <f t="shared" si="40"/>
        <v>15613018.920000002</v>
      </c>
      <c r="P418" s="87">
        <f t="shared" si="41"/>
        <v>204035.67</v>
      </c>
    </row>
    <row r="419" spans="1:16" x14ac:dyDescent="0.25">
      <c r="A419" s="49" t="s">
        <v>801</v>
      </c>
      <c r="B419" t="s">
        <v>802</v>
      </c>
      <c r="C419" s="45">
        <v>0</v>
      </c>
      <c r="D419" s="46">
        <v>236.89</v>
      </c>
      <c r="E419" s="47">
        <f t="shared" si="36"/>
        <v>0</v>
      </c>
      <c r="F419" s="45">
        <v>44124</v>
      </c>
      <c r="G419" s="46">
        <v>235.2</v>
      </c>
      <c r="H419" s="37">
        <f t="shared" si="37"/>
        <v>10377964.799999999</v>
      </c>
      <c r="I419" s="45">
        <v>0</v>
      </c>
      <c r="J419" s="46">
        <v>236.89</v>
      </c>
      <c r="K419" s="47">
        <f t="shared" si="38"/>
        <v>0</v>
      </c>
      <c r="L419" s="45">
        <v>0</v>
      </c>
      <c r="M419" s="46">
        <v>235.2</v>
      </c>
      <c r="N419" s="47">
        <f t="shared" si="39"/>
        <v>0</v>
      </c>
      <c r="O419" s="48">
        <f t="shared" si="40"/>
        <v>10377964.799999999</v>
      </c>
      <c r="P419" s="87">
        <f t="shared" si="41"/>
        <v>135622.39000000001</v>
      </c>
    </row>
    <row r="420" spans="1:16" x14ac:dyDescent="0.25">
      <c r="A420" s="49" t="s">
        <v>803</v>
      </c>
      <c r="B420" t="s">
        <v>804</v>
      </c>
      <c r="C420" s="45">
        <v>0</v>
      </c>
      <c r="D420" s="46">
        <v>266.23</v>
      </c>
      <c r="E420" s="47">
        <f t="shared" si="36"/>
        <v>0</v>
      </c>
      <c r="F420" s="45">
        <v>21952</v>
      </c>
      <c r="G420" s="46">
        <v>263.89999999999998</v>
      </c>
      <c r="H420" s="37">
        <f t="shared" si="37"/>
        <v>5793132.7999999998</v>
      </c>
      <c r="I420" s="45">
        <v>0</v>
      </c>
      <c r="J420" s="46">
        <v>266.23</v>
      </c>
      <c r="K420" s="47">
        <f t="shared" si="38"/>
        <v>0</v>
      </c>
      <c r="L420" s="45">
        <v>208</v>
      </c>
      <c r="M420" s="46">
        <v>263.89999999999998</v>
      </c>
      <c r="N420" s="47">
        <f t="shared" si="39"/>
        <v>54891.199999999997</v>
      </c>
      <c r="O420" s="48">
        <f t="shared" si="40"/>
        <v>5848024</v>
      </c>
      <c r="P420" s="87">
        <f t="shared" si="41"/>
        <v>76423.75</v>
      </c>
    </row>
    <row r="421" spans="1:16" x14ac:dyDescent="0.25">
      <c r="A421" s="49" t="s">
        <v>805</v>
      </c>
      <c r="B421" t="s">
        <v>806</v>
      </c>
      <c r="C421" s="45">
        <v>638</v>
      </c>
      <c r="D421" s="46">
        <v>304.33</v>
      </c>
      <c r="E421" s="47">
        <f t="shared" si="36"/>
        <v>194162.53999999998</v>
      </c>
      <c r="F421" s="45">
        <v>32324</v>
      </c>
      <c r="G421" s="46">
        <v>301.52999999999997</v>
      </c>
      <c r="H421" s="37">
        <f t="shared" si="37"/>
        <v>9746655.7199999988</v>
      </c>
      <c r="I421" s="45">
        <v>79</v>
      </c>
      <c r="J421" s="46">
        <v>304.33</v>
      </c>
      <c r="K421" s="47">
        <f t="shared" si="38"/>
        <v>24042.07</v>
      </c>
      <c r="L421" s="45">
        <v>4022</v>
      </c>
      <c r="M421" s="46">
        <v>301.52999999999997</v>
      </c>
      <c r="N421" s="47">
        <f t="shared" si="39"/>
        <v>1212753.6599999999</v>
      </c>
      <c r="O421" s="48">
        <f t="shared" si="40"/>
        <v>11177613.989999998</v>
      </c>
      <c r="P421" s="87">
        <f t="shared" si="41"/>
        <v>146072.45000000001</v>
      </c>
    </row>
    <row r="422" spans="1:16" x14ac:dyDescent="0.25">
      <c r="A422" s="49" t="s">
        <v>807</v>
      </c>
      <c r="B422" t="s">
        <v>808</v>
      </c>
      <c r="C422" s="45">
        <v>466</v>
      </c>
      <c r="D422" s="46">
        <v>309.32</v>
      </c>
      <c r="E422" s="47">
        <f t="shared" si="36"/>
        <v>144143.12</v>
      </c>
      <c r="F422" s="45">
        <v>19077</v>
      </c>
      <c r="G422" s="46">
        <v>306.57</v>
      </c>
      <c r="H422" s="37">
        <f t="shared" si="37"/>
        <v>5848435.8899999997</v>
      </c>
      <c r="I422" s="45">
        <v>193</v>
      </c>
      <c r="J422" s="46">
        <v>309.32</v>
      </c>
      <c r="K422" s="47">
        <f t="shared" si="38"/>
        <v>59698.76</v>
      </c>
      <c r="L422" s="45">
        <v>7901</v>
      </c>
      <c r="M422" s="46">
        <v>306.57</v>
      </c>
      <c r="N422" s="47">
        <f t="shared" si="39"/>
        <v>2422209.5699999998</v>
      </c>
      <c r="O422" s="48">
        <f t="shared" si="40"/>
        <v>8474487.339999998</v>
      </c>
      <c r="P422" s="87">
        <f t="shared" si="41"/>
        <v>110747.17</v>
      </c>
    </row>
    <row r="423" spans="1:16" x14ac:dyDescent="0.25">
      <c r="A423" s="49" t="s">
        <v>809</v>
      </c>
      <c r="B423" t="s">
        <v>810</v>
      </c>
      <c r="C423" s="45">
        <v>4099</v>
      </c>
      <c r="D423" s="46">
        <v>307.83</v>
      </c>
      <c r="E423" s="47">
        <f t="shared" si="36"/>
        <v>1261795.17</v>
      </c>
      <c r="F423" s="45">
        <v>43340</v>
      </c>
      <c r="G423" s="46">
        <v>304.86</v>
      </c>
      <c r="H423" s="37">
        <f t="shared" si="37"/>
        <v>13212632.4</v>
      </c>
      <c r="I423" s="45">
        <v>1521</v>
      </c>
      <c r="J423" s="46">
        <v>307.83</v>
      </c>
      <c r="K423" s="47">
        <f t="shared" si="38"/>
        <v>468209.43</v>
      </c>
      <c r="L423" s="45">
        <v>16085</v>
      </c>
      <c r="M423" s="46">
        <v>304.86</v>
      </c>
      <c r="N423" s="47">
        <f t="shared" si="39"/>
        <v>4903673.1000000006</v>
      </c>
      <c r="O423" s="48">
        <f t="shared" si="40"/>
        <v>19846310.100000001</v>
      </c>
      <c r="P423" s="87">
        <f t="shared" si="41"/>
        <v>259357.6</v>
      </c>
    </row>
    <row r="424" spans="1:16" x14ac:dyDescent="0.25">
      <c r="A424" s="49" t="s">
        <v>811</v>
      </c>
      <c r="B424" t="s">
        <v>812</v>
      </c>
      <c r="C424" s="45">
        <v>1175</v>
      </c>
      <c r="D424" s="46">
        <v>303.04000000000002</v>
      </c>
      <c r="E424" s="47">
        <f t="shared" si="36"/>
        <v>356072</v>
      </c>
      <c r="F424" s="45">
        <v>23614</v>
      </c>
      <c r="G424" s="46">
        <v>300.38</v>
      </c>
      <c r="H424" s="37">
        <f t="shared" si="37"/>
        <v>7093173.3200000003</v>
      </c>
      <c r="I424" s="45">
        <v>42</v>
      </c>
      <c r="J424" s="46">
        <v>303.04000000000002</v>
      </c>
      <c r="K424" s="47">
        <f t="shared" si="38"/>
        <v>12727.68</v>
      </c>
      <c r="L424" s="45">
        <v>842</v>
      </c>
      <c r="M424" s="46">
        <v>300.38</v>
      </c>
      <c r="N424" s="47">
        <f t="shared" si="39"/>
        <v>252919.96</v>
      </c>
      <c r="O424" s="48">
        <f t="shared" si="40"/>
        <v>7714892.96</v>
      </c>
      <c r="P424" s="87">
        <f t="shared" si="41"/>
        <v>100820.56</v>
      </c>
    </row>
    <row r="425" spans="1:16" x14ac:dyDescent="0.25">
      <c r="A425" s="49" t="s">
        <v>813</v>
      </c>
      <c r="B425" t="s">
        <v>814</v>
      </c>
      <c r="C425" s="45">
        <v>1727</v>
      </c>
      <c r="D425" s="46">
        <v>273.83999999999997</v>
      </c>
      <c r="E425" s="47">
        <f t="shared" si="36"/>
        <v>472921.67999999993</v>
      </c>
      <c r="F425" s="45">
        <v>41130</v>
      </c>
      <c r="G425" s="46">
        <v>271.33</v>
      </c>
      <c r="H425" s="37">
        <f t="shared" si="37"/>
        <v>11159802.899999999</v>
      </c>
      <c r="I425" s="45">
        <v>174</v>
      </c>
      <c r="J425" s="46">
        <v>273.83999999999997</v>
      </c>
      <c r="K425" s="47">
        <f t="shared" si="38"/>
        <v>47648.159999999996</v>
      </c>
      <c r="L425" s="45">
        <v>4145</v>
      </c>
      <c r="M425" s="46">
        <v>271.33</v>
      </c>
      <c r="N425" s="47">
        <f t="shared" si="39"/>
        <v>1124662.8499999999</v>
      </c>
      <c r="O425" s="48">
        <f t="shared" si="40"/>
        <v>12805035.589999998</v>
      </c>
      <c r="P425" s="87">
        <f t="shared" si="41"/>
        <v>167340.09</v>
      </c>
    </row>
    <row r="426" spans="1:16" x14ac:dyDescent="0.25">
      <c r="A426" s="49" t="s">
        <v>815</v>
      </c>
      <c r="B426" t="s">
        <v>816</v>
      </c>
      <c r="C426" s="45">
        <v>700</v>
      </c>
      <c r="D426" s="46">
        <v>281.76</v>
      </c>
      <c r="E426" s="47">
        <f t="shared" si="36"/>
        <v>197232</v>
      </c>
      <c r="F426" s="45">
        <v>11569</v>
      </c>
      <c r="G426" s="46">
        <v>279.24</v>
      </c>
      <c r="H426" s="37">
        <f t="shared" si="37"/>
        <v>3230527.56</v>
      </c>
      <c r="I426" s="45">
        <v>172</v>
      </c>
      <c r="J426" s="46">
        <v>281.76</v>
      </c>
      <c r="K426" s="47">
        <f t="shared" si="38"/>
        <v>48462.720000000001</v>
      </c>
      <c r="L426" s="45">
        <v>2844</v>
      </c>
      <c r="M426" s="46">
        <v>279.24</v>
      </c>
      <c r="N426" s="47">
        <f t="shared" si="39"/>
        <v>794158.56</v>
      </c>
      <c r="O426" s="48">
        <f t="shared" si="40"/>
        <v>4270380.84</v>
      </c>
      <c r="P426" s="87">
        <f t="shared" si="41"/>
        <v>55806.63</v>
      </c>
    </row>
    <row r="427" spans="1:16" x14ac:dyDescent="0.25">
      <c r="A427" s="49" t="s">
        <v>817</v>
      </c>
      <c r="B427" t="s">
        <v>818</v>
      </c>
      <c r="C427" s="45">
        <v>5260</v>
      </c>
      <c r="D427" s="46">
        <v>295.04000000000002</v>
      </c>
      <c r="E427" s="47">
        <f t="shared" si="36"/>
        <v>1551910.4000000001</v>
      </c>
      <c r="F427" s="45">
        <v>27544</v>
      </c>
      <c r="G427" s="46">
        <v>292.93</v>
      </c>
      <c r="H427" s="37">
        <f t="shared" si="37"/>
        <v>8068463.9199999999</v>
      </c>
      <c r="I427" s="45">
        <v>903</v>
      </c>
      <c r="J427" s="46">
        <v>295.04000000000002</v>
      </c>
      <c r="K427" s="47">
        <f t="shared" si="38"/>
        <v>266421.12</v>
      </c>
      <c r="L427" s="45">
        <v>4727</v>
      </c>
      <c r="M427" s="46">
        <v>292.93</v>
      </c>
      <c r="N427" s="47">
        <f t="shared" si="39"/>
        <v>1384680.11</v>
      </c>
      <c r="O427" s="48">
        <f t="shared" si="40"/>
        <v>11271475.550000001</v>
      </c>
      <c r="P427" s="87">
        <f t="shared" si="41"/>
        <v>147299.06</v>
      </c>
    </row>
    <row r="428" spans="1:16" x14ac:dyDescent="0.25">
      <c r="A428" s="49" t="s">
        <v>819</v>
      </c>
      <c r="B428" t="s">
        <v>820</v>
      </c>
      <c r="C428" s="45">
        <v>1504</v>
      </c>
      <c r="D428" s="46">
        <v>273.39</v>
      </c>
      <c r="E428" s="47">
        <f t="shared" si="36"/>
        <v>411178.56</v>
      </c>
      <c r="F428" s="45">
        <v>46149</v>
      </c>
      <c r="G428" s="46">
        <v>271.14</v>
      </c>
      <c r="H428" s="37">
        <f t="shared" si="37"/>
        <v>12512839.859999999</v>
      </c>
      <c r="I428" s="45">
        <v>162</v>
      </c>
      <c r="J428" s="46">
        <v>273.39</v>
      </c>
      <c r="K428" s="47">
        <f t="shared" si="38"/>
        <v>44289.18</v>
      </c>
      <c r="L428" s="45">
        <v>4980</v>
      </c>
      <c r="M428" s="46">
        <v>271.14</v>
      </c>
      <c r="N428" s="47">
        <f t="shared" si="39"/>
        <v>1350277.2</v>
      </c>
      <c r="O428" s="48">
        <f t="shared" si="40"/>
        <v>14318584.799999999</v>
      </c>
      <c r="P428" s="87">
        <f t="shared" si="41"/>
        <v>187119.61</v>
      </c>
    </row>
    <row r="429" spans="1:16" x14ac:dyDescent="0.25">
      <c r="A429" s="49" t="s">
        <v>821</v>
      </c>
      <c r="B429" t="s">
        <v>822</v>
      </c>
      <c r="C429" s="45">
        <v>0</v>
      </c>
      <c r="D429" s="46">
        <v>458.13</v>
      </c>
      <c r="E429" s="47">
        <f t="shared" si="36"/>
        <v>0</v>
      </c>
      <c r="F429" s="45">
        <v>86832</v>
      </c>
      <c r="G429" s="46">
        <v>454.5</v>
      </c>
      <c r="H429" s="37">
        <f t="shared" si="37"/>
        <v>39465144</v>
      </c>
      <c r="I429" s="45">
        <v>0</v>
      </c>
      <c r="J429" s="46">
        <v>458.13</v>
      </c>
      <c r="K429" s="47">
        <f t="shared" si="38"/>
        <v>0</v>
      </c>
      <c r="L429" s="45">
        <v>12377</v>
      </c>
      <c r="M429" s="46">
        <v>454.5</v>
      </c>
      <c r="N429" s="47">
        <f t="shared" si="39"/>
        <v>5625346.5</v>
      </c>
      <c r="O429" s="48">
        <f t="shared" si="40"/>
        <v>45090490.5</v>
      </c>
      <c r="P429" s="87">
        <f t="shared" si="41"/>
        <v>589256.19999999995</v>
      </c>
    </row>
    <row r="430" spans="1:16" x14ac:dyDescent="0.25">
      <c r="A430" s="49" t="s">
        <v>823</v>
      </c>
      <c r="B430" t="s">
        <v>824</v>
      </c>
      <c r="C430" s="45">
        <v>730</v>
      </c>
      <c r="D430" s="46">
        <v>224.11</v>
      </c>
      <c r="E430" s="47">
        <f t="shared" si="36"/>
        <v>163600.30000000002</v>
      </c>
      <c r="F430" s="45">
        <v>12060</v>
      </c>
      <c r="G430" s="46">
        <v>222.26</v>
      </c>
      <c r="H430" s="37">
        <f t="shared" si="37"/>
        <v>2680455.6</v>
      </c>
      <c r="I430" s="45">
        <v>46</v>
      </c>
      <c r="J430" s="46">
        <v>224.11</v>
      </c>
      <c r="K430" s="47">
        <f t="shared" si="38"/>
        <v>10309.060000000001</v>
      </c>
      <c r="L430" s="45">
        <v>765</v>
      </c>
      <c r="M430" s="46">
        <v>222.26</v>
      </c>
      <c r="N430" s="47">
        <f t="shared" si="39"/>
        <v>170028.9</v>
      </c>
      <c r="O430" s="48">
        <f t="shared" si="40"/>
        <v>3024393.86</v>
      </c>
      <c r="P430" s="87">
        <f t="shared" si="41"/>
        <v>39523.699999999997</v>
      </c>
    </row>
    <row r="431" spans="1:16" x14ac:dyDescent="0.25">
      <c r="A431" s="49" t="s">
        <v>825</v>
      </c>
      <c r="B431" t="s">
        <v>826</v>
      </c>
      <c r="C431" s="45">
        <v>1871</v>
      </c>
      <c r="D431" s="46">
        <v>247.73</v>
      </c>
      <c r="E431" s="47">
        <f t="shared" si="36"/>
        <v>463502.82999999996</v>
      </c>
      <c r="F431" s="45">
        <v>25332</v>
      </c>
      <c r="G431" s="46">
        <v>245.81</v>
      </c>
      <c r="H431" s="37">
        <f t="shared" si="37"/>
        <v>6226858.9199999999</v>
      </c>
      <c r="I431" s="45">
        <v>0</v>
      </c>
      <c r="J431" s="46">
        <v>247.73</v>
      </c>
      <c r="K431" s="47">
        <f t="shared" si="38"/>
        <v>0</v>
      </c>
      <c r="L431" s="45">
        <v>0</v>
      </c>
      <c r="M431" s="46">
        <v>245.81</v>
      </c>
      <c r="N431" s="47">
        <f t="shared" si="39"/>
        <v>0</v>
      </c>
      <c r="O431" s="48">
        <f t="shared" si="40"/>
        <v>6690361.75</v>
      </c>
      <c r="P431" s="87">
        <f t="shared" si="41"/>
        <v>87431.679999999993</v>
      </c>
    </row>
    <row r="432" spans="1:16" x14ac:dyDescent="0.25">
      <c r="A432" s="49" t="s">
        <v>827</v>
      </c>
      <c r="B432" t="s">
        <v>828</v>
      </c>
      <c r="C432" s="45">
        <v>18</v>
      </c>
      <c r="D432" s="46">
        <v>206.34</v>
      </c>
      <c r="E432" s="47">
        <f t="shared" si="36"/>
        <v>3714.12</v>
      </c>
      <c r="F432" s="45">
        <v>20679</v>
      </c>
      <c r="G432" s="46">
        <v>204.52</v>
      </c>
      <c r="H432" s="37">
        <f t="shared" si="37"/>
        <v>4229269.08</v>
      </c>
      <c r="I432" s="45">
        <v>2</v>
      </c>
      <c r="J432" s="46">
        <v>206.34</v>
      </c>
      <c r="K432" s="47">
        <f t="shared" si="38"/>
        <v>412.68</v>
      </c>
      <c r="L432" s="45">
        <v>2407</v>
      </c>
      <c r="M432" s="46">
        <v>204.52</v>
      </c>
      <c r="N432" s="47">
        <f t="shared" si="39"/>
        <v>492279.64</v>
      </c>
      <c r="O432" s="48">
        <f t="shared" si="40"/>
        <v>4725675.5200000005</v>
      </c>
      <c r="P432" s="87">
        <f t="shared" si="41"/>
        <v>61756.56</v>
      </c>
    </row>
    <row r="433" spans="1:16" x14ac:dyDescent="0.25">
      <c r="A433" s="49" t="s">
        <v>829</v>
      </c>
      <c r="B433" t="s">
        <v>830</v>
      </c>
      <c r="C433" s="45">
        <v>19189</v>
      </c>
      <c r="D433" s="46">
        <v>331.28</v>
      </c>
      <c r="E433" s="47">
        <f t="shared" si="36"/>
        <v>6356931.9199999999</v>
      </c>
      <c r="F433" s="45">
        <v>58735</v>
      </c>
      <c r="G433" s="46">
        <v>328.62</v>
      </c>
      <c r="H433" s="37">
        <f t="shared" si="37"/>
        <v>19301495.699999999</v>
      </c>
      <c r="I433" s="45">
        <v>4557</v>
      </c>
      <c r="J433" s="46">
        <v>331.28</v>
      </c>
      <c r="K433" s="47">
        <f t="shared" si="38"/>
        <v>1509642.96</v>
      </c>
      <c r="L433" s="45">
        <v>13950</v>
      </c>
      <c r="M433" s="46">
        <v>328.62</v>
      </c>
      <c r="N433" s="47">
        <f t="shared" si="39"/>
        <v>4584249</v>
      </c>
      <c r="O433" s="48">
        <f t="shared" si="40"/>
        <v>31752319.579999998</v>
      </c>
      <c r="P433" s="87">
        <f t="shared" si="41"/>
        <v>414948.94</v>
      </c>
    </row>
    <row r="434" spans="1:16" x14ac:dyDescent="0.25">
      <c r="A434" s="49" t="s">
        <v>831</v>
      </c>
      <c r="B434" t="s">
        <v>832</v>
      </c>
      <c r="C434" s="45">
        <v>1</v>
      </c>
      <c r="D434" s="46">
        <v>163.09</v>
      </c>
      <c r="E434" s="47">
        <f t="shared" si="36"/>
        <v>163.09</v>
      </c>
      <c r="F434" s="45">
        <v>21984</v>
      </c>
      <c r="G434" s="46">
        <v>161.88</v>
      </c>
      <c r="H434" s="37">
        <f t="shared" si="37"/>
        <v>3558769.92</v>
      </c>
      <c r="I434" s="45">
        <v>0</v>
      </c>
      <c r="J434" s="46">
        <v>163.09</v>
      </c>
      <c r="K434" s="47">
        <f t="shared" si="38"/>
        <v>0</v>
      </c>
      <c r="L434" s="45">
        <v>869</v>
      </c>
      <c r="M434" s="46">
        <v>161.88</v>
      </c>
      <c r="N434" s="47">
        <f t="shared" si="39"/>
        <v>140673.72</v>
      </c>
      <c r="O434" s="48">
        <f t="shared" si="40"/>
        <v>3699606.73</v>
      </c>
      <c r="P434" s="87">
        <f t="shared" si="41"/>
        <v>48347.58</v>
      </c>
    </row>
    <row r="435" spans="1:16" x14ac:dyDescent="0.25">
      <c r="A435" s="49" t="s">
        <v>833</v>
      </c>
      <c r="B435" t="s">
        <v>834</v>
      </c>
      <c r="C435" s="45">
        <v>0</v>
      </c>
      <c r="D435" s="46">
        <v>352.6</v>
      </c>
      <c r="E435" s="47">
        <f t="shared" si="36"/>
        <v>0</v>
      </c>
      <c r="F435" s="45">
        <v>49601</v>
      </c>
      <c r="G435" s="46">
        <v>349.36</v>
      </c>
      <c r="H435" s="37">
        <f t="shared" si="37"/>
        <v>17328605.359999999</v>
      </c>
      <c r="I435" s="45">
        <v>0</v>
      </c>
      <c r="J435" s="46">
        <v>352.6</v>
      </c>
      <c r="K435" s="47">
        <f t="shared" si="38"/>
        <v>0</v>
      </c>
      <c r="L435" s="45">
        <v>24724</v>
      </c>
      <c r="M435" s="46">
        <v>349.36</v>
      </c>
      <c r="N435" s="47">
        <f t="shared" si="39"/>
        <v>8637576.6400000006</v>
      </c>
      <c r="O435" s="48">
        <f t="shared" si="40"/>
        <v>25966182</v>
      </c>
      <c r="P435" s="87">
        <f t="shared" si="41"/>
        <v>339333.94</v>
      </c>
    </row>
    <row r="436" spans="1:16" x14ac:dyDescent="0.25">
      <c r="A436" s="49" t="s">
        <v>835</v>
      </c>
      <c r="B436" t="s">
        <v>836</v>
      </c>
      <c r="C436" s="45">
        <v>11162</v>
      </c>
      <c r="D436" s="46">
        <v>348.09</v>
      </c>
      <c r="E436" s="47">
        <f t="shared" si="36"/>
        <v>3885380.5799999996</v>
      </c>
      <c r="F436" s="45">
        <v>49498</v>
      </c>
      <c r="G436" s="46">
        <v>345.07</v>
      </c>
      <c r="H436" s="37">
        <f t="shared" si="37"/>
        <v>17080274.859999999</v>
      </c>
      <c r="I436" s="45">
        <v>2475</v>
      </c>
      <c r="J436" s="46">
        <v>348.09</v>
      </c>
      <c r="K436" s="47">
        <f t="shared" si="38"/>
        <v>861522.74999999988</v>
      </c>
      <c r="L436" s="45">
        <v>10975</v>
      </c>
      <c r="M436" s="46">
        <v>345.07</v>
      </c>
      <c r="N436" s="47">
        <f t="shared" si="39"/>
        <v>3787143.25</v>
      </c>
      <c r="O436" s="48">
        <f t="shared" si="40"/>
        <v>25614321.439999998</v>
      </c>
      <c r="P436" s="87">
        <f t="shared" si="41"/>
        <v>334735.71999999997</v>
      </c>
    </row>
    <row r="437" spans="1:16" x14ac:dyDescent="0.25">
      <c r="A437" s="49" t="s">
        <v>837</v>
      </c>
      <c r="B437" t="s">
        <v>838</v>
      </c>
      <c r="C437" s="45">
        <v>5501</v>
      </c>
      <c r="D437" s="46">
        <v>389.42</v>
      </c>
      <c r="E437" s="47">
        <f t="shared" si="36"/>
        <v>2142199.42</v>
      </c>
      <c r="F437" s="45">
        <v>78823</v>
      </c>
      <c r="G437" s="46">
        <v>386</v>
      </c>
      <c r="H437" s="37">
        <f t="shared" si="37"/>
        <v>30425678</v>
      </c>
      <c r="I437" s="45">
        <v>1162</v>
      </c>
      <c r="J437" s="46">
        <v>389.42</v>
      </c>
      <c r="K437" s="47">
        <f t="shared" si="38"/>
        <v>452506.04000000004</v>
      </c>
      <c r="L437" s="45">
        <v>16655</v>
      </c>
      <c r="M437" s="46">
        <v>386</v>
      </c>
      <c r="N437" s="47">
        <f t="shared" si="39"/>
        <v>6428830</v>
      </c>
      <c r="O437" s="48">
        <f t="shared" si="40"/>
        <v>39449213.460000001</v>
      </c>
      <c r="P437" s="87">
        <f t="shared" si="41"/>
        <v>515534.28</v>
      </c>
    </row>
    <row r="438" spans="1:16" x14ac:dyDescent="0.25">
      <c r="A438" s="49" t="s">
        <v>839</v>
      </c>
      <c r="B438" t="s">
        <v>840</v>
      </c>
      <c r="C438" s="45">
        <v>51</v>
      </c>
      <c r="D438" s="46">
        <v>238.43</v>
      </c>
      <c r="E438" s="47">
        <f t="shared" si="36"/>
        <v>12159.93</v>
      </c>
      <c r="F438" s="45">
        <v>33543</v>
      </c>
      <c r="G438" s="46">
        <v>236.34</v>
      </c>
      <c r="H438" s="37">
        <f t="shared" si="37"/>
        <v>7927552.6200000001</v>
      </c>
      <c r="I438" s="45">
        <v>4</v>
      </c>
      <c r="J438" s="46">
        <v>238.43</v>
      </c>
      <c r="K438" s="47">
        <f t="shared" si="38"/>
        <v>953.72</v>
      </c>
      <c r="L438" s="45">
        <v>2488</v>
      </c>
      <c r="M438" s="46">
        <v>236.34</v>
      </c>
      <c r="N438" s="47">
        <f t="shared" si="39"/>
        <v>588013.92000000004</v>
      </c>
      <c r="O438" s="48">
        <f t="shared" si="40"/>
        <v>8528680.1899999995</v>
      </c>
      <c r="P438" s="87">
        <f t="shared" si="41"/>
        <v>111455.38</v>
      </c>
    </row>
    <row r="439" spans="1:16" x14ac:dyDescent="0.25">
      <c r="A439" s="49" t="s">
        <v>841</v>
      </c>
      <c r="B439" t="s">
        <v>842</v>
      </c>
      <c r="C439" s="45">
        <v>116</v>
      </c>
      <c r="D439" s="46">
        <v>204.36</v>
      </c>
      <c r="E439" s="47">
        <f t="shared" si="36"/>
        <v>23705.760000000002</v>
      </c>
      <c r="F439" s="45">
        <v>24160</v>
      </c>
      <c r="G439" s="46">
        <v>202.75</v>
      </c>
      <c r="H439" s="37">
        <f t="shared" si="37"/>
        <v>4898440</v>
      </c>
      <c r="I439" s="45">
        <v>4</v>
      </c>
      <c r="J439" s="46">
        <v>204.36</v>
      </c>
      <c r="K439" s="47">
        <f t="shared" si="38"/>
        <v>817.44</v>
      </c>
      <c r="L439" s="45">
        <v>932</v>
      </c>
      <c r="M439" s="46">
        <v>202.75</v>
      </c>
      <c r="N439" s="47">
        <f t="shared" si="39"/>
        <v>188963</v>
      </c>
      <c r="O439" s="48">
        <f t="shared" si="40"/>
        <v>5111926.2</v>
      </c>
      <c r="P439" s="87">
        <f t="shared" si="41"/>
        <v>66804.2</v>
      </c>
    </row>
    <row r="440" spans="1:16" x14ac:dyDescent="0.25">
      <c r="A440" s="49" t="s">
        <v>843</v>
      </c>
      <c r="B440" t="s">
        <v>844</v>
      </c>
      <c r="C440" s="45">
        <v>365</v>
      </c>
      <c r="D440" s="46">
        <v>221.92</v>
      </c>
      <c r="E440" s="47">
        <f t="shared" si="36"/>
        <v>81000.799999999988</v>
      </c>
      <c r="F440" s="45">
        <v>17354</v>
      </c>
      <c r="G440" s="46">
        <v>220.2</v>
      </c>
      <c r="H440" s="37">
        <f t="shared" si="37"/>
        <v>3821350.8</v>
      </c>
      <c r="I440" s="45">
        <v>1</v>
      </c>
      <c r="J440" s="46">
        <v>221.92</v>
      </c>
      <c r="K440" s="47">
        <f t="shared" si="38"/>
        <v>221.92</v>
      </c>
      <c r="L440" s="45">
        <v>54</v>
      </c>
      <c r="M440" s="46">
        <v>220.2</v>
      </c>
      <c r="N440" s="47">
        <f t="shared" si="39"/>
        <v>11890.8</v>
      </c>
      <c r="O440" s="48">
        <f t="shared" si="40"/>
        <v>3914464.32</v>
      </c>
      <c r="P440" s="87">
        <f t="shared" si="41"/>
        <v>51155.41</v>
      </c>
    </row>
    <row r="441" spans="1:16" x14ac:dyDescent="0.25">
      <c r="A441" s="49" t="s">
        <v>845</v>
      </c>
      <c r="B441" t="s">
        <v>846</v>
      </c>
      <c r="C441" s="45">
        <v>438</v>
      </c>
      <c r="D441" s="46">
        <v>247.25</v>
      </c>
      <c r="E441" s="47">
        <f t="shared" si="36"/>
        <v>108295.5</v>
      </c>
      <c r="F441" s="45">
        <v>24691</v>
      </c>
      <c r="G441" s="46">
        <v>245.24</v>
      </c>
      <c r="H441" s="37">
        <f t="shared" si="37"/>
        <v>6055220.8399999999</v>
      </c>
      <c r="I441" s="45">
        <v>15</v>
      </c>
      <c r="J441" s="46">
        <v>247.25</v>
      </c>
      <c r="K441" s="47">
        <f t="shared" si="38"/>
        <v>3708.75</v>
      </c>
      <c r="L441" s="45">
        <v>827</v>
      </c>
      <c r="M441" s="46">
        <v>245.24</v>
      </c>
      <c r="N441" s="47">
        <f t="shared" si="39"/>
        <v>202813.48</v>
      </c>
      <c r="O441" s="48">
        <f t="shared" si="40"/>
        <v>6370038.5700000003</v>
      </c>
      <c r="P441" s="87">
        <f t="shared" si="41"/>
        <v>83245.600000000006</v>
      </c>
    </row>
    <row r="442" spans="1:16" x14ac:dyDescent="0.25">
      <c r="A442" s="49" t="s">
        <v>847</v>
      </c>
      <c r="B442" t="s">
        <v>848</v>
      </c>
      <c r="C442" s="45">
        <v>4119</v>
      </c>
      <c r="D442" s="46">
        <v>309.39999999999998</v>
      </c>
      <c r="E442" s="47">
        <f t="shared" si="36"/>
        <v>1274418.5999999999</v>
      </c>
      <c r="F442" s="45">
        <v>59932</v>
      </c>
      <c r="G442" s="46">
        <v>307.23</v>
      </c>
      <c r="H442" s="37">
        <f t="shared" si="37"/>
        <v>18412908.359999999</v>
      </c>
      <c r="I442" s="45">
        <v>0</v>
      </c>
      <c r="J442" s="46">
        <v>309.39999999999998</v>
      </c>
      <c r="K442" s="47">
        <f t="shared" si="38"/>
        <v>0</v>
      </c>
      <c r="L442" s="45">
        <v>0</v>
      </c>
      <c r="M442" s="46">
        <v>307.23</v>
      </c>
      <c r="N442" s="47">
        <f t="shared" si="39"/>
        <v>0</v>
      </c>
      <c r="O442" s="48">
        <f t="shared" si="40"/>
        <v>19687326.960000001</v>
      </c>
      <c r="P442" s="87">
        <f t="shared" si="41"/>
        <v>257279.96</v>
      </c>
    </row>
    <row r="443" spans="1:16" x14ac:dyDescent="0.25">
      <c r="A443" s="49" t="s">
        <v>849</v>
      </c>
      <c r="B443" t="s">
        <v>850</v>
      </c>
      <c r="C443" s="45">
        <v>1061</v>
      </c>
      <c r="D443" s="46">
        <v>350.8</v>
      </c>
      <c r="E443" s="47">
        <f t="shared" si="36"/>
        <v>372198.8</v>
      </c>
      <c r="F443" s="45">
        <v>36258</v>
      </c>
      <c r="G443" s="46">
        <v>347.47</v>
      </c>
      <c r="H443" s="37">
        <f t="shared" si="37"/>
        <v>12598567.260000002</v>
      </c>
      <c r="I443" s="45">
        <v>255</v>
      </c>
      <c r="J443" s="46">
        <v>350.8</v>
      </c>
      <c r="K443" s="47">
        <f t="shared" si="38"/>
        <v>89454</v>
      </c>
      <c r="L443" s="45">
        <v>8725</v>
      </c>
      <c r="M443" s="46">
        <v>347.47</v>
      </c>
      <c r="N443" s="47">
        <f t="shared" si="39"/>
        <v>3031675.7500000005</v>
      </c>
      <c r="O443" s="48">
        <f t="shared" si="40"/>
        <v>16091895.810000002</v>
      </c>
      <c r="P443" s="87">
        <f t="shared" si="41"/>
        <v>210293.77</v>
      </c>
    </row>
    <row r="444" spans="1:16" x14ac:dyDescent="0.25">
      <c r="A444" s="49" t="s">
        <v>851</v>
      </c>
      <c r="B444" t="s">
        <v>852</v>
      </c>
      <c r="C444" s="45">
        <v>0</v>
      </c>
      <c r="D444" s="46">
        <v>323.23</v>
      </c>
      <c r="E444" s="47">
        <f t="shared" si="36"/>
        <v>0</v>
      </c>
      <c r="F444" s="45">
        <v>46825</v>
      </c>
      <c r="G444" s="46">
        <v>320.17</v>
      </c>
      <c r="H444" s="37">
        <f t="shared" si="37"/>
        <v>14991960.25</v>
      </c>
      <c r="I444" s="45">
        <v>0</v>
      </c>
      <c r="J444" s="46">
        <v>323.23</v>
      </c>
      <c r="K444" s="47">
        <f t="shared" si="38"/>
        <v>0</v>
      </c>
      <c r="L444" s="45">
        <v>20657</v>
      </c>
      <c r="M444" s="46">
        <v>320.17</v>
      </c>
      <c r="N444" s="47">
        <f t="shared" si="39"/>
        <v>6613751.6900000004</v>
      </c>
      <c r="O444" s="48">
        <f t="shared" si="40"/>
        <v>21605711.940000001</v>
      </c>
      <c r="P444" s="87">
        <f t="shared" si="41"/>
        <v>282350</v>
      </c>
    </row>
    <row r="445" spans="1:16" x14ac:dyDescent="0.25">
      <c r="A445" s="49" t="s">
        <v>853</v>
      </c>
      <c r="B445" t="s">
        <v>854</v>
      </c>
      <c r="C445" s="45">
        <v>4574</v>
      </c>
      <c r="D445" s="46">
        <v>291.05</v>
      </c>
      <c r="E445" s="47">
        <f t="shared" si="36"/>
        <v>1331262.7</v>
      </c>
      <c r="F445" s="45">
        <v>35541</v>
      </c>
      <c r="G445" s="46">
        <v>288.22000000000003</v>
      </c>
      <c r="H445" s="37">
        <f t="shared" si="37"/>
        <v>10243627.020000001</v>
      </c>
      <c r="I445" s="45">
        <v>1127</v>
      </c>
      <c r="J445" s="46">
        <v>291.05</v>
      </c>
      <c r="K445" s="47">
        <f t="shared" si="38"/>
        <v>328013.35000000003</v>
      </c>
      <c r="L445" s="45">
        <v>8757</v>
      </c>
      <c r="M445" s="46">
        <v>288.22000000000003</v>
      </c>
      <c r="N445" s="47">
        <f t="shared" si="39"/>
        <v>2523942.54</v>
      </c>
      <c r="O445" s="48">
        <f t="shared" si="40"/>
        <v>14426845.610000001</v>
      </c>
      <c r="P445" s="87">
        <f t="shared" si="41"/>
        <v>188534.39</v>
      </c>
    </row>
    <row r="446" spans="1:16" x14ac:dyDescent="0.25">
      <c r="A446" s="49" t="s">
        <v>855</v>
      </c>
      <c r="B446" t="s">
        <v>856</v>
      </c>
      <c r="C446" s="45">
        <v>20172</v>
      </c>
      <c r="D446" s="46">
        <v>339.62</v>
      </c>
      <c r="E446" s="47">
        <f t="shared" si="36"/>
        <v>6850814.6399999997</v>
      </c>
      <c r="F446" s="45">
        <v>31468</v>
      </c>
      <c r="G446" s="46">
        <v>336.65</v>
      </c>
      <c r="H446" s="37">
        <f t="shared" si="37"/>
        <v>10593702.199999999</v>
      </c>
      <c r="I446" s="45">
        <v>5050</v>
      </c>
      <c r="J446" s="46">
        <v>339.62</v>
      </c>
      <c r="K446" s="47">
        <f t="shared" si="38"/>
        <v>1715081</v>
      </c>
      <c r="L446" s="45">
        <v>7879</v>
      </c>
      <c r="M446" s="46">
        <v>336.65</v>
      </c>
      <c r="N446" s="47">
        <f t="shared" si="39"/>
        <v>2652465.3499999996</v>
      </c>
      <c r="O446" s="48">
        <f t="shared" si="40"/>
        <v>21812063.189999998</v>
      </c>
      <c r="P446" s="87">
        <f t="shared" si="41"/>
        <v>285046.65999999997</v>
      </c>
    </row>
    <row r="447" spans="1:16" x14ac:dyDescent="0.25">
      <c r="A447" s="49" t="s">
        <v>857</v>
      </c>
      <c r="B447" t="s">
        <v>858</v>
      </c>
      <c r="C447" s="45">
        <v>0</v>
      </c>
      <c r="D447" s="46">
        <v>312.44</v>
      </c>
      <c r="E447" s="47">
        <f t="shared" si="36"/>
        <v>0</v>
      </c>
      <c r="F447" s="45">
        <v>32428</v>
      </c>
      <c r="G447" s="46">
        <v>309.62</v>
      </c>
      <c r="H447" s="37">
        <f t="shared" si="37"/>
        <v>10040357.359999999</v>
      </c>
      <c r="I447" s="45">
        <v>0</v>
      </c>
      <c r="J447" s="46">
        <v>312.44</v>
      </c>
      <c r="K447" s="47">
        <f t="shared" si="38"/>
        <v>0</v>
      </c>
      <c r="L447" s="45">
        <v>1043</v>
      </c>
      <c r="M447" s="46">
        <v>309.62</v>
      </c>
      <c r="N447" s="47">
        <f t="shared" si="39"/>
        <v>322933.66000000003</v>
      </c>
      <c r="O447" s="48">
        <f t="shared" si="40"/>
        <v>10363291.02</v>
      </c>
      <c r="P447" s="87">
        <f t="shared" si="41"/>
        <v>135430.63</v>
      </c>
    </row>
    <row r="448" spans="1:16" x14ac:dyDescent="0.25">
      <c r="A448" s="49" t="s">
        <v>859</v>
      </c>
      <c r="B448" t="s">
        <v>860</v>
      </c>
      <c r="C448" s="45">
        <v>572</v>
      </c>
      <c r="D448" s="46">
        <v>232.81</v>
      </c>
      <c r="E448" s="47">
        <f t="shared" si="36"/>
        <v>133167.32</v>
      </c>
      <c r="F448" s="45">
        <v>21603</v>
      </c>
      <c r="G448" s="46">
        <v>230.84</v>
      </c>
      <c r="H448" s="37">
        <f t="shared" si="37"/>
        <v>4986836.5200000005</v>
      </c>
      <c r="I448" s="45">
        <v>66</v>
      </c>
      <c r="J448" s="46">
        <v>232.81</v>
      </c>
      <c r="K448" s="47">
        <f t="shared" si="38"/>
        <v>15365.460000000001</v>
      </c>
      <c r="L448" s="45">
        <v>2475</v>
      </c>
      <c r="M448" s="46">
        <v>230.84</v>
      </c>
      <c r="N448" s="47">
        <f t="shared" si="39"/>
        <v>571329</v>
      </c>
      <c r="O448" s="48">
        <f t="shared" si="40"/>
        <v>5706698.3000000007</v>
      </c>
      <c r="P448" s="87">
        <f t="shared" si="41"/>
        <v>74576.86</v>
      </c>
    </row>
    <row r="449" spans="1:16" x14ac:dyDescent="0.25">
      <c r="A449" s="49" t="s">
        <v>861</v>
      </c>
      <c r="B449" t="s">
        <v>862</v>
      </c>
      <c r="C449" s="45">
        <v>292</v>
      </c>
      <c r="D449" s="46">
        <v>391.19</v>
      </c>
      <c r="E449" s="47">
        <f t="shared" si="36"/>
        <v>114227.48</v>
      </c>
      <c r="F449" s="45">
        <v>26093</v>
      </c>
      <c r="G449" s="46">
        <v>387.3</v>
      </c>
      <c r="H449" s="37">
        <f t="shared" si="37"/>
        <v>10105818.9</v>
      </c>
      <c r="I449" s="45">
        <v>47</v>
      </c>
      <c r="J449" s="46">
        <v>391.19</v>
      </c>
      <c r="K449" s="47">
        <f t="shared" si="38"/>
        <v>18385.93</v>
      </c>
      <c r="L449" s="45">
        <v>4162</v>
      </c>
      <c r="M449" s="46">
        <v>387.3</v>
      </c>
      <c r="N449" s="47">
        <f t="shared" si="39"/>
        <v>1611942.6</v>
      </c>
      <c r="O449" s="48">
        <f t="shared" si="40"/>
        <v>11850374.91</v>
      </c>
      <c r="P449" s="87">
        <f t="shared" si="41"/>
        <v>154864.29</v>
      </c>
    </row>
    <row r="450" spans="1:16" x14ac:dyDescent="0.25">
      <c r="A450" s="49" t="s">
        <v>863</v>
      </c>
      <c r="B450" t="s">
        <v>864</v>
      </c>
      <c r="C450" s="45">
        <v>575</v>
      </c>
      <c r="D450" s="46">
        <v>239.89</v>
      </c>
      <c r="E450" s="47">
        <f t="shared" si="36"/>
        <v>137936.75</v>
      </c>
      <c r="F450" s="45">
        <v>31487</v>
      </c>
      <c r="G450" s="46">
        <v>237.82</v>
      </c>
      <c r="H450" s="37">
        <f t="shared" si="37"/>
        <v>7488238.3399999999</v>
      </c>
      <c r="I450" s="45">
        <v>75</v>
      </c>
      <c r="J450" s="46">
        <v>239.89</v>
      </c>
      <c r="K450" s="47">
        <f t="shared" si="38"/>
        <v>17991.75</v>
      </c>
      <c r="L450" s="45">
        <v>4131</v>
      </c>
      <c r="M450" s="46">
        <v>237.82</v>
      </c>
      <c r="N450" s="47">
        <f t="shared" si="39"/>
        <v>982434.41999999993</v>
      </c>
      <c r="O450" s="48">
        <f t="shared" si="40"/>
        <v>8626601.2599999998</v>
      </c>
      <c r="P450" s="87">
        <f t="shared" si="41"/>
        <v>112735.03999999999</v>
      </c>
    </row>
    <row r="451" spans="1:16" x14ac:dyDescent="0.25">
      <c r="A451" s="49" t="s">
        <v>865</v>
      </c>
      <c r="B451" t="s">
        <v>866</v>
      </c>
      <c r="C451" s="45">
        <v>532</v>
      </c>
      <c r="D451" s="46">
        <v>192</v>
      </c>
      <c r="E451" s="47">
        <f t="shared" si="36"/>
        <v>102144</v>
      </c>
      <c r="F451" s="45">
        <v>24605</v>
      </c>
      <c r="G451" s="46">
        <v>190.5</v>
      </c>
      <c r="H451" s="37">
        <f t="shared" si="37"/>
        <v>4687252.5</v>
      </c>
      <c r="I451" s="45">
        <v>45</v>
      </c>
      <c r="J451" s="46">
        <v>192</v>
      </c>
      <c r="K451" s="47">
        <f t="shared" si="38"/>
        <v>8640</v>
      </c>
      <c r="L451" s="45">
        <v>2060</v>
      </c>
      <c r="M451" s="46">
        <v>190.5</v>
      </c>
      <c r="N451" s="47">
        <f t="shared" si="39"/>
        <v>392430</v>
      </c>
      <c r="O451" s="48">
        <f t="shared" si="40"/>
        <v>5190466.5</v>
      </c>
      <c r="P451" s="87">
        <f t="shared" si="41"/>
        <v>67830.59</v>
      </c>
    </row>
    <row r="452" spans="1:16" x14ac:dyDescent="0.25">
      <c r="A452" s="49" t="s">
        <v>867</v>
      </c>
      <c r="B452" t="s">
        <v>868</v>
      </c>
      <c r="C452" s="45">
        <v>2095</v>
      </c>
      <c r="D452" s="46">
        <v>357.96</v>
      </c>
      <c r="E452" s="47">
        <f t="shared" si="36"/>
        <v>749926.2</v>
      </c>
      <c r="F452" s="45">
        <v>10848</v>
      </c>
      <c r="G452" s="46">
        <v>354.64</v>
      </c>
      <c r="H452" s="37">
        <f t="shared" si="37"/>
        <v>3847134.7199999997</v>
      </c>
      <c r="I452" s="45">
        <v>800</v>
      </c>
      <c r="J452" s="46">
        <v>357.96</v>
      </c>
      <c r="K452" s="47">
        <f t="shared" si="38"/>
        <v>286368</v>
      </c>
      <c r="L452" s="45">
        <v>4141</v>
      </c>
      <c r="M452" s="46">
        <v>354.64</v>
      </c>
      <c r="N452" s="47">
        <f t="shared" si="39"/>
        <v>1468564.24</v>
      </c>
      <c r="O452" s="48">
        <f t="shared" si="40"/>
        <v>6351993.1600000001</v>
      </c>
      <c r="P452" s="87">
        <f t="shared" si="41"/>
        <v>83009.77</v>
      </c>
    </row>
    <row r="453" spans="1:16" x14ac:dyDescent="0.25">
      <c r="A453" s="49" t="s">
        <v>869</v>
      </c>
      <c r="B453" t="s">
        <v>870</v>
      </c>
      <c r="C453" s="45">
        <v>15595</v>
      </c>
      <c r="D453" s="46">
        <v>371.16</v>
      </c>
      <c r="E453" s="47">
        <f t="shared" si="36"/>
        <v>5788240.2000000002</v>
      </c>
      <c r="F453" s="45">
        <v>25295</v>
      </c>
      <c r="G453" s="46">
        <v>367.72</v>
      </c>
      <c r="H453" s="37">
        <f t="shared" si="37"/>
        <v>9301477.4000000004</v>
      </c>
      <c r="I453" s="45">
        <v>9084</v>
      </c>
      <c r="J453" s="46">
        <v>371.16</v>
      </c>
      <c r="K453" s="47">
        <f t="shared" si="38"/>
        <v>3371617.4400000004</v>
      </c>
      <c r="L453" s="45">
        <v>14735</v>
      </c>
      <c r="M453" s="46">
        <v>367.72</v>
      </c>
      <c r="N453" s="47">
        <f t="shared" si="39"/>
        <v>5418354.2000000002</v>
      </c>
      <c r="O453" s="48">
        <f t="shared" si="40"/>
        <v>23879689.239999998</v>
      </c>
      <c r="P453" s="87">
        <f t="shared" si="41"/>
        <v>312067.02</v>
      </c>
    </row>
    <row r="454" spans="1:16" x14ac:dyDescent="0.25">
      <c r="A454" s="49" t="s">
        <v>871</v>
      </c>
      <c r="B454" t="s">
        <v>872</v>
      </c>
      <c r="C454" s="45">
        <v>122</v>
      </c>
      <c r="D454" s="46">
        <v>413.64</v>
      </c>
      <c r="E454" s="47">
        <f t="shared" si="36"/>
        <v>50464.08</v>
      </c>
      <c r="F454" s="45">
        <v>22571</v>
      </c>
      <c r="G454" s="46">
        <v>409.41</v>
      </c>
      <c r="H454" s="37">
        <f t="shared" si="37"/>
        <v>9240793.1100000013</v>
      </c>
      <c r="I454" s="45">
        <v>11</v>
      </c>
      <c r="J454" s="46">
        <v>413.64</v>
      </c>
      <c r="K454" s="47">
        <f t="shared" si="38"/>
        <v>4550.04</v>
      </c>
      <c r="L454" s="45">
        <v>2066</v>
      </c>
      <c r="M454" s="46">
        <v>409.41</v>
      </c>
      <c r="N454" s="47">
        <f t="shared" si="39"/>
        <v>845841.06</v>
      </c>
      <c r="O454" s="48">
        <f t="shared" si="40"/>
        <v>10141648.290000001</v>
      </c>
      <c r="P454" s="87">
        <f t="shared" si="41"/>
        <v>132534.14000000001</v>
      </c>
    </row>
    <row r="455" spans="1:16" x14ac:dyDescent="0.25">
      <c r="A455" s="49" t="s">
        <v>873</v>
      </c>
      <c r="B455" t="s">
        <v>874</v>
      </c>
      <c r="C455" s="45">
        <v>3559</v>
      </c>
      <c r="D455" s="46">
        <v>362.06</v>
      </c>
      <c r="E455" s="47">
        <f t="shared" si="36"/>
        <v>1288571.54</v>
      </c>
      <c r="F455" s="45">
        <v>40388</v>
      </c>
      <c r="G455" s="46">
        <v>359.06</v>
      </c>
      <c r="H455" s="37">
        <f t="shared" si="37"/>
        <v>14501715.279999999</v>
      </c>
      <c r="I455" s="45">
        <v>508</v>
      </c>
      <c r="J455" s="46">
        <v>362.06</v>
      </c>
      <c r="K455" s="47">
        <f t="shared" si="38"/>
        <v>183926.48</v>
      </c>
      <c r="L455" s="45">
        <v>5764</v>
      </c>
      <c r="M455" s="46">
        <v>359.06</v>
      </c>
      <c r="N455" s="47">
        <f t="shared" si="39"/>
        <v>2069621.84</v>
      </c>
      <c r="O455" s="48">
        <f t="shared" si="40"/>
        <v>18043835.140000001</v>
      </c>
      <c r="P455" s="87">
        <f t="shared" si="41"/>
        <v>235802.31</v>
      </c>
    </row>
    <row r="456" spans="1:16" x14ac:dyDescent="0.25">
      <c r="A456" s="49" t="s">
        <v>875</v>
      </c>
      <c r="B456" t="s">
        <v>876</v>
      </c>
      <c r="C456" s="45">
        <v>800</v>
      </c>
      <c r="D456" s="46">
        <v>267.54000000000002</v>
      </c>
      <c r="E456" s="47">
        <f t="shared" si="36"/>
        <v>214032.00000000003</v>
      </c>
      <c r="F456" s="45">
        <v>89783</v>
      </c>
      <c r="G456" s="46">
        <v>265.64</v>
      </c>
      <c r="H456" s="37">
        <f t="shared" si="37"/>
        <v>23849956.119999997</v>
      </c>
      <c r="I456" s="45">
        <v>26</v>
      </c>
      <c r="J456" s="46">
        <v>267.54000000000002</v>
      </c>
      <c r="K456" s="47">
        <f t="shared" si="38"/>
        <v>6956.0400000000009</v>
      </c>
      <c r="L456" s="45">
        <v>2879</v>
      </c>
      <c r="M456" s="46">
        <v>265.64</v>
      </c>
      <c r="N456" s="47">
        <f t="shared" si="39"/>
        <v>764777.55999999994</v>
      </c>
      <c r="O456" s="48">
        <f t="shared" si="40"/>
        <v>24835721.719999999</v>
      </c>
      <c r="P456" s="87">
        <f t="shared" si="41"/>
        <v>324560.74</v>
      </c>
    </row>
    <row r="457" spans="1:16" x14ac:dyDescent="0.25">
      <c r="A457" s="49" t="s">
        <v>877</v>
      </c>
      <c r="B457" t="s">
        <v>878</v>
      </c>
      <c r="C457" s="45">
        <v>0</v>
      </c>
      <c r="D457" s="46">
        <v>251.83</v>
      </c>
      <c r="E457" s="47">
        <f t="shared" ref="E457:E520" si="42">D457*C457</f>
        <v>0</v>
      </c>
      <c r="F457" s="45">
        <v>10329</v>
      </c>
      <c r="G457" s="46">
        <v>249.74</v>
      </c>
      <c r="H457" s="37">
        <f t="shared" ref="H457:H520" si="43">G457*F457</f>
        <v>2579564.46</v>
      </c>
      <c r="I457" s="45">
        <v>0</v>
      </c>
      <c r="J457" s="46">
        <v>251.83</v>
      </c>
      <c r="K457" s="47">
        <f t="shared" ref="K457:K520" si="44">J457*I457</f>
        <v>0</v>
      </c>
      <c r="L457" s="45">
        <v>0</v>
      </c>
      <c r="M457" s="46">
        <v>249.74</v>
      </c>
      <c r="N457" s="47">
        <f t="shared" ref="N457:N520" si="45">M457*L457</f>
        <v>0</v>
      </c>
      <c r="O457" s="48">
        <f t="shared" si="40"/>
        <v>2579564.46</v>
      </c>
      <c r="P457" s="87">
        <f t="shared" si="41"/>
        <v>33710.53</v>
      </c>
    </row>
    <row r="458" spans="1:16" x14ac:dyDescent="0.25">
      <c r="A458" s="49" t="s">
        <v>879</v>
      </c>
      <c r="B458" t="s">
        <v>880</v>
      </c>
      <c r="C458" s="45">
        <v>1540</v>
      </c>
      <c r="D458" s="46">
        <v>337.35</v>
      </c>
      <c r="E458" s="47">
        <f t="shared" si="42"/>
        <v>519519.00000000006</v>
      </c>
      <c r="F458" s="45">
        <v>76035</v>
      </c>
      <c r="G458" s="46">
        <v>334.75</v>
      </c>
      <c r="H458" s="37">
        <f t="shared" si="43"/>
        <v>25452716.25</v>
      </c>
      <c r="I458" s="45">
        <v>64</v>
      </c>
      <c r="J458" s="46">
        <v>337.35</v>
      </c>
      <c r="K458" s="47">
        <f t="shared" si="44"/>
        <v>21590.400000000001</v>
      </c>
      <c r="L458" s="45">
        <v>3141</v>
      </c>
      <c r="M458" s="46">
        <v>334.75</v>
      </c>
      <c r="N458" s="47">
        <f t="shared" si="45"/>
        <v>1051449.75</v>
      </c>
      <c r="O458" s="48">
        <f t="shared" ref="O458:O521" si="46">N458+K458+H458+E458</f>
        <v>27045275.399999999</v>
      </c>
      <c r="P458" s="87">
        <f t="shared" ref="P458:P521" si="47">ROUND((O458/$O$7)*$P$7,2)</f>
        <v>353435.86</v>
      </c>
    </row>
    <row r="459" spans="1:16" x14ac:dyDescent="0.25">
      <c r="A459" s="49" t="s">
        <v>881</v>
      </c>
      <c r="B459" t="s">
        <v>882</v>
      </c>
      <c r="C459" s="45">
        <v>1023</v>
      </c>
      <c r="D459" s="46">
        <v>229.86</v>
      </c>
      <c r="E459" s="47">
        <f t="shared" si="42"/>
        <v>235146.78000000003</v>
      </c>
      <c r="F459" s="45">
        <v>48322</v>
      </c>
      <c r="G459" s="46">
        <v>227.94</v>
      </c>
      <c r="H459" s="37">
        <f t="shared" si="43"/>
        <v>11014516.68</v>
      </c>
      <c r="I459" s="45">
        <v>64</v>
      </c>
      <c r="J459" s="46">
        <v>229.86</v>
      </c>
      <c r="K459" s="47">
        <f t="shared" si="44"/>
        <v>14711.04</v>
      </c>
      <c r="L459" s="45">
        <v>3023</v>
      </c>
      <c r="M459" s="46">
        <v>227.94</v>
      </c>
      <c r="N459" s="47">
        <f t="shared" si="45"/>
        <v>689062.62</v>
      </c>
      <c r="O459" s="48">
        <f t="shared" si="46"/>
        <v>11953437.119999999</v>
      </c>
      <c r="P459" s="87">
        <f t="shared" si="47"/>
        <v>156211.14000000001</v>
      </c>
    </row>
    <row r="460" spans="1:16" x14ac:dyDescent="0.25">
      <c r="A460" s="49" t="s">
        <v>883</v>
      </c>
      <c r="B460" t="s">
        <v>884</v>
      </c>
      <c r="C460" s="45">
        <v>1429</v>
      </c>
      <c r="D460" s="46">
        <v>240.7</v>
      </c>
      <c r="E460" s="47">
        <f t="shared" si="42"/>
        <v>343960.3</v>
      </c>
      <c r="F460" s="45">
        <v>16834</v>
      </c>
      <c r="G460" s="46">
        <v>238.96</v>
      </c>
      <c r="H460" s="37">
        <f t="shared" si="43"/>
        <v>4022652.64</v>
      </c>
      <c r="I460" s="45">
        <v>453</v>
      </c>
      <c r="J460" s="46">
        <v>240.7</v>
      </c>
      <c r="K460" s="47">
        <f t="shared" si="44"/>
        <v>109037.09999999999</v>
      </c>
      <c r="L460" s="45">
        <v>5333</v>
      </c>
      <c r="M460" s="46">
        <v>238.96</v>
      </c>
      <c r="N460" s="47">
        <f t="shared" si="45"/>
        <v>1274373.68</v>
      </c>
      <c r="O460" s="48">
        <f t="shared" si="46"/>
        <v>5750023.7199999997</v>
      </c>
      <c r="P460" s="87">
        <f t="shared" si="47"/>
        <v>75143.05</v>
      </c>
    </row>
    <row r="461" spans="1:16" x14ac:dyDescent="0.25">
      <c r="A461" s="49" t="s">
        <v>885</v>
      </c>
      <c r="B461" t="s">
        <v>886</v>
      </c>
      <c r="C461" s="45">
        <v>56</v>
      </c>
      <c r="D461" s="46">
        <v>305.04000000000002</v>
      </c>
      <c r="E461" s="47">
        <f t="shared" si="42"/>
        <v>17082.240000000002</v>
      </c>
      <c r="F461" s="45">
        <v>32119</v>
      </c>
      <c r="G461" s="46">
        <v>302.47000000000003</v>
      </c>
      <c r="H461" s="37">
        <f t="shared" si="43"/>
        <v>9715033.9300000016</v>
      </c>
      <c r="I461" s="45">
        <v>0</v>
      </c>
      <c r="J461" s="46">
        <v>305.04000000000002</v>
      </c>
      <c r="K461" s="47">
        <f t="shared" si="44"/>
        <v>0</v>
      </c>
      <c r="L461" s="45">
        <v>0</v>
      </c>
      <c r="M461" s="46">
        <v>302.47000000000003</v>
      </c>
      <c r="N461" s="47">
        <f t="shared" si="45"/>
        <v>0</v>
      </c>
      <c r="O461" s="48">
        <f t="shared" si="46"/>
        <v>9732116.1700000018</v>
      </c>
      <c r="P461" s="87">
        <f t="shared" si="47"/>
        <v>127182.25</v>
      </c>
    </row>
    <row r="462" spans="1:16" x14ac:dyDescent="0.25">
      <c r="A462" s="49" t="s">
        <v>887</v>
      </c>
      <c r="B462" t="s">
        <v>888</v>
      </c>
      <c r="C462" s="45">
        <v>248</v>
      </c>
      <c r="D462" s="46">
        <v>282.93</v>
      </c>
      <c r="E462" s="47">
        <f t="shared" si="42"/>
        <v>70166.64</v>
      </c>
      <c r="F462" s="45">
        <v>42617</v>
      </c>
      <c r="G462" s="46">
        <v>280.22000000000003</v>
      </c>
      <c r="H462" s="37">
        <f t="shared" si="43"/>
        <v>11942135.740000002</v>
      </c>
      <c r="I462" s="45">
        <v>22</v>
      </c>
      <c r="J462" s="46">
        <v>282.93</v>
      </c>
      <c r="K462" s="47">
        <f t="shared" si="44"/>
        <v>6224.46</v>
      </c>
      <c r="L462" s="45">
        <v>3725</v>
      </c>
      <c r="M462" s="46">
        <v>280.22000000000003</v>
      </c>
      <c r="N462" s="47">
        <f t="shared" si="45"/>
        <v>1043819.5000000001</v>
      </c>
      <c r="O462" s="48">
        <f t="shared" si="46"/>
        <v>13062346.340000004</v>
      </c>
      <c r="P462" s="87">
        <f t="shared" si="47"/>
        <v>170702.7</v>
      </c>
    </row>
    <row r="463" spans="1:16" x14ac:dyDescent="0.25">
      <c r="A463" s="49" t="s">
        <v>889</v>
      </c>
      <c r="B463" t="s">
        <v>890</v>
      </c>
      <c r="C463" s="45">
        <v>1674</v>
      </c>
      <c r="D463" s="46">
        <v>310.77</v>
      </c>
      <c r="E463" s="47">
        <f t="shared" si="42"/>
        <v>520228.98</v>
      </c>
      <c r="F463" s="45">
        <v>51976</v>
      </c>
      <c r="G463" s="46">
        <v>308.01</v>
      </c>
      <c r="H463" s="37">
        <f t="shared" si="43"/>
        <v>16009127.76</v>
      </c>
      <c r="I463" s="45">
        <v>129</v>
      </c>
      <c r="J463" s="46">
        <v>310.77</v>
      </c>
      <c r="K463" s="47">
        <f t="shared" si="44"/>
        <v>40089.329999999994</v>
      </c>
      <c r="L463" s="45">
        <v>4014</v>
      </c>
      <c r="M463" s="46">
        <v>308.01</v>
      </c>
      <c r="N463" s="47">
        <f t="shared" si="45"/>
        <v>1236352.1399999999</v>
      </c>
      <c r="O463" s="48">
        <f t="shared" si="46"/>
        <v>17805798.210000001</v>
      </c>
      <c r="P463" s="87">
        <f t="shared" si="47"/>
        <v>232691.57</v>
      </c>
    </row>
    <row r="464" spans="1:16" x14ac:dyDescent="0.25">
      <c r="A464" s="49" t="s">
        <v>891</v>
      </c>
      <c r="B464" t="s">
        <v>892</v>
      </c>
      <c r="C464" s="45">
        <v>261</v>
      </c>
      <c r="D464" s="46">
        <v>215.82</v>
      </c>
      <c r="E464" s="47">
        <f t="shared" si="42"/>
        <v>56329.02</v>
      </c>
      <c r="F464" s="45">
        <v>69709</v>
      </c>
      <c r="G464" s="46">
        <v>214.25</v>
      </c>
      <c r="H464" s="37">
        <f t="shared" si="43"/>
        <v>14935153.25</v>
      </c>
      <c r="I464" s="45">
        <v>3</v>
      </c>
      <c r="J464" s="46">
        <v>215.82</v>
      </c>
      <c r="K464" s="47">
        <f t="shared" si="44"/>
        <v>647.46</v>
      </c>
      <c r="L464" s="45">
        <v>763</v>
      </c>
      <c r="M464" s="46">
        <v>214.25</v>
      </c>
      <c r="N464" s="47">
        <f t="shared" si="45"/>
        <v>163472.75</v>
      </c>
      <c r="O464" s="48">
        <f t="shared" si="46"/>
        <v>15155602.48</v>
      </c>
      <c r="P464" s="87">
        <f t="shared" si="47"/>
        <v>198058.01</v>
      </c>
    </row>
    <row r="465" spans="1:16" x14ac:dyDescent="0.25">
      <c r="A465" s="49" t="s">
        <v>893</v>
      </c>
      <c r="B465" t="s">
        <v>894</v>
      </c>
      <c r="C465" s="45">
        <v>0</v>
      </c>
      <c r="D465" s="46">
        <v>199.93</v>
      </c>
      <c r="E465" s="47">
        <f t="shared" si="42"/>
        <v>0</v>
      </c>
      <c r="F465" s="45">
        <v>2296</v>
      </c>
      <c r="G465" s="46">
        <v>198.55</v>
      </c>
      <c r="H465" s="37">
        <f t="shared" si="43"/>
        <v>455870.80000000005</v>
      </c>
      <c r="I465" s="45">
        <v>0</v>
      </c>
      <c r="J465" s="46">
        <v>199.93</v>
      </c>
      <c r="K465" s="47">
        <f t="shared" si="44"/>
        <v>0</v>
      </c>
      <c r="L465" s="45">
        <v>0</v>
      </c>
      <c r="M465" s="46">
        <v>198.55</v>
      </c>
      <c r="N465" s="47">
        <f t="shared" si="45"/>
        <v>0</v>
      </c>
      <c r="O465" s="48">
        <f t="shared" si="46"/>
        <v>455870.80000000005</v>
      </c>
      <c r="P465" s="87">
        <f t="shared" si="47"/>
        <v>5957.46</v>
      </c>
    </row>
    <row r="466" spans="1:16" x14ac:dyDescent="0.25">
      <c r="A466" s="49" t="s">
        <v>895</v>
      </c>
      <c r="B466" t="s">
        <v>896</v>
      </c>
      <c r="C466" s="45">
        <v>1784</v>
      </c>
      <c r="D466" s="46">
        <v>230.66</v>
      </c>
      <c r="E466" s="47">
        <f t="shared" si="42"/>
        <v>411497.44</v>
      </c>
      <c r="F466" s="45">
        <v>27606</v>
      </c>
      <c r="G466" s="46">
        <v>228.7</v>
      </c>
      <c r="H466" s="37">
        <f t="shared" si="43"/>
        <v>6313492.1999999993</v>
      </c>
      <c r="I466" s="45">
        <v>88</v>
      </c>
      <c r="J466" s="46">
        <v>230.66</v>
      </c>
      <c r="K466" s="47">
        <f t="shared" si="44"/>
        <v>20298.079999999998</v>
      </c>
      <c r="L466" s="45">
        <v>1357</v>
      </c>
      <c r="M466" s="46">
        <v>228.7</v>
      </c>
      <c r="N466" s="47">
        <f t="shared" si="45"/>
        <v>310345.89999999997</v>
      </c>
      <c r="O466" s="48">
        <f t="shared" si="46"/>
        <v>7055633.6200000001</v>
      </c>
      <c r="P466" s="87">
        <f t="shared" si="47"/>
        <v>92205.16</v>
      </c>
    </row>
    <row r="467" spans="1:16" x14ac:dyDescent="0.25">
      <c r="A467" s="49" t="s">
        <v>897</v>
      </c>
      <c r="B467" t="s">
        <v>898</v>
      </c>
      <c r="C467" s="45">
        <v>0</v>
      </c>
      <c r="D467" s="46">
        <v>169.2</v>
      </c>
      <c r="E467" s="47">
        <f t="shared" si="42"/>
        <v>0</v>
      </c>
      <c r="F467" s="45">
        <v>18111</v>
      </c>
      <c r="G467" s="46">
        <v>167.9</v>
      </c>
      <c r="H467" s="37">
        <f t="shared" si="43"/>
        <v>3040836.9</v>
      </c>
      <c r="I467" s="45">
        <v>0</v>
      </c>
      <c r="J467" s="46">
        <v>169.2</v>
      </c>
      <c r="K467" s="47">
        <f t="shared" si="44"/>
        <v>0</v>
      </c>
      <c r="L467" s="45">
        <v>687</v>
      </c>
      <c r="M467" s="46">
        <v>167.9</v>
      </c>
      <c r="N467" s="47">
        <f t="shared" si="45"/>
        <v>115347.3</v>
      </c>
      <c r="O467" s="48">
        <f t="shared" si="46"/>
        <v>3156184.1999999997</v>
      </c>
      <c r="P467" s="87">
        <f t="shared" si="47"/>
        <v>41245.97</v>
      </c>
    </row>
    <row r="468" spans="1:16" x14ac:dyDescent="0.25">
      <c r="A468" s="49" t="s">
        <v>1273</v>
      </c>
      <c r="B468" t="s">
        <v>899</v>
      </c>
      <c r="C468" s="45">
        <v>0</v>
      </c>
      <c r="D468" s="46">
        <v>230.95</v>
      </c>
      <c r="E468" s="47">
        <f t="shared" si="42"/>
        <v>0</v>
      </c>
      <c r="F468" s="45">
        <v>21496</v>
      </c>
      <c r="G468" s="46">
        <v>229.37</v>
      </c>
      <c r="H468" s="37">
        <f t="shared" si="43"/>
        <v>4930537.5200000005</v>
      </c>
      <c r="I468" s="45">
        <v>0</v>
      </c>
      <c r="J468" s="46">
        <v>230.95</v>
      </c>
      <c r="K468" s="47">
        <f t="shared" si="44"/>
        <v>0</v>
      </c>
      <c r="L468" s="45">
        <v>1666</v>
      </c>
      <c r="M468" s="46">
        <v>229.37</v>
      </c>
      <c r="N468" s="47">
        <f t="shared" si="45"/>
        <v>382130.42</v>
      </c>
      <c r="O468" s="48">
        <f t="shared" si="46"/>
        <v>5312667.9400000004</v>
      </c>
      <c r="P468" s="87">
        <f t="shared" si="47"/>
        <v>69427.56</v>
      </c>
    </row>
    <row r="469" spans="1:16" x14ac:dyDescent="0.25">
      <c r="A469" s="49" t="s">
        <v>900</v>
      </c>
      <c r="B469" t="s">
        <v>901</v>
      </c>
      <c r="C469" s="45">
        <v>0</v>
      </c>
      <c r="D469" s="46">
        <v>266.23</v>
      </c>
      <c r="E469" s="47">
        <f t="shared" si="42"/>
        <v>0</v>
      </c>
      <c r="F469" s="45">
        <v>5373</v>
      </c>
      <c r="G469" s="46">
        <v>264.45</v>
      </c>
      <c r="H469" s="37">
        <f t="shared" si="43"/>
        <v>1420889.8499999999</v>
      </c>
      <c r="I469" s="45">
        <v>0</v>
      </c>
      <c r="J469" s="46">
        <v>266.23</v>
      </c>
      <c r="K469" s="47">
        <f t="shared" si="44"/>
        <v>0</v>
      </c>
      <c r="L469" s="45">
        <v>944</v>
      </c>
      <c r="M469" s="46">
        <v>264.45</v>
      </c>
      <c r="N469" s="47">
        <f t="shared" si="45"/>
        <v>249640.8</v>
      </c>
      <c r="O469" s="48">
        <f t="shared" si="46"/>
        <v>1670530.65</v>
      </c>
      <c r="P469" s="87">
        <f t="shared" si="47"/>
        <v>21831</v>
      </c>
    </row>
    <row r="470" spans="1:16" x14ac:dyDescent="0.25">
      <c r="A470" s="49" t="s">
        <v>902</v>
      </c>
      <c r="B470" t="s">
        <v>903</v>
      </c>
      <c r="C470" s="45">
        <v>380</v>
      </c>
      <c r="D470" s="46">
        <v>197.61</v>
      </c>
      <c r="E470" s="47">
        <f t="shared" si="42"/>
        <v>75091.8</v>
      </c>
      <c r="F470" s="45">
        <v>41464</v>
      </c>
      <c r="G470" s="46">
        <v>195.95</v>
      </c>
      <c r="H470" s="37">
        <f t="shared" si="43"/>
        <v>8124870.7999999998</v>
      </c>
      <c r="I470" s="45">
        <v>0</v>
      </c>
      <c r="J470" s="46">
        <v>197.61</v>
      </c>
      <c r="K470" s="47">
        <f t="shared" si="44"/>
        <v>0</v>
      </c>
      <c r="L470" s="45">
        <v>0</v>
      </c>
      <c r="M470" s="46">
        <v>195.95</v>
      </c>
      <c r="N470" s="47">
        <f t="shared" si="45"/>
        <v>0</v>
      </c>
      <c r="O470" s="48">
        <f t="shared" si="46"/>
        <v>8199962.5999999996</v>
      </c>
      <c r="P470" s="87">
        <f t="shared" si="47"/>
        <v>107159.6</v>
      </c>
    </row>
    <row r="471" spans="1:16" x14ac:dyDescent="0.25">
      <c r="A471" s="49" t="s">
        <v>904</v>
      </c>
      <c r="B471" t="s">
        <v>905</v>
      </c>
      <c r="C471" s="45">
        <v>4544</v>
      </c>
      <c r="D471" s="46">
        <v>305.7</v>
      </c>
      <c r="E471" s="47">
        <f t="shared" si="42"/>
        <v>1389100.8</v>
      </c>
      <c r="F471" s="45">
        <v>54605</v>
      </c>
      <c r="G471" s="46">
        <v>302.83</v>
      </c>
      <c r="H471" s="37">
        <f t="shared" si="43"/>
        <v>16536032.149999999</v>
      </c>
      <c r="I471" s="45">
        <v>1241</v>
      </c>
      <c r="J471" s="46">
        <v>305.7</v>
      </c>
      <c r="K471" s="47">
        <f t="shared" si="44"/>
        <v>379373.7</v>
      </c>
      <c r="L471" s="45">
        <v>14909</v>
      </c>
      <c r="M471" s="46">
        <v>302.83</v>
      </c>
      <c r="N471" s="47">
        <f t="shared" si="45"/>
        <v>4514892.47</v>
      </c>
      <c r="O471" s="48">
        <f t="shared" si="46"/>
        <v>22819399.120000001</v>
      </c>
      <c r="P471" s="87">
        <f t="shared" si="47"/>
        <v>298210.83</v>
      </c>
    </row>
    <row r="472" spans="1:16" x14ac:dyDescent="0.25">
      <c r="A472" s="49" t="s">
        <v>906</v>
      </c>
      <c r="B472" t="s">
        <v>907</v>
      </c>
      <c r="C472" s="45">
        <v>805</v>
      </c>
      <c r="D472" s="46">
        <v>238.54</v>
      </c>
      <c r="E472" s="47">
        <f t="shared" si="42"/>
        <v>192024.69999999998</v>
      </c>
      <c r="F472" s="45">
        <v>22791</v>
      </c>
      <c r="G472" s="46">
        <v>236.31</v>
      </c>
      <c r="H472" s="37">
        <f t="shared" si="43"/>
        <v>5385741.21</v>
      </c>
      <c r="I472" s="45">
        <v>15</v>
      </c>
      <c r="J472" s="46">
        <v>238.54</v>
      </c>
      <c r="K472" s="47">
        <f t="shared" si="44"/>
        <v>3578.1</v>
      </c>
      <c r="L472" s="45">
        <v>418</v>
      </c>
      <c r="M472" s="46">
        <v>236.31</v>
      </c>
      <c r="N472" s="47">
        <f t="shared" si="45"/>
        <v>98777.58</v>
      </c>
      <c r="O472" s="48">
        <f t="shared" si="46"/>
        <v>5680121.5899999999</v>
      </c>
      <c r="P472" s="87">
        <f t="shared" si="47"/>
        <v>74229.55</v>
      </c>
    </row>
    <row r="473" spans="1:16" x14ac:dyDescent="0.25">
      <c r="A473" s="49" t="s">
        <v>908</v>
      </c>
      <c r="B473" t="s">
        <v>909</v>
      </c>
      <c r="C473" s="45">
        <v>3096</v>
      </c>
      <c r="D473" s="46">
        <v>285.10000000000002</v>
      </c>
      <c r="E473" s="47">
        <f t="shared" si="42"/>
        <v>882669.60000000009</v>
      </c>
      <c r="F473" s="45">
        <v>22883</v>
      </c>
      <c r="G473" s="46">
        <v>282.38</v>
      </c>
      <c r="H473" s="37">
        <f t="shared" si="43"/>
        <v>6461701.54</v>
      </c>
      <c r="I473" s="45">
        <v>1294</v>
      </c>
      <c r="J473" s="46">
        <v>285.10000000000002</v>
      </c>
      <c r="K473" s="47">
        <f t="shared" si="44"/>
        <v>368919.4</v>
      </c>
      <c r="L473" s="45">
        <v>9563</v>
      </c>
      <c r="M473" s="46">
        <v>282.38</v>
      </c>
      <c r="N473" s="47">
        <f t="shared" si="45"/>
        <v>2700399.94</v>
      </c>
      <c r="O473" s="48">
        <f t="shared" si="46"/>
        <v>10413690.479999999</v>
      </c>
      <c r="P473" s="87">
        <f t="shared" si="47"/>
        <v>136089.26999999999</v>
      </c>
    </row>
    <row r="474" spans="1:16" x14ac:dyDescent="0.25">
      <c r="A474" s="49" t="s">
        <v>910</v>
      </c>
      <c r="B474" t="s">
        <v>911</v>
      </c>
      <c r="C474" s="45">
        <v>2658</v>
      </c>
      <c r="D474" s="46">
        <v>366.33</v>
      </c>
      <c r="E474" s="47">
        <f t="shared" si="42"/>
        <v>973705.14</v>
      </c>
      <c r="F474" s="45">
        <v>62907</v>
      </c>
      <c r="G474" s="46">
        <v>363.02</v>
      </c>
      <c r="H474" s="37">
        <f t="shared" si="43"/>
        <v>22836499.140000001</v>
      </c>
      <c r="I474" s="45">
        <v>442</v>
      </c>
      <c r="J474" s="46">
        <v>366.33</v>
      </c>
      <c r="K474" s="47">
        <f t="shared" si="44"/>
        <v>161917.85999999999</v>
      </c>
      <c r="L474" s="45">
        <v>10452</v>
      </c>
      <c r="M474" s="46">
        <v>363.02</v>
      </c>
      <c r="N474" s="47">
        <f t="shared" si="45"/>
        <v>3794285.04</v>
      </c>
      <c r="O474" s="48">
        <f t="shared" si="46"/>
        <v>27766407.18</v>
      </c>
      <c r="P474" s="87">
        <f t="shared" si="47"/>
        <v>362859.83</v>
      </c>
    </row>
    <row r="475" spans="1:16" x14ac:dyDescent="0.25">
      <c r="A475" s="49" t="s">
        <v>912</v>
      </c>
      <c r="B475" t="s">
        <v>913</v>
      </c>
      <c r="C475" s="45">
        <v>1925</v>
      </c>
      <c r="D475" s="46">
        <v>291.61</v>
      </c>
      <c r="E475" s="47">
        <f t="shared" si="42"/>
        <v>561349.25</v>
      </c>
      <c r="F475" s="45">
        <v>23817</v>
      </c>
      <c r="G475" s="46">
        <v>289.16000000000003</v>
      </c>
      <c r="H475" s="37">
        <f t="shared" si="43"/>
        <v>6886923.7200000007</v>
      </c>
      <c r="I475" s="45">
        <v>155</v>
      </c>
      <c r="J475" s="46">
        <v>291.61</v>
      </c>
      <c r="K475" s="47">
        <f t="shared" si="44"/>
        <v>45199.55</v>
      </c>
      <c r="L475" s="45">
        <v>1920</v>
      </c>
      <c r="M475" s="46">
        <v>289.16000000000003</v>
      </c>
      <c r="N475" s="47">
        <f t="shared" si="45"/>
        <v>555187.20000000007</v>
      </c>
      <c r="O475" s="48">
        <f t="shared" si="46"/>
        <v>8048659.7200000007</v>
      </c>
      <c r="P475" s="87">
        <f t="shared" si="47"/>
        <v>105182.33</v>
      </c>
    </row>
    <row r="476" spans="1:16" x14ac:dyDescent="0.25">
      <c r="A476" s="49" t="s">
        <v>914</v>
      </c>
      <c r="B476" t="s">
        <v>915</v>
      </c>
      <c r="C476" s="45">
        <v>1404</v>
      </c>
      <c r="D476" s="46">
        <v>278.36</v>
      </c>
      <c r="E476" s="47">
        <f t="shared" si="42"/>
        <v>390817.44</v>
      </c>
      <c r="F476" s="45">
        <v>25528</v>
      </c>
      <c r="G476" s="46">
        <v>275.57</v>
      </c>
      <c r="H476" s="37">
        <f t="shared" si="43"/>
        <v>7034750.96</v>
      </c>
      <c r="I476" s="45">
        <v>124</v>
      </c>
      <c r="J476" s="46">
        <v>278.36</v>
      </c>
      <c r="K476" s="47">
        <f t="shared" si="44"/>
        <v>34516.639999999999</v>
      </c>
      <c r="L476" s="45">
        <v>2246</v>
      </c>
      <c r="M476" s="46">
        <v>275.57</v>
      </c>
      <c r="N476" s="47">
        <f t="shared" si="45"/>
        <v>618930.22</v>
      </c>
      <c r="O476" s="48">
        <f t="shared" si="46"/>
        <v>8079015.2600000007</v>
      </c>
      <c r="P476" s="87">
        <f t="shared" si="47"/>
        <v>105579.02</v>
      </c>
    </row>
    <row r="477" spans="1:16" x14ac:dyDescent="0.25">
      <c r="A477" s="49" t="s">
        <v>916</v>
      </c>
      <c r="B477" t="s">
        <v>917</v>
      </c>
      <c r="C477" s="45">
        <v>1765</v>
      </c>
      <c r="D477" s="46">
        <v>337.99</v>
      </c>
      <c r="E477" s="47">
        <f t="shared" si="42"/>
        <v>596552.35</v>
      </c>
      <c r="F477" s="45">
        <v>43223</v>
      </c>
      <c r="G477" s="46">
        <v>334.85</v>
      </c>
      <c r="H477" s="37">
        <f t="shared" si="43"/>
        <v>14473221.550000001</v>
      </c>
      <c r="I477" s="45">
        <v>65</v>
      </c>
      <c r="J477" s="46">
        <v>337.99</v>
      </c>
      <c r="K477" s="47">
        <f t="shared" si="44"/>
        <v>21969.350000000002</v>
      </c>
      <c r="L477" s="45">
        <v>1592</v>
      </c>
      <c r="M477" s="46">
        <v>334.85</v>
      </c>
      <c r="N477" s="47">
        <f t="shared" si="45"/>
        <v>533081.20000000007</v>
      </c>
      <c r="O477" s="48">
        <f t="shared" si="46"/>
        <v>15624824.450000001</v>
      </c>
      <c r="P477" s="87">
        <f t="shared" si="47"/>
        <v>204189.94</v>
      </c>
    </row>
    <row r="478" spans="1:16" x14ac:dyDescent="0.25">
      <c r="A478" s="49" t="s">
        <v>918</v>
      </c>
      <c r="B478" t="s">
        <v>919</v>
      </c>
      <c r="C478" s="45">
        <v>91</v>
      </c>
      <c r="D478" s="46">
        <v>217.23</v>
      </c>
      <c r="E478" s="47">
        <f t="shared" si="42"/>
        <v>19767.93</v>
      </c>
      <c r="F478" s="45">
        <v>16525</v>
      </c>
      <c r="G478" s="46">
        <v>215.08</v>
      </c>
      <c r="H478" s="37">
        <f t="shared" si="43"/>
        <v>3554197</v>
      </c>
      <c r="I478" s="45">
        <v>9</v>
      </c>
      <c r="J478" s="46">
        <v>217.23</v>
      </c>
      <c r="K478" s="47">
        <f t="shared" si="44"/>
        <v>1955.07</v>
      </c>
      <c r="L478" s="45">
        <v>1591</v>
      </c>
      <c r="M478" s="46">
        <v>215.08</v>
      </c>
      <c r="N478" s="47">
        <f t="shared" si="45"/>
        <v>342192.28</v>
      </c>
      <c r="O478" s="48">
        <f t="shared" si="46"/>
        <v>3918112.2800000003</v>
      </c>
      <c r="P478" s="87">
        <f t="shared" si="47"/>
        <v>51203.08</v>
      </c>
    </row>
    <row r="479" spans="1:16" x14ac:dyDescent="0.25">
      <c r="A479" s="49" t="s">
        <v>920</v>
      </c>
      <c r="B479" t="s">
        <v>921</v>
      </c>
      <c r="C479" s="45">
        <v>2387</v>
      </c>
      <c r="D479" s="46">
        <v>334.65</v>
      </c>
      <c r="E479" s="47">
        <f t="shared" si="42"/>
        <v>798809.54999999993</v>
      </c>
      <c r="F479" s="45">
        <v>12106</v>
      </c>
      <c r="G479" s="46">
        <v>331.56</v>
      </c>
      <c r="H479" s="37">
        <f t="shared" si="43"/>
        <v>4013865.36</v>
      </c>
      <c r="I479" s="45">
        <v>1200</v>
      </c>
      <c r="J479" s="46">
        <v>334.65</v>
      </c>
      <c r="K479" s="47">
        <f t="shared" si="44"/>
        <v>401580</v>
      </c>
      <c r="L479" s="45">
        <v>6087</v>
      </c>
      <c r="M479" s="46">
        <v>331.56</v>
      </c>
      <c r="N479" s="47">
        <f t="shared" si="45"/>
        <v>2018205.72</v>
      </c>
      <c r="O479" s="48">
        <f t="shared" si="46"/>
        <v>7232460.6299999999</v>
      </c>
      <c r="P479" s="87">
        <f t="shared" si="47"/>
        <v>94515.99</v>
      </c>
    </row>
    <row r="480" spans="1:16" x14ac:dyDescent="0.25">
      <c r="A480" s="49" t="s">
        <v>922</v>
      </c>
      <c r="B480" t="s">
        <v>923</v>
      </c>
      <c r="C480" s="45">
        <v>32</v>
      </c>
      <c r="D480" s="46">
        <v>199.6</v>
      </c>
      <c r="E480" s="47">
        <f t="shared" si="42"/>
        <v>6387.2</v>
      </c>
      <c r="F480" s="45">
        <v>29433</v>
      </c>
      <c r="G480" s="46">
        <v>197.84</v>
      </c>
      <c r="H480" s="37">
        <f t="shared" si="43"/>
        <v>5823024.7199999997</v>
      </c>
      <c r="I480" s="45">
        <v>3</v>
      </c>
      <c r="J480" s="46">
        <v>199.6</v>
      </c>
      <c r="K480" s="47">
        <f t="shared" si="44"/>
        <v>598.79999999999995</v>
      </c>
      <c r="L480" s="45">
        <v>2364</v>
      </c>
      <c r="M480" s="46">
        <v>197.84</v>
      </c>
      <c r="N480" s="47">
        <f t="shared" si="45"/>
        <v>467693.76</v>
      </c>
      <c r="O480" s="48">
        <f t="shared" si="46"/>
        <v>6297704.4799999995</v>
      </c>
      <c r="P480" s="87">
        <f t="shared" si="47"/>
        <v>82300.31</v>
      </c>
    </row>
    <row r="481" spans="1:16" x14ac:dyDescent="0.25">
      <c r="A481" s="49" t="s">
        <v>924</v>
      </c>
      <c r="B481" t="s">
        <v>925</v>
      </c>
      <c r="C481" s="45">
        <v>365</v>
      </c>
      <c r="D481" s="46">
        <v>260.19</v>
      </c>
      <c r="E481" s="47">
        <f t="shared" si="42"/>
        <v>94969.35</v>
      </c>
      <c r="F481" s="45">
        <v>28168</v>
      </c>
      <c r="G481" s="46">
        <v>257.92</v>
      </c>
      <c r="H481" s="37">
        <f t="shared" si="43"/>
        <v>7265090.5600000005</v>
      </c>
      <c r="I481" s="45">
        <v>7</v>
      </c>
      <c r="J481" s="46">
        <v>260.19</v>
      </c>
      <c r="K481" s="47">
        <f t="shared" si="44"/>
        <v>1821.33</v>
      </c>
      <c r="L481" s="45">
        <v>579</v>
      </c>
      <c r="M481" s="46">
        <v>257.92</v>
      </c>
      <c r="N481" s="47">
        <f t="shared" si="45"/>
        <v>149335.68000000002</v>
      </c>
      <c r="O481" s="48">
        <f t="shared" si="46"/>
        <v>7511216.9199999999</v>
      </c>
      <c r="P481" s="87">
        <f t="shared" si="47"/>
        <v>98158.86</v>
      </c>
    </row>
    <row r="482" spans="1:16" x14ac:dyDescent="0.25">
      <c r="A482" s="49" t="s">
        <v>926</v>
      </c>
      <c r="B482" t="s">
        <v>927</v>
      </c>
      <c r="C482" s="45">
        <v>84</v>
      </c>
      <c r="D482" s="46">
        <v>243.93</v>
      </c>
      <c r="E482" s="47">
        <f t="shared" si="42"/>
        <v>20490.12</v>
      </c>
      <c r="F482" s="45">
        <v>40766</v>
      </c>
      <c r="G482" s="46">
        <v>241.78</v>
      </c>
      <c r="H482" s="37">
        <f t="shared" si="43"/>
        <v>9856403.4800000004</v>
      </c>
      <c r="I482" s="45">
        <v>3</v>
      </c>
      <c r="J482" s="46">
        <v>243.93</v>
      </c>
      <c r="K482" s="47">
        <f t="shared" si="44"/>
        <v>731.79</v>
      </c>
      <c r="L482" s="45">
        <v>1416</v>
      </c>
      <c r="M482" s="46">
        <v>241.78</v>
      </c>
      <c r="N482" s="47">
        <f t="shared" si="45"/>
        <v>342360.48</v>
      </c>
      <c r="O482" s="48">
        <f t="shared" si="46"/>
        <v>10219985.869999999</v>
      </c>
      <c r="P482" s="87">
        <f t="shared" si="47"/>
        <v>133557.87</v>
      </c>
    </row>
    <row r="483" spans="1:16" x14ac:dyDescent="0.25">
      <c r="A483" s="49" t="s">
        <v>928</v>
      </c>
      <c r="B483" t="s">
        <v>929</v>
      </c>
      <c r="C483" s="45">
        <v>501</v>
      </c>
      <c r="D483" s="46">
        <v>286.91000000000003</v>
      </c>
      <c r="E483" s="47">
        <f t="shared" si="42"/>
        <v>143741.91</v>
      </c>
      <c r="F483" s="45">
        <v>35424</v>
      </c>
      <c r="G483" s="46">
        <v>284.13</v>
      </c>
      <c r="H483" s="37">
        <f t="shared" si="43"/>
        <v>10065021.119999999</v>
      </c>
      <c r="I483" s="45">
        <v>15</v>
      </c>
      <c r="J483" s="46">
        <v>286.91000000000003</v>
      </c>
      <c r="K483" s="47">
        <f t="shared" si="44"/>
        <v>4303.6500000000005</v>
      </c>
      <c r="L483" s="45">
        <v>1036</v>
      </c>
      <c r="M483" s="46">
        <v>284.13</v>
      </c>
      <c r="N483" s="47">
        <f t="shared" si="45"/>
        <v>294358.68</v>
      </c>
      <c r="O483" s="48">
        <f t="shared" si="46"/>
        <v>10507425.359999999</v>
      </c>
      <c r="P483" s="87">
        <f t="shared" si="47"/>
        <v>137314.22</v>
      </c>
    </row>
    <row r="484" spans="1:16" x14ac:dyDescent="0.25">
      <c r="A484" s="49" t="s">
        <v>1292</v>
      </c>
      <c r="B484" t="s">
        <v>1291</v>
      </c>
      <c r="C484" s="45">
        <v>2483</v>
      </c>
      <c r="D484" s="46">
        <v>404.89</v>
      </c>
      <c r="E484" s="47">
        <f t="shared" si="42"/>
        <v>1005341.87</v>
      </c>
      <c r="F484" s="45">
        <v>18070</v>
      </c>
      <c r="G484" s="46">
        <v>400.97</v>
      </c>
      <c r="H484" s="37">
        <f t="shared" si="43"/>
        <v>7245527.9000000004</v>
      </c>
      <c r="I484" s="45">
        <v>824</v>
      </c>
      <c r="J484" s="46">
        <v>404.89</v>
      </c>
      <c r="K484" s="47">
        <f t="shared" si="44"/>
        <v>333629.36</v>
      </c>
      <c r="L484" s="45">
        <v>5993</v>
      </c>
      <c r="M484" s="46">
        <v>400.97</v>
      </c>
      <c r="N484" s="47">
        <f t="shared" si="45"/>
        <v>2403013.21</v>
      </c>
      <c r="O484" s="48">
        <f t="shared" si="46"/>
        <v>10987512.34</v>
      </c>
      <c r="P484" s="87">
        <f t="shared" si="47"/>
        <v>143588.14000000001</v>
      </c>
    </row>
    <row r="485" spans="1:16" x14ac:dyDescent="0.25">
      <c r="A485" s="49" t="s">
        <v>930</v>
      </c>
      <c r="B485" t="s">
        <v>931</v>
      </c>
      <c r="C485" s="45">
        <v>822</v>
      </c>
      <c r="D485" s="46">
        <v>202.77</v>
      </c>
      <c r="E485" s="47">
        <f t="shared" si="42"/>
        <v>166676.94</v>
      </c>
      <c r="F485" s="45">
        <v>14255</v>
      </c>
      <c r="G485" s="46">
        <v>201.23</v>
      </c>
      <c r="H485" s="37">
        <f t="shared" si="43"/>
        <v>2868533.65</v>
      </c>
      <c r="I485" s="45">
        <v>0</v>
      </c>
      <c r="J485" s="46">
        <v>202.77</v>
      </c>
      <c r="K485" s="47">
        <f t="shared" si="44"/>
        <v>0</v>
      </c>
      <c r="L485" s="45">
        <v>0</v>
      </c>
      <c r="M485" s="46">
        <v>201.23</v>
      </c>
      <c r="N485" s="47">
        <f t="shared" si="45"/>
        <v>0</v>
      </c>
      <c r="O485" s="48">
        <f t="shared" si="46"/>
        <v>3035210.59</v>
      </c>
      <c r="P485" s="87">
        <f t="shared" si="47"/>
        <v>39665.050000000003</v>
      </c>
    </row>
    <row r="486" spans="1:16" x14ac:dyDescent="0.25">
      <c r="A486" s="49" t="s">
        <v>932</v>
      </c>
      <c r="B486" t="s">
        <v>933</v>
      </c>
      <c r="C486" s="45">
        <v>4651</v>
      </c>
      <c r="D486" s="46">
        <v>365.4</v>
      </c>
      <c r="E486" s="47">
        <f t="shared" si="42"/>
        <v>1699475.4</v>
      </c>
      <c r="F486" s="45">
        <v>19108</v>
      </c>
      <c r="G486" s="46">
        <v>362.86</v>
      </c>
      <c r="H486" s="37">
        <f t="shared" si="43"/>
        <v>6933528.8799999999</v>
      </c>
      <c r="I486" s="45">
        <v>1318</v>
      </c>
      <c r="J486" s="46">
        <v>365.4</v>
      </c>
      <c r="K486" s="47">
        <f t="shared" si="44"/>
        <v>481597.19999999995</v>
      </c>
      <c r="L486" s="45">
        <v>5414</v>
      </c>
      <c r="M486" s="46">
        <v>362.86</v>
      </c>
      <c r="N486" s="47">
        <f t="shared" si="45"/>
        <v>1964524.04</v>
      </c>
      <c r="O486" s="48">
        <f t="shared" si="46"/>
        <v>11079125.520000001</v>
      </c>
      <c r="P486" s="87">
        <f t="shared" si="47"/>
        <v>144785.37</v>
      </c>
    </row>
    <row r="487" spans="1:16" x14ac:dyDescent="0.25">
      <c r="A487" s="49" t="s">
        <v>934</v>
      </c>
      <c r="B487" t="s">
        <v>935</v>
      </c>
      <c r="C487" s="45">
        <v>1074</v>
      </c>
      <c r="D487" s="46">
        <v>281.60000000000002</v>
      </c>
      <c r="E487" s="47">
        <f t="shared" si="42"/>
        <v>302438.40000000002</v>
      </c>
      <c r="F487" s="45">
        <v>54212</v>
      </c>
      <c r="G487" s="46">
        <v>278.98</v>
      </c>
      <c r="H487" s="37">
        <f t="shared" si="43"/>
        <v>15124063.760000002</v>
      </c>
      <c r="I487" s="45">
        <v>44</v>
      </c>
      <c r="J487" s="46">
        <v>281.60000000000002</v>
      </c>
      <c r="K487" s="47">
        <f t="shared" si="44"/>
        <v>12390.400000000001</v>
      </c>
      <c r="L487" s="45">
        <v>2233</v>
      </c>
      <c r="M487" s="46">
        <v>278.98</v>
      </c>
      <c r="N487" s="47">
        <f t="shared" si="45"/>
        <v>622962.34000000008</v>
      </c>
      <c r="O487" s="48">
        <f t="shared" si="46"/>
        <v>16061854.900000002</v>
      </c>
      <c r="P487" s="87">
        <f t="shared" si="47"/>
        <v>209901.19</v>
      </c>
    </row>
    <row r="488" spans="1:16" x14ac:dyDescent="0.25">
      <c r="A488" s="49" t="s">
        <v>936</v>
      </c>
      <c r="B488" t="s">
        <v>937</v>
      </c>
      <c r="C488" s="45">
        <v>10210</v>
      </c>
      <c r="D488" s="46">
        <v>337.65</v>
      </c>
      <c r="E488" s="47">
        <f t="shared" si="42"/>
        <v>3447406.5</v>
      </c>
      <c r="F488" s="45">
        <v>76743</v>
      </c>
      <c r="G488" s="46">
        <v>334.93</v>
      </c>
      <c r="H488" s="37">
        <f t="shared" si="43"/>
        <v>25703532.990000002</v>
      </c>
      <c r="I488" s="45">
        <v>3756</v>
      </c>
      <c r="J488" s="46">
        <v>337.65</v>
      </c>
      <c r="K488" s="47">
        <f t="shared" si="44"/>
        <v>1268213.3999999999</v>
      </c>
      <c r="L488" s="45">
        <v>28229</v>
      </c>
      <c r="M488" s="46">
        <v>334.93</v>
      </c>
      <c r="N488" s="47">
        <f t="shared" si="45"/>
        <v>9454738.9700000007</v>
      </c>
      <c r="O488" s="48">
        <f t="shared" si="46"/>
        <v>39873891.859999999</v>
      </c>
      <c r="P488" s="87">
        <f t="shared" si="47"/>
        <v>521084.11</v>
      </c>
    </row>
    <row r="489" spans="1:16" x14ac:dyDescent="0.25">
      <c r="A489" s="49" t="s">
        <v>938</v>
      </c>
      <c r="B489" t="s">
        <v>939</v>
      </c>
      <c r="C489" s="45">
        <v>0</v>
      </c>
      <c r="D489" s="46">
        <v>243.65</v>
      </c>
      <c r="E489" s="47">
        <f t="shared" si="42"/>
        <v>0</v>
      </c>
      <c r="F489" s="45">
        <v>72808</v>
      </c>
      <c r="G489" s="46">
        <v>241.58</v>
      </c>
      <c r="H489" s="37">
        <f t="shared" si="43"/>
        <v>17588956.640000001</v>
      </c>
      <c r="I489" s="45">
        <v>0</v>
      </c>
      <c r="J489" s="46">
        <v>243.65</v>
      </c>
      <c r="K489" s="47">
        <f t="shared" si="44"/>
        <v>0</v>
      </c>
      <c r="L489" s="45">
        <v>1146</v>
      </c>
      <c r="M489" s="46">
        <v>241.58</v>
      </c>
      <c r="N489" s="47">
        <f t="shared" si="45"/>
        <v>276850.68</v>
      </c>
      <c r="O489" s="48">
        <f t="shared" si="46"/>
        <v>17865807.32</v>
      </c>
      <c r="P489" s="87">
        <f t="shared" si="47"/>
        <v>233475.79</v>
      </c>
    </row>
    <row r="490" spans="1:16" x14ac:dyDescent="0.25">
      <c r="A490" s="49" t="s">
        <v>940</v>
      </c>
      <c r="B490" t="s">
        <v>941</v>
      </c>
      <c r="C490" s="45">
        <v>10907</v>
      </c>
      <c r="D490" s="46">
        <v>326.56</v>
      </c>
      <c r="E490" s="47">
        <f t="shared" si="42"/>
        <v>3561789.92</v>
      </c>
      <c r="F490" s="45">
        <v>72967</v>
      </c>
      <c r="G490" s="46">
        <v>324.54000000000002</v>
      </c>
      <c r="H490" s="37">
        <f t="shared" si="43"/>
        <v>23680710.18</v>
      </c>
      <c r="I490" s="45">
        <v>2742</v>
      </c>
      <c r="J490" s="46">
        <v>326.56</v>
      </c>
      <c r="K490" s="47">
        <f t="shared" si="44"/>
        <v>895427.52</v>
      </c>
      <c r="L490" s="45">
        <v>18344</v>
      </c>
      <c r="M490" s="46">
        <v>324.54000000000002</v>
      </c>
      <c r="N490" s="47">
        <f t="shared" si="45"/>
        <v>5953361.7600000007</v>
      </c>
      <c r="O490" s="48">
        <f t="shared" si="46"/>
        <v>34091289.380000003</v>
      </c>
      <c r="P490" s="87">
        <f t="shared" si="47"/>
        <v>445515.31</v>
      </c>
    </row>
    <row r="491" spans="1:16" x14ac:dyDescent="0.25">
      <c r="A491" s="49" t="s">
        <v>942</v>
      </c>
      <c r="B491" t="s">
        <v>943</v>
      </c>
      <c r="C491" s="45">
        <v>400</v>
      </c>
      <c r="D491" s="46">
        <v>242.59</v>
      </c>
      <c r="E491" s="47">
        <f t="shared" si="42"/>
        <v>97036</v>
      </c>
      <c r="F491" s="45">
        <v>952</v>
      </c>
      <c r="G491" s="46">
        <v>240.35</v>
      </c>
      <c r="H491" s="37">
        <f t="shared" si="43"/>
        <v>228813.19999999998</v>
      </c>
      <c r="I491" s="45">
        <v>0</v>
      </c>
      <c r="J491" s="46">
        <v>242.59</v>
      </c>
      <c r="K491" s="47">
        <f t="shared" si="44"/>
        <v>0</v>
      </c>
      <c r="L491" s="45">
        <v>0</v>
      </c>
      <c r="M491" s="46">
        <v>240.35</v>
      </c>
      <c r="N491" s="47">
        <f t="shared" si="45"/>
        <v>0</v>
      </c>
      <c r="O491" s="48">
        <f t="shared" si="46"/>
        <v>325849.19999999995</v>
      </c>
      <c r="P491" s="87">
        <f t="shared" si="47"/>
        <v>4258.3</v>
      </c>
    </row>
    <row r="492" spans="1:16" x14ac:dyDescent="0.25">
      <c r="A492" s="49" t="s">
        <v>944</v>
      </c>
      <c r="B492" t="s">
        <v>945</v>
      </c>
      <c r="C492" s="45">
        <v>365</v>
      </c>
      <c r="D492" s="46">
        <v>216.13</v>
      </c>
      <c r="E492" s="47">
        <f t="shared" si="42"/>
        <v>78887.45</v>
      </c>
      <c r="F492" s="45">
        <v>28765</v>
      </c>
      <c r="G492" s="46">
        <v>214.36</v>
      </c>
      <c r="H492" s="37">
        <f t="shared" si="43"/>
        <v>6166065.4000000004</v>
      </c>
      <c r="I492" s="45">
        <v>2</v>
      </c>
      <c r="J492" s="46">
        <v>216.13</v>
      </c>
      <c r="K492" s="47">
        <f t="shared" si="44"/>
        <v>432.26</v>
      </c>
      <c r="L492" s="45">
        <v>196</v>
      </c>
      <c r="M492" s="46">
        <v>214.36</v>
      </c>
      <c r="N492" s="47">
        <f t="shared" si="45"/>
        <v>42014.560000000005</v>
      </c>
      <c r="O492" s="48">
        <f t="shared" si="46"/>
        <v>6287399.6700000009</v>
      </c>
      <c r="P492" s="87">
        <f t="shared" si="47"/>
        <v>82165.649999999994</v>
      </c>
    </row>
    <row r="493" spans="1:16" x14ac:dyDescent="0.25">
      <c r="A493" s="49" t="s">
        <v>946</v>
      </c>
      <c r="B493" t="s">
        <v>947</v>
      </c>
      <c r="C493" s="45">
        <v>0</v>
      </c>
      <c r="D493" s="46">
        <v>261.08999999999997</v>
      </c>
      <c r="E493" s="47">
        <f t="shared" si="42"/>
        <v>0</v>
      </c>
      <c r="F493" s="45">
        <v>8997</v>
      </c>
      <c r="G493" s="46">
        <v>258.82</v>
      </c>
      <c r="H493" s="37">
        <f t="shared" si="43"/>
        <v>2328603.54</v>
      </c>
      <c r="I493" s="45">
        <v>0</v>
      </c>
      <c r="J493" s="46">
        <v>261.08999999999997</v>
      </c>
      <c r="K493" s="47">
        <f t="shared" si="44"/>
        <v>0</v>
      </c>
      <c r="L493" s="45">
        <v>322</v>
      </c>
      <c r="M493" s="46">
        <v>258.82</v>
      </c>
      <c r="N493" s="47">
        <f t="shared" si="45"/>
        <v>83340.039999999994</v>
      </c>
      <c r="O493" s="48">
        <f t="shared" si="46"/>
        <v>2411943.58</v>
      </c>
      <c r="P493" s="87">
        <f t="shared" si="47"/>
        <v>31520.01</v>
      </c>
    </row>
    <row r="494" spans="1:16" x14ac:dyDescent="0.25">
      <c r="A494" s="49" t="s">
        <v>948</v>
      </c>
      <c r="B494" t="s">
        <v>1258</v>
      </c>
      <c r="C494" s="45">
        <v>103</v>
      </c>
      <c r="D494" s="46">
        <v>234.67</v>
      </c>
      <c r="E494" s="47">
        <f t="shared" si="42"/>
        <v>24171.01</v>
      </c>
      <c r="F494" s="45">
        <v>5349</v>
      </c>
      <c r="G494" s="46">
        <v>232.75</v>
      </c>
      <c r="H494" s="37">
        <f t="shared" si="43"/>
        <v>1244979.75</v>
      </c>
      <c r="I494" s="45">
        <v>7</v>
      </c>
      <c r="J494" s="46">
        <v>234.67</v>
      </c>
      <c r="K494" s="47">
        <f t="shared" si="44"/>
        <v>1642.6899999999998</v>
      </c>
      <c r="L494" s="45">
        <v>381</v>
      </c>
      <c r="M494" s="46">
        <v>232.75</v>
      </c>
      <c r="N494" s="47">
        <f t="shared" si="45"/>
        <v>88677.75</v>
      </c>
      <c r="O494" s="48">
        <f t="shared" si="46"/>
        <v>1359471.2</v>
      </c>
      <c r="P494" s="87">
        <f t="shared" si="47"/>
        <v>17765.98</v>
      </c>
    </row>
    <row r="495" spans="1:16" x14ac:dyDescent="0.25">
      <c r="A495" s="49" t="s">
        <v>949</v>
      </c>
      <c r="B495" t="s">
        <v>950</v>
      </c>
      <c r="C495" s="45">
        <v>0</v>
      </c>
      <c r="D495" s="46">
        <v>215.83</v>
      </c>
      <c r="E495" s="47">
        <f t="shared" si="42"/>
        <v>0</v>
      </c>
      <c r="F495" s="45">
        <v>14328</v>
      </c>
      <c r="G495" s="46">
        <v>213.76</v>
      </c>
      <c r="H495" s="37">
        <f t="shared" si="43"/>
        <v>3062753.2799999998</v>
      </c>
      <c r="I495" s="45">
        <v>0</v>
      </c>
      <c r="J495" s="46">
        <v>215.83</v>
      </c>
      <c r="K495" s="47">
        <f t="shared" si="44"/>
        <v>0</v>
      </c>
      <c r="L495" s="45">
        <v>456</v>
      </c>
      <c r="M495" s="46">
        <v>213.76</v>
      </c>
      <c r="N495" s="47">
        <f t="shared" si="45"/>
        <v>97474.559999999998</v>
      </c>
      <c r="O495" s="48">
        <f t="shared" si="46"/>
        <v>3160227.8399999999</v>
      </c>
      <c r="P495" s="87">
        <f t="shared" si="47"/>
        <v>41298.82</v>
      </c>
    </row>
    <row r="496" spans="1:16" x14ac:dyDescent="0.25">
      <c r="A496" s="49" t="s">
        <v>951</v>
      </c>
      <c r="B496" t="s">
        <v>952</v>
      </c>
      <c r="C496" s="45">
        <v>1765</v>
      </c>
      <c r="D496" s="46">
        <v>336.27</v>
      </c>
      <c r="E496" s="47">
        <f t="shared" si="42"/>
        <v>593516.54999999993</v>
      </c>
      <c r="F496" s="45">
        <v>30998</v>
      </c>
      <c r="G496" s="46">
        <v>332.85</v>
      </c>
      <c r="H496" s="37">
        <f t="shared" si="43"/>
        <v>10317684.300000001</v>
      </c>
      <c r="I496" s="45">
        <v>416</v>
      </c>
      <c r="J496" s="46">
        <v>336.27</v>
      </c>
      <c r="K496" s="47">
        <f t="shared" si="44"/>
        <v>139888.32000000001</v>
      </c>
      <c r="L496" s="45">
        <v>7299</v>
      </c>
      <c r="M496" s="46">
        <v>332.85</v>
      </c>
      <c r="N496" s="47">
        <f t="shared" si="45"/>
        <v>2429472.1500000004</v>
      </c>
      <c r="O496" s="48">
        <f t="shared" si="46"/>
        <v>13480561.320000002</v>
      </c>
      <c r="P496" s="87">
        <f t="shared" si="47"/>
        <v>176168.06</v>
      </c>
    </row>
    <row r="497" spans="1:16" x14ac:dyDescent="0.25">
      <c r="A497" s="49" t="s">
        <v>953</v>
      </c>
      <c r="B497" t="s">
        <v>954</v>
      </c>
      <c r="C497" s="45">
        <v>20959</v>
      </c>
      <c r="D497" s="46">
        <v>356.85</v>
      </c>
      <c r="E497" s="47">
        <f t="shared" si="42"/>
        <v>7479219.1500000004</v>
      </c>
      <c r="F497" s="45">
        <v>68179</v>
      </c>
      <c r="G497" s="46">
        <v>353.83</v>
      </c>
      <c r="H497" s="37">
        <f t="shared" si="43"/>
        <v>24123775.57</v>
      </c>
      <c r="I497" s="45">
        <v>5693</v>
      </c>
      <c r="J497" s="46">
        <v>356.85</v>
      </c>
      <c r="K497" s="47">
        <f t="shared" si="44"/>
        <v>2031547.05</v>
      </c>
      <c r="L497" s="45">
        <v>18518</v>
      </c>
      <c r="M497" s="46">
        <v>353.83</v>
      </c>
      <c r="N497" s="47">
        <f t="shared" si="45"/>
        <v>6552223.9399999995</v>
      </c>
      <c r="O497" s="48">
        <f t="shared" si="46"/>
        <v>40186765.710000001</v>
      </c>
      <c r="P497" s="87">
        <f t="shared" si="47"/>
        <v>525172.84</v>
      </c>
    </row>
    <row r="498" spans="1:16" x14ac:dyDescent="0.25">
      <c r="A498" s="49" t="s">
        <v>955</v>
      </c>
      <c r="B498" t="s">
        <v>956</v>
      </c>
      <c r="C498" s="45">
        <v>1346</v>
      </c>
      <c r="D498" s="46">
        <v>246.05</v>
      </c>
      <c r="E498" s="47">
        <f t="shared" si="42"/>
        <v>331183.3</v>
      </c>
      <c r="F498" s="45">
        <v>65941</v>
      </c>
      <c r="G498" s="46">
        <v>244.07</v>
      </c>
      <c r="H498" s="37">
        <f t="shared" si="43"/>
        <v>16094219.869999999</v>
      </c>
      <c r="I498" s="45">
        <v>33</v>
      </c>
      <c r="J498" s="46">
        <v>246.05</v>
      </c>
      <c r="K498" s="47">
        <f t="shared" si="44"/>
        <v>8119.6500000000005</v>
      </c>
      <c r="L498" s="45">
        <v>1618</v>
      </c>
      <c r="M498" s="46">
        <v>244.07</v>
      </c>
      <c r="N498" s="47">
        <f t="shared" si="45"/>
        <v>394905.26</v>
      </c>
      <c r="O498" s="48">
        <f t="shared" si="46"/>
        <v>16828428.079999998</v>
      </c>
      <c r="P498" s="87">
        <f t="shared" si="47"/>
        <v>219919</v>
      </c>
    </row>
    <row r="499" spans="1:16" x14ac:dyDescent="0.25">
      <c r="A499" s="49" t="s">
        <v>957</v>
      </c>
      <c r="B499" t="s">
        <v>958</v>
      </c>
      <c r="C499" s="45">
        <v>895</v>
      </c>
      <c r="D499" s="46">
        <v>232.6</v>
      </c>
      <c r="E499" s="47">
        <f t="shared" si="42"/>
        <v>208177</v>
      </c>
      <c r="F499" s="45">
        <v>22916</v>
      </c>
      <c r="G499" s="46">
        <v>230.84</v>
      </c>
      <c r="H499" s="37">
        <f t="shared" si="43"/>
        <v>5289929.4400000004</v>
      </c>
      <c r="I499" s="45">
        <v>0</v>
      </c>
      <c r="J499" s="46">
        <v>232.6</v>
      </c>
      <c r="K499" s="47">
        <f t="shared" si="44"/>
        <v>0</v>
      </c>
      <c r="L499" s="45">
        <v>0</v>
      </c>
      <c r="M499" s="46">
        <v>230.84</v>
      </c>
      <c r="N499" s="47">
        <f t="shared" si="45"/>
        <v>0</v>
      </c>
      <c r="O499" s="48">
        <f t="shared" si="46"/>
        <v>5498106.4400000004</v>
      </c>
      <c r="P499" s="87">
        <f t="shared" si="47"/>
        <v>71850.92</v>
      </c>
    </row>
    <row r="500" spans="1:16" x14ac:dyDescent="0.25">
      <c r="A500" s="49" t="s">
        <v>959</v>
      </c>
      <c r="B500" t="s">
        <v>960</v>
      </c>
      <c r="C500" s="45">
        <v>0</v>
      </c>
      <c r="D500" s="46">
        <v>222.95</v>
      </c>
      <c r="E500" s="47">
        <f t="shared" si="42"/>
        <v>0</v>
      </c>
      <c r="F500" s="45">
        <v>24971</v>
      </c>
      <c r="G500" s="46">
        <v>220.95</v>
      </c>
      <c r="H500" s="37">
        <f t="shared" si="43"/>
        <v>5517342.4499999993</v>
      </c>
      <c r="I500" s="45">
        <v>0</v>
      </c>
      <c r="J500" s="46">
        <v>222.95</v>
      </c>
      <c r="K500" s="47">
        <f t="shared" si="44"/>
        <v>0</v>
      </c>
      <c r="L500" s="45">
        <v>4567</v>
      </c>
      <c r="M500" s="46">
        <v>220.95</v>
      </c>
      <c r="N500" s="47">
        <f t="shared" si="45"/>
        <v>1009078.6499999999</v>
      </c>
      <c r="O500" s="48">
        <f t="shared" si="46"/>
        <v>6526421.0999999996</v>
      </c>
      <c r="P500" s="87">
        <f t="shared" si="47"/>
        <v>85289.25</v>
      </c>
    </row>
    <row r="501" spans="1:16" x14ac:dyDescent="0.25">
      <c r="A501" s="49" t="s">
        <v>961</v>
      </c>
      <c r="B501" t="s">
        <v>962</v>
      </c>
      <c r="C501" s="45">
        <v>850</v>
      </c>
      <c r="D501" s="46">
        <v>331.15</v>
      </c>
      <c r="E501" s="47">
        <f t="shared" si="42"/>
        <v>281477.5</v>
      </c>
      <c r="F501" s="45">
        <v>15706</v>
      </c>
      <c r="G501" s="46">
        <v>327.95</v>
      </c>
      <c r="H501" s="37">
        <f t="shared" si="43"/>
        <v>5150782.7</v>
      </c>
      <c r="I501" s="45">
        <v>228</v>
      </c>
      <c r="J501" s="46">
        <v>331.15</v>
      </c>
      <c r="K501" s="47">
        <f t="shared" si="44"/>
        <v>75502.2</v>
      </c>
      <c r="L501" s="45">
        <v>4216</v>
      </c>
      <c r="M501" s="46">
        <v>327.95</v>
      </c>
      <c r="N501" s="47">
        <f t="shared" si="45"/>
        <v>1382637.2</v>
      </c>
      <c r="O501" s="48">
        <f t="shared" si="46"/>
        <v>6890399.5999999996</v>
      </c>
      <c r="P501" s="87">
        <f t="shared" si="47"/>
        <v>90045.83</v>
      </c>
    </row>
    <row r="502" spans="1:16" x14ac:dyDescent="0.25">
      <c r="A502" s="49" t="s">
        <v>963</v>
      </c>
      <c r="B502" t="s">
        <v>964</v>
      </c>
      <c r="C502" s="45">
        <v>13</v>
      </c>
      <c r="D502" s="46">
        <v>289.70999999999998</v>
      </c>
      <c r="E502" s="47">
        <f t="shared" si="42"/>
        <v>3766.2299999999996</v>
      </c>
      <c r="F502" s="45">
        <v>30838</v>
      </c>
      <c r="G502" s="46">
        <v>286.95</v>
      </c>
      <c r="H502" s="37">
        <f t="shared" si="43"/>
        <v>8848964.0999999996</v>
      </c>
      <c r="I502" s="45">
        <v>2</v>
      </c>
      <c r="J502" s="46">
        <v>289.70999999999998</v>
      </c>
      <c r="K502" s="47">
        <f t="shared" si="44"/>
        <v>579.41999999999996</v>
      </c>
      <c r="L502" s="45">
        <v>3999</v>
      </c>
      <c r="M502" s="46">
        <v>286.95</v>
      </c>
      <c r="N502" s="47">
        <f t="shared" si="45"/>
        <v>1147513.05</v>
      </c>
      <c r="O502" s="48">
        <f t="shared" si="46"/>
        <v>10000822.800000001</v>
      </c>
      <c r="P502" s="87">
        <f t="shared" si="47"/>
        <v>130693.79</v>
      </c>
    </row>
    <row r="503" spans="1:16" x14ac:dyDescent="0.25">
      <c r="A503" s="49" t="s">
        <v>965</v>
      </c>
      <c r="B503" t="s">
        <v>966</v>
      </c>
      <c r="C503" s="45">
        <v>2806</v>
      </c>
      <c r="D503" s="46">
        <v>396.83</v>
      </c>
      <c r="E503" s="47">
        <f t="shared" si="42"/>
        <v>1113504.98</v>
      </c>
      <c r="F503" s="45">
        <v>45929</v>
      </c>
      <c r="G503" s="46">
        <v>393.61</v>
      </c>
      <c r="H503" s="37">
        <f t="shared" si="43"/>
        <v>18078113.690000001</v>
      </c>
      <c r="I503" s="45">
        <v>899</v>
      </c>
      <c r="J503" s="46">
        <v>396.83</v>
      </c>
      <c r="K503" s="47">
        <f t="shared" si="44"/>
        <v>356750.17</v>
      </c>
      <c r="L503" s="45">
        <v>14712</v>
      </c>
      <c r="M503" s="46">
        <v>393.61</v>
      </c>
      <c r="N503" s="47">
        <f t="shared" si="45"/>
        <v>5790790.3200000003</v>
      </c>
      <c r="O503" s="48">
        <f t="shared" si="46"/>
        <v>25339159.16</v>
      </c>
      <c r="P503" s="87">
        <f t="shared" si="47"/>
        <v>331139.82</v>
      </c>
    </row>
    <row r="504" spans="1:16" x14ac:dyDescent="0.25">
      <c r="A504" s="49" t="s">
        <v>967</v>
      </c>
      <c r="B504" t="s">
        <v>968</v>
      </c>
      <c r="C504" s="45">
        <v>0</v>
      </c>
      <c r="D504" s="46">
        <v>217.71</v>
      </c>
      <c r="E504" s="47">
        <f t="shared" si="42"/>
        <v>0</v>
      </c>
      <c r="F504" s="45">
        <v>22155</v>
      </c>
      <c r="G504" s="46">
        <v>215.93</v>
      </c>
      <c r="H504" s="37">
        <f t="shared" si="43"/>
        <v>4783929.1500000004</v>
      </c>
      <c r="I504" s="45">
        <v>0</v>
      </c>
      <c r="J504" s="46">
        <v>217.71</v>
      </c>
      <c r="K504" s="47">
        <f t="shared" si="44"/>
        <v>0</v>
      </c>
      <c r="L504" s="45">
        <v>273</v>
      </c>
      <c r="M504" s="46">
        <v>215.93</v>
      </c>
      <c r="N504" s="47">
        <f t="shared" si="45"/>
        <v>58948.89</v>
      </c>
      <c r="O504" s="48">
        <f t="shared" si="46"/>
        <v>4842878.04</v>
      </c>
      <c r="P504" s="87">
        <f t="shared" si="47"/>
        <v>63288.2</v>
      </c>
    </row>
    <row r="505" spans="1:16" x14ac:dyDescent="0.25">
      <c r="A505" s="49" t="s">
        <v>969</v>
      </c>
      <c r="B505" t="s">
        <v>970</v>
      </c>
      <c r="C505" s="45">
        <v>0</v>
      </c>
      <c r="D505" s="46">
        <v>300.91000000000003</v>
      </c>
      <c r="E505" s="47">
        <f t="shared" si="42"/>
        <v>0</v>
      </c>
      <c r="F505" s="45">
        <v>23551</v>
      </c>
      <c r="G505" s="46">
        <v>298.08</v>
      </c>
      <c r="H505" s="37">
        <f t="shared" si="43"/>
        <v>7020082.0800000001</v>
      </c>
      <c r="I505" s="45">
        <v>0</v>
      </c>
      <c r="J505" s="46">
        <v>300.91000000000003</v>
      </c>
      <c r="K505" s="47">
        <f t="shared" si="44"/>
        <v>0</v>
      </c>
      <c r="L505" s="45">
        <v>2106</v>
      </c>
      <c r="M505" s="46">
        <v>298.08</v>
      </c>
      <c r="N505" s="47">
        <f t="shared" si="45"/>
        <v>627756.48</v>
      </c>
      <c r="O505" s="48">
        <f t="shared" si="46"/>
        <v>7647838.5600000005</v>
      </c>
      <c r="P505" s="87">
        <f t="shared" si="47"/>
        <v>99944.27</v>
      </c>
    </row>
    <row r="506" spans="1:16" x14ac:dyDescent="0.25">
      <c r="A506" s="49" t="s">
        <v>971</v>
      </c>
      <c r="B506" t="s">
        <v>972</v>
      </c>
      <c r="C506" s="45">
        <v>952</v>
      </c>
      <c r="D506" s="46">
        <v>229.38</v>
      </c>
      <c r="E506" s="47">
        <f t="shared" si="42"/>
        <v>218369.76</v>
      </c>
      <c r="F506" s="45">
        <v>54779</v>
      </c>
      <c r="G506" s="46">
        <v>227.47</v>
      </c>
      <c r="H506" s="37">
        <f t="shared" si="43"/>
        <v>12460579.130000001</v>
      </c>
      <c r="I506" s="45">
        <v>19</v>
      </c>
      <c r="J506" s="46">
        <v>229.38</v>
      </c>
      <c r="K506" s="47">
        <f t="shared" si="44"/>
        <v>4358.22</v>
      </c>
      <c r="L506" s="45">
        <v>1119</v>
      </c>
      <c r="M506" s="46">
        <v>227.47</v>
      </c>
      <c r="N506" s="47">
        <f t="shared" si="45"/>
        <v>254538.93</v>
      </c>
      <c r="O506" s="48">
        <f t="shared" si="46"/>
        <v>12937846.040000001</v>
      </c>
      <c r="P506" s="87">
        <f t="shared" si="47"/>
        <v>169075.7</v>
      </c>
    </row>
    <row r="507" spans="1:16" x14ac:dyDescent="0.25">
      <c r="A507" s="49" t="s">
        <v>973</v>
      </c>
      <c r="B507" t="s">
        <v>974</v>
      </c>
      <c r="C507" s="45">
        <v>15266</v>
      </c>
      <c r="D507" s="46">
        <v>218.49</v>
      </c>
      <c r="E507" s="47">
        <f t="shared" si="42"/>
        <v>3335468.3400000003</v>
      </c>
      <c r="F507" s="45">
        <v>0</v>
      </c>
      <c r="G507" s="46">
        <v>216.61</v>
      </c>
      <c r="H507" s="37">
        <f t="shared" si="43"/>
        <v>0</v>
      </c>
      <c r="I507" s="45">
        <v>1851</v>
      </c>
      <c r="J507" s="46">
        <v>218.49</v>
      </c>
      <c r="K507" s="47">
        <f t="shared" si="44"/>
        <v>404424.99</v>
      </c>
      <c r="L507" s="45">
        <v>0</v>
      </c>
      <c r="M507" s="46">
        <v>216.61</v>
      </c>
      <c r="N507" s="47">
        <f t="shared" si="45"/>
        <v>0</v>
      </c>
      <c r="O507" s="48">
        <f t="shared" si="46"/>
        <v>3739893.33</v>
      </c>
      <c r="P507" s="87">
        <f t="shared" si="47"/>
        <v>48874.06</v>
      </c>
    </row>
    <row r="508" spans="1:16" x14ac:dyDescent="0.25">
      <c r="A508" s="49" t="s">
        <v>975</v>
      </c>
      <c r="B508" t="s">
        <v>976</v>
      </c>
      <c r="C508" s="45">
        <v>0</v>
      </c>
      <c r="D508" s="46">
        <v>230.74</v>
      </c>
      <c r="E508" s="47">
        <f t="shared" si="42"/>
        <v>0</v>
      </c>
      <c r="F508" s="45">
        <v>18042</v>
      </c>
      <c r="G508" s="46">
        <v>228.83</v>
      </c>
      <c r="H508" s="37">
        <f t="shared" si="43"/>
        <v>4128550.8600000003</v>
      </c>
      <c r="I508" s="45">
        <v>0</v>
      </c>
      <c r="J508" s="46">
        <v>230.74</v>
      </c>
      <c r="K508" s="47">
        <f t="shared" si="44"/>
        <v>0</v>
      </c>
      <c r="L508" s="45">
        <v>1095</v>
      </c>
      <c r="M508" s="46">
        <v>228.83</v>
      </c>
      <c r="N508" s="47">
        <f t="shared" si="45"/>
        <v>250568.85</v>
      </c>
      <c r="O508" s="48">
        <f t="shared" si="46"/>
        <v>4379119.71</v>
      </c>
      <c r="P508" s="87">
        <f t="shared" si="47"/>
        <v>57227.66</v>
      </c>
    </row>
    <row r="509" spans="1:16" x14ac:dyDescent="0.25">
      <c r="A509" s="49" t="s">
        <v>1265</v>
      </c>
      <c r="B509" t="s">
        <v>1259</v>
      </c>
      <c r="C509" s="45">
        <v>1131</v>
      </c>
      <c r="D509" s="46">
        <v>214.23</v>
      </c>
      <c r="E509" s="47">
        <f t="shared" si="42"/>
        <v>242294.12999999998</v>
      </c>
      <c r="F509" s="45">
        <v>20792</v>
      </c>
      <c r="G509" s="46">
        <v>212.28</v>
      </c>
      <c r="H509" s="37">
        <f t="shared" si="43"/>
        <v>4413725.76</v>
      </c>
      <c r="I509" s="45">
        <v>95</v>
      </c>
      <c r="J509" s="46">
        <v>214.23</v>
      </c>
      <c r="K509" s="47">
        <f t="shared" si="44"/>
        <v>20351.849999999999</v>
      </c>
      <c r="L509" s="45">
        <v>1756</v>
      </c>
      <c r="M509" s="46">
        <v>212.28</v>
      </c>
      <c r="N509" s="47">
        <f t="shared" si="45"/>
        <v>372763.68</v>
      </c>
      <c r="O509" s="48">
        <f t="shared" si="46"/>
        <v>5049135.42</v>
      </c>
      <c r="P509" s="87">
        <f t="shared" si="47"/>
        <v>65983.63</v>
      </c>
    </row>
    <row r="510" spans="1:16" x14ac:dyDescent="0.25">
      <c r="A510" s="49" t="s">
        <v>977</v>
      </c>
      <c r="B510" t="s">
        <v>978</v>
      </c>
      <c r="C510" s="45">
        <v>115</v>
      </c>
      <c r="D510" s="46">
        <v>306.94</v>
      </c>
      <c r="E510" s="47">
        <f t="shared" si="42"/>
        <v>35298.1</v>
      </c>
      <c r="F510" s="45">
        <v>37159</v>
      </c>
      <c r="G510" s="46">
        <v>304.07</v>
      </c>
      <c r="H510" s="37">
        <f t="shared" si="43"/>
        <v>11298937.129999999</v>
      </c>
      <c r="I510" s="45">
        <v>27</v>
      </c>
      <c r="J510" s="46">
        <v>306.94</v>
      </c>
      <c r="K510" s="47">
        <f t="shared" si="44"/>
        <v>8287.3799999999992</v>
      </c>
      <c r="L510" s="45">
        <v>8685</v>
      </c>
      <c r="M510" s="46">
        <v>304.07</v>
      </c>
      <c r="N510" s="47">
        <f t="shared" si="45"/>
        <v>2640847.9499999997</v>
      </c>
      <c r="O510" s="48">
        <f t="shared" si="46"/>
        <v>13983370.559999999</v>
      </c>
      <c r="P510" s="87">
        <f t="shared" si="47"/>
        <v>182738.93</v>
      </c>
    </row>
    <row r="511" spans="1:16" x14ac:dyDescent="0.25">
      <c r="A511" s="49" t="s">
        <v>979</v>
      </c>
      <c r="B511" t="s">
        <v>980</v>
      </c>
      <c r="C511" s="45">
        <v>885</v>
      </c>
      <c r="D511" s="46">
        <v>261.08</v>
      </c>
      <c r="E511" s="47">
        <f t="shared" si="42"/>
        <v>231055.8</v>
      </c>
      <c r="F511" s="45">
        <v>31349</v>
      </c>
      <c r="G511" s="46">
        <v>258.87</v>
      </c>
      <c r="H511" s="37">
        <f t="shared" si="43"/>
        <v>8115315.6299999999</v>
      </c>
      <c r="I511" s="45">
        <v>0</v>
      </c>
      <c r="J511" s="46">
        <v>261.08</v>
      </c>
      <c r="K511" s="47">
        <f t="shared" si="44"/>
        <v>0</v>
      </c>
      <c r="L511" s="45">
        <v>0</v>
      </c>
      <c r="M511" s="46">
        <v>258.87</v>
      </c>
      <c r="N511" s="47">
        <f t="shared" si="45"/>
        <v>0</v>
      </c>
      <c r="O511" s="48">
        <f t="shared" si="46"/>
        <v>8346371.4299999997</v>
      </c>
      <c r="P511" s="87">
        <f t="shared" si="47"/>
        <v>109072.91</v>
      </c>
    </row>
    <row r="512" spans="1:16" x14ac:dyDescent="0.25">
      <c r="A512" s="49" t="s">
        <v>981</v>
      </c>
      <c r="B512" t="s">
        <v>982</v>
      </c>
      <c r="C512" s="45">
        <v>806</v>
      </c>
      <c r="D512" s="46">
        <v>235.37</v>
      </c>
      <c r="E512" s="47">
        <f t="shared" si="42"/>
        <v>189708.22</v>
      </c>
      <c r="F512" s="45">
        <v>28998</v>
      </c>
      <c r="G512" s="46">
        <v>233.33</v>
      </c>
      <c r="H512" s="37">
        <f t="shared" si="43"/>
        <v>6766103.3400000008</v>
      </c>
      <c r="I512" s="45">
        <v>67</v>
      </c>
      <c r="J512" s="46">
        <v>235.37</v>
      </c>
      <c r="K512" s="47">
        <f t="shared" si="44"/>
        <v>15769.79</v>
      </c>
      <c r="L512" s="45">
        <v>2394</v>
      </c>
      <c r="M512" s="46">
        <v>233.33</v>
      </c>
      <c r="N512" s="47">
        <f t="shared" si="45"/>
        <v>558592.02</v>
      </c>
      <c r="O512" s="48">
        <f t="shared" si="46"/>
        <v>7530173.3700000001</v>
      </c>
      <c r="P512" s="87">
        <f t="shared" si="47"/>
        <v>98406.59</v>
      </c>
    </row>
    <row r="513" spans="1:16" x14ac:dyDescent="0.25">
      <c r="A513" s="49" t="s">
        <v>983</v>
      </c>
      <c r="B513" t="s">
        <v>984</v>
      </c>
      <c r="C513" s="45">
        <v>446</v>
      </c>
      <c r="D513" s="46">
        <v>251.3</v>
      </c>
      <c r="E513" s="47">
        <f t="shared" si="42"/>
        <v>112079.8</v>
      </c>
      <c r="F513" s="45">
        <v>21663</v>
      </c>
      <c r="G513" s="46">
        <v>248.96</v>
      </c>
      <c r="H513" s="37">
        <f t="shared" si="43"/>
        <v>5393220.4800000004</v>
      </c>
      <c r="I513" s="45">
        <v>81</v>
      </c>
      <c r="J513" s="46">
        <v>251.3</v>
      </c>
      <c r="K513" s="47">
        <f t="shared" si="44"/>
        <v>20355.3</v>
      </c>
      <c r="L513" s="45">
        <v>3949</v>
      </c>
      <c r="M513" s="46">
        <v>248.96</v>
      </c>
      <c r="N513" s="47">
        <f t="shared" si="45"/>
        <v>983143.04</v>
      </c>
      <c r="O513" s="48">
        <f t="shared" si="46"/>
        <v>6508798.6200000001</v>
      </c>
      <c r="P513" s="87">
        <f t="shared" si="47"/>
        <v>85058.95</v>
      </c>
    </row>
    <row r="514" spans="1:16" x14ac:dyDescent="0.25">
      <c r="A514" s="49" t="s">
        <v>985</v>
      </c>
      <c r="B514" t="s">
        <v>986</v>
      </c>
      <c r="C514" s="45">
        <v>730</v>
      </c>
      <c r="D514" s="46">
        <v>302.10000000000002</v>
      </c>
      <c r="E514" s="47">
        <f t="shared" si="42"/>
        <v>220533.00000000003</v>
      </c>
      <c r="F514" s="45">
        <v>26699</v>
      </c>
      <c r="G514" s="46">
        <v>299.33999999999997</v>
      </c>
      <c r="H514" s="37">
        <f t="shared" si="43"/>
        <v>7992078.6599999992</v>
      </c>
      <c r="I514" s="45">
        <v>354</v>
      </c>
      <c r="J514" s="46">
        <v>302.10000000000002</v>
      </c>
      <c r="K514" s="47">
        <f t="shared" si="44"/>
        <v>106943.40000000001</v>
      </c>
      <c r="L514" s="45">
        <v>12942</v>
      </c>
      <c r="M514" s="46">
        <v>299.33999999999997</v>
      </c>
      <c r="N514" s="47">
        <f t="shared" si="45"/>
        <v>3874058.28</v>
      </c>
      <c r="O514" s="48">
        <f t="shared" si="46"/>
        <v>12193613.34</v>
      </c>
      <c r="P514" s="87">
        <f t="shared" si="47"/>
        <v>159349.84</v>
      </c>
    </row>
    <row r="515" spans="1:16" x14ac:dyDescent="0.25">
      <c r="A515" s="49" t="s">
        <v>987</v>
      </c>
      <c r="B515" t="s">
        <v>988</v>
      </c>
      <c r="C515" s="45">
        <v>957</v>
      </c>
      <c r="D515" s="46">
        <v>258.23</v>
      </c>
      <c r="E515" s="47">
        <f t="shared" si="42"/>
        <v>247126.11000000002</v>
      </c>
      <c r="F515" s="45">
        <v>38132</v>
      </c>
      <c r="G515" s="46">
        <v>256.08</v>
      </c>
      <c r="H515" s="37">
        <f t="shared" si="43"/>
        <v>9764842.5599999987</v>
      </c>
      <c r="I515" s="45">
        <v>8</v>
      </c>
      <c r="J515" s="46">
        <v>258.23</v>
      </c>
      <c r="K515" s="47">
        <f t="shared" si="44"/>
        <v>2065.84</v>
      </c>
      <c r="L515" s="45">
        <v>308</v>
      </c>
      <c r="M515" s="46">
        <v>256.08</v>
      </c>
      <c r="N515" s="47">
        <f t="shared" si="45"/>
        <v>78872.639999999999</v>
      </c>
      <c r="O515" s="48">
        <f t="shared" si="46"/>
        <v>10092907.149999999</v>
      </c>
      <c r="P515" s="87">
        <f t="shared" si="47"/>
        <v>131897.17000000001</v>
      </c>
    </row>
    <row r="516" spans="1:16" x14ac:dyDescent="0.25">
      <c r="A516" s="49" t="s">
        <v>989</v>
      </c>
      <c r="B516" t="s">
        <v>990</v>
      </c>
      <c r="C516" s="45">
        <v>467</v>
      </c>
      <c r="D516" s="46">
        <v>222.36</v>
      </c>
      <c r="E516" s="47">
        <f t="shared" si="42"/>
        <v>103842.12000000001</v>
      </c>
      <c r="F516" s="45">
        <v>40915</v>
      </c>
      <c r="G516" s="46">
        <v>220.38</v>
      </c>
      <c r="H516" s="37">
        <f t="shared" si="43"/>
        <v>9016847.6999999993</v>
      </c>
      <c r="I516" s="45">
        <v>29</v>
      </c>
      <c r="J516" s="46">
        <v>222.36</v>
      </c>
      <c r="K516" s="47">
        <f t="shared" si="44"/>
        <v>6448.4400000000005</v>
      </c>
      <c r="L516" s="45">
        <v>2574</v>
      </c>
      <c r="M516" s="46">
        <v>220.38</v>
      </c>
      <c r="N516" s="47">
        <f t="shared" si="45"/>
        <v>567258.12</v>
      </c>
      <c r="O516" s="48">
        <f t="shared" si="46"/>
        <v>9694396.379999999</v>
      </c>
      <c r="P516" s="87">
        <f t="shared" si="47"/>
        <v>126689.31</v>
      </c>
    </row>
    <row r="517" spans="1:16" x14ac:dyDescent="0.25">
      <c r="A517" s="49" t="s">
        <v>991</v>
      </c>
      <c r="B517" t="s">
        <v>992</v>
      </c>
      <c r="C517" s="45">
        <v>2586</v>
      </c>
      <c r="D517" s="46">
        <v>303.66000000000003</v>
      </c>
      <c r="E517" s="47">
        <f t="shared" si="42"/>
        <v>785264.76</v>
      </c>
      <c r="F517" s="45">
        <v>41913</v>
      </c>
      <c r="G517" s="46">
        <v>300.77</v>
      </c>
      <c r="H517" s="37">
        <f t="shared" si="43"/>
        <v>12606173.01</v>
      </c>
      <c r="I517" s="45">
        <v>459</v>
      </c>
      <c r="J517" s="46">
        <v>303.66000000000003</v>
      </c>
      <c r="K517" s="47">
        <f t="shared" si="44"/>
        <v>139379.94</v>
      </c>
      <c r="L517" s="45">
        <v>7445</v>
      </c>
      <c r="M517" s="46">
        <v>300.77</v>
      </c>
      <c r="N517" s="47">
        <f t="shared" si="45"/>
        <v>2239232.65</v>
      </c>
      <c r="O517" s="48">
        <f t="shared" si="46"/>
        <v>15770050.359999999</v>
      </c>
      <c r="P517" s="87">
        <f t="shared" si="47"/>
        <v>206087.8</v>
      </c>
    </row>
    <row r="518" spans="1:16" x14ac:dyDescent="0.25">
      <c r="A518" s="49" t="s">
        <v>993</v>
      </c>
      <c r="B518" t="s">
        <v>994</v>
      </c>
      <c r="C518" s="45">
        <v>537</v>
      </c>
      <c r="D518" s="46">
        <v>220.24</v>
      </c>
      <c r="E518" s="47">
        <f t="shared" si="42"/>
        <v>118268.88</v>
      </c>
      <c r="F518" s="45">
        <v>49734</v>
      </c>
      <c r="G518" s="46">
        <v>218.31</v>
      </c>
      <c r="H518" s="37">
        <f t="shared" si="43"/>
        <v>10857429.540000001</v>
      </c>
      <c r="I518" s="45">
        <v>85</v>
      </c>
      <c r="J518" s="46">
        <v>220.24</v>
      </c>
      <c r="K518" s="47">
        <f t="shared" si="44"/>
        <v>18720.400000000001</v>
      </c>
      <c r="L518" s="45">
        <v>7857</v>
      </c>
      <c r="M518" s="46">
        <v>218.31</v>
      </c>
      <c r="N518" s="47">
        <f t="shared" si="45"/>
        <v>1715261.67</v>
      </c>
      <c r="O518" s="48">
        <f t="shared" si="46"/>
        <v>12709680.490000002</v>
      </c>
      <c r="P518" s="87">
        <f t="shared" si="47"/>
        <v>166093.96</v>
      </c>
    </row>
    <row r="519" spans="1:16" x14ac:dyDescent="0.25">
      <c r="A519" s="49" t="s">
        <v>995</v>
      </c>
      <c r="B519" t="s">
        <v>996</v>
      </c>
      <c r="C519" s="45">
        <v>654</v>
      </c>
      <c r="D519" s="46">
        <v>326.45999999999998</v>
      </c>
      <c r="E519" s="47">
        <f t="shared" si="42"/>
        <v>213504.84</v>
      </c>
      <c r="F519" s="45">
        <v>25348</v>
      </c>
      <c r="G519" s="46">
        <v>323.62</v>
      </c>
      <c r="H519" s="37">
        <f t="shared" si="43"/>
        <v>8203119.7599999998</v>
      </c>
      <c r="I519" s="45">
        <v>76</v>
      </c>
      <c r="J519" s="46">
        <v>326.45999999999998</v>
      </c>
      <c r="K519" s="47">
        <f t="shared" si="44"/>
        <v>24810.959999999999</v>
      </c>
      <c r="L519" s="45">
        <v>2941</v>
      </c>
      <c r="M519" s="46">
        <v>323.62</v>
      </c>
      <c r="N519" s="47">
        <f t="shared" si="45"/>
        <v>951766.42</v>
      </c>
      <c r="O519" s="48">
        <f t="shared" si="46"/>
        <v>9393201.9800000004</v>
      </c>
      <c r="P519" s="87">
        <f t="shared" si="47"/>
        <v>122753.21</v>
      </c>
    </row>
    <row r="520" spans="1:16" x14ac:dyDescent="0.25">
      <c r="A520" s="49" t="s">
        <v>997</v>
      </c>
      <c r="B520" t="s">
        <v>998</v>
      </c>
      <c r="C520" s="45">
        <v>2020</v>
      </c>
      <c r="D520" s="46">
        <v>338.24</v>
      </c>
      <c r="E520" s="47">
        <f t="shared" si="42"/>
        <v>683244.8</v>
      </c>
      <c r="F520" s="45">
        <v>43571</v>
      </c>
      <c r="G520" s="46">
        <v>335.11</v>
      </c>
      <c r="H520" s="37">
        <f t="shared" si="43"/>
        <v>14601077.810000001</v>
      </c>
      <c r="I520" s="45">
        <v>169</v>
      </c>
      <c r="J520" s="46">
        <v>338.24</v>
      </c>
      <c r="K520" s="47">
        <f t="shared" si="44"/>
        <v>57162.560000000005</v>
      </c>
      <c r="L520" s="45">
        <v>3646</v>
      </c>
      <c r="M520" s="46">
        <v>335.11</v>
      </c>
      <c r="N520" s="47">
        <f t="shared" si="45"/>
        <v>1221811.06</v>
      </c>
      <c r="O520" s="48">
        <f t="shared" si="46"/>
        <v>16563296.23</v>
      </c>
      <c r="P520" s="87">
        <f t="shared" si="47"/>
        <v>216454.18</v>
      </c>
    </row>
    <row r="521" spans="1:16" x14ac:dyDescent="0.25">
      <c r="A521" s="49" t="s">
        <v>999</v>
      </c>
      <c r="B521" t="s">
        <v>1000</v>
      </c>
      <c r="C521" s="45">
        <v>5859</v>
      </c>
      <c r="D521" s="46">
        <v>307.83</v>
      </c>
      <c r="E521" s="47">
        <f t="shared" ref="E521:E584" si="48">D521*C521</f>
        <v>1803575.97</v>
      </c>
      <c r="F521" s="45">
        <v>34232</v>
      </c>
      <c r="G521" s="46">
        <v>305.04000000000002</v>
      </c>
      <c r="H521" s="37">
        <f t="shared" ref="H521:H584" si="49">G521*F521</f>
        <v>10442129.280000001</v>
      </c>
      <c r="I521" s="45">
        <v>1306</v>
      </c>
      <c r="J521" s="46">
        <v>307.83</v>
      </c>
      <c r="K521" s="47">
        <f t="shared" ref="K521:K584" si="50">J521*I521</f>
        <v>402025.98</v>
      </c>
      <c r="L521" s="45">
        <v>7631</v>
      </c>
      <c r="M521" s="46">
        <v>305.04000000000002</v>
      </c>
      <c r="N521" s="47">
        <f t="shared" ref="N521:N584" si="51">M521*L521</f>
        <v>2327760.2400000002</v>
      </c>
      <c r="O521" s="48">
        <f t="shared" si="46"/>
        <v>14975491.470000003</v>
      </c>
      <c r="P521" s="87">
        <f t="shared" si="47"/>
        <v>195704.26</v>
      </c>
    </row>
    <row r="522" spans="1:16" x14ac:dyDescent="0.25">
      <c r="A522" s="49" t="s">
        <v>1001</v>
      </c>
      <c r="B522" t="s">
        <v>1002</v>
      </c>
      <c r="C522" s="45">
        <v>1129</v>
      </c>
      <c r="D522" s="46">
        <v>295.12</v>
      </c>
      <c r="E522" s="47">
        <f t="shared" si="48"/>
        <v>333190.48</v>
      </c>
      <c r="F522" s="45">
        <v>13161</v>
      </c>
      <c r="G522" s="46">
        <v>292.42</v>
      </c>
      <c r="H522" s="37">
        <f t="shared" si="49"/>
        <v>3848539.62</v>
      </c>
      <c r="I522" s="45">
        <v>347</v>
      </c>
      <c r="J522" s="46">
        <v>295.12</v>
      </c>
      <c r="K522" s="47">
        <f t="shared" si="50"/>
        <v>102406.64</v>
      </c>
      <c r="L522" s="45">
        <v>4039</v>
      </c>
      <c r="M522" s="46">
        <v>292.42</v>
      </c>
      <c r="N522" s="47">
        <f t="shared" si="51"/>
        <v>1181084.3800000001</v>
      </c>
      <c r="O522" s="48">
        <f t="shared" ref="O522:O585" si="52">N522+K522+H522+E522</f>
        <v>5465221.120000001</v>
      </c>
      <c r="P522" s="87">
        <f t="shared" ref="P522:P585" si="53">ROUND((O522/$O$7)*$P$7,2)</f>
        <v>71421.17</v>
      </c>
    </row>
    <row r="523" spans="1:16" x14ac:dyDescent="0.25">
      <c r="A523" s="49" t="s">
        <v>1003</v>
      </c>
      <c r="B523" t="s">
        <v>1004</v>
      </c>
      <c r="C523" s="45">
        <v>210</v>
      </c>
      <c r="D523" s="46">
        <v>209.96</v>
      </c>
      <c r="E523" s="47">
        <f t="shared" si="48"/>
        <v>44091.6</v>
      </c>
      <c r="F523" s="45">
        <v>25856</v>
      </c>
      <c r="G523" s="46">
        <v>208.33</v>
      </c>
      <c r="H523" s="37">
        <f t="shared" si="49"/>
        <v>5386580.4800000004</v>
      </c>
      <c r="I523" s="45">
        <v>9</v>
      </c>
      <c r="J523" s="46">
        <v>209.96</v>
      </c>
      <c r="K523" s="47">
        <f t="shared" si="50"/>
        <v>1889.64</v>
      </c>
      <c r="L523" s="45">
        <v>1073</v>
      </c>
      <c r="M523" s="46">
        <v>208.33</v>
      </c>
      <c r="N523" s="47">
        <f t="shared" si="51"/>
        <v>223538.09000000003</v>
      </c>
      <c r="O523" s="48">
        <f t="shared" si="52"/>
        <v>5656099.8100000005</v>
      </c>
      <c r="P523" s="87">
        <f t="shared" si="53"/>
        <v>73915.63</v>
      </c>
    </row>
    <row r="524" spans="1:16" x14ac:dyDescent="0.25">
      <c r="A524" s="49" t="s">
        <v>1005</v>
      </c>
      <c r="B524" t="s">
        <v>1006</v>
      </c>
      <c r="C524" s="45">
        <v>1496</v>
      </c>
      <c r="D524" s="46">
        <v>225.57</v>
      </c>
      <c r="E524" s="47">
        <f t="shared" si="48"/>
        <v>337452.72</v>
      </c>
      <c r="F524" s="45">
        <v>23538</v>
      </c>
      <c r="G524" s="46">
        <v>223.94</v>
      </c>
      <c r="H524" s="37">
        <f t="shared" si="49"/>
        <v>5271099.72</v>
      </c>
      <c r="I524" s="45">
        <v>580</v>
      </c>
      <c r="J524" s="46">
        <v>225.57</v>
      </c>
      <c r="K524" s="47">
        <f t="shared" si="50"/>
        <v>130830.59999999999</v>
      </c>
      <c r="L524" s="45">
        <v>9130</v>
      </c>
      <c r="M524" s="46">
        <v>223.94</v>
      </c>
      <c r="N524" s="47">
        <f t="shared" si="51"/>
        <v>2044572.2</v>
      </c>
      <c r="O524" s="48">
        <f t="shared" si="52"/>
        <v>7783955.2399999993</v>
      </c>
      <c r="P524" s="87">
        <f t="shared" si="53"/>
        <v>101723.09</v>
      </c>
    </row>
    <row r="525" spans="1:16" x14ac:dyDescent="0.25">
      <c r="A525" s="49" t="s">
        <v>1007</v>
      </c>
      <c r="B525" t="s">
        <v>1008</v>
      </c>
      <c r="C525" s="45">
        <v>18</v>
      </c>
      <c r="D525" s="46">
        <v>227.9</v>
      </c>
      <c r="E525" s="47">
        <f t="shared" si="48"/>
        <v>4102.2</v>
      </c>
      <c r="F525" s="45">
        <v>31227</v>
      </c>
      <c r="G525" s="46">
        <v>225.84</v>
      </c>
      <c r="H525" s="37">
        <f t="shared" si="49"/>
        <v>7052305.6799999997</v>
      </c>
      <c r="I525" s="45">
        <v>0</v>
      </c>
      <c r="J525" s="46">
        <v>227.9</v>
      </c>
      <c r="K525" s="47">
        <f t="shared" si="50"/>
        <v>0</v>
      </c>
      <c r="L525" s="45">
        <v>680</v>
      </c>
      <c r="M525" s="46">
        <v>225.84</v>
      </c>
      <c r="N525" s="47">
        <f t="shared" si="51"/>
        <v>153571.20000000001</v>
      </c>
      <c r="O525" s="48">
        <f t="shared" si="52"/>
        <v>7209979.0800000001</v>
      </c>
      <c r="P525" s="87">
        <f t="shared" si="53"/>
        <v>94222.19</v>
      </c>
    </row>
    <row r="526" spans="1:16" x14ac:dyDescent="0.25">
      <c r="A526" s="49" t="s">
        <v>1009</v>
      </c>
      <c r="B526" t="s">
        <v>1010</v>
      </c>
      <c r="C526" s="45">
        <v>0</v>
      </c>
      <c r="D526" s="46">
        <v>358.32</v>
      </c>
      <c r="E526" s="47">
        <f t="shared" si="48"/>
        <v>0</v>
      </c>
      <c r="F526" s="45">
        <v>556</v>
      </c>
      <c r="G526" s="46">
        <v>354.34</v>
      </c>
      <c r="H526" s="37">
        <f t="shared" si="49"/>
        <v>197013.03999999998</v>
      </c>
      <c r="I526" s="45">
        <v>0</v>
      </c>
      <c r="J526" s="46">
        <v>358.32</v>
      </c>
      <c r="K526" s="47">
        <f t="shared" si="50"/>
        <v>0</v>
      </c>
      <c r="L526" s="45">
        <v>0</v>
      </c>
      <c r="M526" s="46">
        <v>354.34</v>
      </c>
      <c r="N526" s="47">
        <f t="shared" si="51"/>
        <v>0</v>
      </c>
      <c r="O526" s="48">
        <f t="shared" si="52"/>
        <v>197013.03999999998</v>
      </c>
      <c r="P526" s="87">
        <f t="shared" si="53"/>
        <v>2574.63</v>
      </c>
    </row>
    <row r="527" spans="1:16" x14ac:dyDescent="0.25">
      <c r="A527" s="49" t="s">
        <v>1011</v>
      </c>
      <c r="B527" t="s">
        <v>1012</v>
      </c>
      <c r="C527" s="45">
        <v>6595</v>
      </c>
      <c r="D527" s="46">
        <v>355.58</v>
      </c>
      <c r="E527" s="47">
        <f t="shared" si="48"/>
        <v>2345050.1</v>
      </c>
      <c r="F527" s="45">
        <v>77546</v>
      </c>
      <c r="G527" s="46">
        <v>352.59</v>
      </c>
      <c r="H527" s="37">
        <f t="shared" si="49"/>
        <v>27341944.139999997</v>
      </c>
      <c r="I527" s="45">
        <v>2503</v>
      </c>
      <c r="J527" s="46">
        <v>355.58</v>
      </c>
      <c r="K527" s="47">
        <f t="shared" si="50"/>
        <v>890016.74</v>
      </c>
      <c r="L527" s="45">
        <v>29430</v>
      </c>
      <c r="M527" s="46">
        <v>352.59</v>
      </c>
      <c r="N527" s="47">
        <f t="shared" si="51"/>
        <v>10376723.699999999</v>
      </c>
      <c r="O527" s="48">
        <f t="shared" si="52"/>
        <v>40953734.68</v>
      </c>
      <c r="P527" s="87">
        <f t="shared" si="53"/>
        <v>535195.81999999995</v>
      </c>
    </row>
    <row r="528" spans="1:16" x14ac:dyDescent="0.25">
      <c r="A528" s="49" t="s">
        <v>1329</v>
      </c>
      <c r="B528" t="s">
        <v>1013</v>
      </c>
      <c r="C528" s="45">
        <v>5339</v>
      </c>
      <c r="D528" s="46">
        <v>319.74</v>
      </c>
      <c r="E528" s="47">
        <f t="shared" si="48"/>
        <v>1707091.86</v>
      </c>
      <c r="F528" s="45">
        <v>66384</v>
      </c>
      <c r="G528" s="46">
        <v>316.98</v>
      </c>
      <c r="H528" s="37">
        <f t="shared" si="49"/>
        <v>21042400.32</v>
      </c>
      <c r="I528" s="45">
        <v>730</v>
      </c>
      <c r="J528" s="46">
        <v>319.74</v>
      </c>
      <c r="K528" s="47">
        <f t="shared" si="50"/>
        <v>233410.2</v>
      </c>
      <c r="L528" s="45">
        <v>9080</v>
      </c>
      <c r="M528" s="46">
        <v>316.98</v>
      </c>
      <c r="N528" s="47">
        <f t="shared" si="51"/>
        <v>2878178.4000000004</v>
      </c>
      <c r="O528" s="48">
        <f t="shared" si="52"/>
        <v>25861080.780000001</v>
      </c>
      <c r="P528" s="87">
        <f t="shared" si="53"/>
        <v>337960.45</v>
      </c>
    </row>
    <row r="529" spans="1:16" x14ac:dyDescent="0.25">
      <c r="A529" s="49" t="s">
        <v>1014</v>
      </c>
      <c r="B529" t="s">
        <v>1015</v>
      </c>
      <c r="C529" s="45">
        <v>1514</v>
      </c>
      <c r="D529" s="46">
        <v>333.08</v>
      </c>
      <c r="E529" s="47">
        <f t="shared" si="48"/>
        <v>504283.12</v>
      </c>
      <c r="F529" s="45">
        <v>63818</v>
      </c>
      <c r="G529" s="46">
        <v>330</v>
      </c>
      <c r="H529" s="37">
        <f t="shared" si="49"/>
        <v>21059940</v>
      </c>
      <c r="I529" s="45">
        <v>82</v>
      </c>
      <c r="J529" s="46">
        <v>333.08</v>
      </c>
      <c r="K529" s="47">
        <f t="shared" si="50"/>
        <v>27312.559999999998</v>
      </c>
      <c r="L529" s="45">
        <v>3436</v>
      </c>
      <c r="M529" s="46">
        <v>330</v>
      </c>
      <c r="N529" s="47">
        <f t="shared" si="51"/>
        <v>1133880</v>
      </c>
      <c r="O529" s="48">
        <f t="shared" si="52"/>
        <v>22725415.68</v>
      </c>
      <c r="P529" s="87">
        <f t="shared" si="53"/>
        <v>296982.62</v>
      </c>
    </row>
    <row r="530" spans="1:16" x14ac:dyDescent="0.25">
      <c r="A530" s="49" t="s">
        <v>1016</v>
      </c>
      <c r="B530" t="s">
        <v>1017</v>
      </c>
      <c r="C530" s="45">
        <v>4583</v>
      </c>
      <c r="D530" s="46">
        <v>408.85</v>
      </c>
      <c r="E530" s="47">
        <f t="shared" si="48"/>
        <v>1873759.55</v>
      </c>
      <c r="F530" s="45">
        <v>50710</v>
      </c>
      <c r="G530" s="46">
        <v>405.44</v>
      </c>
      <c r="H530" s="37">
        <f t="shared" si="49"/>
        <v>20559862.399999999</v>
      </c>
      <c r="I530" s="45">
        <v>1419</v>
      </c>
      <c r="J530" s="46">
        <v>408.85</v>
      </c>
      <c r="K530" s="47">
        <f t="shared" si="50"/>
        <v>580158.15</v>
      </c>
      <c r="L530" s="45">
        <v>15698</v>
      </c>
      <c r="M530" s="46">
        <v>405.44</v>
      </c>
      <c r="N530" s="47">
        <f t="shared" si="51"/>
        <v>6364597.1200000001</v>
      </c>
      <c r="O530" s="48">
        <f t="shared" si="52"/>
        <v>29378377.219999999</v>
      </c>
      <c r="P530" s="87">
        <f t="shared" si="53"/>
        <v>383925.54</v>
      </c>
    </row>
    <row r="531" spans="1:16" x14ac:dyDescent="0.25">
      <c r="A531" s="49" t="s">
        <v>1270</v>
      </c>
      <c r="B531" t="s">
        <v>1260</v>
      </c>
      <c r="C531" s="45">
        <v>0</v>
      </c>
      <c r="D531" s="46">
        <v>213.49</v>
      </c>
      <c r="E531" s="47">
        <f t="shared" si="48"/>
        <v>0</v>
      </c>
      <c r="F531" s="45">
        <v>24713</v>
      </c>
      <c r="G531" s="46">
        <v>211.48</v>
      </c>
      <c r="H531" s="37">
        <f t="shared" si="49"/>
        <v>5226305.2399999993</v>
      </c>
      <c r="I531" s="45">
        <v>0</v>
      </c>
      <c r="J531" s="46">
        <v>213.49</v>
      </c>
      <c r="K531" s="47">
        <f t="shared" si="50"/>
        <v>0</v>
      </c>
      <c r="L531" s="45">
        <v>5337</v>
      </c>
      <c r="M531" s="46">
        <v>211.48</v>
      </c>
      <c r="N531" s="47">
        <f t="shared" si="51"/>
        <v>1128668.76</v>
      </c>
      <c r="O531" s="48">
        <f t="shared" si="52"/>
        <v>6354973.9999999991</v>
      </c>
      <c r="P531" s="87">
        <f t="shared" si="53"/>
        <v>83048.73</v>
      </c>
    </row>
    <row r="532" spans="1:16" x14ac:dyDescent="0.25">
      <c r="A532" s="49" t="s">
        <v>1018</v>
      </c>
      <c r="B532" t="s">
        <v>1019</v>
      </c>
      <c r="C532" s="45">
        <v>8136</v>
      </c>
      <c r="D532" s="46">
        <v>338.35</v>
      </c>
      <c r="E532" s="47">
        <f t="shared" si="48"/>
        <v>2752815.6</v>
      </c>
      <c r="F532" s="45">
        <v>69509</v>
      </c>
      <c r="G532" s="46">
        <v>335.53</v>
      </c>
      <c r="H532" s="37">
        <f t="shared" si="49"/>
        <v>23322354.77</v>
      </c>
      <c r="I532" s="45">
        <v>3215</v>
      </c>
      <c r="J532" s="46">
        <v>338.35</v>
      </c>
      <c r="K532" s="47">
        <f t="shared" si="50"/>
        <v>1087795.25</v>
      </c>
      <c r="L532" s="45">
        <v>27468</v>
      </c>
      <c r="M532" s="46">
        <v>335.53</v>
      </c>
      <c r="N532" s="47">
        <f t="shared" si="51"/>
        <v>9216338.0399999991</v>
      </c>
      <c r="O532" s="48">
        <f t="shared" si="52"/>
        <v>36379303.660000004</v>
      </c>
      <c r="P532" s="87">
        <f t="shared" si="53"/>
        <v>475415.77</v>
      </c>
    </row>
    <row r="533" spans="1:16" x14ac:dyDescent="0.25">
      <c r="A533" s="49" t="s">
        <v>1020</v>
      </c>
      <c r="B533" t="s">
        <v>1021</v>
      </c>
      <c r="C533" s="45">
        <v>380</v>
      </c>
      <c r="D533" s="46">
        <v>218.69</v>
      </c>
      <c r="E533" s="47">
        <f t="shared" si="48"/>
        <v>83102.2</v>
      </c>
      <c r="F533" s="45">
        <v>27705</v>
      </c>
      <c r="G533" s="46">
        <v>216.98</v>
      </c>
      <c r="H533" s="37">
        <f t="shared" si="49"/>
        <v>6011430.8999999994</v>
      </c>
      <c r="I533" s="45">
        <v>31</v>
      </c>
      <c r="J533" s="46">
        <v>218.69</v>
      </c>
      <c r="K533" s="47">
        <f t="shared" si="50"/>
        <v>6779.39</v>
      </c>
      <c r="L533" s="45">
        <v>2238</v>
      </c>
      <c r="M533" s="46">
        <v>216.98</v>
      </c>
      <c r="N533" s="47">
        <f t="shared" si="51"/>
        <v>485601.24</v>
      </c>
      <c r="O533" s="48">
        <f t="shared" si="52"/>
        <v>6586913.7299999995</v>
      </c>
      <c r="P533" s="87">
        <f t="shared" si="53"/>
        <v>86079.79</v>
      </c>
    </row>
    <row r="534" spans="1:16" x14ac:dyDescent="0.25">
      <c r="A534" s="49" t="s">
        <v>1022</v>
      </c>
      <c r="B534" t="s">
        <v>1023</v>
      </c>
      <c r="C534" s="45">
        <v>0</v>
      </c>
      <c r="D534" s="46">
        <v>214.5</v>
      </c>
      <c r="E534" s="47">
        <f t="shared" si="48"/>
        <v>0</v>
      </c>
      <c r="F534" s="45">
        <v>24638</v>
      </c>
      <c r="G534" s="46">
        <v>212.72</v>
      </c>
      <c r="H534" s="37">
        <f t="shared" si="49"/>
        <v>5240995.3600000003</v>
      </c>
      <c r="I534" s="45">
        <v>0</v>
      </c>
      <c r="J534" s="46">
        <v>214.5</v>
      </c>
      <c r="K534" s="47">
        <f t="shared" si="50"/>
        <v>0</v>
      </c>
      <c r="L534" s="45">
        <v>2669</v>
      </c>
      <c r="M534" s="46">
        <v>212.72</v>
      </c>
      <c r="N534" s="47">
        <f t="shared" si="51"/>
        <v>567749.68000000005</v>
      </c>
      <c r="O534" s="48">
        <f t="shared" si="52"/>
        <v>5808745.04</v>
      </c>
      <c r="P534" s="87">
        <f t="shared" si="53"/>
        <v>75910.44</v>
      </c>
    </row>
    <row r="535" spans="1:16" x14ac:dyDescent="0.25">
      <c r="A535" s="49" t="s">
        <v>1024</v>
      </c>
      <c r="B535" t="s">
        <v>1025</v>
      </c>
      <c r="C535" s="45">
        <v>0</v>
      </c>
      <c r="D535" s="46">
        <v>234.63</v>
      </c>
      <c r="E535" s="47">
        <f t="shared" si="48"/>
        <v>0</v>
      </c>
      <c r="F535" s="45">
        <v>4182</v>
      </c>
      <c r="G535" s="46">
        <v>232.54</v>
      </c>
      <c r="H535" s="37">
        <f t="shared" si="49"/>
        <v>972482.27999999991</v>
      </c>
      <c r="I535" s="45">
        <v>0</v>
      </c>
      <c r="J535" s="46">
        <v>234.63</v>
      </c>
      <c r="K535" s="47">
        <f t="shared" si="50"/>
        <v>0</v>
      </c>
      <c r="L535" s="45">
        <v>14</v>
      </c>
      <c r="M535" s="46">
        <v>232.54</v>
      </c>
      <c r="N535" s="47">
        <f t="shared" si="51"/>
        <v>3255.56</v>
      </c>
      <c r="O535" s="48">
        <f t="shared" si="52"/>
        <v>975737.84</v>
      </c>
      <c r="P535" s="87">
        <f t="shared" si="53"/>
        <v>12751.24</v>
      </c>
    </row>
    <row r="536" spans="1:16" x14ac:dyDescent="0.25">
      <c r="A536" s="49" t="s">
        <v>1026</v>
      </c>
      <c r="B536" t="s">
        <v>1027</v>
      </c>
      <c r="C536" s="45">
        <v>0</v>
      </c>
      <c r="D536" s="46">
        <v>227.74</v>
      </c>
      <c r="E536" s="47">
        <f t="shared" si="48"/>
        <v>0</v>
      </c>
      <c r="F536" s="45">
        <v>26209</v>
      </c>
      <c r="G536" s="46">
        <v>225.78</v>
      </c>
      <c r="H536" s="37">
        <f t="shared" si="49"/>
        <v>5917468.0200000005</v>
      </c>
      <c r="I536" s="45">
        <v>0</v>
      </c>
      <c r="J536" s="46">
        <v>227.74</v>
      </c>
      <c r="K536" s="47">
        <f t="shared" si="50"/>
        <v>0</v>
      </c>
      <c r="L536" s="45">
        <v>134</v>
      </c>
      <c r="M536" s="46">
        <v>225.78</v>
      </c>
      <c r="N536" s="47">
        <f t="shared" si="51"/>
        <v>30254.52</v>
      </c>
      <c r="O536" s="48">
        <f t="shared" si="52"/>
        <v>5947722.54</v>
      </c>
      <c r="P536" s="87">
        <f t="shared" si="53"/>
        <v>77726.64</v>
      </c>
    </row>
    <row r="537" spans="1:16" x14ac:dyDescent="0.25">
      <c r="A537" s="49" t="s">
        <v>1028</v>
      </c>
      <c r="B537" t="s">
        <v>1029</v>
      </c>
      <c r="C537" s="45">
        <v>0</v>
      </c>
      <c r="D537" s="46">
        <v>280.08</v>
      </c>
      <c r="E537" s="47">
        <f t="shared" si="48"/>
        <v>0</v>
      </c>
      <c r="F537" s="45">
        <v>42239</v>
      </c>
      <c r="G537" s="46">
        <v>277.95999999999998</v>
      </c>
      <c r="H537" s="37">
        <f t="shared" si="49"/>
        <v>11740752.439999999</v>
      </c>
      <c r="I537" s="45">
        <v>0</v>
      </c>
      <c r="J537" s="46">
        <v>280.08</v>
      </c>
      <c r="K537" s="47">
        <f t="shared" si="50"/>
        <v>0</v>
      </c>
      <c r="L537" s="45">
        <v>8015</v>
      </c>
      <c r="M537" s="46">
        <v>277.95999999999998</v>
      </c>
      <c r="N537" s="47">
        <f t="shared" si="51"/>
        <v>2227849.4</v>
      </c>
      <c r="O537" s="48">
        <f t="shared" si="52"/>
        <v>13968601.84</v>
      </c>
      <c r="P537" s="87">
        <f t="shared" si="53"/>
        <v>182545.92000000001</v>
      </c>
    </row>
    <row r="538" spans="1:16" x14ac:dyDescent="0.25">
      <c r="A538" s="49" t="s">
        <v>1030</v>
      </c>
      <c r="B538" t="s">
        <v>1031</v>
      </c>
      <c r="C538" s="45">
        <v>1329</v>
      </c>
      <c r="D538" s="46">
        <v>234.65</v>
      </c>
      <c r="E538" s="47">
        <f t="shared" si="48"/>
        <v>311849.85000000003</v>
      </c>
      <c r="F538" s="45">
        <v>23299</v>
      </c>
      <c r="G538" s="46">
        <v>232.47</v>
      </c>
      <c r="H538" s="37">
        <f t="shared" si="49"/>
        <v>5416318.5300000003</v>
      </c>
      <c r="I538" s="45">
        <v>181</v>
      </c>
      <c r="J538" s="46">
        <v>234.65</v>
      </c>
      <c r="K538" s="47">
        <f t="shared" si="50"/>
        <v>42471.65</v>
      </c>
      <c r="L538" s="45">
        <v>3172</v>
      </c>
      <c r="M538" s="46">
        <v>232.47</v>
      </c>
      <c r="N538" s="47">
        <f t="shared" si="51"/>
        <v>737394.84</v>
      </c>
      <c r="O538" s="48">
        <f t="shared" si="52"/>
        <v>6508034.8700000001</v>
      </c>
      <c r="P538" s="87">
        <f t="shared" si="53"/>
        <v>85048.97</v>
      </c>
    </row>
    <row r="539" spans="1:16" x14ac:dyDescent="0.25">
      <c r="A539" s="49" t="s">
        <v>1032</v>
      </c>
      <c r="B539" t="s">
        <v>1033</v>
      </c>
      <c r="C539" s="45">
        <v>24307</v>
      </c>
      <c r="D539" s="46">
        <v>395.72</v>
      </c>
      <c r="E539" s="47">
        <f t="shared" si="48"/>
        <v>9618766.040000001</v>
      </c>
      <c r="F539" s="45">
        <v>129281</v>
      </c>
      <c r="G539" s="46">
        <v>392.33</v>
      </c>
      <c r="H539" s="37">
        <f t="shared" si="49"/>
        <v>50720814.729999997</v>
      </c>
      <c r="I539" s="45">
        <v>11794</v>
      </c>
      <c r="J539" s="46">
        <v>395.72</v>
      </c>
      <c r="K539" s="47">
        <f t="shared" si="50"/>
        <v>4667121.6800000006</v>
      </c>
      <c r="L539" s="45">
        <v>62731</v>
      </c>
      <c r="M539" s="46">
        <v>392.33</v>
      </c>
      <c r="N539" s="47">
        <f t="shared" si="51"/>
        <v>24611253.23</v>
      </c>
      <c r="O539" s="48">
        <f t="shared" si="52"/>
        <v>89617955.680000007</v>
      </c>
      <c r="P539" s="87">
        <f t="shared" si="53"/>
        <v>1171154.6200000001</v>
      </c>
    </row>
    <row r="540" spans="1:16" x14ac:dyDescent="0.25">
      <c r="A540" s="49" t="s">
        <v>1034</v>
      </c>
      <c r="B540" t="s">
        <v>1035</v>
      </c>
      <c r="C540" s="45">
        <v>859</v>
      </c>
      <c r="D540" s="46">
        <v>384.76</v>
      </c>
      <c r="E540" s="47">
        <f t="shared" si="48"/>
        <v>330508.83999999997</v>
      </c>
      <c r="F540" s="45">
        <v>115774</v>
      </c>
      <c r="G540" s="46">
        <v>381.61</v>
      </c>
      <c r="H540" s="37">
        <f t="shared" si="49"/>
        <v>44180516.140000001</v>
      </c>
      <c r="I540" s="45">
        <v>103</v>
      </c>
      <c r="J540" s="46">
        <v>384.76</v>
      </c>
      <c r="K540" s="47">
        <f t="shared" si="50"/>
        <v>39630.28</v>
      </c>
      <c r="L540" s="45">
        <v>13940</v>
      </c>
      <c r="M540" s="46">
        <v>381.61</v>
      </c>
      <c r="N540" s="47">
        <f t="shared" si="51"/>
        <v>5319643.4000000004</v>
      </c>
      <c r="O540" s="48">
        <f t="shared" si="52"/>
        <v>49870298.660000004</v>
      </c>
      <c r="P540" s="87">
        <f t="shared" si="53"/>
        <v>651720.18999999994</v>
      </c>
    </row>
    <row r="541" spans="1:16" x14ac:dyDescent="0.25">
      <c r="A541" s="49" t="s">
        <v>1036</v>
      </c>
      <c r="B541" t="s">
        <v>1037</v>
      </c>
      <c r="C541" s="45">
        <v>1755</v>
      </c>
      <c r="D541" s="46">
        <v>187.71</v>
      </c>
      <c r="E541" s="47">
        <f t="shared" si="48"/>
        <v>329431.05</v>
      </c>
      <c r="F541" s="45">
        <v>47482</v>
      </c>
      <c r="G541" s="46">
        <v>186.05</v>
      </c>
      <c r="H541" s="37">
        <f t="shared" si="49"/>
        <v>8834026.0999999996</v>
      </c>
      <c r="I541" s="45">
        <v>271</v>
      </c>
      <c r="J541" s="46">
        <v>187.71</v>
      </c>
      <c r="K541" s="47">
        <f t="shared" si="50"/>
        <v>50869.41</v>
      </c>
      <c r="L541" s="45">
        <v>7331</v>
      </c>
      <c r="M541" s="46">
        <v>186.05</v>
      </c>
      <c r="N541" s="47">
        <f t="shared" si="51"/>
        <v>1363932.55</v>
      </c>
      <c r="O541" s="48">
        <f t="shared" si="52"/>
        <v>10578259.109999999</v>
      </c>
      <c r="P541" s="87">
        <f t="shared" si="53"/>
        <v>138239.9</v>
      </c>
    </row>
    <row r="542" spans="1:16" x14ac:dyDescent="0.25">
      <c r="A542" s="49" t="s">
        <v>1038</v>
      </c>
      <c r="B542" t="s">
        <v>1039</v>
      </c>
      <c r="C542" s="45">
        <v>2302</v>
      </c>
      <c r="D542" s="46">
        <v>309.27999999999997</v>
      </c>
      <c r="E542" s="47">
        <f t="shared" si="48"/>
        <v>711962.55999999994</v>
      </c>
      <c r="F542" s="45">
        <v>61767</v>
      </c>
      <c r="G542" s="46">
        <v>306.67</v>
      </c>
      <c r="H542" s="37">
        <f t="shared" si="49"/>
        <v>18942085.890000001</v>
      </c>
      <c r="I542" s="45">
        <v>55</v>
      </c>
      <c r="J542" s="46">
        <v>309.27999999999997</v>
      </c>
      <c r="K542" s="47">
        <f t="shared" si="50"/>
        <v>17010.399999999998</v>
      </c>
      <c r="L542" s="45">
        <v>1478</v>
      </c>
      <c r="M542" s="46">
        <v>306.67</v>
      </c>
      <c r="N542" s="47">
        <f t="shared" si="51"/>
        <v>453258.26</v>
      </c>
      <c r="O542" s="48">
        <f t="shared" si="52"/>
        <v>20124317.109999999</v>
      </c>
      <c r="P542" s="87">
        <f t="shared" si="53"/>
        <v>262990.68</v>
      </c>
    </row>
    <row r="543" spans="1:16" x14ac:dyDescent="0.25">
      <c r="A543" s="49" t="s">
        <v>1040</v>
      </c>
      <c r="B543" t="s">
        <v>1041</v>
      </c>
      <c r="C543" s="45">
        <v>2328</v>
      </c>
      <c r="D543" s="46">
        <v>237.65</v>
      </c>
      <c r="E543" s="47">
        <f t="shared" si="48"/>
        <v>553249.20000000007</v>
      </c>
      <c r="F543" s="45">
        <v>30771</v>
      </c>
      <c r="G543" s="46">
        <v>235.66</v>
      </c>
      <c r="H543" s="37">
        <f t="shared" si="49"/>
        <v>7251493.8600000003</v>
      </c>
      <c r="I543" s="45">
        <v>0</v>
      </c>
      <c r="J543" s="46">
        <v>237.65</v>
      </c>
      <c r="K543" s="47">
        <f t="shared" si="50"/>
        <v>0</v>
      </c>
      <c r="L543" s="45">
        <v>0</v>
      </c>
      <c r="M543" s="46">
        <v>235.66</v>
      </c>
      <c r="N543" s="47">
        <f t="shared" si="51"/>
        <v>0</v>
      </c>
      <c r="O543" s="48">
        <f t="shared" si="52"/>
        <v>7804743.0600000005</v>
      </c>
      <c r="P543" s="87">
        <f t="shared" si="53"/>
        <v>101994.75</v>
      </c>
    </row>
    <row r="544" spans="1:16" x14ac:dyDescent="0.25">
      <c r="A544" s="49" t="s">
        <v>1042</v>
      </c>
      <c r="B544" t="s">
        <v>1043</v>
      </c>
      <c r="C544" s="45">
        <v>13</v>
      </c>
      <c r="D544" s="46">
        <v>281.14999999999998</v>
      </c>
      <c r="E544" s="47">
        <f t="shared" si="48"/>
        <v>3654.95</v>
      </c>
      <c r="F544" s="45">
        <v>20801</v>
      </c>
      <c r="G544" s="46">
        <v>278.58999999999997</v>
      </c>
      <c r="H544" s="37">
        <f t="shared" si="49"/>
        <v>5794950.5899999999</v>
      </c>
      <c r="I544" s="45">
        <v>0</v>
      </c>
      <c r="J544" s="46">
        <v>281.14999999999998</v>
      </c>
      <c r="K544" s="47">
        <f t="shared" si="50"/>
        <v>0</v>
      </c>
      <c r="L544" s="45">
        <v>654</v>
      </c>
      <c r="M544" s="46">
        <v>278.58999999999997</v>
      </c>
      <c r="N544" s="47">
        <f t="shared" si="51"/>
        <v>182197.86</v>
      </c>
      <c r="O544" s="48">
        <f t="shared" si="52"/>
        <v>5980803.4000000004</v>
      </c>
      <c r="P544" s="87">
        <f t="shared" si="53"/>
        <v>78158.95</v>
      </c>
    </row>
    <row r="545" spans="1:16" x14ac:dyDescent="0.25">
      <c r="A545" s="49" t="s">
        <v>1044</v>
      </c>
      <c r="B545" t="s">
        <v>1045</v>
      </c>
      <c r="C545" s="45">
        <v>361</v>
      </c>
      <c r="D545" s="46">
        <v>331.5</v>
      </c>
      <c r="E545" s="47">
        <f t="shared" si="48"/>
        <v>119671.5</v>
      </c>
      <c r="F545" s="45">
        <v>42313</v>
      </c>
      <c r="G545" s="46">
        <v>328.64</v>
      </c>
      <c r="H545" s="37">
        <f t="shared" si="49"/>
        <v>13905744.32</v>
      </c>
      <c r="I545" s="45">
        <v>29</v>
      </c>
      <c r="J545" s="46">
        <v>331.5</v>
      </c>
      <c r="K545" s="47">
        <f t="shared" si="50"/>
        <v>9613.5</v>
      </c>
      <c r="L545" s="45">
        <v>3433</v>
      </c>
      <c r="M545" s="46">
        <v>328.64</v>
      </c>
      <c r="N545" s="47">
        <f t="shared" si="51"/>
        <v>1128221.1199999999</v>
      </c>
      <c r="O545" s="48">
        <f t="shared" si="52"/>
        <v>15163250.439999999</v>
      </c>
      <c r="P545" s="87">
        <f t="shared" si="53"/>
        <v>198157.96</v>
      </c>
    </row>
    <row r="546" spans="1:16" x14ac:dyDescent="0.25">
      <c r="A546" s="49" t="s">
        <v>1046</v>
      </c>
      <c r="B546" t="s">
        <v>1047</v>
      </c>
      <c r="C546" s="45">
        <v>3440</v>
      </c>
      <c r="D546" s="46">
        <v>348.59</v>
      </c>
      <c r="E546" s="47">
        <f t="shared" si="48"/>
        <v>1199149.5999999999</v>
      </c>
      <c r="F546" s="45">
        <v>42496</v>
      </c>
      <c r="G546" s="46">
        <v>345.22</v>
      </c>
      <c r="H546" s="37">
        <f t="shared" si="49"/>
        <v>14670469.120000001</v>
      </c>
      <c r="I546" s="45">
        <v>662</v>
      </c>
      <c r="J546" s="46">
        <v>348.59</v>
      </c>
      <c r="K546" s="47">
        <f t="shared" si="50"/>
        <v>230766.58</v>
      </c>
      <c r="L546" s="45">
        <v>8177</v>
      </c>
      <c r="M546" s="46">
        <v>345.22</v>
      </c>
      <c r="N546" s="47">
        <f t="shared" si="51"/>
        <v>2822863.9400000004</v>
      </c>
      <c r="O546" s="48">
        <f t="shared" si="52"/>
        <v>18923249.240000002</v>
      </c>
      <c r="P546" s="87">
        <f t="shared" si="53"/>
        <v>247294.76</v>
      </c>
    </row>
    <row r="547" spans="1:16" x14ac:dyDescent="0.25">
      <c r="A547" s="49" t="s">
        <v>1048</v>
      </c>
      <c r="B547" t="s">
        <v>1049</v>
      </c>
      <c r="C547" s="45">
        <v>668</v>
      </c>
      <c r="D547" s="46">
        <v>191.17</v>
      </c>
      <c r="E547" s="47">
        <f t="shared" si="48"/>
        <v>127701.56</v>
      </c>
      <c r="F547" s="45">
        <v>15522</v>
      </c>
      <c r="G547" s="46">
        <v>189.45</v>
      </c>
      <c r="H547" s="37">
        <f t="shared" si="49"/>
        <v>2940642.9</v>
      </c>
      <c r="I547" s="45">
        <v>41</v>
      </c>
      <c r="J547" s="46">
        <v>191.17</v>
      </c>
      <c r="K547" s="47">
        <f t="shared" si="50"/>
        <v>7837.9699999999993</v>
      </c>
      <c r="L547" s="45">
        <v>942</v>
      </c>
      <c r="M547" s="46">
        <v>189.45</v>
      </c>
      <c r="N547" s="47">
        <f t="shared" si="51"/>
        <v>178461.9</v>
      </c>
      <c r="O547" s="48">
        <f t="shared" si="52"/>
        <v>3254644.33</v>
      </c>
      <c r="P547" s="87">
        <f t="shared" si="53"/>
        <v>42532.68</v>
      </c>
    </row>
    <row r="548" spans="1:16" x14ac:dyDescent="0.25">
      <c r="A548" s="49" t="s">
        <v>1050</v>
      </c>
      <c r="B548" t="s">
        <v>1051</v>
      </c>
      <c r="C548" s="45">
        <v>5986</v>
      </c>
      <c r="D548" s="46">
        <v>298.32</v>
      </c>
      <c r="E548" s="47">
        <f t="shared" si="48"/>
        <v>1785743.52</v>
      </c>
      <c r="F548" s="45">
        <v>47356</v>
      </c>
      <c r="G548" s="46">
        <v>295.55</v>
      </c>
      <c r="H548" s="37">
        <f t="shared" si="49"/>
        <v>13996065.800000001</v>
      </c>
      <c r="I548" s="45">
        <v>1095</v>
      </c>
      <c r="J548" s="46">
        <v>298.32</v>
      </c>
      <c r="K548" s="47">
        <f t="shared" si="50"/>
        <v>326660.39999999997</v>
      </c>
      <c r="L548" s="45">
        <v>8659</v>
      </c>
      <c r="M548" s="46">
        <v>295.55</v>
      </c>
      <c r="N548" s="47">
        <f t="shared" si="51"/>
        <v>2559167.4500000002</v>
      </c>
      <c r="O548" s="48">
        <f t="shared" si="52"/>
        <v>18667637.170000002</v>
      </c>
      <c r="P548" s="87">
        <f t="shared" si="53"/>
        <v>243954.34</v>
      </c>
    </row>
    <row r="549" spans="1:16" x14ac:dyDescent="0.25">
      <c r="A549" s="49" t="s">
        <v>1052</v>
      </c>
      <c r="B549" t="s">
        <v>1053</v>
      </c>
      <c r="C549" s="45">
        <v>17125</v>
      </c>
      <c r="D549" s="46">
        <v>428.66</v>
      </c>
      <c r="E549" s="47">
        <f t="shared" si="48"/>
        <v>7340802.5</v>
      </c>
      <c r="F549" s="45">
        <v>64451</v>
      </c>
      <c r="G549" s="46">
        <v>425.08</v>
      </c>
      <c r="H549" s="37">
        <f t="shared" si="49"/>
        <v>27396831.079999998</v>
      </c>
      <c r="I549" s="45">
        <v>8389</v>
      </c>
      <c r="J549" s="46">
        <v>428.66</v>
      </c>
      <c r="K549" s="47">
        <f t="shared" si="50"/>
        <v>3596028.74</v>
      </c>
      <c r="L549" s="45">
        <v>31571</v>
      </c>
      <c r="M549" s="46">
        <v>425.08</v>
      </c>
      <c r="N549" s="47">
        <f t="shared" si="51"/>
        <v>13420200.68</v>
      </c>
      <c r="O549" s="48">
        <f t="shared" si="52"/>
        <v>51753863</v>
      </c>
      <c r="P549" s="87">
        <f t="shared" si="53"/>
        <v>676335.18</v>
      </c>
    </row>
    <row r="550" spans="1:16" x14ac:dyDescent="0.25">
      <c r="A550" s="49" t="s">
        <v>1054</v>
      </c>
      <c r="B550" t="s">
        <v>1055</v>
      </c>
      <c r="C550" s="45">
        <v>917</v>
      </c>
      <c r="D550" s="46">
        <v>266.62</v>
      </c>
      <c r="E550" s="47">
        <f t="shared" si="48"/>
        <v>244490.54</v>
      </c>
      <c r="F550" s="45">
        <v>17821</v>
      </c>
      <c r="G550" s="46">
        <v>264.35000000000002</v>
      </c>
      <c r="H550" s="37">
        <f t="shared" si="49"/>
        <v>4710981.3500000006</v>
      </c>
      <c r="I550" s="45">
        <v>122</v>
      </c>
      <c r="J550" s="46">
        <v>266.62</v>
      </c>
      <c r="K550" s="47">
        <f t="shared" si="50"/>
        <v>32527.64</v>
      </c>
      <c r="L550" s="45">
        <v>2379</v>
      </c>
      <c r="M550" s="46">
        <v>264.35000000000002</v>
      </c>
      <c r="N550" s="47">
        <f t="shared" si="51"/>
        <v>628888.65</v>
      </c>
      <c r="O550" s="48">
        <f t="shared" si="52"/>
        <v>5616888.1800000006</v>
      </c>
      <c r="P550" s="87">
        <f t="shared" si="53"/>
        <v>73403.199999999997</v>
      </c>
    </row>
    <row r="551" spans="1:16" x14ac:dyDescent="0.25">
      <c r="A551" s="49" t="s">
        <v>1056</v>
      </c>
      <c r="B551" t="s">
        <v>1057</v>
      </c>
      <c r="C551" s="45">
        <v>1948</v>
      </c>
      <c r="D551" s="46">
        <v>310.43</v>
      </c>
      <c r="E551" s="47">
        <f t="shared" si="48"/>
        <v>604717.64</v>
      </c>
      <c r="F551" s="45">
        <v>53573</v>
      </c>
      <c r="G551" s="46">
        <v>307.64</v>
      </c>
      <c r="H551" s="37">
        <f t="shared" si="49"/>
        <v>16481197.719999999</v>
      </c>
      <c r="I551" s="45">
        <v>595</v>
      </c>
      <c r="J551" s="46">
        <v>310.43</v>
      </c>
      <c r="K551" s="47">
        <f t="shared" si="50"/>
        <v>184705.85</v>
      </c>
      <c r="L551" s="45">
        <v>16369</v>
      </c>
      <c r="M551" s="46">
        <v>307.64</v>
      </c>
      <c r="N551" s="47">
        <f t="shared" si="51"/>
        <v>5035759.16</v>
      </c>
      <c r="O551" s="48">
        <f t="shared" si="52"/>
        <v>22306380.369999997</v>
      </c>
      <c r="P551" s="87">
        <f t="shared" si="53"/>
        <v>291506.53999999998</v>
      </c>
    </row>
    <row r="552" spans="1:16" x14ac:dyDescent="0.25">
      <c r="A552" s="49" t="s">
        <v>1058</v>
      </c>
      <c r="B552" t="s">
        <v>1059</v>
      </c>
      <c r="C552" s="45">
        <v>325</v>
      </c>
      <c r="D552" s="46">
        <v>298.91000000000003</v>
      </c>
      <c r="E552" s="47">
        <f t="shared" si="48"/>
        <v>97145.750000000015</v>
      </c>
      <c r="F552" s="45">
        <v>44555</v>
      </c>
      <c r="G552" s="46">
        <v>296.45</v>
      </c>
      <c r="H552" s="37">
        <f t="shared" si="49"/>
        <v>13208329.75</v>
      </c>
      <c r="I552" s="45">
        <v>0</v>
      </c>
      <c r="J552" s="46">
        <v>298.91000000000003</v>
      </c>
      <c r="K552" s="47">
        <f t="shared" si="50"/>
        <v>0</v>
      </c>
      <c r="L552" s="45">
        <v>0</v>
      </c>
      <c r="M552" s="46">
        <v>296.45</v>
      </c>
      <c r="N552" s="47">
        <f t="shared" si="51"/>
        <v>0</v>
      </c>
      <c r="O552" s="48">
        <f t="shared" si="52"/>
        <v>13305475.5</v>
      </c>
      <c r="P552" s="87">
        <f t="shared" si="53"/>
        <v>173879.99</v>
      </c>
    </row>
    <row r="553" spans="1:16" x14ac:dyDescent="0.25">
      <c r="A553" s="49" t="s">
        <v>1060</v>
      </c>
      <c r="B553" t="s">
        <v>1061</v>
      </c>
      <c r="C553" s="45">
        <v>1209</v>
      </c>
      <c r="D553" s="46">
        <v>265.66000000000003</v>
      </c>
      <c r="E553" s="47">
        <f t="shared" si="48"/>
        <v>321182.94</v>
      </c>
      <c r="F553" s="45">
        <v>20377</v>
      </c>
      <c r="G553" s="46">
        <v>263.41000000000003</v>
      </c>
      <c r="H553" s="37">
        <f t="shared" si="49"/>
        <v>5367505.57</v>
      </c>
      <c r="I553" s="45">
        <v>763</v>
      </c>
      <c r="J553" s="46">
        <v>265.66000000000003</v>
      </c>
      <c r="K553" s="47">
        <f t="shared" si="50"/>
        <v>202698.58000000002</v>
      </c>
      <c r="L553" s="45">
        <v>12864</v>
      </c>
      <c r="M553" s="46">
        <v>263.41000000000003</v>
      </c>
      <c r="N553" s="47">
        <f t="shared" si="51"/>
        <v>3388506.24</v>
      </c>
      <c r="O553" s="48">
        <f t="shared" si="52"/>
        <v>9279893.3300000001</v>
      </c>
      <c r="P553" s="87">
        <f t="shared" si="53"/>
        <v>121272.46</v>
      </c>
    </row>
    <row r="554" spans="1:16" x14ac:dyDescent="0.25">
      <c r="A554" s="49" t="s">
        <v>1062</v>
      </c>
      <c r="B554" t="s">
        <v>1063</v>
      </c>
      <c r="C554" s="45">
        <v>1614</v>
      </c>
      <c r="D554" s="46">
        <v>302.58</v>
      </c>
      <c r="E554" s="47">
        <f t="shared" si="48"/>
        <v>488364.12</v>
      </c>
      <c r="F554" s="45">
        <v>6196</v>
      </c>
      <c r="G554" s="46">
        <v>299.74</v>
      </c>
      <c r="H554" s="37">
        <f t="shared" si="49"/>
        <v>1857189.04</v>
      </c>
      <c r="I554" s="45">
        <v>751</v>
      </c>
      <c r="J554" s="46">
        <v>302.58</v>
      </c>
      <c r="K554" s="47">
        <f t="shared" si="50"/>
        <v>227237.58</v>
      </c>
      <c r="L554" s="45">
        <v>2885</v>
      </c>
      <c r="M554" s="46">
        <v>299.74</v>
      </c>
      <c r="N554" s="47">
        <f t="shared" si="51"/>
        <v>864749.9</v>
      </c>
      <c r="O554" s="48">
        <f t="shared" si="52"/>
        <v>3437540.64</v>
      </c>
      <c r="P554" s="87">
        <f t="shared" si="53"/>
        <v>44922.82</v>
      </c>
    </row>
    <row r="555" spans="1:16" x14ac:dyDescent="0.25">
      <c r="A555" s="49" t="s">
        <v>1064</v>
      </c>
      <c r="B555" t="s">
        <v>1065</v>
      </c>
      <c r="C555" s="45">
        <v>0</v>
      </c>
      <c r="D555" s="46">
        <v>345.17</v>
      </c>
      <c r="E555" s="47">
        <f t="shared" si="48"/>
        <v>0</v>
      </c>
      <c r="F555" s="45">
        <v>65454</v>
      </c>
      <c r="G555" s="46">
        <v>342.16</v>
      </c>
      <c r="H555" s="37">
        <f t="shared" si="49"/>
        <v>22395740.640000001</v>
      </c>
      <c r="I555" s="45">
        <v>0</v>
      </c>
      <c r="J555" s="46">
        <v>345.17</v>
      </c>
      <c r="K555" s="47">
        <f t="shared" si="50"/>
        <v>0</v>
      </c>
      <c r="L555" s="45">
        <v>16665</v>
      </c>
      <c r="M555" s="46">
        <v>342.16</v>
      </c>
      <c r="N555" s="47">
        <f t="shared" si="51"/>
        <v>5702096.4000000004</v>
      </c>
      <c r="O555" s="48">
        <f t="shared" si="52"/>
        <v>28097837.039999999</v>
      </c>
      <c r="P555" s="87">
        <f t="shared" si="53"/>
        <v>367191.06</v>
      </c>
    </row>
    <row r="556" spans="1:16" x14ac:dyDescent="0.25">
      <c r="A556" s="49" t="s">
        <v>1066</v>
      </c>
      <c r="B556" t="s">
        <v>1067</v>
      </c>
      <c r="C556" s="45">
        <v>723</v>
      </c>
      <c r="D556" s="46">
        <v>215.6</v>
      </c>
      <c r="E556" s="47">
        <f t="shared" si="48"/>
        <v>155878.79999999999</v>
      </c>
      <c r="F556" s="45">
        <v>27820</v>
      </c>
      <c r="G556" s="46">
        <v>213.79</v>
      </c>
      <c r="H556" s="37">
        <f t="shared" si="49"/>
        <v>5947637.7999999998</v>
      </c>
      <c r="I556" s="45">
        <v>145</v>
      </c>
      <c r="J556" s="46">
        <v>215.6</v>
      </c>
      <c r="K556" s="47">
        <f t="shared" si="50"/>
        <v>31262</v>
      </c>
      <c r="L556" s="45">
        <v>5575</v>
      </c>
      <c r="M556" s="46">
        <v>213.79</v>
      </c>
      <c r="N556" s="47">
        <f t="shared" si="51"/>
        <v>1191879.25</v>
      </c>
      <c r="O556" s="48">
        <f t="shared" si="52"/>
        <v>7326657.8499999996</v>
      </c>
      <c r="P556" s="87">
        <f t="shared" si="53"/>
        <v>95746.99</v>
      </c>
    </row>
    <row r="557" spans="1:16" x14ac:dyDescent="0.25">
      <c r="A557" s="49" t="s">
        <v>1068</v>
      </c>
      <c r="B557" t="s">
        <v>1069</v>
      </c>
      <c r="C557" s="45">
        <v>34</v>
      </c>
      <c r="D557" s="46">
        <v>194.13</v>
      </c>
      <c r="E557" s="47">
        <f t="shared" si="48"/>
        <v>6600.42</v>
      </c>
      <c r="F557" s="45">
        <v>33827</v>
      </c>
      <c r="G557" s="46">
        <v>192.5</v>
      </c>
      <c r="H557" s="37">
        <f t="shared" si="49"/>
        <v>6511697.5</v>
      </c>
      <c r="I557" s="45">
        <v>1</v>
      </c>
      <c r="J557" s="46">
        <v>194.13</v>
      </c>
      <c r="K557" s="47">
        <f t="shared" si="50"/>
        <v>194.13</v>
      </c>
      <c r="L557" s="45">
        <v>1143</v>
      </c>
      <c r="M557" s="46">
        <v>192.5</v>
      </c>
      <c r="N557" s="47">
        <f t="shared" si="51"/>
        <v>220027.5</v>
      </c>
      <c r="O557" s="48">
        <f t="shared" si="52"/>
        <v>6738519.5499999998</v>
      </c>
      <c r="P557" s="87">
        <f t="shared" si="53"/>
        <v>88061.02</v>
      </c>
    </row>
    <row r="558" spans="1:16" x14ac:dyDescent="0.25">
      <c r="A558" s="49" t="s">
        <v>1070</v>
      </c>
      <c r="B558" t="s">
        <v>1071</v>
      </c>
      <c r="C558" s="45">
        <v>646</v>
      </c>
      <c r="D558" s="46">
        <v>219.38</v>
      </c>
      <c r="E558" s="47">
        <f t="shared" si="48"/>
        <v>141719.48000000001</v>
      </c>
      <c r="F558" s="45">
        <v>18990</v>
      </c>
      <c r="G558" s="46">
        <v>217.35</v>
      </c>
      <c r="H558" s="37">
        <f t="shared" si="49"/>
        <v>4127476.5</v>
      </c>
      <c r="I558" s="45">
        <v>125</v>
      </c>
      <c r="J558" s="46">
        <v>219.38</v>
      </c>
      <c r="K558" s="47">
        <f t="shared" si="50"/>
        <v>27422.5</v>
      </c>
      <c r="L558" s="45">
        <v>3668</v>
      </c>
      <c r="M558" s="46">
        <v>217.35</v>
      </c>
      <c r="N558" s="47">
        <f t="shared" si="51"/>
        <v>797239.79999999993</v>
      </c>
      <c r="O558" s="48">
        <f t="shared" si="52"/>
        <v>5093858.28</v>
      </c>
      <c r="P558" s="87">
        <f t="shared" si="53"/>
        <v>66568.08</v>
      </c>
    </row>
    <row r="559" spans="1:16" x14ac:dyDescent="0.25">
      <c r="A559" s="49" t="s">
        <v>1072</v>
      </c>
      <c r="B559" t="s">
        <v>1073</v>
      </c>
      <c r="C559" s="45">
        <v>8864</v>
      </c>
      <c r="D559" s="46">
        <v>246.3</v>
      </c>
      <c r="E559" s="47">
        <f t="shared" si="48"/>
        <v>2183203.2000000002</v>
      </c>
      <c r="F559" s="45">
        <v>87340</v>
      </c>
      <c r="G559" s="46">
        <v>244.34</v>
      </c>
      <c r="H559" s="37">
        <f t="shared" si="49"/>
        <v>21340655.600000001</v>
      </c>
      <c r="I559" s="45">
        <v>2217</v>
      </c>
      <c r="J559" s="46">
        <v>246.3</v>
      </c>
      <c r="K559" s="47">
        <f t="shared" si="50"/>
        <v>546047.1</v>
      </c>
      <c r="L559" s="45">
        <v>21848</v>
      </c>
      <c r="M559" s="46">
        <v>244.34</v>
      </c>
      <c r="N559" s="47">
        <f t="shared" si="51"/>
        <v>5338340.32</v>
      </c>
      <c r="O559" s="48">
        <f t="shared" si="52"/>
        <v>29408246.220000003</v>
      </c>
      <c r="P559" s="87">
        <f t="shared" si="53"/>
        <v>384315.88</v>
      </c>
    </row>
    <row r="560" spans="1:16" x14ac:dyDescent="0.25">
      <c r="A560" s="49" t="s">
        <v>1074</v>
      </c>
      <c r="B560" t="s">
        <v>1075</v>
      </c>
      <c r="C560" s="45">
        <v>0</v>
      </c>
      <c r="D560" s="46">
        <v>245.79</v>
      </c>
      <c r="E560" s="47">
        <f t="shared" si="48"/>
        <v>0</v>
      </c>
      <c r="F560" s="45">
        <v>79718</v>
      </c>
      <c r="G560" s="46">
        <v>243.83</v>
      </c>
      <c r="H560" s="37">
        <f t="shared" si="49"/>
        <v>19437639.940000001</v>
      </c>
      <c r="I560" s="45">
        <v>0</v>
      </c>
      <c r="J560" s="46">
        <v>245.79</v>
      </c>
      <c r="K560" s="47">
        <f t="shared" si="50"/>
        <v>0</v>
      </c>
      <c r="L560" s="45">
        <v>1008</v>
      </c>
      <c r="M560" s="46">
        <v>243.83</v>
      </c>
      <c r="N560" s="47">
        <f t="shared" si="51"/>
        <v>245780.64</v>
      </c>
      <c r="O560" s="48">
        <f t="shared" si="52"/>
        <v>19683420.580000002</v>
      </c>
      <c r="P560" s="87">
        <f t="shared" si="53"/>
        <v>257228.91</v>
      </c>
    </row>
    <row r="561" spans="1:16" x14ac:dyDescent="0.25">
      <c r="A561" s="49" t="s">
        <v>1076</v>
      </c>
      <c r="B561" t="s">
        <v>1077</v>
      </c>
      <c r="C561" s="45">
        <v>4284</v>
      </c>
      <c r="D561" s="46">
        <v>302.64</v>
      </c>
      <c r="E561" s="47">
        <f t="shared" si="48"/>
        <v>1296509.76</v>
      </c>
      <c r="F561" s="45">
        <v>22845</v>
      </c>
      <c r="G561" s="46">
        <v>299.81</v>
      </c>
      <c r="H561" s="37">
        <f t="shared" si="49"/>
        <v>6849159.4500000002</v>
      </c>
      <c r="I561" s="45">
        <v>1234</v>
      </c>
      <c r="J561" s="46">
        <v>302.64</v>
      </c>
      <c r="K561" s="47">
        <f t="shared" si="50"/>
        <v>373457.76</v>
      </c>
      <c r="L561" s="45">
        <v>6582</v>
      </c>
      <c r="M561" s="46">
        <v>299.81</v>
      </c>
      <c r="N561" s="47">
        <f t="shared" si="51"/>
        <v>1973349.42</v>
      </c>
      <c r="O561" s="48">
        <f t="shared" si="52"/>
        <v>10492476.389999999</v>
      </c>
      <c r="P561" s="87">
        <f t="shared" si="53"/>
        <v>137118.85999999999</v>
      </c>
    </row>
    <row r="562" spans="1:16" x14ac:dyDescent="0.25">
      <c r="A562" s="49" t="s">
        <v>1078</v>
      </c>
      <c r="B562" t="s">
        <v>1079</v>
      </c>
      <c r="C562" s="45">
        <v>492</v>
      </c>
      <c r="D562" s="46">
        <v>249.23</v>
      </c>
      <c r="E562" s="47">
        <f t="shared" si="48"/>
        <v>122621.15999999999</v>
      </c>
      <c r="F562" s="45">
        <v>37636</v>
      </c>
      <c r="G562" s="46">
        <v>247.1</v>
      </c>
      <c r="H562" s="37">
        <f t="shared" si="49"/>
        <v>9299855.5999999996</v>
      </c>
      <c r="I562" s="45">
        <v>15</v>
      </c>
      <c r="J562" s="46">
        <v>249.23</v>
      </c>
      <c r="K562" s="47">
        <f t="shared" si="50"/>
        <v>3738.45</v>
      </c>
      <c r="L562" s="45">
        <v>1136</v>
      </c>
      <c r="M562" s="46">
        <v>247.1</v>
      </c>
      <c r="N562" s="47">
        <f t="shared" si="51"/>
        <v>280705.59999999998</v>
      </c>
      <c r="O562" s="48">
        <f t="shared" si="52"/>
        <v>9706920.8100000005</v>
      </c>
      <c r="P562" s="87">
        <f t="shared" si="53"/>
        <v>126852.98</v>
      </c>
    </row>
    <row r="563" spans="1:16" x14ac:dyDescent="0.25">
      <c r="A563" s="49" t="s">
        <v>1311</v>
      </c>
      <c r="B563" t="s">
        <v>1310</v>
      </c>
      <c r="C563" s="45">
        <v>0</v>
      </c>
      <c r="D563" s="46">
        <v>394.52</v>
      </c>
      <c r="E563" s="47">
        <f t="shared" si="48"/>
        <v>0</v>
      </c>
      <c r="F563" s="45">
        <v>407</v>
      </c>
      <c r="G563" s="46">
        <v>391.35</v>
      </c>
      <c r="H563" s="37">
        <f t="shared" si="49"/>
        <v>159279.45000000001</v>
      </c>
      <c r="I563" s="45">
        <v>0</v>
      </c>
      <c r="J563" s="46">
        <v>394.52</v>
      </c>
      <c r="K563" s="47">
        <f t="shared" si="50"/>
        <v>0</v>
      </c>
      <c r="L563" s="45">
        <v>259</v>
      </c>
      <c r="M563" s="46">
        <v>391.35</v>
      </c>
      <c r="N563" s="47">
        <f t="shared" si="51"/>
        <v>101359.65000000001</v>
      </c>
      <c r="O563" s="48">
        <f t="shared" si="52"/>
        <v>260639.10000000003</v>
      </c>
      <c r="P563" s="87">
        <f t="shared" si="53"/>
        <v>3406.11</v>
      </c>
    </row>
    <row r="564" spans="1:16" x14ac:dyDescent="0.25">
      <c r="A564" s="49" t="s">
        <v>1081</v>
      </c>
      <c r="B564" t="s">
        <v>1082</v>
      </c>
      <c r="C564" s="45">
        <v>428</v>
      </c>
      <c r="D564" s="46">
        <v>243.97</v>
      </c>
      <c r="E564" s="47">
        <f t="shared" si="48"/>
        <v>104419.16</v>
      </c>
      <c r="F564" s="45">
        <v>20756</v>
      </c>
      <c r="G564" s="46">
        <v>241.94</v>
      </c>
      <c r="H564" s="37">
        <f t="shared" si="49"/>
        <v>5021706.6399999997</v>
      </c>
      <c r="I564" s="45">
        <v>59</v>
      </c>
      <c r="J564" s="46">
        <v>243.97</v>
      </c>
      <c r="K564" s="47">
        <f t="shared" si="50"/>
        <v>14394.23</v>
      </c>
      <c r="L564" s="45">
        <v>2874</v>
      </c>
      <c r="M564" s="46">
        <v>241.94</v>
      </c>
      <c r="N564" s="47">
        <f t="shared" si="51"/>
        <v>695335.55999999994</v>
      </c>
      <c r="O564" s="48">
        <f t="shared" si="52"/>
        <v>5835855.5899999999</v>
      </c>
      <c r="P564" s="87">
        <f t="shared" si="53"/>
        <v>76264.73</v>
      </c>
    </row>
    <row r="565" spans="1:16" x14ac:dyDescent="0.25">
      <c r="A565" s="49" t="s">
        <v>1083</v>
      </c>
      <c r="B565" t="s">
        <v>1084</v>
      </c>
      <c r="C565" s="45">
        <v>723</v>
      </c>
      <c r="D565" s="46">
        <v>257.82</v>
      </c>
      <c r="E565" s="47">
        <f t="shared" si="48"/>
        <v>186403.86</v>
      </c>
      <c r="F565" s="45">
        <v>34472</v>
      </c>
      <c r="G565" s="46">
        <v>255.69</v>
      </c>
      <c r="H565" s="37">
        <f t="shared" si="49"/>
        <v>8814145.6799999997</v>
      </c>
      <c r="I565" s="45">
        <v>34</v>
      </c>
      <c r="J565" s="46">
        <v>257.82</v>
      </c>
      <c r="K565" s="47">
        <f t="shared" si="50"/>
        <v>8765.8799999999992</v>
      </c>
      <c r="L565" s="45">
        <v>1644</v>
      </c>
      <c r="M565" s="46">
        <v>255.69</v>
      </c>
      <c r="N565" s="47">
        <f t="shared" si="51"/>
        <v>420354.36</v>
      </c>
      <c r="O565" s="48">
        <f t="shared" si="52"/>
        <v>9429669.7799999993</v>
      </c>
      <c r="P565" s="87">
        <f t="shared" si="53"/>
        <v>123229.78</v>
      </c>
    </row>
    <row r="566" spans="1:16" x14ac:dyDescent="0.25">
      <c r="A566" s="49" t="s">
        <v>1085</v>
      </c>
      <c r="B566" t="s">
        <v>1086</v>
      </c>
      <c r="C566" s="45">
        <v>0</v>
      </c>
      <c r="D566" s="46">
        <v>317</v>
      </c>
      <c r="E566" s="47">
        <f t="shared" si="48"/>
        <v>0</v>
      </c>
      <c r="F566" s="45">
        <v>18372</v>
      </c>
      <c r="G566" s="46">
        <v>314</v>
      </c>
      <c r="H566" s="37">
        <f t="shared" si="49"/>
        <v>5768808</v>
      </c>
      <c r="I566" s="45">
        <v>0</v>
      </c>
      <c r="J566" s="46">
        <v>317</v>
      </c>
      <c r="K566" s="47">
        <f t="shared" si="50"/>
        <v>0</v>
      </c>
      <c r="L566" s="45">
        <v>5514</v>
      </c>
      <c r="M566" s="46">
        <v>314</v>
      </c>
      <c r="N566" s="47">
        <f t="shared" si="51"/>
        <v>1731396</v>
      </c>
      <c r="O566" s="48">
        <f t="shared" si="52"/>
        <v>7500204</v>
      </c>
      <c r="P566" s="87">
        <f t="shared" si="53"/>
        <v>98014.94</v>
      </c>
    </row>
    <row r="567" spans="1:16" x14ac:dyDescent="0.25">
      <c r="A567" s="49" t="s">
        <v>1087</v>
      </c>
      <c r="B567" t="s">
        <v>1088</v>
      </c>
      <c r="C567" s="45">
        <v>342</v>
      </c>
      <c r="D567" s="46">
        <v>306.66000000000003</v>
      </c>
      <c r="E567" s="47">
        <f t="shared" si="48"/>
        <v>104877.72000000002</v>
      </c>
      <c r="F567" s="45">
        <v>25168</v>
      </c>
      <c r="G567" s="46">
        <v>303.76</v>
      </c>
      <c r="H567" s="37">
        <f t="shared" si="49"/>
        <v>7645031.6799999997</v>
      </c>
      <c r="I567" s="45">
        <v>14</v>
      </c>
      <c r="J567" s="46">
        <v>306.66000000000003</v>
      </c>
      <c r="K567" s="47">
        <f t="shared" si="50"/>
        <v>4293.2400000000007</v>
      </c>
      <c r="L567" s="45">
        <v>1066</v>
      </c>
      <c r="M567" s="46">
        <v>303.76</v>
      </c>
      <c r="N567" s="47">
        <f t="shared" si="51"/>
        <v>323808.15999999997</v>
      </c>
      <c r="O567" s="48">
        <f t="shared" si="52"/>
        <v>8078010.7999999998</v>
      </c>
      <c r="P567" s="87">
        <f t="shared" si="53"/>
        <v>105565.89</v>
      </c>
    </row>
    <row r="568" spans="1:16" x14ac:dyDescent="0.25">
      <c r="A568" s="49" t="s">
        <v>1089</v>
      </c>
      <c r="B568" t="s">
        <v>1090</v>
      </c>
      <c r="C568" s="45">
        <v>7631</v>
      </c>
      <c r="D568" s="46">
        <v>253.43</v>
      </c>
      <c r="E568" s="47">
        <f t="shared" si="48"/>
        <v>1933924.33</v>
      </c>
      <c r="F568" s="45">
        <v>29992</v>
      </c>
      <c r="G568" s="46">
        <v>251.23</v>
      </c>
      <c r="H568" s="37">
        <f t="shared" si="49"/>
        <v>7534890.1600000001</v>
      </c>
      <c r="I568" s="45">
        <v>2334</v>
      </c>
      <c r="J568" s="46">
        <v>253.43</v>
      </c>
      <c r="K568" s="47">
        <f t="shared" si="50"/>
        <v>591505.62</v>
      </c>
      <c r="L568" s="45">
        <v>9171</v>
      </c>
      <c r="M568" s="46">
        <v>251.23</v>
      </c>
      <c r="N568" s="47">
        <f t="shared" si="51"/>
        <v>2304030.33</v>
      </c>
      <c r="O568" s="48">
        <f t="shared" si="52"/>
        <v>12364350.439999999</v>
      </c>
      <c r="P568" s="87">
        <f t="shared" si="53"/>
        <v>161581.07999999999</v>
      </c>
    </row>
    <row r="569" spans="1:16" x14ac:dyDescent="0.25">
      <c r="A569" s="49" t="s">
        <v>1091</v>
      </c>
      <c r="B569" t="s">
        <v>1092</v>
      </c>
      <c r="C569" s="45">
        <v>1281</v>
      </c>
      <c r="D569" s="46">
        <v>203.27</v>
      </c>
      <c r="E569" s="47">
        <f t="shared" si="48"/>
        <v>260388.87000000002</v>
      </c>
      <c r="F569" s="45">
        <v>23486</v>
      </c>
      <c r="G569" s="46">
        <v>201.5</v>
      </c>
      <c r="H569" s="37">
        <f t="shared" si="49"/>
        <v>4732429</v>
      </c>
      <c r="I569" s="45">
        <v>64</v>
      </c>
      <c r="J569" s="46">
        <v>203.27</v>
      </c>
      <c r="K569" s="47">
        <f t="shared" si="50"/>
        <v>13009.28</v>
      </c>
      <c r="L569" s="45">
        <v>1166</v>
      </c>
      <c r="M569" s="46">
        <v>201.5</v>
      </c>
      <c r="N569" s="47">
        <f t="shared" si="51"/>
        <v>234949</v>
      </c>
      <c r="O569" s="48">
        <f t="shared" si="52"/>
        <v>5240776.1500000004</v>
      </c>
      <c r="P569" s="87">
        <f t="shared" si="53"/>
        <v>68488.05</v>
      </c>
    </row>
    <row r="570" spans="1:16" x14ac:dyDescent="0.25">
      <c r="A570" s="49" t="s">
        <v>1093</v>
      </c>
      <c r="B570" t="s">
        <v>1094</v>
      </c>
      <c r="C570" s="45">
        <v>14078</v>
      </c>
      <c r="D570" s="46">
        <v>295.35000000000002</v>
      </c>
      <c r="E570" s="47">
        <f t="shared" si="48"/>
        <v>4157937.3000000003</v>
      </c>
      <c r="F570" s="45">
        <v>27954</v>
      </c>
      <c r="G570" s="46">
        <v>292.68</v>
      </c>
      <c r="H570" s="37">
        <f t="shared" si="49"/>
        <v>8181576.7199999997</v>
      </c>
      <c r="I570" s="45">
        <v>7868</v>
      </c>
      <c r="J570" s="46">
        <v>295.35000000000002</v>
      </c>
      <c r="K570" s="47">
        <f t="shared" si="50"/>
        <v>2323813.8000000003</v>
      </c>
      <c r="L570" s="45">
        <v>15624</v>
      </c>
      <c r="M570" s="46">
        <v>292.68</v>
      </c>
      <c r="N570" s="47">
        <f t="shared" si="51"/>
        <v>4572832.32</v>
      </c>
      <c r="O570" s="48">
        <f t="shared" si="52"/>
        <v>19236160.140000001</v>
      </c>
      <c r="P570" s="87">
        <f t="shared" si="53"/>
        <v>251383.97</v>
      </c>
    </row>
    <row r="571" spans="1:16" x14ac:dyDescent="0.25">
      <c r="A571" s="49" t="s">
        <v>1095</v>
      </c>
      <c r="B571" t="s">
        <v>1096</v>
      </c>
      <c r="C571" s="45">
        <v>333</v>
      </c>
      <c r="D571" s="46">
        <v>209.17</v>
      </c>
      <c r="E571" s="47">
        <f t="shared" si="48"/>
        <v>69653.61</v>
      </c>
      <c r="F571" s="45">
        <v>34547</v>
      </c>
      <c r="G571" s="46">
        <v>207.42</v>
      </c>
      <c r="H571" s="37">
        <f t="shared" si="49"/>
        <v>7165738.7399999993</v>
      </c>
      <c r="I571" s="45">
        <v>0</v>
      </c>
      <c r="J571" s="46">
        <v>209.17</v>
      </c>
      <c r="K571" s="47">
        <f t="shared" si="50"/>
        <v>0</v>
      </c>
      <c r="L571" s="45">
        <v>0</v>
      </c>
      <c r="M571" s="46">
        <v>207.42</v>
      </c>
      <c r="N571" s="47">
        <f t="shared" si="51"/>
        <v>0</v>
      </c>
      <c r="O571" s="48">
        <f t="shared" si="52"/>
        <v>7235392.3499999996</v>
      </c>
      <c r="P571" s="87">
        <f t="shared" si="53"/>
        <v>94554.3</v>
      </c>
    </row>
    <row r="572" spans="1:16" x14ac:dyDescent="0.25">
      <c r="A572" s="49" t="s">
        <v>1097</v>
      </c>
      <c r="B572" t="s">
        <v>1098</v>
      </c>
      <c r="C572" s="45">
        <v>407</v>
      </c>
      <c r="D572" s="46">
        <v>233.63</v>
      </c>
      <c r="E572" s="47">
        <f t="shared" si="48"/>
        <v>95087.41</v>
      </c>
      <c r="F572" s="45">
        <v>37176</v>
      </c>
      <c r="G572" s="46">
        <v>231.93</v>
      </c>
      <c r="H572" s="37">
        <f t="shared" si="49"/>
        <v>8622229.6799999997</v>
      </c>
      <c r="I572" s="45">
        <v>82</v>
      </c>
      <c r="J572" s="46">
        <v>233.63</v>
      </c>
      <c r="K572" s="47">
        <f t="shared" si="50"/>
        <v>19157.66</v>
      </c>
      <c r="L572" s="45">
        <v>7480</v>
      </c>
      <c r="M572" s="46">
        <v>231.93</v>
      </c>
      <c r="N572" s="47">
        <f t="shared" si="51"/>
        <v>1734836.4000000001</v>
      </c>
      <c r="O572" s="48">
        <f t="shared" si="52"/>
        <v>10471311.15</v>
      </c>
      <c r="P572" s="87">
        <f t="shared" si="53"/>
        <v>136842.26999999999</v>
      </c>
    </row>
    <row r="573" spans="1:16" x14ac:dyDescent="0.25">
      <c r="A573" s="49" t="s">
        <v>1099</v>
      </c>
      <c r="B573" t="s">
        <v>1100</v>
      </c>
      <c r="C573" s="45">
        <v>0</v>
      </c>
      <c r="D573" s="46">
        <v>226.02</v>
      </c>
      <c r="E573" s="47">
        <f t="shared" si="48"/>
        <v>0</v>
      </c>
      <c r="F573" s="45">
        <v>4723</v>
      </c>
      <c r="G573" s="46">
        <v>224.03</v>
      </c>
      <c r="H573" s="37">
        <f t="shared" si="49"/>
        <v>1058093.69</v>
      </c>
      <c r="I573" s="45">
        <v>0</v>
      </c>
      <c r="J573" s="46">
        <v>226.02</v>
      </c>
      <c r="K573" s="47">
        <f t="shared" si="50"/>
        <v>0</v>
      </c>
      <c r="L573" s="45">
        <v>171</v>
      </c>
      <c r="M573" s="46">
        <v>224.03</v>
      </c>
      <c r="N573" s="47">
        <f t="shared" si="51"/>
        <v>38309.129999999997</v>
      </c>
      <c r="O573" s="48">
        <f t="shared" si="52"/>
        <v>1096402.8199999998</v>
      </c>
      <c r="P573" s="87">
        <f t="shared" si="53"/>
        <v>14328.12</v>
      </c>
    </row>
    <row r="574" spans="1:16" x14ac:dyDescent="0.25">
      <c r="A574" s="49" t="s">
        <v>1101</v>
      </c>
      <c r="B574" t="s">
        <v>1102</v>
      </c>
      <c r="C574" s="45">
        <v>0</v>
      </c>
      <c r="D574" s="46">
        <v>170.29</v>
      </c>
      <c r="E574" s="47">
        <f t="shared" si="48"/>
        <v>0</v>
      </c>
      <c r="F574" s="45">
        <v>23662</v>
      </c>
      <c r="G574" s="46">
        <v>168.93</v>
      </c>
      <c r="H574" s="37">
        <f t="shared" si="49"/>
        <v>3997221.66</v>
      </c>
      <c r="I574" s="45">
        <v>0</v>
      </c>
      <c r="J574" s="46">
        <v>170.29</v>
      </c>
      <c r="K574" s="47">
        <f t="shared" si="50"/>
        <v>0</v>
      </c>
      <c r="L574" s="45">
        <v>537</v>
      </c>
      <c r="M574" s="46">
        <v>168.93</v>
      </c>
      <c r="N574" s="47">
        <f t="shared" si="51"/>
        <v>90715.41</v>
      </c>
      <c r="O574" s="48">
        <f t="shared" si="52"/>
        <v>4087937.0700000003</v>
      </c>
      <c r="P574" s="87">
        <f t="shared" si="53"/>
        <v>53422.400000000001</v>
      </c>
    </row>
    <row r="575" spans="1:16" x14ac:dyDescent="0.25">
      <c r="A575" s="49" t="s">
        <v>1103</v>
      </c>
      <c r="B575" t="s">
        <v>1104</v>
      </c>
      <c r="C575" s="45">
        <v>730</v>
      </c>
      <c r="D575" s="46">
        <v>243.76</v>
      </c>
      <c r="E575" s="47">
        <f t="shared" si="48"/>
        <v>177944.8</v>
      </c>
      <c r="F575" s="45">
        <v>27797</v>
      </c>
      <c r="G575" s="46">
        <v>241.45</v>
      </c>
      <c r="H575" s="37">
        <f t="shared" si="49"/>
        <v>6711585.6499999994</v>
      </c>
      <c r="I575" s="45">
        <v>121</v>
      </c>
      <c r="J575" s="46">
        <v>243.76</v>
      </c>
      <c r="K575" s="47">
        <f t="shared" si="50"/>
        <v>29494.959999999999</v>
      </c>
      <c r="L575" s="45">
        <v>4591</v>
      </c>
      <c r="M575" s="46">
        <v>241.45</v>
      </c>
      <c r="N575" s="47">
        <f t="shared" si="51"/>
        <v>1108496.95</v>
      </c>
      <c r="O575" s="48">
        <f t="shared" si="52"/>
        <v>8027522.3599999994</v>
      </c>
      <c r="P575" s="87">
        <f t="shared" si="53"/>
        <v>104906.1</v>
      </c>
    </row>
    <row r="576" spans="1:16" x14ac:dyDescent="0.25">
      <c r="A576" s="49" t="s">
        <v>1105</v>
      </c>
      <c r="B576" t="s">
        <v>1106</v>
      </c>
      <c r="C576" s="45">
        <v>0</v>
      </c>
      <c r="D576" s="46">
        <v>223.27</v>
      </c>
      <c r="E576" s="47">
        <f t="shared" si="48"/>
        <v>0</v>
      </c>
      <c r="F576" s="45">
        <v>32961</v>
      </c>
      <c r="G576" s="46">
        <v>221.41</v>
      </c>
      <c r="H576" s="37">
        <f t="shared" si="49"/>
        <v>7297895.0099999998</v>
      </c>
      <c r="I576" s="45">
        <v>0</v>
      </c>
      <c r="J576" s="46">
        <v>223.27</v>
      </c>
      <c r="K576" s="47">
        <f t="shared" si="50"/>
        <v>0</v>
      </c>
      <c r="L576" s="45">
        <v>0</v>
      </c>
      <c r="M576" s="46">
        <v>221.41</v>
      </c>
      <c r="N576" s="47">
        <f t="shared" si="51"/>
        <v>0</v>
      </c>
      <c r="O576" s="48">
        <f t="shared" si="52"/>
        <v>7297895.0099999998</v>
      </c>
      <c r="P576" s="87">
        <f t="shared" si="53"/>
        <v>95371.11</v>
      </c>
    </row>
    <row r="577" spans="1:16" x14ac:dyDescent="0.25">
      <c r="A577" s="49" t="s">
        <v>1107</v>
      </c>
      <c r="B577" t="s">
        <v>1108</v>
      </c>
      <c r="C577" s="45">
        <v>0</v>
      </c>
      <c r="D577" s="46">
        <v>250.46</v>
      </c>
      <c r="E577" s="47">
        <f t="shared" si="48"/>
        <v>0</v>
      </c>
      <c r="F577" s="45">
        <v>62457</v>
      </c>
      <c r="G577" s="46">
        <v>248.42</v>
      </c>
      <c r="H577" s="37">
        <f t="shared" si="49"/>
        <v>15515567.939999999</v>
      </c>
      <c r="I577" s="45">
        <v>0</v>
      </c>
      <c r="J577" s="46">
        <v>250.46</v>
      </c>
      <c r="K577" s="47">
        <f t="shared" si="50"/>
        <v>0</v>
      </c>
      <c r="L577" s="45">
        <v>840</v>
      </c>
      <c r="M577" s="46">
        <v>248.42</v>
      </c>
      <c r="N577" s="47">
        <f t="shared" si="51"/>
        <v>208672.8</v>
      </c>
      <c r="O577" s="48">
        <f t="shared" si="52"/>
        <v>15724240.74</v>
      </c>
      <c r="P577" s="87">
        <f t="shared" si="53"/>
        <v>205489.15</v>
      </c>
    </row>
    <row r="578" spans="1:16" x14ac:dyDescent="0.25">
      <c r="A578" s="49" t="s">
        <v>1109</v>
      </c>
      <c r="B578" t="s">
        <v>1110</v>
      </c>
      <c r="C578" s="45">
        <v>6473</v>
      </c>
      <c r="D578" s="46">
        <v>349.13</v>
      </c>
      <c r="E578" s="47">
        <f t="shared" si="48"/>
        <v>2259918.4899999998</v>
      </c>
      <c r="F578" s="45">
        <v>37949</v>
      </c>
      <c r="G578" s="46">
        <v>345.74</v>
      </c>
      <c r="H578" s="37">
        <f t="shared" si="49"/>
        <v>13120487.26</v>
      </c>
      <c r="I578" s="45">
        <v>1095</v>
      </c>
      <c r="J578" s="46">
        <v>349.13</v>
      </c>
      <c r="K578" s="47">
        <f t="shared" si="50"/>
        <v>382297.35</v>
      </c>
      <c r="L578" s="45">
        <v>6422</v>
      </c>
      <c r="M578" s="46">
        <v>345.74</v>
      </c>
      <c r="N578" s="47">
        <f t="shared" si="51"/>
        <v>2220342.2800000003</v>
      </c>
      <c r="O578" s="48">
        <f t="shared" si="52"/>
        <v>17983045.379999999</v>
      </c>
      <c r="P578" s="87">
        <f t="shared" si="53"/>
        <v>235007.89</v>
      </c>
    </row>
    <row r="579" spans="1:16" x14ac:dyDescent="0.25">
      <c r="A579" s="49" t="s">
        <v>1111</v>
      </c>
      <c r="B579" t="s">
        <v>1112</v>
      </c>
      <c r="C579" s="45">
        <v>6254</v>
      </c>
      <c r="D579" s="46">
        <v>365.38</v>
      </c>
      <c r="E579" s="47">
        <f t="shared" si="48"/>
        <v>2285086.52</v>
      </c>
      <c r="F579" s="45">
        <v>48155</v>
      </c>
      <c r="G579" s="46">
        <v>361.79</v>
      </c>
      <c r="H579" s="37">
        <f t="shared" si="49"/>
        <v>17421997.449999999</v>
      </c>
      <c r="I579" s="45">
        <v>1973</v>
      </c>
      <c r="J579" s="46">
        <v>365.38</v>
      </c>
      <c r="K579" s="47">
        <f t="shared" si="50"/>
        <v>720894.74</v>
      </c>
      <c r="L579" s="45">
        <v>15194</v>
      </c>
      <c r="M579" s="46">
        <v>361.79</v>
      </c>
      <c r="N579" s="47">
        <f t="shared" si="51"/>
        <v>5497037.2600000007</v>
      </c>
      <c r="O579" s="48">
        <f t="shared" si="52"/>
        <v>25925015.969999999</v>
      </c>
      <c r="P579" s="87">
        <f t="shared" si="53"/>
        <v>338795.97</v>
      </c>
    </row>
    <row r="580" spans="1:16" x14ac:dyDescent="0.25">
      <c r="A580" s="49" t="s">
        <v>1113</v>
      </c>
      <c r="B580" t="s">
        <v>1114</v>
      </c>
      <c r="C580" s="45">
        <v>367</v>
      </c>
      <c r="D580" s="46">
        <v>244.02</v>
      </c>
      <c r="E580" s="47">
        <f t="shared" si="48"/>
        <v>89555.34</v>
      </c>
      <c r="F580" s="45">
        <v>14569</v>
      </c>
      <c r="G580" s="46">
        <v>242.11</v>
      </c>
      <c r="H580" s="37">
        <f t="shared" si="49"/>
        <v>3527300.5900000003</v>
      </c>
      <c r="I580" s="45">
        <v>4</v>
      </c>
      <c r="J580" s="46">
        <v>244.02</v>
      </c>
      <c r="K580" s="47">
        <f t="shared" si="50"/>
        <v>976.08</v>
      </c>
      <c r="L580" s="45">
        <v>160</v>
      </c>
      <c r="M580" s="46">
        <v>242.11</v>
      </c>
      <c r="N580" s="47">
        <f t="shared" si="51"/>
        <v>38737.600000000006</v>
      </c>
      <c r="O580" s="48">
        <f t="shared" si="52"/>
        <v>3656569.6100000003</v>
      </c>
      <c r="P580" s="87">
        <f t="shared" si="53"/>
        <v>47785.16</v>
      </c>
    </row>
    <row r="581" spans="1:16" x14ac:dyDescent="0.25">
      <c r="A581" s="49" t="s">
        <v>1115</v>
      </c>
      <c r="B581" t="s">
        <v>1116</v>
      </c>
      <c r="C581" s="45">
        <v>291</v>
      </c>
      <c r="D581" s="46">
        <v>373.82</v>
      </c>
      <c r="E581" s="47">
        <f t="shared" si="48"/>
        <v>108781.62</v>
      </c>
      <c r="F581" s="45">
        <v>29520</v>
      </c>
      <c r="G581" s="46">
        <v>369.96</v>
      </c>
      <c r="H581" s="37">
        <f t="shared" si="49"/>
        <v>10921219.199999999</v>
      </c>
      <c r="I581" s="45">
        <v>17</v>
      </c>
      <c r="J581" s="46">
        <v>373.82</v>
      </c>
      <c r="K581" s="47">
        <f t="shared" si="50"/>
        <v>6354.94</v>
      </c>
      <c r="L581" s="45">
        <v>1774</v>
      </c>
      <c r="M581" s="46">
        <v>369.96</v>
      </c>
      <c r="N581" s="47">
        <f t="shared" si="51"/>
        <v>656309.03999999992</v>
      </c>
      <c r="O581" s="48">
        <f t="shared" si="52"/>
        <v>11692664.799999999</v>
      </c>
      <c r="P581" s="87">
        <f t="shared" si="53"/>
        <v>152803.29</v>
      </c>
    </row>
    <row r="582" spans="1:16" x14ac:dyDescent="0.25">
      <c r="A582" s="49" t="s">
        <v>1117</v>
      </c>
      <c r="B582" t="s">
        <v>1118</v>
      </c>
      <c r="C582" s="45">
        <v>181</v>
      </c>
      <c r="D582" s="46">
        <v>350.82</v>
      </c>
      <c r="E582" s="47">
        <f t="shared" si="48"/>
        <v>63498.42</v>
      </c>
      <c r="F582" s="45">
        <v>35153</v>
      </c>
      <c r="G582" s="46">
        <v>347.11</v>
      </c>
      <c r="H582" s="37">
        <f t="shared" si="49"/>
        <v>12201957.83</v>
      </c>
      <c r="I582" s="45">
        <v>10</v>
      </c>
      <c r="J582" s="46">
        <v>350.82</v>
      </c>
      <c r="K582" s="47">
        <f t="shared" si="50"/>
        <v>3508.2</v>
      </c>
      <c r="L582" s="45">
        <v>1990</v>
      </c>
      <c r="M582" s="46">
        <v>347.11</v>
      </c>
      <c r="N582" s="47">
        <f t="shared" si="51"/>
        <v>690748.9</v>
      </c>
      <c r="O582" s="48">
        <f t="shared" si="52"/>
        <v>12959713.35</v>
      </c>
      <c r="P582" s="87">
        <f t="shared" si="53"/>
        <v>169361.46</v>
      </c>
    </row>
    <row r="583" spans="1:16" x14ac:dyDescent="0.25">
      <c r="A583" s="49" t="s">
        <v>1119</v>
      </c>
      <c r="B583" t="s">
        <v>1120</v>
      </c>
      <c r="C583" s="45">
        <v>3760</v>
      </c>
      <c r="D583" s="46">
        <v>325.22000000000003</v>
      </c>
      <c r="E583" s="47">
        <f t="shared" si="48"/>
        <v>1222827.2000000002</v>
      </c>
      <c r="F583" s="45">
        <v>15877</v>
      </c>
      <c r="G583" s="46">
        <v>322.23</v>
      </c>
      <c r="H583" s="37">
        <f t="shared" si="49"/>
        <v>5116045.71</v>
      </c>
      <c r="I583" s="45">
        <v>521</v>
      </c>
      <c r="J583" s="46">
        <v>325.22000000000003</v>
      </c>
      <c r="K583" s="47">
        <f t="shared" si="50"/>
        <v>169439.62000000002</v>
      </c>
      <c r="L583" s="45">
        <v>2198</v>
      </c>
      <c r="M583" s="46">
        <v>322.23</v>
      </c>
      <c r="N583" s="47">
        <f t="shared" si="51"/>
        <v>708261.54</v>
      </c>
      <c r="O583" s="48">
        <f t="shared" si="52"/>
        <v>7216574.0700000003</v>
      </c>
      <c r="P583" s="87">
        <f t="shared" si="53"/>
        <v>94308.38</v>
      </c>
    </row>
    <row r="584" spans="1:16" x14ac:dyDescent="0.25">
      <c r="A584" s="49" t="s">
        <v>1121</v>
      </c>
      <c r="B584" t="s">
        <v>1122</v>
      </c>
      <c r="C584" s="45">
        <v>0</v>
      </c>
      <c r="D584" s="46">
        <v>246.8</v>
      </c>
      <c r="E584" s="47">
        <f t="shared" si="48"/>
        <v>0</v>
      </c>
      <c r="F584" s="45">
        <v>27325</v>
      </c>
      <c r="G584" s="46">
        <v>244.63</v>
      </c>
      <c r="H584" s="37">
        <f t="shared" si="49"/>
        <v>6684514.75</v>
      </c>
      <c r="I584" s="45">
        <v>0</v>
      </c>
      <c r="J584" s="46">
        <v>246.8</v>
      </c>
      <c r="K584" s="47">
        <f t="shared" si="50"/>
        <v>0</v>
      </c>
      <c r="L584" s="45">
        <v>0</v>
      </c>
      <c r="M584" s="46">
        <v>244.63</v>
      </c>
      <c r="N584" s="47">
        <f t="shared" si="51"/>
        <v>0</v>
      </c>
      <c r="O584" s="48">
        <f t="shared" si="52"/>
        <v>6684514.75</v>
      </c>
      <c r="P584" s="87">
        <f t="shared" si="53"/>
        <v>87355.27</v>
      </c>
    </row>
    <row r="585" spans="1:16" x14ac:dyDescent="0.25">
      <c r="A585" s="49" t="s">
        <v>1123</v>
      </c>
      <c r="B585" t="s">
        <v>1124</v>
      </c>
      <c r="C585" s="45">
        <v>4839</v>
      </c>
      <c r="D585" s="46">
        <v>323.08999999999997</v>
      </c>
      <c r="E585" s="47">
        <f t="shared" ref="E585:E599" si="54">D585*C585</f>
        <v>1563432.5099999998</v>
      </c>
      <c r="F585" s="45">
        <v>11989</v>
      </c>
      <c r="G585" s="46">
        <v>320.14999999999998</v>
      </c>
      <c r="H585" s="37">
        <f t="shared" ref="H585:H599" si="55">G585*F585</f>
        <v>3838278.3499999996</v>
      </c>
      <c r="I585" s="45">
        <v>1671</v>
      </c>
      <c r="J585" s="46">
        <v>323.08999999999997</v>
      </c>
      <c r="K585" s="47">
        <f t="shared" ref="K585:K599" si="56">J585*I585</f>
        <v>539883.39</v>
      </c>
      <c r="L585" s="45">
        <v>4141</v>
      </c>
      <c r="M585" s="46">
        <v>320.14999999999998</v>
      </c>
      <c r="N585" s="47">
        <f t="shared" ref="N585:N599" si="57">M585*L585</f>
        <v>1325741.1499999999</v>
      </c>
      <c r="O585" s="48">
        <f t="shared" si="52"/>
        <v>7267335.3999999994</v>
      </c>
      <c r="P585" s="87">
        <f t="shared" si="53"/>
        <v>94971.74</v>
      </c>
    </row>
    <row r="586" spans="1:16" x14ac:dyDescent="0.25">
      <c r="A586" s="49" t="s">
        <v>1125</v>
      </c>
      <c r="B586" t="s">
        <v>1126</v>
      </c>
      <c r="C586" s="45">
        <v>3487</v>
      </c>
      <c r="D586" s="46">
        <v>260.83</v>
      </c>
      <c r="E586" s="47">
        <f t="shared" si="54"/>
        <v>909514.21</v>
      </c>
      <c r="F586" s="45">
        <v>37230</v>
      </c>
      <c r="G586" s="46">
        <v>258.41000000000003</v>
      </c>
      <c r="H586" s="37">
        <f t="shared" si="55"/>
        <v>9620604.3000000007</v>
      </c>
      <c r="I586" s="45">
        <v>612</v>
      </c>
      <c r="J586" s="46">
        <v>260.83</v>
      </c>
      <c r="K586" s="47">
        <f t="shared" si="56"/>
        <v>159627.96</v>
      </c>
      <c r="L586" s="45">
        <v>6535</v>
      </c>
      <c r="M586" s="46">
        <v>258.41000000000003</v>
      </c>
      <c r="N586" s="47">
        <f t="shared" si="57"/>
        <v>1688709.35</v>
      </c>
      <c r="O586" s="48">
        <f t="shared" ref="O586:O599" si="58">N586+K586+H586+E586</f>
        <v>12378455.82</v>
      </c>
      <c r="P586" s="87">
        <f t="shared" ref="P586:P649" si="59">ROUND((O586/$O$7)*$P$7,2)</f>
        <v>161765.41</v>
      </c>
    </row>
    <row r="587" spans="1:16" x14ac:dyDescent="0.25">
      <c r="A587" s="49" t="s">
        <v>1127</v>
      </c>
      <c r="B587" t="s">
        <v>1128</v>
      </c>
      <c r="C587" s="45">
        <v>1876</v>
      </c>
      <c r="D587" s="46">
        <v>271.91000000000003</v>
      </c>
      <c r="E587" s="47">
        <f t="shared" si="54"/>
        <v>510103.16000000003</v>
      </c>
      <c r="F587" s="45">
        <v>60328</v>
      </c>
      <c r="G587" s="46">
        <v>269.35000000000002</v>
      </c>
      <c r="H587" s="37">
        <f t="shared" si="55"/>
        <v>16249346.800000001</v>
      </c>
      <c r="I587" s="45">
        <v>98</v>
      </c>
      <c r="J587" s="46">
        <v>271.91000000000003</v>
      </c>
      <c r="K587" s="47">
        <f t="shared" si="56"/>
        <v>26647.180000000004</v>
      </c>
      <c r="L587" s="45">
        <v>3162</v>
      </c>
      <c r="M587" s="46">
        <v>269.35000000000002</v>
      </c>
      <c r="N587" s="47">
        <f t="shared" si="57"/>
        <v>851684.70000000007</v>
      </c>
      <c r="O587" s="48">
        <f t="shared" si="58"/>
        <v>17637781.84</v>
      </c>
      <c r="P587" s="87">
        <f t="shared" si="59"/>
        <v>230495.88</v>
      </c>
    </row>
    <row r="588" spans="1:16" x14ac:dyDescent="0.25">
      <c r="A588" s="49" t="s">
        <v>1129</v>
      </c>
      <c r="B588" t="s">
        <v>1130</v>
      </c>
      <c r="C588" s="45">
        <v>2736</v>
      </c>
      <c r="D588" s="46">
        <v>332.28</v>
      </c>
      <c r="E588" s="47">
        <f t="shared" si="54"/>
        <v>909118.08</v>
      </c>
      <c r="F588" s="45">
        <v>8961</v>
      </c>
      <c r="G588" s="46">
        <v>329.09</v>
      </c>
      <c r="H588" s="37">
        <f t="shared" si="55"/>
        <v>2948975.4899999998</v>
      </c>
      <c r="I588" s="45">
        <v>756</v>
      </c>
      <c r="J588" s="46">
        <v>332.28</v>
      </c>
      <c r="K588" s="47">
        <f t="shared" si="56"/>
        <v>251203.68</v>
      </c>
      <c r="L588" s="45">
        <v>2476</v>
      </c>
      <c r="M588" s="46">
        <v>329.09</v>
      </c>
      <c r="N588" s="47">
        <f t="shared" si="57"/>
        <v>814826.84</v>
      </c>
      <c r="O588" s="48">
        <f t="shared" si="58"/>
        <v>4924124.09</v>
      </c>
      <c r="P588" s="87">
        <f t="shared" si="59"/>
        <v>64349.95</v>
      </c>
    </row>
    <row r="589" spans="1:16" x14ac:dyDescent="0.25">
      <c r="A589" s="49" t="s">
        <v>1330</v>
      </c>
      <c r="B589" t="s">
        <v>1131</v>
      </c>
      <c r="C589" s="45">
        <v>0</v>
      </c>
      <c r="D589" s="46">
        <v>269.77</v>
      </c>
      <c r="E589" s="47">
        <f t="shared" si="54"/>
        <v>0</v>
      </c>
      <c r="F589" s="45">
        <v>22475</v>
      </c>
      <c r="G589" s="46">
        <v>267.57</v>
      </c>
      <c r="H589" s="37">
        <f t="shared" si="55"/>
        <v>6013635.75</v>
      </c>
      <c r="I589" s="45">
        <v>0</v>
      </c>
      <c r="J589" s="46">
        <v>269.77</v>
      </c>
      <c r="K589" s="47">
        <f t="shared" si="56"/>
        <v>0</v>
      </c>
      <c r="L589" s="45">
        <v>3875</v>
      </c>
      <c r="M589" s="46">
        <v>267.57</v>
      </c>
      <c r="N589" s="47">
        <f t="shared" si="57"/>
        <v>1036833.75</v>
      </c>
      <c r="O589" s="48">
        <f t="shared" si="58"/>
        <v>7050469.5</v>
      </c>
      <c r="P589" s="87">
        <f t="shared" si="59"/>
        <v>92137.67</v>
      </c>
    </row>
    <row r="590" spans="1:16" x14ac:dyDescent="0.25">
      <c r="A590" s="49" t="s">
        <v>1331</v>
      </c>
      <c r="B590" t="s">
        <v>1132</v>
      </c>
      <c r="C590" s="45">
        <v>213</v>
      </c>
      <c r="D590" s="46">
        <v>280.64</v>
      </c>
      <c r="E590" s="47">
        <f t="shared" si="54"/>
        <v>59776.32</v>
      </c>
      <c r="F590" s="45">
        <v>22951</v>
      </c>
      <c r="G590" s="46">
        <v>278.42</v>
      </c>
      <c r="H590" s="37">
        <f t="shared" si="55"/>
        <v>6390017.4199999999</v>
      </c>
      <c r="I590" s="45">
        <v>35</v>
      </c>
      <c r="J590" s="46">
        <v>280.64</v>
      </c>
      <c r="K590" s="47">
        <f t="shared" si="56"/>
        <v>9822.4</v>
      </c>
      <c r="L590" s="45">
        <v>3741</v>
      </c>
      <c r="M590" s="46">
        <v>278.42</v>
      </c>
      <c r="N590" s="47">
        <f t="shared" si="57"/>
        <v>1041569.2200000001</v>
      </c>
      <c r="O590" s="48">
        <f t="shared" si="58"/>
        <v>7501185.3600000003</v>
      </c>
      <c r="P590" s="87">
        <f t="shared" si="59"/>
        <v>98027.77</v>
      </c>
    </row>
    <row r="591" spans="1:16" x14ac:dyDescent="0.25">
      <c r="A591" s="49" t="s">
        <v>1332</v>
      </c>
      <c r="B591" t="s">
        <v>1133</v>
      </c>
      <c r="C591" s="45">
        <v>126</v>
      </c>
      <c r="D591" s="46">
        <v>285.39</v>
      </c>
      <c r="E591" s="47">
        <f t="shared" si="54"/>
        <v>35959.14</v>
      </c>
      <c r="F591" s="45">
        <v>13633</v>
      </c>
      <c r="G591" s="46">
        <v>283.12</v>
      </c>
      <c r="H591" s="37">
        <f t="shared" si="55"/>
        <v>3859774.96</v>
      </c>
      <c r="I591" s="45">
        <v>40</v>
      </c>
      <c r="J591" s="46">
        <v>285.39</v>
      </c>
      <c r="K591" s="47">
        <f t="shared" si="56"/>
        <v>11415.599999999999</v>
      </c>
      <c r="L591" s="45">
        <v>4370</v>
      </c>
      <c r="M591" s="46">
        <v>283.12</v>
      </c>
      <c r="N591" s="47">
        <f t="shared" si="57"/>
        <v>1237234.3999999999</v>
      </c>
      <c r="O591" s="48">
        <f t="shared" si="58"/>
        <v>5144384.0999999996</v>
      </c>
      <c r="P591" s="87">
        <f t="shared" si="59"/>
        <v>67228.37</v>
      </c>
    </row>
    <row r="592" spans="1:16" x14ac:dyDescent="0.25">
      <c r="A592" s="49" t="s">
        <v>1134</v>
      </c>
      <c r="B592" t="s">
        <v>1135</v>
      </c>
      <c r="C592" s="45">
        <v>10396</v>
      </c>
      <c r="D592" s="46">
        <v>262.02</v>
      </c>
      <c r="E592" s="47">
        <f t="shared" si="54"/>
        <v>2723959.92</v>
      </c>
      <c r="F592" s="45">
        <v>35982</v>
      </c>
      <c r="G592" s="46">
        <v>259.70999999999998</v>
      </c>
      <c r="H592" s="37">
        <f t="shared" si="55"/>
        <v>9344885.2199999988</v>
      </c>
      <c r="I592" s="45">
        <v>2989</v>
      </c>
      <c r="J592" s="46">
        <v>262.02</v>
      </c>
      <c r="K592" s="47">
        <f t="shared" si="56"/>
        <v>783177.77999999991</v>
      </c>
      <c r="L592" s="45">
        <v>10347</v>
      </c>
      <c r="M592" s="46">
        <v>259.70999999999998</v>
      </c>
      <c r="N592" s="47">
        <f t="shared" si="57"/>
        <v>2687219.3699999996</v>
      </c>
      <c r="O592" s="48">
        <f t="shared" si="58"/>
        <v>15539242.289999997</v>
      </c>
      <c r="P592" s="87">
        <f t="shared" si="59"/>
        <v>203071.53</v>
      </c>
    </row>
    <row r="593" spans="1:16" x14ac:dyDescent="0.25">
      <c r="A593" s="49" t="s">
        <v>1136</v>
      </c>
      <c r="B593" t="s">
        <v>1137</v>
      </c>
      <c r="C593" s="45">
        <v>0</v>
      </c>
      <c r="D593" s="46">
        <v>319.47000000000003</v>
      </c>
      <c r="E593" s="47">
        <f t="shared" si="54"/>
        <v>0</v>
      </c>
      <c r="F593" s="45">
        <v>31337</v>
      </c>
      <c r="G593" s="46">
        <v>316.35000000000002</v>
      </c>
      <c r="H593" s="37">
        <f t="shared" si="55"/>
        <v>9913459.9500000011</v>
      </c>
      <c r="I593" s="45">
        <v>0</v>
      </c>
      <c r="J593" s="46">
        <v>319.47000000000003</v>
      </c>
      <c r="K593" s="47">
        <f t="shared" si="56"/>
        <v>0</v>
      </c>
      <c r="L593" s="45">
        <v>1871</v>
      </c>
      <c r="M593" s="46">
        <v>316.35000000000002</v>
      </c>
      <c r="N593" s="47">
        <f t="shared" si="57"/>
        <v>591890.85000000009</v>
      </c>
      <c r="O593" s="48">
        <f t="shared" si="58"/>
        <v>10505350.800000001</v>
      </c>
      <c r="P593" s="87">
        <f t="shared" si="59"/>
        <v>137287.10999999999</v>
      </c>
    </row>
    <row r="594" spans="1:16" x14ac:dyDescent="0.25">
      <c r="A594" s="49" t="s">
        <v>1138</v>
      </c>
      <c r="B594" t="s">
        <v>1139</v>
      </c>
      <c r="C594" s="45">
        <v>0</v>
      </c>
      <c r="D594" s="46">
        <v>227.07</v>
      </c>
      <c r="E594" s="47">
        <f t="shared" si="54"/>
        <v>0</v>
      </c>
      <c r="F594" s="45">
        <v>1746</v>
      </c>
      <c r="G594" s="46">
        <v>225.36</v>
      </c>
      <c r="H594" s="37">
        <f t="shared" si="55"/>
        <v>393478.56</v>
      </c>
      <c r="I594" s="45">
        <v>0</v>
      </c>
      <c r="J594" s="46">
        <v>227.07</v>
      </c>
      <c r="K594" s="47">
        <f t="shared" si="56"/>
        <v>0</v>
      </c>
      <c r="L594" s="45">
        <v>0</v>
      </c>
      <c r="M594" s="46">
        <v>225.36</v>
      </c>
      <c r="N594" s="47">
        <f t="shared" si="57"/>
        <v>0</v>
      </c>
      <c r="O594" s="48">
        <f t="shared" si="58"/>
        <v>393478.56</v>
      </c>
      <c r="P594" s="87">
        <f t="shared" si="59"/>
        <v>5142.1000000000004</v>
      </c>
    </row>
    <row r="595" spans="1:16" x14ac:dyDescent="0.25">
      <c r="A595" s="49" t="s">
        <v>1140</v>
      </c>
      <c r="B595" t="s">
        <v>1141</v>
      </c>
      <c r="C595" s="45">
        <v>0</v>
      </c>
      <c r="D595" s="46">
        <v>249.55</v>
      </c>
      <c r="E595" s="47">
        <f t="shared" si="54"/>
        <v>0</v>
      </c>
      <c r="F595" s="45">
        <v>10164</v>
      </c>
      <c r="G595" s="46">
        <v>247.37</v>
      </c>
      <c r="H595" s="37">
        <f t="shared" si="55"/>
        <v>2514268.6800000002</v>
      </c>
      <c r="I595" s="45">
        <v>0</v>
      </c>
      <c r="J595" s="46">
        <v>249.55</v>
      </c>
      <c r="K595" s="47">
        <f t="shared" si="56"/>
        <v>0</v>
      </c>
      <c r="L595" s="45">
        <v>47</v>
      </c>
      <c r="M595" s="46">
        <v>247.37</v>
      </c>
      <c r="N595" s="47">
        <f t="shared" si="57"/>
        <v>11626.39</v>
      </c>
      <c r="O595" s="48">
        <f t="shared" si="58"/>
        <v>2525895.0700000003</v>
      </c>
      <c r="P595" s="87">
        <f t="shared" si="59"/>
        <v>33009.160000000003</v>
      </c>
    </row>
    <row r="596" spans="1:16" x14ac:dyDescent="0.25">
      <c r="A596" s="49" t="s">
        <v>1142</v>
      </c>
      <c r="B596" t="s">
        <v>1143</v>
      </c>
      <c r="C596" s="45">
        <v>0</v>
      </c>
      <c r="D596" s="46">
        <v>334.4</v>
      </c>
      <c r="E596" s="47">
        <f t="shared" si="54"/>
        <v>0</v>
      </c>
      <c r="F596" s="45">
        <v>101446</v>
      </c>
      <c r="G596" s="46">
        <v>331.64</v>
      </c>
      <c r="H596" s="37">
        <f t="shared" si="55"/>
        <v>33643551.439999998</v>
      </c>
      <c r="I596" s="45">
        <v>0</v>
      </c>
      <c r="J596" s="46">
        <v>334.4</v>
      </c>
      <c r="K596" s="47">
        <f t="shared" si="56"/>
        <v>0</v>
      </c>
      <c r="L596" s="45">
        <v>29609</v>
      </c>
      <c r="M596" s="46">
        <v>331.64</v>
      </c>
      <c r="N596" s="47">
        <f t="shared" si="57"/>
        <v>9819528.7599999998</v>
      </c>
      <c r="O596" s="48">
        <f t="shared" si="58"/>
        <v>43463080.199999996</v>
      </c>
      <c r="P596" s="87">
        <f t="shared" si="59"/>
        <v>567988.71</v>
      </c>
    </row>
    <row r="597" spans="1:16" x14ac:dyDescent="0.25">
      <c r="A597" s="49" t="s">
        <v>1144</v>
      </c>
      <c r="B597" t="s">
        <v>1145</v>
      </c>
      <c r="C597" s="45">
        <v>695</v>
      </c>
      <c r="D597" s="46">
        <v>252.89</v>
      </c>
      <c r="E597" s="47">
        <f t="shared" si="54"/>
        <v>175758.55</v>
      </c>
      <c r="F597" s="45">
        <v>35612</v>
      </c>
      <c r="G597" s="46">
        <v>250.83</v>
      </c>
      <c r="H597" s="37">
        <f t="shared" si="55"/>
        <v>8932557.9600000009</v>
      </c>
      <c r="I597" s="45">
        <v>52</v>
      </c>
      <c r="J597" s="46">
        <v>252.89</v>
      </c>
      <c r="K597" s="47">
        <f t="shared" si="56"/>
        <v>13150.279999999999</v>
      </c>
      <c r="L597" s="45">
        <v>2684</v>
      </c>
      <c r="M597" s="46">
        <v>250.83</v>
      </c>
      <c r="N597" s="47">
        <f t="shared" si="57"/>
        <v>673227.72000000009</v>
      </c>
      <c r="O597" s="48">
        <f t="shared" si="58"/>
        <v>9794694.5100000016</v>
      </c>
      <c r="P597" s="87">
        <f t="shared" si="59"/>
        <v>128000.04</v>
      </c>
    </row>
    <row r="598" spans="1:16" x14ac:dyDescent="0.25">
      <c r="A598" s="49" t="s">
        <v>1146</v>
      </c>
      <c r="B598" t="s">
        <v>1147</v>
      </c>
      <c r="C598" s="45">
        <v>4724</v>
      </c>
      <c r="D598" s="46">
        <v>399.48</v>
      </c>
      <c r="E598" s="47">
        <f t="shared" si="54"/>
        <v>1887143.52</v>
      </c>
      <c r="F598" s="45">
        <v>25556</v>
      </c>
      <c r="G598" s="46">
        <v>396.38</v>
      </c>
      <c r="H598" s="37">
        <f t="shared" si="55"/>
        <v>10129887.279999999</v>
      </c>
      <c r="I598" s="45">
        <v>415</v>
      </c>
      <c r="J598" s="46">
        <v>399.48</v>
      </c>
      <c r="K598" s="47">
        <f t="shared" si="56"/>
        <v>165784.20000000001</v>
      </c>
      <c r="L598" s="45">
        <v>2246</v>
      </c>
      <c r="M598" s="46">
        <v>396.38</v>
      </c>
      <c r="N598" s="47">
        <f t="shared" si="57"/>
        <v>890269.48</v>
      </c>
      <c r="O598" s="48">
        <f t="shared" si="58"/>
        <v>13073084.479999999</v>
      </c>
      <c r="P598" s="87">
        <f t="shared" si="59"/>
        <v>170843.03</v>
      </c>
    </row>
    <row r="599" spans="1:16" x14ac:dyDescent="0.25">
      <c r="A599" s="49" t="s">
        <v>1148</v>
      </c>
      <c r="B599" t="s">
        <v>1149</v>
      </c>
      <c r="C599" s="45">
        <v>1013</v>
      </c>
      <c r="D599" s="46">
        <v>301.66000000000003</v>
      </c>
      <c r="E599" s="47">
        <f t="shared" si="54"/>
        <v>305581.58</v>
      </c>
      <c r="F599" s="45">
        <v>22919</v>
      </c>
      <c r="G599" s="46">
        <v>299.06</v>
      </c>
      <c r="H599" s="37">
        <f t="shared" si="55"/>
        <v>6854156.1399999997</v>
      </c>
      <c r="I599" s="45">
        <v>41</v>
      </c>
      <c r="J599" s="46">
        <v>301.66000000000003</v>
      </c>
      <c r="K599" s="47">
        <f t="shared" si="56"/>
        <v>12368.060000000001</v>
      </c>
      <c r="L599" s="45">
        <v>938</v>
      </c>
      <c r="M599" s="46">
        <v>299.06</v>
      </c>
      <c r="N599" s="47">
        <f t="shared" si="57"/>
        <v>280518.28000000003</v>
      </c>
      <c r="O599" s="48">
        <f t="shared" si="58"/>
        <v>7452624.0599999996</v>
      </c>
      <c r="P599" s="87">
        <f t="shared" si="59"/>
        <v>97393.15</v>
      </c>
    </row>
    <row r="600" spans="1:16" x14ac:dyDescent="0.25">
      <c r="A600" s="49"/>
      <c r="B600"/>
      <c r="C600" s="45"/>
      <c r="D600" s="46"/>
      <c r="E600" s="47"/>
      <c r="F600" s="45"/>
      <c r="G600" s="46"/>
      <c r="H600" s="37"/>
      <c r="I600" s="45"/>
      <c r="J600" s="46"/>
      <c r="K600" s="47"/>
      <c r="L600" s="45"/>
      <c r="M600" s="46"/>
      <c r="N600" s="47"/>
      <c r="O600" s="48"/>
      <c r="P600" s="87"/>
    </row>
    <row r="601" spans="1:16" x14ac:dyDescent="0.25">
      <c r="A601" s="49" t="s">
        <v>1150</v>
      </c>
      <c r="B601" t="s">
        <v>3</v>
      </c>
      <c r="C601" s="45">
        <v>1855</v>
      </c>
      <c r="D601" s="46">
        <v>611.03</v>
      </c>
      <c r="E601" s="47">
        <f t="shared" ref="E601:E664" si="60">D601*C601</f>
        <v>1133460.6499999999</v>
      </c>
      <c r="F601" s="45">
        <v>2897</v>
      </c>
      <c r="G601" s="46">
        <v>605.23</v>
      </c>
      <c r="H601" s="37">
        <f t="shared" ref="H601:H664" si="61">G601*F601</f>
        <v>1753351.31</v>
      </c>
      <c r="I601" s="45">
        <v>140</v>
      </c>
      <c r="J601" s="46">
        <v>611.03</v>
      </c>
      <c r="K601" s="47">
        <f t="shared" ref="K601:K664" si="62">J601*I601</f>
        <v>85544.2</v>
      </c>
      <c r="L601" s="45">
        <v>219</v>
      </c>
      <c r="M601" s="46">
        <v>605.23</v>
      </c>
      <c r="N601" s="47">
        <f t="shared" ref="N601:N664" si="63">M601*L601</f>
        <v>132545.37</v>
      </c>
      <c r="O601" s="48">
        <f t="shared" ref="O601:O664" si="64">N601+K601+H601+E601</f>
        <v>3104901.5300000003</v>
      </c>
      <c r="P601" s="87">
        <f t="shared" si="59"/>
        <v>40575.79</v>
      </c>
    </row>
    <row r="602" spans="1:16" s="53" customFormat="1" x14ac:dyDescent="0.25">
      <c r="A602" s="49" t="s">
        <v>1151</v>
      </c>
      <c r="B602" t="s">
        <v>3</v>
      </c>
      <c r="C602" s="45">
        <v>743</v>
      </c>
      <c r="D602" s="46">
        <v>770.37</v>
      </c>
      <c r="E602" s="47">
        <f t="shared" si="60"/>
        <v>572384.91</v>
      </c>
      <c r="F602" s="45">
        <v>437</v>
      </c>
      <c r="G602" s="46">
        <v>764.25</v>
      </c>
      <c r="H602" s="37">
        <f t="shared" si="61"/>
        <v>333977.25</v>
      </c>
      <c r="I602" s="45">
        <v>392</v>
      </c>
      <c r="J602" s="46">
        <v>770.37</v>
      </c>
      <c r="K602" s="47">
        <f t="shared" si="62"/>
        <v>301985.03999999998</v>
      </c>
      <c r="L602" s="45">
        <v>231</v>
      </c>
      <c r="M602" s="46">
        <v>764.25</v>
      </c>
      <c r="N602" s="47">
        <f t="shared" si="63"/>
        <v>176541.75</v>
      </c>
      <c r="O602" s="48">
        <f t="shared" si="64"/>
        <v>1384888.9500000002</v>
      </c>
      <c r="P602" s="87">
        <f t="shared" si="59"/>
        <v>18098.150000000001</v>
      </c>
    </row>
    <row r="603" spans="1:16" x14ac:dyDescent="0.25">
      <c r="A603" s="49" t="s">
        <v>1152</v>
      </c>
      <c r="B603" t="s">
        <v>23</v>
      </c>
      <c r="C603" s="45">
        <v>327</v>
      </c>
      <c r="D603" s="46">
        <v>682.38</v>
      </c>
      <c r="E603" s="47">
        <f t="shared" si="60"/>
        <v>223138.26</v>
      </c>
      <c r="F603" s="45">
        <v>2626</v>
      </c>
      <c r="G603" s="46">
        <v>676.75</v>
      </c>
      <c r="H603" s="37">
        <f t="shared" si="61"/>
        <v>1777145.5</v>
      </c>
      <c r="I603" s="45">
        <v>105</v>
      </c>
      <c r="J603" s="46">
        <v>682.38</v>
      </c>
      <c r="K603" s="47">
        <f t="shared" si="62"/>
        <v>71649.899999999994</v>
      </c>
      <c r="L603" s="45">
        <v>840</v>
      </c>
      <c r="M603" s="46">
        <v>676.75</v>
      </c>
      <c r="N603" s="47">
        <f t="shared" si="63"/>
        <v>568470</v>
      </c>
      <c r="O603" s="48">
        <f t="shared" si="64"/>
        <v>2640403.66</v>
      </c>
      <c r="P603" s="87">
        <f t="shared" si="59"/>
        <v>34505.599999999999</v>
      </c>
    </row>
    <row r="604" spans="1:16" x14ac:dyDescent="0.25">
      <c r="A604" s="49" t="s">
        <v>1153</v>
      </c>
      <c r="B604" t="s">
        <v>25</v>
      </c>
      <c r="C604" s="45">
        <v>457</v>
      </c>
      <c r="D604" s="46">
        <v>804.21</v>
      </c>
      <c r="E604" s="47">
        <f t="shared" si="60"/>
        <v>367523.97000000003</v>
      </c>
      <c r="F604" s="45">
        <v>1703</v>
      </c>
      <c r="G604" s="46">
        <v>796.81</v>
      </c>
      <c r="H604" s="37">
        <f t="shared" si="61"/>
        <v>1356967.43</v>
      </c>
      <c r="I604" s="45">
        <v>51</v>
      </c>
      <c r="J604" s="46">
        <v>804.21</v>
      </c>
      <c r="K604" s="47">
        <f t="shared" si="62"/>
        <v>41014.71</v>
      </c>
      <c r="L604" s="45">
        <v>192</v>
      </c>
      <c r="M604" s="46">
        <v>796.81</v>
      </c>
      <c r="N604" s="47">
        <f t="shared" si="63"/>
        <v>152987.51999999999</v>
      </c>
      <c r="O604" s="48">
        <f t="shared" si="64"/>
        <v>1918493.63</v>
      </c>
      <c r="P604" s="87">
        <f t="shared" si="59"/>
        <v>25071.46</v>
      </c>
    </row>
    <row r="605" spans="1:16" x14ac:dyDescent="0.25">
      <c r="A605" s="49" t="s">
        <v>1154</v>
      </c>
      <c r="B605" t="s">
        <v>87</v>
      </c>
      <c r="C605" s="45">
        <v>0</v>
      </c>
      <c r="D605" s="46">
        <v>397.98</v>
      </c>
      <c r="E605" s="47">
        <f t="shared" si="60"/>
        <v>0</v>
      </c>
      <c r="F605" s="45">
        <v>0</v>
      </c>
      <c r="G605" s="46">
        <v>393.86</v>
      </c>
      <c r="H605" s="37">
        <f t="shared" si="61"/>
        <v>0</v>
      </c>
      <c r="I605" s="45">
        <v>0</v>
      </c>
      <c r="J605" s="46">
        <v>397.98</v>
      </c>
      <c r="K605" s="47">
        <f t="shared" si="62"/>
        <v>0</v>
      </c>
      <c r="L605" s="45">
        <v>0</v>
      </c>
      <c r="M605" s="46">
        <v>393.86</v>
      </c>
      <c r="N605" s="47">
        <f t="shared" si="63"/>
        <v>0</v>
      </c>
      <c r="O605" s="48">
        <f t="shared" si="64"/>
        <v>0</v>
      </c>
      <c r="P605" s="87">
        <f t="shared" si="59"/>
        <v>0</v>
      </c>
    </row>
    <row r="606" spans="1:16" x14ac:dyDescent="0.25">
      <c r="A606" s="49" t="s">
        <v>1155</v>
      </c>
      <c r="B606" t="s">
        <v>95</v>
      </c>
      <c r="C606" s="45">
        <v>562</v>
      </c>
      <c r="D606" s="46">
        <v>518.66</v>
      </c>
      <c r="E606" s="47">
        <f t="shared" si="60"/>
        <v>291486.92</v>
      </c>
      <c r="F606" s="45">
        <v>1522</v>
      </c>
      <c r="G606" s="46">
        <v>512.52</v>
      </c>
      <c r="H606" s="37">
        <f t="shared" si="61"/>
        <v>780055.44</v>
      </c>
      <c r="I606" s="45">
        <v>39</v>
      </c>
      <c r="J606" s="46">
        <v>518.66</v>
      </c>
      <c r="K606" s="47">
        <f t="shared" si="62"/>
        <v>20227.739999999998</v>
      </c>
      <c r="L606" s="45">
        <v>105</v>
      </c>
      <c r="M606" s="46">
        <v>512.52</v>
      </c>
      <c r="N606" s="47">
        <f t="shared" si="63"/>
        <v>53814.6</v>
      </c>
      <c r="O606" s="48">
        <f t="shared" si="64"/>
        <v>1145584.7</v>
      </c>
      <c r="P606" s="87">
        <f t="shared" si="59"/>
        <v>14970.85</v>
      </c>
    </row>
    <row r="607" spans="1:16" x14ac:dyDescent="0.25">
      <c r="A607" s="49" t="s">
        <v>1156</v>
      </c>
      <c r="B607" t="s">
        <v>101</v>
      </c>
      <c r="C607" s="45">
        <v>1737</v>
      </c>
      <c r="D607" s="46">
        <v>474.73</v>
      </c>
      <c r="E607" s="47">
        <f t="shared" si="60"/>
        <v>824606.01</v>
      </c>
      <c r="F607" s="45">
        <v>2147</v>
      </c>
      <c r="G607" s="46">
        <v>467.83</v>
      </c>
      <c r="H607" s="37">
        <f t="shared" si="61"/>
        <v>1004431.01</v>
      </c>
      <c r="I607" s="45">
        <v>2611</v>
      </c>
      <c r="J607" s="46">
        <v>474.73</v>
      </c>
      <c r="K607" s="47">
        <f t="shared" si="62"/>
        <v>1239520.03</v>
      </c>
      <c r="L607" s="45">
        <v>3227</v>
      </c>
      <c r="M607" s="46">
        <v>467.83</v>
      </c>
      <c r="N607" s="47">
        <f t="shared" si="63"/>
        <v>1509687.41</v>
      </c>
      <c r="O607" s="48">
        <f t="shared" si="64"/>
        <v>4578244.46</v>
      </c>
      <c r="P607" s="87">
        <f t="shared" si="59"/>
        <v>59829.89</v>
      </c>
    </row>
    <row r="608" spans="1:16" x14ac:dyDescent="0.25">
      <c r="A608" s="49" t="s">
        <v>1157</v>
      </c>
      <c r="B608" t="s">
        <v>101</v>
      </c>
      <c r="C608" s="45">
        <v>1150</v>
      </c>
      <c r="D608" s="46">
        <v>647.77</v>
      </c>
      <c r="E608" s="47">
        <f t="shared" si="60"/>
        <v>744935.5</v>
      </c>
      <c r="F608" s="45">
        <v>2198</v>
      </c>
      <c r="G608" s="46">
        <v>639.76</v>
      </c>
      <c r="H608" s="37">
        <f t="shared" si="61"/>
        <v>1406192.48</v>
      </c>
      <c r="I608" s="45">
        <v>668</v>
      </c>
      <c r="J608" s="46">
        <v>647.77</v>
      </c>
      <c r="K608" s="47">
        <f t="shared" si="62"/>
        <v>432710.36</v>
      </c>
      <c r="L608" s="45">
        <v>1276</v>
      </c>
      <c r="M608" s="46">
        <v>639.76</v>
      </c>
      <c r="N608" s="47">
        <f t="shared" si="63"/>
        <v>816333.76</v>
      </c>
      <c r="O608" s="48">
        <f t="shared" si="64"/>
        <v>3400172.1</v>
      </c>
      <c r="P608" s="87">
        <f t="shared" si="59"/>
        <v>44434.48</v>
      </c>
    </row>
    <row r="609" spans="1:16" x14ac:dyDescent="0.25">
      <c r="A609" s="49" t="s">
        <v>1158</v>
      </c>
      <c r="B609" t="s">
        <v>105</v>
      </c>
      <c r="C609" s="45">
        <v>6745</v>
      </c>
      <c r="D609" s="46">
        <v>501.32</v>
      </c>
      <c r="E609" s="47">
        <f t="shared" si="60"/>
        <v>3381403.4</v>
      </c>
      <c r="F609" s="45">
        <v>10030</v>
      </c>
      <c r="G609" s="46">
        <v>495.54</v>
      </c>
      <c r="H609" s="37">
        <f t="shared" si="61"/>
        <v>4970266.2</v>
      </c>
      <c r="I609" s="45">
        <v>0</v>
      </c>
      <c r="J609" s="46">
        <v>501.32</v>
      </c>
      <c r="K609" s="47">
        <f t="shared" si="62"/>
        <v>0</v>
      </c>
      <c r="L609" s="45">
        <v>0</v>
      </c>
      <c r="M609" s="46">
        <v>495.54</v>
      </c>
      <c r="N609" s="47">
        <f t="shared" si="63"/>
        <v>0</v>
      </c>
      <c r="O609" s="48">
        <f t="shared" si="64"/>
        <v>8351669.5999999996</v>
      </c>
      <c r="P609" s="87">
        <f t="shared" si="59"/>
        <v>109142.15</v>
      </c>
    </row>
    <row r="610" spans="1:16" x14ac:dyDescent="0.25">
      <c r="A610" s="49" t="s">
        <v>1159</v>
      </c>
      <c r="B610" t="s">
        <v>119</v>
      </c>
      <c r="C610" s="45">
        <v>11861</v>
      </c>
      <c r="D610" s="46">
        <v>1179.75</v>
      </c>
      <c r="E610" s="47">
        <f t="shared" si="60"/>
        <v>13993014.75</v>
      </c>
      <c r="F610" s="45">
        <v>0</v>
      </c>
      <c r="G610" s="46">
        <v>1179.75</v>
      </c>
      <c r="H610" s="37">
        <f t="shared" si="61"/>
        <v>0</v>
      </c>
      <c r="I610" s="45">
        <v>0</v>
      </c>
      <c r="J610" s="46">
        <v>1179.75</v>
      </c>
      <c r="K610" s="47">
        <f t="shared" si="62"/>
        <v>0</v>
      </c>
      <c r="L610" s="45">
        <v>0</v>
      </c>
      <c r="M610" s="46">
        <v>1179.75</v>
      </c>
      <c r="N610" s="47">
        <f t="shared" si="63"/>
        <v>0</v>
      </c>
      <c r="O610" s="48">
        <f t="shared" si="64"/>
        <v>13993014.75</v>
      </c>
      <c r="P610" s="87">
        <f t="shared" si="59"/>
        <v>182864.96</v>
      </c>
    </row>
    <row r="611" spans="1:16" x14ac:dyDescent="0.25">
      <c r="A611" s="49" t="s">
        <v>1160</v>
      </c>
      <c r="B611" t="s">
        <v>1161</v>
      </c>
      <c r="C611" s="45">
        <v>4324</v>
      </c>
      <c r="D611" s="46">
        <v>447.42</v>
      </c>
      <c r="E611" s="47">
        <f t="shared" si="60"/>
        <v>1934644.08</v>
      </c>
      <c r="F611" s="45">
        <v>8773</v>
      </c>
      <c r="G611" s="46">
        <v>441.73</v>
      </c>
      <c r="H611" s="37">
        <f t="shared" si="61"/>
        <v>3875297.29</v>
      </c>
      <c r="I611" s="45">
        <v>2992</v>
      </c>
      <c r="J611" s="46">
        <v>447.42</v>
      </c>
      <c r="K611" s="47">
        <f t="shared" si="62"/>
        <v>1338680.6400000001</v>
      </c>
      <c r="L611" s="45">
        <v>6071</v>
      </c>
      <c r="M611" s="46">
        <v>441.73</v>
      </c>
      <c r="N611" s="47">
        <f t="shared" si="63"/>
        <v>2681742.83</v>
      </c>
      <c r="O611" s="48">
        <f t="shared" si="64"/>
        <v>9830364.8399999999</v>
      </c>
      <c r="P611" s="87">
        <f t="shared" si="59"/>
        <v>128466.19</v>
      </c>
    </row>
    <row r="612" spans="1:16" x14ac:dyDescent="0.25">
      <c r="A612" s="49" t="s">
        <v>1162</v>
      </c>
      <c r="B612" t="s">
        <v>157</v>
      </c>
      <c r="C612" s="45">
        <v>1625</v>
      </c>
      <c r="D612" s="46">
        <v>349.85</v>
      </c>
      <c r="E612" s="47">
        <f t="shared" si="60"/>
        <v>568506.25</v>
      </c>
      <c r="F612" s="45">
        <v>5371</v>
      </c>
      <c r="G612" s="46">
        <v>348.45</v>
      </c>
      <c r="H612" s="47">
        <f t="shared" si="61"/>
        <v>1871524.95</v>
      </c>
      <c r="I612" s="45">
        <v>489</v>
      </c>
      <c r="J612" s="46">
        <v>349.85</v>
      </c>
      <c r="K612" s="47">
        <f t="shared" si="62"/>
        <v>171076.65000000002</v>
      </c>
      <c r="L612" s="45">
        <v>1616</v>
      </c>
      <c r="M612" s="46">
        <v>348.45</v>
      </c>
      <c r="N612" s="47">
        <f t="shared" si="63"/>
        <v>563095.19999999995</v>
      </c>
      <c r="O612" s="48">
        <f t="shared" si="64"/>
        <v>3174203.05</v>
      </c>
      <c r="P612" s="87">
        <f t="shared" si="59"/>
        <v>41481.449999999997</v>
      </c>
    </row>
    <row r="613" spans="1:16" x14ac:dyDescent="0.25">
      <c r="A613" s="49" t="s">
        <v>1163</v>
      </c>
      <c r="B613" t="s">
        <v>171</v>
      </c>
      <c r="C613" s="45">
        <v>921</v>
      </c>
      <c r="D613" s="46">
        <v>730.11</v>
      </c>
      <c r="E613" s="47">
        <f t="shared" si="60"/>
        <v>672431.31</v>
      </c>
      <c r="F613" s="45">
        <v>3888</v>
      </c>
      <c r="G613" s="46">
        <v>722.3</v>
      </c>
      <c r="H613" s="37">
        <f t="shared" si="61"/>
        <v>2808302.4</v>
      </c>
      <c r="I613" s="45">
        <v>582</v>
      </c>
      <c r="J613" s="46">
        <v>730.11</v>
      </c>
      <c r="K613" s="47">
        <f t="shared" si="62"/>
        <v>424924.02</v>
      </c>
      <c r="L613" s="45">
        <v>2455</v>
      </c>
      <c r="M613" s="46">
        <v>722.3</v>
      </c>
      <c r="N613" s="47">
        <f t="shared" si="63"/>
        <v>1773246.5</v>
      </c>
      <c r="O613" s="48">
        <f t="shared" si="64"/>
        <v>5678904.2300000004</v>
      </c>
      <c r="P613" s="87">
        <f t="shared" si="59"/>
        <v>74213.64</v>
      </c>
    </row>
    <row r="614" spans="1:16" x14ac:dyDescent="0.25">
      <c r="A614" s="49" t="s">
        <v>1164</v>
      </c>
      <c r="B614" t="s">
        <v>173</v>
      </c>
      <c r="C614" s="45">
        <v>486</v>
      </c>
      <c r="D614" s="46">
        <v>588.70000000000005</v>
      </c>
      <c r="E614" s="47">
        <f t="shared" si="60"/>
        <v>286108.2</v>
      </c>
      <c r="F614" s="45">
        <v>1974</v>
      </c>
      <c r="G614" s="46">
        <v>588.02</v>
      </c>
      <c r="H614" s="37">
        <f t="shared" si="61"/>
        <v>1160751.48</v>
      </c>
      <c r="I614" s="45">
        <v>216</v>
      </c>
      <c r="J614" s="46">
        <v>588.70000000000005</v>
      </c>
      <c r="K614" s="47">
        <f t="shared" si="62"/>
        <v>127159.20000000001</v>
      </c>
      <c r="L614" s="45">
        <v>877</v>
      </c>
      <c r="M614" s="46">
        <v>588.02</v>
      </c>
      <c r="N614" s="47">
        <f t="shared" si="63"/>
        <v>515693.54</v>
      </c>
      <c r="O614" s="48">
        <f t="shared" si="64"/>
        <v>2089712.42</v>
      </c>
      <c r="P614" s="87">
        <f t="shared" si="59"/>
        <v>27309</v>
      </c>
    </row>
    <row r="615" spans="1:16" x14ac:dyDescent="0.25">
      <c r="A615" s="49" t="s">
        <v>1165</v>
      </c>
      <c r="B615" t="s">
        <v>181</v>
      </c>
      <c r="C615" s="45">
        <v>1666</v>
      </c>
      <c r="D615" s="46">
        <v>838.28</v>
      </c>
      <c r="E615" s="47">
        <f t="shared" si="60"/>
        <v>1396574.48</v>
      </c>
      <c r="F615" s="45">
        <v>3519</v>
      </c>
      <c r="G615" s="46">
        <v>829.46</v>
      </c>
      <c r="H615" s="37">
        <f t="shared" si="61"/>
        <v>2918869.74</v>
      </c>
      <c r="I615" s="45">
        <v>41</v>
      </c>
      <c r="J615" s="46">
        <v>838.28</v>
      </c>
      <c r="K615" s="47">
        <f t="shared" si="62"/>
        <v>34369.479999999996</v>
      </c>
      <c r="L615" s="45">
        <v>86</v>
      </c>
      <c r="M615" s="46">
        <v>829.46</v>
      </c>
      <c r="N615" s="47">
        <f t="shared" si="63"/>
        <v>71333.56</v>
      </c>
      <c r="O615" s="48">
        <f t="shared" si="64"/>
        <v>4421147.26</v>
      </c>
      <c r="P615" s="87">
        <f t="shared" si="59"/>
        <v>57776.89</v>
      </c>
    </row>
    <row r="616" spans="1:16" x14ac:dyDescent="0.25">
      <c r="A616" s="49" t="s">
        <v>1166</v>
      </c>
      <c r="B616" t="s">
        <v>189</v>
      </c>
      <c r="C616" s="45">
        <v>595</v>
      </c>
      <c r="D616" s="46">
        <v>584.66999999999996</v>
      </c>
      <c r="E616" s="47">
        <f t="shared" si="60"/>
        <v>347878.64999999997</v>
      </c>
      <c r="F616" s="45">
        <v>3014</v>
      </c>
      <c r="G616" s="46">
        <v>578.1</v>
      </c>
      <c r="H616" s="37">
        <f t="shared" si="61"/>
        <v>1742393.4000000001</v>
      </c>
      <c r="I616" s="45">
        <v>175</v>
      </c>
      <c r="J616" s="46">
        <v>584.66999999999996</v>
      </c>
      <c r="K616" s="47">
        <f t="shared" si="62"/>
        <v>102317.25</v>
      </c>
      <c r="L616" s="45">
        <v>887</v>
      </c>
      <c r="M616" s="46">
        <v>578.1</v>
      </c>
      <c r="N616" s="47">
        <f t="shared" si="63"/>
        <v>512774.7</v>
      </c>
      <c r="O616" s="48">
        <f t="shared" si="64"/>
        <v>2705364</v>
      </c>
      <c r="P616" s="87">
        <f t="shared" si="59"/>
        <v>35354.519999999997</v>
      </c>
    </row>
    <row r="617" spans="1:16" x14ac:dyDescent="0.25">
      <c r="A617" s="49" t="s">
        <v>1167</v>
      </c>
      <c r="B617" t="s">
        <v>191</v>
      </c>
      <c r="C617" s="45">
        <v>1104</v>
      </c>
      <c r="D617" s="46">
        <v>702.88</v>
      </c>
      <c r="E617" s="47">
        <f t="shared" si="60"/>
        <v>775979.52000000002</v>
      </c>
      <c r="F617" s="45">
        <v>4947</v>
      </c>
      <c r="G617" s="46">
        <v>695.63</v>
      </c>
      <c r="H617" s="37">
        <f t="shared" si="61"/>
        <v>3441281.61</v>
      </c>
      <c r="I617" s="45">
        <v>141</v>
      </c>
      <c r="J617" s="46">
        <v>702.88</v>
      </c>
      <c r="K617" s="47">
        <f t="shared" si="62"/>
        <v>99106.08</v>
      </c>
      <c r="L617" s="45">
        <v>630</v>
      </c>
      <c r="M617" s="46">
        <v>695.63</v>
      </c>
      <c r="N617" s="47">
        <f t="shared" si="63"/>
        <v>438246.9</v>
      </c>
      <c r="O617" s="48">
        <f t="shared" si="64"/>
        <v>4754614.1099999994</v>
      </c>
      <c r="P617" s="87">
        <f t="shared" si="59"/>
        <v>62134.74</v>
      </c>
    </row>
    <row r="618" spans="1:16" x14ac:dyDescent="0.25">
      <c r="A618" s="49" t="s">
        <v>1262</v>
      </c>
      <c r="B618" t="s">
        <v>225</v>
      </c>
      <c r="C618" s="45">
        <v>463</v>
      </c>
      <c r="D618" s="46">
        <v>1028.02</v>
      </c>
      <c r="E618" s="47">
        <f t="shared" si="60"/>
        <v>475973.26</v>
      </c>
      <c r="F618" s="45">
        <v>5011</v>
      </c>
      <c r="G618" s="46">
        <v>1022.21</v>
      </c>
      <c r="H618" s="37">
        <f t="shared" si="61"/>
        <v>5122294.3100000005</v>
      </c>
      <c r="I618" s="45">
        <v>0</v>
      </c>
      <c r="J618" s="46">
        <v>1028.02</v>
      </c>
      <c r="K618" s="47">
        <f t="shared" si="62"/>
        <v>0</v>
      </c>
      <c r="L618" s="45">
        <v>0</v>
      </c>
      <c r="M618" s="46">
        <v>1022.21</v>
      </c>
      <c r="N618" s="47">
        <f t="shared" si="63"/>
        <v>0</v>
      </c>
      <c r="O618" s="48">
        <f t="shared" si="64"/>
        <v>5598267.5700000003</v>
      </c>
      <c r="P618" s="87">
        <f t="shared" si="59"/>
        <v>73159.86</v>
      </c>
    </row>
    <row r="619" spans="1:16" x14ac:dyDescent="0.25">
      <c r="A619" s="49" t="s">
        <v>1261</v>
      </c>
      <c r="B619" t="s">
        <v>225</v>
      </c>
      <c r="C619" s="45">
        <v>3701</v>
      </c>
      <c r="D619" s="46">
        <v>2669.83</v>
      </c>
      <c r="E619" s="47">
        <f t="shared" si="60"/>
        <v>9881040.8300000001</v>
      </c>
      <c r="F619" s="45">
        <v>0</v>
      </c>
      <c r="G619" s="46">
        <v>2669.83</v>
      </c>
      <c r="H619" s="37">
        <f t="shared" si="61"/>
        <v>0</v>
      </c>
      <c r="I619" s="45">
        <v>2369</v>
      </c>
      <c r="J619" s="46">
        <v>2669.83</v>
      </c>
      <c r="K619" s="47">
        <f t="shared" si="62"/>
        <v>6324827.2699999996</v>
      </c>
      <c r="L619" s="45">
        <v>0</v>
      </c>
      <c r="M619" s="46">
        <v>2669.83</v>
      </c>
      <c r="N619" s="47">
        <f t="shared" si="63"/>
        <v>0</v>
      </c>
      <c r="O619" s="48">
        <f t="shared" si="64"/>
        <v>16205868.1</v>
      </c>
      <c r="P619" s="87">
        <f t="shared" si="59"/>
        <v>211783.2</v>
      </c>
    </row>
    <row r="620" spans="1:16" x14ac:dyDescent="0.25">
      <c r="A620" s="49" t="s">
        <v>1168</v>
      </c>
      <c r="B620" t="s">
        <v>233</v>
      </c>
      <c r="C620" s="45">
        <v>309</v>
      </c>
      <c r="D620" s="46">
        <v>670.32</v>
      </c>
      <c r="E620" s="47">
        <f t="shared" si="60"/>
        <v>207128.88</v>
      </c>
      <c r="F620" s="45">
        <v>4673</v>
      </c>
      <c r="G620" s="46">
        <v>662.86</v>
      </c>
      <c r="H620" s="37">
        <f t="shared" si="61"/>
        <v>3097544.7800000003</v>
      </c>
      <c r="I620" s="45">
        <v>11</v>
      </c>
      <c r="J620" s="46">
        <v>670.32</v>
      </c>
      <c r="K620" s="47">
        <f t="shared" si="62"/>
        <v>7373.52</v>
      </c>
      <c r="L620" s="45">
        <v>161</v>
      </c>
      <c r="M620" s="46">
        <v>662.86</v>
      </c>
      <c r="N620" s="47">
        <f t="shared" si="63"/>
        <v>106720.46</v>
      </c>
      <c r="O620" s="48">
        <f t="shared" si="64"/>
        <v>3418767.64</v>
      </c>
      <c r="P620" s="87">
        <f t="shared" si="59"/>
        <v>44677.49</v>
      </c>
    </row>
    <row r="621" spans="1:16" x14ac:dyDescent="0.25">
      <c r="A621" s="49" t="s">
        <v>1169</v>
      </c>
      <c r="B621" t="s">
        <v>241</v>
      </c>
      <c r="C621" s="45">
        <v>2298</v>
      </c>
      <c r="D621" s="46">
        <v>812.5</v>
      </c>
      <c r="E621" s="47">
        <f t="shared" si="60"/>
        <v>1867125</v>
      </c>
      <c r="F621" s="45">
        <v>3499</v>
      </c>
      <c r="G621" s="46">
        <v>805.67</v>
      </c>
      <c r="H621" s="37">
        <f t="shared" si="61"/>
        <v>2819039.33</v>
      </c>
      <c r="I621" s="45">
        <v>0</v>
      </c>
      <c r="J621" s="46">
        <v>812.5</v>
      </c>
      <c r="K621" s="47">
        <f t="shared" si="62"/>
        <v>0</v>
      </c>
      <c r="L621" s="45">
        <v>0</v>
      </c>
      <c r="M621" s="46">
        <v>805.67</v>
      </c>
      <c r="N621" s="47">
        <f t="shared" si="63"/>
        <v>0</v>
      </c>
      <c r="O621" s="48">
        <f t="shared" si="64"/>
        <v>4686164.33</v>
      </c>
      <c r="P621" s="87">
        <f t="shared" si="59"/>
        <v>61240.22</v>
      </c>
    </row>
    <row r="622" spans="1:16" x14ac:dyDescent="0.25">
      <c r="A622" s="49" t="s">
        <v>1170</v>
      </c>
      <c r="B622" t="s">
        <v>268</v>
      </c>
      <c r="C622" s="45">
        <v>0</v>
      </c>
      <c r="D622" s="46">
        <v>411.34</v>
      </c>
      <c r="E622" s="47">
        <f t="shared" si="60"/>
        <v>0</v>
      </c>
      <c r="F622" s="45">
        <v>0</v>
      </c>
      <c r="G622" s="46">
        <v>409.54</v>
      </c>
      <c r="H622" s="37">
        <f t="shared" si="61"/>
        <v>0</v>
      </c>
      <c r="I622" s="45">
        <v>0</v>
      </c>
      <c r="J622" s="46">
        <v>411.34</v>
      </c>
      <c r="K622" s="47">
        <f t="shared" si="62"/>
        <v>0</v>
      </c>
      <c r="L622" s="45">
        <v>0</v>
      </c>
      <c r="M622" s="46">
        <v>409.54</v>
      </c>
      <c r="N622" s="47">
        <f t="shared" si="63"/>
        <v>0</v>
      </c>
      <c r="O622" s="48">
        <f t="shared" si="64"/>
        <v>0</v>
      </c>
      <c r="P622" s="87">
        <f t="shared" si="59"/>
        <v>0</v>
      </c>
    </row>
    <row r="623" spans="1:16" x14ac:dyDescent="0.25">
      <c r="A623" s="49" t="s">
        <v>1171</v>
      </c>
      <c r="B623" t="s">
        <v>284</v>
      </c>
      <c r="C623" s="45">
        <v>0</v>
      </c>
      <c r="D623" s="46">
        <v>555.08000000000004</v>
      </c>
      <c r="E623" s="47">
        <f t="shared" si="60"/>
        <v>0</v>
      </c>
      <c r="F623" s="45">
        <v>2955</v>
      </c>
      <c r="G623" s="46">
        <v>549.32000000000005</v>
      </c>
      <c r="H623" s="47">
        <f t="shared" si="61"/>
        <v>1623240.6</v>
      </c>
      <c r="I623" s="45">
        <v>0</v>
      </c>
      <c r="J623" s="46">
        <v>555.08000000000004</v>
      </c>
      <c r="K623" s="47">
        <f t="shared" si="62"/>
        <v>0</v>
      </c>
      <c r="L623" s="45">
        <v>162</v>
      </c>
      <c r="M623" s="46">
        <v>549.32000000000005</v>
      </c>
      <c r="N623" s="47">
        <f t="shared" si="63"/>
        <v>88989.840000000011</v>
      </c>
      <c r="O623" s="48">
        <f t="shared" si="64"/>
        <v>1712230.4400000002</v>
      </c>
      <c r="P623" s="87">
        <f t="shared" si="59"/>
        <v>22375.95</v>
      </c>
    </row>
    <row r="624" spans="1:16" x14ac:dyDescent="0.25">
      <c r="A624" s="49" t="s">
        <v>1172</v>
      </c>
      <c r="B624" t="s">
        <v>1173</v>
      </c>
      <c r="C624" s="45">
        <v>57773</v>
      </c>
      <c r="D624" s="46">
        <v>1866.4</v>
      </c>
      <c r="E624" s="47">
        <f t="shared" si="60"/>
        <v>107827527.2</v>
      </c>
      <c r="F624" s="45">
        <v>1095</v>
      </c>
      <c r="G624" s="46">
        <v>1866.4</v>
      </c>
      <c r="H624" s="37">
        <f t="shared" si="61"/>
        <v>2043708</v>
      </c>
      <c r="I624" s="45">
        <v>58</v>
      </c>
      <c r="J624" s="46">
        <v>1866.4</v>
      </c>
      <c r="K624" s="47">
        <f t="shared" si="62"/>
        <v>108251.20000000001</v>
      </c>
      <c r="L624" s="45">
        <v>1</v>
      </c>
      <c r="M624" s="46">
        <v>1866.4</v>
      </c>
      <c r="N624" s="47">
        <f t="shared" si="63"/>
        <v>1866.4</v>
      </c>
      <c r="O624" s="48">
        <f t="shared" si="64"/>
        <v>109981352.8</v>
      </c>
      <c r="P624" s="87">
        <f t="shared" si="59"/>
        <v>1437269.67</v>
      </c>
    </row>
    <row r="625" spans="1:16" x14ac:dyDescent="0.25">
      <c r="A625" s="49" t="s">
        <v>1174</v>
      </c>
      <c r="B625" t="s">
        <v>315</v>
      </c>
      <c r="C625" s="45">
        <v>1124</v>
      </c>
      <c r="D625" s="46">
        <v>408.65</v>
      </c>
      <c r="E625" s="47">
        <f t="shared" si="60"/>
        <v>459322.6</v>
      </c>
      <c r="F625" s="45">
        <v>11681</v>
      </c>
      <c r="G625" s="46">
        <v>406.38</v>
      </c>
      <c r="H625" s="37">
        <f t="shared" si="61"/>
        <v>4746924.78</v>
      </c>
      <c r="I625" s="45">
        <v>241</v>
      </c>
      <c r="J625" s="46">
        <v>408.65</v>
      </c>
      <c r="K625" s="47">
        <f t="shared" si="62"/>
        <v>98484.65</v>
      </c>
      <c r="L625" s="45">
        <v>2509</v>
      </c>
      <c r="M625" s="46">
        <v>406.38</v>
      </c>
      <c r="N625" s="47">
        <f t="shared" si="63"/>
        <v>1019607.42</v>
      </c>
      <c r="O625" s="48">
        <f t="shared" si="64"/>
        <v>6324339.4500000002</v>
      </c>
      <c r="P625" s="87">
        <f t="shared" si="59"/>
        <v>82648.39</v>
      </c>
    </row>
    <row r="626" spans="1:16" x14ac:dyDescent="0.25">
      <c r="A626" s="49" t="s">
        <v>1175</v>
      </c>
      <c r="B626" t="s">
        <v>319</v>
      </c>
      <c r="C626" s="45">
        <v>402</v>
      </c>
      <c r="D626" s="46">
        <v>720.51</v>
      </c>
      <c r="E626" s="47">
        <f t="shared" si="60"/>
        <v>289645.02</v>
      </c>
      <c r="F626" s="45">
        <v>1236</v>
      </c>
      <c r="G626" s="46">
        <v>712.54</v>
      </c>
      <c r="H626" s="37">
        <f t="shared" si="61"/>
        <v>880699.44</v>
      </c>
      <c r="I626" s="45">
        <v>142</v>
      </c>
      <c r="J626" s="46">
        <v>720.51</v>
      </c>
      <c r="K626" s="47">
        <f t="shared" si="62"/>
        <v>102312.42</v>
      </c>
      <c r="L626" s="45">
        <v>437</v>
      </c>
      <c r="M626" s="46">
        <v>712.54</v>
      </c>
      <c r="N626" s="47">
        <f t="shared" si="63"/>
        <v>311379.98</v>
      </c>
      <c r="O626" s="48">
        <f t="shared" si="64"/>
        <v>1584036.8599999999</v>
      </c>
      <c r="P626" s="87">
        <f t="shared" si="59"/>
        <v>20700.669999999998</v>
      </c>
    </row>
    <row r="627" spans="1:16" x14ac:dyDescent="0.25">
      <c r="A627" s="49" t="s">
        <v>1176</v>
      </c>
      <c r="B627" t="s">
        <v>337</v>
      </c>
      <c r="C627" s="45">
        <v>180</v>
      </c>
      <c r="D627" s="46">
        <v>714.35</v>
      </c>
      <c r="E627" s="47">
        <f t="shared" si="60"/>
        <v>128583</v>
      </c>
      <c r="F627" s="45">
        <v>3592</v>
      </c>
      <c r="G627" s="46">
        <v>706.72</v>
      </c>
      <c r="H627" s="37">
        <f t="shared" si="61"/>
        <v>2538538.2400000002</v>
      </c>
      <c r="I627" s="45">
        <v>57</v>
      </c>
      <c r="J627" s="46">
        <v>714.35</v>
      </c>
      <c r="K627" s="47">
        <f t="shared" si="62"/>
        <v>40717.950000000004</v>
      </c>
      <c r="L627" s="45">
        <v>1141</v>
      </c>
      <c r="M627" s="46">
        <v>706.72</v>
      </c>
      <c r="N627" s="47">
        <f t="shared" si="63"/>
        <v>806367.52</v>
      </c>
      <c r="O627" s="48">
        <f t="shared" si="64"/>
        <v>3514206.71</v>
      </c>
      <c r="P627" s="87">
        <f t="shared" si="59"/>
        <v>45924.72</v>
      </c>
    </row>
    <row r="628" spans="1:16" x14ac:dyDescent="0.25">
      <c r="A628" s="49" t="s">
        <v>1177</v>
      </c>
      <c r="B628" t="s">
        <v>341</v>
      </c>
      <c r="C628" s="45">
        <v>884</v>
      </c>
      <c r="D628" s="46">
        <v>706.19</v>
      </c>
      <c r="E628" s="47">
        <f t="shared" si="60"/>
        <v>624271.96000000008</v>
      </c>
      <c r="F628" s="45">
        <v>2216</v>
      </c>
      <c r="G628" s="46">
        <v>699.89</v>
      </c>
      <c r="H628" s="37">
        <f t="shared" si="61"/>
        <v>1550956.24</v>
      </c>
      <c r="I628" s="45">
        <v>151</v>
      </c>
      <c r="J628" s="46">
        <v>706.19</v>
      </c>
      <c r="K628" s="47">
        <f t="shared" si="62"/>
        <v>106634.69</v>
      </c>
      <c r="L628" s="45">
        <v>380</v>
      </c>
      <c r="M628" s="46">
        <v>699.89</v>
      </c>
      <c r="N628" s="47">
        <f t="shared" si="63"/>
        <v>265958.2</v>
      </c>
      <c r="O628" s="48">
        <f t="shared" si="64"/>
        <v>2547821.09</v>
      </c>
      <c r="P628" s="87">
        <f t="shared" si="59"/>
        <v>33295.699999999997</v>
      </c>
    </row>
    <row r="629" spans="1:16" x14ac:dyDescent="0.25">
      <c r="A629" s="49" t="s">
        <v>1178</v>
      </c>
      <c r="B629" t="s">
        <v>343</v>
      </c>
      <c r="C629" s="45">
        <v>423</v>
      </c>
      <c r="D629" s="46">
        <v>574.82000000000005</v>
      </c>
      <c r="E629" s="47">
        <f t="shared" si="60"/>
        <v>243148.86000000002</v>
      </c>
      <c r="F629" s="45">
        <v>2875</v>
      </c>
      <c r="G629" s="46">
        <v>572.61</v>
      </c>
      <c r="H629" s="37">
        <f t="shared" si="61"/>
        <v>1646253.75</v>
      </c>
      <c r="I629" s="45">
        <v>20</v>
      </c>
      <c r="J629" s="46">
        <v>574.82000000000005</v>
      </c>
      <c r="K629" s="47">
        <f t="shared" si="62"/>
        <v>11496.400000000001</v>
      </c>
      <c r="L629" s="45">
        <v>133</v>
      </c>
      <c r="M629" s="46">
        <v>572.61</v>
      </c>
      <c r="N629" s="47">
        <f t="shared" si="63"/>
        <v>76157.13</v>
      </c>
      <c r="O629" s="48">
        <f t="shared" si="64"/>
        <v>1977056.1400000001</v>
      </c>
      <c r="P629" s="87">
        <f t="shared" si="59"/>
        <v>25836.77</v>
      </c>
    </row>
    <row r="630" spans="1:16" x14ac:dyDescent="0.25">
      <c r="A630" s="49" t="s">
        <v>1179</v>
      </c>
      <c r="B630" t="s">
        <v>393</v>
      </c>
      <c r="C630" s="45">
        <v>214</v>
      </c>
      <c r="D630" s="46">
        <v>601.49</v>
      </c>
      <c r="E630" s="47">
        <f t="shared" si="60"/>
        <v>128718.86</v>
      </c>
      <c r="F630" s="45">
        <v>6291</v>
      </c>
      <c r="G630" s="46">
        <v>594.86</v>
      </c>
      <c r="H630" s="37">
        <f t="shared" si="61"/>
        <v>3742264.2600000002</v>
      </c>
      <c r="I630" s="45">
        <v>34</v>
      </c>
      <c r="J630" s="46">
        <v>601.49</v>
      </c>
      <c r="K630" s="47">
        <f t="shared" si="62"/>
        <v>20450.66</v>
      </c>
      <c r="L630" s="45">
        <v>991</v>
      </c>
      <c r="M630" s="46">
        <v>594.86</v>
      </c>
      <c r="N630" s="47">
        <f t="shared" si="63"/>
        <v>589506.26</v>
      </c>
      <c r="O630" s="48">
        <f t="shared" si="64"/>
        <v>4480940.040000001</v>
      </c>
      <c r="P630" s="87">
        <f t="shared" si="59"/>
        <v>58558.28</v>
      </c>
    </row>
    <row r="631" spans="1:16" x14ac:dyDescent="0.25">
      <c r="A631" s="49" t="s">
        <v>1180</v>
      </c>
      <c r="B631" t="s">
        <v>413</v>
      </c>
      <c r="C631" s="45">
        <v>2094</v>
      </c>
      <c r="D631" s="46">
        <v>1356.42</v>
      </c>
      <c r="E631" s="47">
        <f t="shared" si="60"/>
        <v>2840343.48</v>
      </c>
      <c r="F631" s="45">
        <v>2704</v>
      </c>
      <c r="G631" s="46">
        <v>1346.44</v>
      </c>
      <c r="H631" s="37">
        <f t="shared" si="61"/>
        <v>3640773.7600000002</v>
      </c>
      <c r="I631" s="45">
        <v>972</v>
      </c>
      <c r="J631" s="46">
        <v>1356.42</v>
      </c>
      <c r="K631" s="47">
        <f t="shared" si="62"/>
        <v>1318440.24</v>
      </c>
      <c r="L631" s="45">
        <v>1256</v>
      </c>
      <c r="M631" s="46">
        <v>1346.44</v>
      </c>
      <c r="N631" s="47">
        <f t="shared" si="63"/>
        <v>1691128.6400000001</v>
      </c>
      <c r="O631" s="48">
        <f t="shared" si="64"/>
        <v>9490686.120000001</v>
      </c>
      <c r="P631" s="87">
        <f t="shared" si="59"/>
        <v>124027.16</v>
      </c>
    </row>
    <row r="632" spans="1:16" x14ac:dyDescent="0.25">
      <c r="A632" s="49" t="s">
        <v>1181</v>
      </c>
      <c r="B632" t="s">
        <v>1182</v>
      </c>
      <c r="C632" s="45">
        <v>5963</v>
      </c>
      <c r="D632" s="46">
        <v>489.35</v>
      </c>
      <c r="E632" s="47">
        <f t="shared" si="60"/>
        <v>2917994.0500000003</v>
      </c>
      <c r="F632" s="45">
        <v>9572</v>
      </c>
      <c r="G632" s="46">
        <v>483.03</v>
      </c>
      <c r="H632" s="37">
        <f t="shared" si="61"/>
        <v>4623563.16</v>
      </c>
      <c r="I632" s="45">
        <v>40</v>
      </c>
      <c r="J632" s="46">
        <v>489.35</v>
      </c>
      <c r="K632" s="47">
        <f t="shared" si="62"/>
        <v>19574</v>
      </c>
      <c r="L632" s="45">
        <v>63</v>
      </c>
      <c r="M632" s="46">
        <v>483.03</v>
      </c>
      <c r="N632" s="47">
        <f t="shared" si="63"/>
        <v>30430.89</v>
      </c>
      <c r="O632" s="48">
        <f t="shared" si="64"/>
        <v>7591562.0999999996</v>
      </c>
      <c r="P632" s="87">
        <f t="shared" si="59"/>
        <v>99208.84</v>
      </c>
    </row>
    <row r="633" spans="1:16" x14ac:dyDescent="0.25">
      <c r="A633" s="49" t="s">
        <v>1183</v>
      </c>
      <c r="B633" t="s">
        <v>431</v>
      </c>
      <c r="C633" s="45">
        <v>2366</v>
      </c>
      <c r="D633" s="46">
        <v>743.17</v>
      </c>
      <c r="E633" s="47">
        <f t="shared" si="60"/>
        <v>1758340.22</v>
      </c>
      <c r="F633" s="45">
        <v>348</v>
      </c>
      <c r="G633" s="46">
        <v>736.76</v>
      </c>
      <c r="H633" s="37">
        <f t="shared" si="61"/>
        <v>256392.48</v>
      </c>
      <c r="I633" s="45">
        <v>616</v>
      </c>
      <c r="J633" s="46">
        <v>743.17</v>
      </c>
      <c r="K633" s="47">
        <f t="shared" si="62"/>
        <v>457792.72</v>
      </c>
      <c r="L633" s="45">
        <v>91</v>
      </c>
      <c r="M633" s="46">
        <v>736.76</v>
      </c>
      <c r="N633" s="47">
        <f t="shared" si="63"/>
        <v>67045.16</v>
      </c>
      <c r="O633" s="48">
        <f t="shared" si="64"/>
        <v>2539570.58</v>
      </c>
      <c r="P633" s="87">
        <f t="shared" si="59"/>
        <v>33187.879999999997</v>
      </c>
    </row>
    <row r="634" spans="1:16" x14ac:dyDescent="0.25">
      <c r="A634" s="49" t="s">
        <v>1184</v>
      </c>
      <c r="B634" t="s">
        <v>431</v>
      </c>
      <c r="C634" s="45">
        <v>0</v>
      </c>
      <c r="D634" s="46">
        <v>776.28</v>
      </c>
      <c r="E634" s="47">
        <f t="shared" si="60"/>
        <v>0</v>
      </c>
      <c r="F634" s="45">
        <v>6180</v>
      </c>
      <c r="G634" s="46">
        <v>776.28</v>
      </c>
      <c r="H634" s="37">
        <f t="shared" si="61"/>
        <v>4797410.3999999994</v>
      </c>
      <c r="I634" s="45">
        <v>0</v>
      </c>
      <c r="J634" s="46">
        <v>776.28</v>
      </c>
      <c r="K634" s="47">
        <f t="shared" si="62"/>
        <v>0</v>
      </c>
      <c r="L634" s="45">
        <v>893</v>
      </c>
      <c r="M634" s="46">
        <v>776.28</v>
      </c>
      <c r="N634" s="47">
        <f t="shared" si="63"/>
        <v>693218.03999999992</v>
      </c>
      <c r="O634" s="48">
        <f t="shared" si="64"/>
        <v>5490628.4399999995</v>
      </c>
      <c r="P634" s="87">
        <f t="shared" si="59"/>
        <v>71753.2</v>
      </c>
    </row>
    <row r="635" spans="1:16" x14ac:dyDescent="0.25">
      <c r="A635" s="49" t="s">
        <v>1185</v>
      </c>
      <c r="B635" t="s">
        <v>1186</v>
      </c>
      <c r="C635" s="45">
        <v>3063</v>
      </c>
      <c r="D635" s="46">
        <v>407.11</v>
      </c>
      <c r="E635" s="47">
        <f t="shared" si="60"/>
        <v>1246977.93</v>
      </c>
      <c r="F635" s="45">
        <v>4952</v>
      </c>
      <c r="G635" s="46">
        <v>402.17</v>
      </c>
      <c r="H635" s="37">
        <f t="shared" si="61"/>
        <v>1991545.84</v>
      </c>
      <c r="I635" s="45">
        <v>4916</v>
      </c>
      <c r="J635" s="46">
        <v>407.11</v>
      </c>
      <c r="K635" s="47">
        <f t="shared" si="62"/>
        <v>2001352.76</v>
      </c>
      <c r="L635" s="45">
        <v>7947</v>
      </c>
      <c r="M635" s="46">
        <v>402.17</v>
      </c>
      <c r="N635" s="47">
        <f t="shared" si="63"/>
        <v>3196044.99</v>
      </c>
      <c r="O635" s="48">
        <f t="shared" si="64"/>
        <v>8435921.5199999996</v>
      </c>
      <c r="P635" s="87">
        <f t="shared" si="59"/>
        <v>110243.18</v>
      </c>
    </row>
    <row r="636" spans="1:16" x14ac:dyDescent="0.25">
      <c r="A636" s="49" t="s">
        <v>1187</v>
      </c>
      <c r="B636" t="s">
        <v>465</v>
      </c>
      <c r="C636" s="45">
        <v>171</v>
      </c>
      <c r="D636" s="46">
        <v>653.72</v>
      </c>
      <c r="E636" s="47">
        <f t="shared" si="60"/>
        <v>111786.12000000001</v>
      </c>
      <c r="F636" s="45">
        <v>5545</v>
      </c>
      <c r="G636" s="46">
        <v>644.95000000000005</v>
      </c>
      <c r="H636" s="37">
        <f t="shared" si="61"/>
        <v>3576247.7500000005</v>
      </c>
      <c r="I636" s="45">
        <v>70</v>
      </c>
      <c r="J636" s="46">
        <v>653.72</v>
      </c>
      <c r="K636" s="47">
        <f t="shared" si="62"/>
        <v>45760.4</v>
      </c>
      <c r="L636" s="45">
        <v>2285</v>
      </c>
      <c r="M636" s="46">
        <v>644.95000000000005</v>
      </c>
      <c r="N636" s="47">
        <f t="shared" si="63"/>
        <v>1473710.75</v>
      </c>
      <c r="O636" s="48">
        <f t="shared" si="64"/>
        <v>5207505.0200000005</v>
      </c>
      <c r="P636" s="87">
        <f t="shared" si="59"/>
        <v>68053.25</v>
      </c>
    </row>
    <row r="637" spans="1:16" x14ac:dyDescent="0.25">
      <c r="A637" s="49" t="s">
        <v>1188</v>
      </c>
      <c r="B637" t="s">
        <v>1289</v>
      </c>
      <c r="C637" s="45">
        <v>0</v>
      </c>
      <c r="D637" s="46">
        <v>596.91999999999996</v>
      </c>
      <c r="E637" s="47">
        <f t="shared" si="60"/>
        <v>0</v>
      </c>
      <c r="F637" s="45">
        <v>2983</v>
      </c>
      <c r="G637" s="46">
        <v>588</v>
      </c>
      <c r="H637" s="37">
        <f t="shared" si="61"/>
        <v>1754004</v>
      </c>
      <c r="I637" s="45">
        <v>0</v>
      </c>
      <c r="J637" s="46">
        <v>596.91999999999996</v>
      </c>
      <c r="K637" s="47">
        <f t="shared" si="62"/>
        <v>0</v>
      </c>
      <c r="L637" s="45">
        <v>51</v>
      </c>
      <c r="M637" s="46">
        <v>588</v>
      </c>
      <c r="N637" s="47">
        <f t="shared" si="63"/>
        <v>29988</v>
      </c>
      <c r="O637" s="48">
        <f t="shared" si="64"/>
        <v>1783992</v>
      </c>
      <c r="P637" s="87">
        <f t="shared" si="59"/>
        <v>23313.75</v>
      </c>
    </row>
    <row r="638" spans="1:16" x14ac:dyDescent="0.25">
      <c r="A638" s="49" t="s">
        <v>1189</v>
      </c>
      <c r="B638" t="s">
        <v>524</v>
      </c>
      <c r="C638" s="45">
        <v>291</v>
      </c>
      <c r="D638" s="46">
        <v>713.73</v>
      </c>
      <c r="E638" s="47">
        <f t="shared" si="60"/>
        <v>207695.43</v>
      </c>
      <c r="F638" s="45">
        <v>2912</v>
      </c>
      <c r="G638" s="46">
        <v>706.94</v>
      </c>
      <c r="H638" s="37">
        <f t="shared" si="61"/>
        <v>2058609.2800000003</v>
      </c>
      <c r="I638" s="45">
        <v>0</v>
      </c>
      <c r="J638" s="46">
        <v>713.73</v>
      </c>
      <c r="K638" s="47">
        <f t="shared" si="62"/>
        <v>0</v>
      </c>
      <c r="L638" s="45">
        <v>0</v>
      </c>
      <c r="M638" s="46">
        <v>706.94</v>
      </c>
      <c r="N638" s="47">
        <f t="shared" si="63"/>
        <v>0</v>
      </c>
      <c r="O638" s="48">
        <f t="shared" si="64"/>
        <v>2266304.7100000004</v>
      </c>
      <c r="P638" s="87">
        <f t="shared" si="59"/>
        <v>29616.76</v>
      </c>
    </row>
    <row r="639" spans="1:16" x14ac:dyDescent="0.25">
      <c r="A639" s="49" t="s">
        <v>1190</v>
      </c>
      <c r="B639" t="s">
        <v>569</v>
      </c>
      <c r="C639" s="45">
        <v>381</v>
      </c>
      <c r="D639" s="46">
        <v>568.84</v>
      </c>
      <c r="E639" s="47">
        <f t="shared" si="60"/>
        <v>216728.04</v>
      </c>
      <c r="F639" s="45">
        <v>2562</v>
      </c>
      <c r="G639" s="46">
        <v>562.20000000000005</v>
      </c>
      <c r="H639" s="37">
        <f t="shared" si="61"/>
        <v>1440356.4000000001</v>
      </c>
      <c r="I639" s="45">
        <v>1</v>
      </c>
      <c r="J639" s="46">
        <v>568.84</v>
      </c>
      <c r="K639" s="47">
        <f t="shared" si="62"/>
        <v>568.84</v>
      </c>
      <c r="L639" s="45">
        <v>4</v>
      </c>
      <c r="M639" s="46">
        <v>562.20000000000005</v>
      </c>
      <c r="N639" s="47">
        <f t="shared" si="63"/>
        <v>2248.8000000000002</v>
      </c>
      <c r="O639" s="48">
        <f t="shared" si="64"/>
        <v>1659902.08</v>
      </c>
      <c r="P639" s="87">
        <f t="shared" si="59"/>
        <v>21692.1</v>
      </c>
    </row>
    <row r="640" spans="1:16" x14ac:dyDescent="0.25">
      <c r="A640" s="49" t="s">
        <v>1191</v>
      </c>
      <c r="B640" t="s">
        <v>573</v>
      </c>
      <c r="C640" s="45">
        <v>1484</v>
      </c>
      <c r="D640" s="46">
        <v>728.68</v>
      </c>
      <c r="E640" s="47">
        <f t="shared" si="60"/>
        <v>1081361.1199999999</v>
      </c>
      <c r="F640" s="45">
        <v>3079</v>
      </c>
      <c r="G640" s="46">
        <v>720.13</v>
      </c>
      <c r="H640" s="37">
        <f t="shared" si="61"/>
        <v>2217280.27</v>
      </c>
      <c r="I640" s="45">
        <v>297</v>
      </c>
      <c r="J640" s="46">
        <v>728.68</v>
      </c>
      <c r="K640" s="47">
        <f t="shared" si="62"/>
        <v>216417.96</v>
      </c>
      <c r="L640" s="45">
        <v>617</v>
      </c>
      <c r="M640" s="46">
        <v>720.13</v>
      </c>
      <c r="N640" s="47">
        <f t="shared" si="63"/>
        <v>444320.21</v>
      </c>
      <c r="O640" s="48">
        <f t="shared" si="64"/>
        <v>3959379.5599999996</v>
      </c>
      <c r="P640" s="87">
        <f t="shared" si="59"/>
        <v>51742.37</v>
      </c>
    </row>
    <row r="641" spans="1:16" x14ac:dyDescent="0.25">
      <c r="A641" s="49" t="s">
        <v>1264</v>
      </c>
      <c r="B641" t="s">
        <v>591</v>
      </c>
      <c r="C641" s="45">
        <v>1357</v>
      </c>
      <c r="D641" s="46">
        <v>805.09</v>
      </c>
      <c r="E641" s="47">
        <f t="shared" si="60"/>
        <v>1092507.1300000001</v>
      </c>
      <c r="F641" s="45">
        <v>1339</v>
      </c>
      <c r="G641" s="46">
        <v>797.19</v>
      </c>
      <c r="H641" s="37">
        <f t="shared" si="61"/>
        <v>1067437.4100000001</v>
      </c>
      <c r="I641" s="45">
        <v>548</v>
      </c>
      <c r="J641" s="46">
        <v>805.09</v>
      </c>
      <c r="K641" s="47">
        <f t="shared" si="62"/>
        <v>441189.32</v>
      </c>
      <c r="L641" s="45">
        <v>540</v>
      </c>
      <c r="M641" s="46">
        <v>797.19</v>
      </c>
      <c r="N641" s="47">
        <f t="shared" si="63"/>
        <v>430482.60000000003</v>
      </c>
      <c r="O641" s="48">
        <f t="shared" si="64"/>
        <v>3031616.46</v>
      </c>
      <c r="P641" s="87">
        <f t="shared" si="59"/>
        <v>39618.080000000002</v>
      </c>
    </row>
    <row r="642" spans="1:16" x14ac:dyDescent="0.25">
      <c r="A642" s="49" t="s">
        <v>1263</v>
      </c>
      <c r="B642" t="s">
        <v>591</v>
      </c>
      <c r="C642" s="45">
        <v>1284</v>
      </c>
      <c r="D642" s="46">
        <v>913</v>
      </c>
      <c r="E642" s="47">
        <f t="shared" si="60"/>
        <v>1172292</v>
      </c>
      <c r="F642" s="45">
        <v>0</v>
      </c>
      <c r="G642" s="46">
        <v>904.12</v>
      </c>
      <c r="H642" s="37">
        <f t="shared" si="61"/>
        <v>0</v>
      </c>
      <c r="I642" s="45">
        <v>502</v>
      </c>
      <c r="J642" s="46">
        <v>913</v>
      </c>
      <c r="K642" s="47">
        <f t="shared" si="62"/>
        <v>458326</v>
      </c>
      <c r="L642" s="45">
        <v>0</v>
      </c>
      <c r="M642" s="46">
        <v>904.12</v>
      </c>
      <c r="N642" s="47">
        <f t="shared" si="63"/>
        <v>0</v>
      </c>
      <c r="O642" s="48">
        <f t="shared" si="64"/>
        <v>1630618</v>
      </c>
      <c r="P642" s="87">
        <f t="shared" si="59"/>
        <v>21309.41</v>
      </c>
    </row>
    <row r="643" spans="1:16" x14ac:dyDescent="0.25">
      <c r="A643" s="49" t="s">
        <v>1192</v>
      </c>
      <c r="B643" t="s">
        <v>622</v>
      </c>
      <c r="C643" s="45">
        <v>632</v>
      </c>
      <c r="D643" s="46">
        <v>672.03</v>
      </c>
      <c r="E643" s="47">
        <f t="shared" si="60"/>
        <v>424722.95999999996</v>
      </c>
      <c r="F643" s="45">
        <v>4415</v>
      </c>
      <c r="G643" s="46">
        <v>672.03</v>
      </c>
      <c r="H643" s="37">
        <f t="shared" si="61"/>
        <v>2967012.4499999997</v>
      </c>
      <c r="I643" s="45">
        <v>0</v>
      </c>
      <c r="J643" s="46">
        <v>672.03</v>
      </c>
      <c r="K643" s="47">
        <f t="shared" si="62"/>
        <v>0</v>
      </c>
      <c r="L643" s="45">
        <v>0</v>
      </c>
      <c r="M643" s="46">
        <v>672.03</v>
      </c>
      <c r="N643" s="47">
        <f t="shared" si="63"/>
        <v>0</v>
      </c>
      <c r="O643" s="48">
        <f t="shared" si="64"/>
        <v>3391735.4099999997</v>
      </c>
      <c r="P643" s="87">
        <f t="shared" si="59"/>
        <v>44324.23</v>
      </c>
    </row>
    <row r="644" spans="1:16" x14ac:dyDescent="0.25">
      <c r="A644" s="49" t="s">
        <v>1193</v>
      </c>
      <c r="B644" t="s">
        <v>640</v>
      </c>
      <c r="C644" s="45">
        <v>2359</v>
      </c>
      <c r="D644" s="46">
        <v>337.49</v>
      </c>
      <c r="E644" s="47">
        <f t="shared" si="60"/>
        <v>796138.91</v>
      </c>
      <c r="F644" s="45">
        <v>3916</v>
      </c>
      <c r="G644" s="46">
        <v>333.21</v>
      </c>
      <c r="H644" s="37">
        <f t="shared" si="61"/>
        <v>1304850.3599999999</v>
      </c>
      <c r="I644" s="45">
        <v>236</v>
      </c>
      <c r="J644" s="46">
        <v>337.49</v>
      </c>
      <c r="K644" s="47">
        <f t="shared" si="62"/>
        <v>79647.64</v>
      </c>
      <c r="L644" s="45">
        <v>392</v>
      </c>
      <c r="M644" s="46">
        <v>333.21</v>
      </c>
      <c r="N644" s="47">
        <f t="shared" si="63"/>
        <v>130618.31999999999</v>
      </c>
      <c r="O644" s="48">
        <f t="shared" si="64"/>
        <v>2311255.23</v>
      </c>
      <c r="P644" s="87">
        <f t="shared" si="59"/>
        <v>30204.18</v>
      </c>
    </row>
    <row r="645" spans="1:16" x14ac:dyDescent="0.25">
      <c r="A645" s="49" t="s">
        <v>1194</v>
      </c>
      <c r="B645" t="s">
        <v>640</v>
      </c>
      <c r="C645" s="45">
        <v>12348</v>
      </c>
      <c r="D645" s="46">
        <v>365.51</v>
      </c>
      <c r="E645" s="47">
        <f t="shared" si="60"/>
        <v>4513317.4799999995</v>
      </c>
      <c r="F645" s="45">
        <v>15854</v>
      </c>
      <c r="G645" s="46">
        <v>360.9</v>
      </c>
      <c r="H645" s="37">
        <f t="shared" si="61"/>
        <v>5721708.5999999996</v>
      </c>
      <c r="I645" s="45">
        <v>4574</v>
      </c>
      <c r="J645" s="46">
        <v>365.51</v>
      </c>
      <c r="K645" s="47">
        <f t="shared" si="62"/>
        <v>1671842.74</v>
      </c>
      <c r="L645" s="45">
        <v>5872</v>
      </c>
      <c r="M645" s="46">
        <v>360.9</v>
      </c>
      <c r="N645" s="47">
        <f t="shared" si="63"/>
        <v>2119204.7999999998</v>
      </c>
      <c r="O645" s="48">
        <f t="shared" si="64"/>
        <v>14026073.620000001</v>
      </c>
      <c r="P645" s="87">
        <f t="shared" si="59"/>
        <v>183296.98</v>
      </c>
    </row>
    <row r="646" spans="1:16" x14ac:dyDescent="0.25">
      <c r="A646" s="49" t="s">
        <v>1195</v>
      </c>
      <c r="B646" t="s">
        <v>640</v>
      </c>
      <c r="C646" s="45">
        <v>967</v>
      </c>
      <c r="D646" s="46">
        <v>570.83000000000004</v>
      </c>
      <c r="E646" s="47">
        <f t="shared" si="60"/>
        <v>551992.61</v>
      </c>
      <c r="F646" s="45">
        <v>2156</v>
      </c>
      <c r="G646" s="46">
        <v>565.16</v>
      </c>
      <c r="H646" s="37">
        <f t="shared" si="61"/>
        <v>1218484.96</v>
      </c>
      <c r="I646" s="45">
        <v>625</v>
      </c>
      <c r="J646" s="46">
        <v>570.83000000000004</v>
      </c>
      <c r="K646" s="47">
        <f t="shared" si="62"/>
        <v>356768.75</v>
      </c>
      <c r="L646" s="45">
        <v>1395</v>
      </c>
      <c r="M646" s="46">
        <v>565.16</v>
      </c>
      <c r="N646" s="47">
        <f t="shared" si="63"/>
        <v>788398.2</v>
      </c>
      <c r="O646" s="48">
        <f t="shared" si="64"/>
        <v>2915644.52</v>
      </c>
      <c r="P646" s="87">
        <f t="shared" si="59"/>
        <v>38102.53</v>
      </c>
    </row>
    <row r="647" spans="1:16" x14ac:dyDescent="0.25">
      <c r="A647" s="49" t="s">
        <v>1196</v>
      </c>
      <c r="B647" t="s">
        <v>646</v>
      </c>
      <c r="C647" s="45">
        <v>1402</v>
      </c>
      <c r="D647" s="46">
        <v>658.78</v>
      </c>
      <c r="E647" s="47">
        <f t="shared" si="60"/>
        <v>923609.55999999994</v>
      </c>
      <c r="F647" s="45">
        <v>2570</v>
      </c>
      <c r="G647" s="46">
        <v>658.32</v>
      </c>
      <c r="H647" s="37">
        <f t="shared" si="61"/>
        <v>1691882.4000000001</v>
      </c>
      <c r="I647" s="45">
        <v>712</v>
      </c>
      <c r="J647" s="46">
        <v>658.78</v>
      </c>
      <c r="K647" s="47">
        <f t="shared" si="62"/>
        <v>469051.36</v>
      </c>
      <c r="L647" s="45">
        <v>1305</v>
      </c>
      <c r="M647" s="46">
        <v>658.32</v>
      </c>
      <c r="N647" s="47">
        <f t="shared" si="63"/>
        <v>859107.60000000009</v>
      </c>
      <c r="O647" s="48">
        <f t="shared" si="64"/>
        <v>3943650.9200000004</v>
      </c>
      <c r="P647" s="87">
        <f t="shared" si="59"/>
        <v>51536.83</v>
      </c>
    </row>
    <row r="648" spans="1:16" x14ac:dyDescent="0.25">
      <c r="A648" s="49" t="s">
        <v>1197</v>
      </c>
      <c r="B648" t="s">
        <v>674</v>
      </c>
      <c r="C648" s="45">
        <v>287</v>
      </c>
      <c r="D648" s="46">
        <v>526.28</v>
      </c>
      <c r="E648" s="47">
        <f t="shared" si="60"/>
        <v>151042.35999999999</v>
      </c>
      <c r="F648" s="45">
        <v>1222</v>
      </c>
      <c r="G648" s="46">
        <v>521.28</v>
      </c>
      <c r="H648" s="37">
        <f t="shared" si="61"/>
        <v>637004.15999999992</v>
      </c>
      <c r="I648" s="45">
        <v>155</v>
      </c>
      <c r="J648" s="46">
        <v>526.28</v>
      </c>
      <c r="K648" s="47">
        <f t="shared" si="62"/>
        <v>81573.399999999994</v>
      </c>
      <c r="L648" s="45">
        <v>662</v>
      </c>
      <c r="M648" s="46">
        <v>521.28</v>
      </c>
      <c r="N648" s="47">
        <f t="shared" si="63"/>
        <v>345087.36</v>
      </c>
      <c r="O648" s="48">
        <f t="shared" si="64"/>
        <v>1214707.2799999998</v>
      </c>
      <c r="P648" s="87">
        <f t="shared" si="59"/>
        <v>15874.16</v>
      </c>
    </row>
    <row r="649" spans="1:16" x14ac:dyDescent="0.25">
      <c r="A649" s="49" t="s">
        <v>1198</v>
      </c>
      <c r="B649" t="s">
        <v>693</v>
      </c>
      <c r="C649" s="45">
        <v>2789</v>
      </c>
      <c r="D649" s="46">
        <v>694.37</v>
      </c>
      <c r="E649" s="47">
        <f t="shared" si="60"/>
        <v>1936597.93</v>
      </c>
      <c r="F649" s="45">
        <v>7078</v>
      </c>
      <c r="G649" s="46">
        <v>687.96</v>
      </c>
      <c r="H649" s="37">
        <f t="shared" si="61"/>
        <v>4869380.88</v>
      </c>
      <c r="I649" s="45">
        <v>79</v>
      </c>
      <c r="J649" s="46">
        <v>694.37</v>
      </c>
      <c r="K649" s="47">
        <f t="shared" si="62"/>
        <v>54855.23</v>
      </c>
      <c r="L649" s="45">
        <v>199</v>
      </c>
      <c r="M649" s="46">
        <v>687.96</v>
      </c>
      <c r="N649" s="47">
        <f t="shared" si="63"/>
        <v>136904.04</v>
      </c>
      <c r="O649" s="48">
        <f t="shared" si="64"/>
        <v>6997738.0800000001</v>
      </c>
      <c r="P649" s="87">
        <f t="shared" si="59"/>
        <v>91448.56</v>
      </c>
    </row>
    <row r="650" spans="1:16" x14ac:dyDescent="0.25">
      <c r="A650" s="49" t="s">
        <v>1199</v>
      </c>
      <c r="B650" t="s">
        <v>703</v>
      </c>
      <c r="C650" s="45">
        <v>5765</v>
      </c>
      <c r="D650" s="46">
        <v>565.1</v>
      </c>
      <c r="E650" s="47">
        <f t="shared" si="60"/>
        <v>3257801.5</v>
      </c>
      <c r="F650" s="45">
        <v>1400</v>
      </c>
      <c r="G650" s="46">
        <v>559.51</v>
      </c>
      <c r="H650" s="37">
        <f t="shared" si="61"/>
        <v>783314</v>
      </c>
      <c r="I650" s="45">
        <v>0</v>
      </c>
      <c r="J650" s="46">
        <v>565.1</v>
      </c>
      <c r="K650" s="47">
        <f t="shared" si="62"/>
        <v>0</v>
      </c>
      <c r="L650" s="45">
        <v>0</v>
      </c>
      <c r="M650" s="46">
        <v>559.51</v>
      </c>
      <c r="N650" s="47">
        <f t="shared" si="63"/>
        <v>0</v>
      </c>
      <c r="O650" s="48">
        <f t="shared" si="64"/>
        <v>4041115.5</v>
      </c>
      <c r="P650" s="87">
        <f t="shared" ref="P650:P696" si="65">ROUND((O650/$O$7)*$P$7,2)</f>
        <v>52810.52</v>
      </c>
    </row>
    <row r="651" spans="1:16" x14ac:dyDescent="0.25">
      <c r="A651" s="49" t="s">
        <v>1200</v>
      </c>
      <c r="B651" t="s">
        <v>709</v>
      </c>
      <c r="C651" s="45">
        <v>8941</v>
      </c>
      <c r="D651" s="46">
        <v>496.38</v>
      </c>
      <c r="E651" s="47">
        <f t="shared" si="60"/>
        <v>4438133.58</v>
      </c>
      <c r="F651" s="45">
        <v>0</v>
      </c>
      <c r="G651" s="46">
        <v>496.38</v>
      </c>
      <c r="H651" s="37">
        <f t="shared" si="61"/>
        <v>0</v>
      </c>
      <c r="I651" s="45">
        <v>0</v>
      </c>
      <c r="J651" s="46">
        <v>496.38</v>
      </c>
      <c r="K651" s="47">
        <f t="shared" si="62"/>
        <v>0</v>
      </c>
      <c r="L651" s="45">
        <v>0</v>
      </c>
      <c r="M651" s="46">
        <v>496.38</v>
      </c>
      <c r="N651" s="47">
        <f t="shared" si="63"/>
        <v>0</v>
      </c>
      <c r="O651" s="48">
        <f t="shared" si="64"/>
        <v>4438133.58</v>
      </c>
      <c r="P651" s="87">
        <f t="shared" si="65"/>
        <v>57998.879999999997</v>
      </c>
    </row>
    <row r="652" spans="1:16" x14ac:dyDescent="0.25">
      <c r="A652" s="49" t="s">
        <v>1201</v>
      </c>
      <c r="B652" t="s">
        <v>709</v>
      </c>
      <c r="C652" s="45">
        <v>8312</v>
      </c>
      <c r="D652" s="46">
        <v>517.22</v>
      </c>
      <c r="E652" s="47">
        <f t="shared" si="60"/>
        <v>4299132.6400000006</v>
      </c>
      <c r="F652" s="45">
        <v>0</v>
      </c>
      <c r="G652" s="46">
        <v>512.02</v>
      </c>
      <c r="H652" s="37">
        <f t="shared" si="61"/>
        <v>0</v>
      </c>
      <c r="I652" s="45">
        <v>0</v>
      </c>
      <c r="J652" s="46">
        <v>517.22</v>
      </c>
      <c r="K652" s="47">
        <f t="shared" si="62"/>
        <v>0</v>
      </c>
      <c r="L652" s="45">
        <v>0</v>
      </c>
      <c r="M652" s="46">
        <v>512.02</v>
      </c>
      <c r="N652" s="47">
        <f t="shared" si="63"/>
        <v>0</v>
      </c>
      <c r="O652" s="48">
        <f t="shared" si="64"/>
        <v>4299132.6400000006</v>
      </c>
      <c r="P652" s="87">
        <f t="shared" si="65"/>
        <v>56182.37</v>
      </c>
    </row>
    <row r="653" spans="1:16" x14ac:dyDescent="0.25">
      <c r="A653" s="49" t="s">
        <v>1202</v>
      </c>
      <c r="B653" t="s">
        <v>709</v>
      </c>
      <c r="C653" s="45">
        <v>14664</v>
      </c>
      <c r="D653" s="46">
        <v>988.66</v>
      </c>
      <c r="E653" s="47">
        <f t="shared" si="60"/>
        <v>14497710.24</v>
      </c>
      <c r="F653" s="45">
        <v>0</v>
      </c>
      <c r="G653" s="46">
        <v>988.66</v>
      </c>
      <c r="H653" s="37">
        <f t="shared" si="61"/>
        <v>0</v>
      </c>
      <c r="I653" s="45">
        <v>0</v>
      </c>
      <c r="J653" s="46">
        <v>988.66</v>
      </c>
      <c r="K653" s="47">
        <f t="shared" si="62"/>
        <v>0</v>
      </c>
      <c r="L653" s="45">
        <v>0</v>
      </c>
      <c r="M653" s="46">
        <v>988.66</v>
      </c>
      <c r="N653" s="47">
        <f t="shared" si="63"/>
        <v>0</v>
      </c>
      <c r="O653" s="48">
        <f t="shared" si="64"/>
        <v>14497710.24</v>
      </c>
      <c r="P653" s="87">
        <f t="shared" si="65"/>
        <v>189460.47</v>
      </c>
    </row>
    <row r="654" spans="1:16" x14ac:dyDescent="0.25">
      <c r="A654" s="49" t="s">
        <v>1203</v>
      </c>
      <c r="B654" t="s">
        <v>736</v>
      </c>
      <c r="C654" s="45">
        <v>1257</v>
      </c>
      <c r="D654" s="46">
        <v>643.47</v>
      </c>
      <c r="E654" s="47">
        <f t="shared" si="60"/>
        <v>808841.79</v>
      </c>
      <c r="F654" s="45">
        <v>2841</v>
      </c>
      <c r="G654" s="46">
        <v>636.28</v>
      </c>
      <c r="H654" s="37">
        <f t="shared" si="61"/>
        <v>1807671.48</v>
      </c>
      <c r="I654" s="45">
        <v>740</v>
      </c>
      <c r="J654" s="46">
        <v>643.47</v>
      </c>
      <c r="K654" s="47">
        <f t="shared" si="62"/>
        <v>476167.80000000005</v>
      </c>
      <c r="L654" s="45">
        <v>1672</v>
      </c>
      <c r="M654" s="46">
        <v>636.28</v>
      </c>
      <c r="N654" s="47">
        <f t="shared" si="63"/>
        <v>1063860.1599999999</v>
      </c>
      <c r="O654" s="48">
        <f t="shared" si="64"/>
        <v>4156541.23</v>
      </c>
      <c r="P654" s="87">
        <f t="shared" si="65"/>
        <v>54318.94</v>
      </c>
    </row>
    <row r="655" spans="1:16" x14ac:dyDescent="0.25">
      <c r="A655" s="49" t="s">
        <v>1204</v>
      </c>
      <c r="B655" t="s">
        <v>750</v>
      </c>
      <c r="C655" s="45">
        <v>2195</v>
      </c>
      <c r="D655" s="46">
        <v>635.67999999999995</v>
      </c>
      <c r="E655" s="47">
        <f t="shared" si="60"/>
        <v>1395317.5999999999</v>
      </c>
      <c r="F655" s="45">
        <v>1401</v>
      </c>
      <c r="G655" s="46">
        <v>629.11</v>
      </c>
      <c r="H655" s="37">
        <f t="shared" si="61"/>
        <v>881383.11</v>
      </c>
      <c r="I655" s="45">
        <v>894</v>
      </c>
      <c r="J655" s="46">
        <v>635.67999999999995</v>
      </c>
      <c r="K655" s="47">
        <f t="shared" si="62"/>
        <v>568297.91999999993</v>
      </c>
      <c r="L655" s="45">
        <v>571</v>
      </c>
      <c r="M655" s="46">
        <v>629.11</v>
      </c>
      <c r="N655" s="47">
        <f t="shared" si="63"/>
        <v>359221.81</v>
      </c>
      <c r="O655" s="48">
        <f t="shared" si="64"/>
        <v>3204220.4399999995</v>
      </c>
      <c r="P655" s="87">
        <f t="shared" si="65"/>
        <v>41873.72</v>
      </c>
    </row>
    <row r="656" spans="1:16" x14ac:dyDescent="0.25">
      <c r="A656" s="49" t="s">
        <v>1205</v>
      </c>
      <c r="B656" t="s">
        <v>764</v>
      </c>
      <c r="C656" s="45">
        <v>807</v>
      </c>
      <c r="D656" s="46">
        <v>675.5</v>
      </c>
      <c r="E656" s="47">
        <f t="shared" si="60"/>
        <v>545128.5</v>
      </c>
      <c r="F656" s="45">
        <v>1599</v>
      </c>
      <c r="G656" s="46">
        <v>668.17</v>
      </c>
      <c r="H656" s="37">
        <f t="shared" si="61"/>
        <v>1068403.8299999998</v>
      </c>
      <c r="I656" s="45">
        <v>105</v>
      </c>
      <c r="J656" s="46">
        <v>675.5</v>
      </c>
      <c r="K656" s="47">
        <f t="shared" si="62"/>
        <v>70927.5</v>
      </c>
      <c r="L656" s="45">
        <v>207</v>
      </c>
      <c r="M656" s="46">
        <v>668.17</v>
      </c>
      <c r="N656" s="47">
        <f t="shared" si="63"/>
        <v>138311.19</v>
      </c>
      <c r="O656" s="48">
        <f t="shared" si="64"/>
        <v>1822771.0199999998</v>
      </c>
      <c r="P656" s="87">
        <f t="shared" si="65"/>
        <v>23820.52</v>
      </c>
    </row>
    <row r="657" spans="1:16" x14ac:dyDescent="0.25">
      <c r="A657" s="49" t="s">
        <v>1209</v>
      </c>
      <c r="B657" t="s">
        <v>766</v>
      </c>
      <c r="C657" s="45">
        <v>0</v>
      </c>
      <c r="D657" s="46">
        <v>729.75</v>
      </c>
      <c r="E657" s="47">
        <f t="shared" si="60"/>
        <v>0</v>
      </c>
      <c r="F657" s="45">
        <v>0</v>
      </c>
      <c r="G657" s="46">
        <v>720.54</v>
      </c>
      <c r="H657" s="37">
        <f t="shared" si="61"/>
        <v>0</v>
      </c>
      <c r="I657" s="45">
        <v>0</v>
      </c>
      <c r="J657" s="46">
        <v>729.75</v>
      </c>
      <c r="K657" s="47">
        <f t="shared" si="62"/>
        <v>0</v>
      </c>
      <c r="L657" s="45">
        <v>0</v>
      </c>
      <c r="M657" s="46">
        <v>720.54</v>
      </c>
      <c r="N657" s="47">
        <f t="shared" si="63"/>
        <v>0</v>
      </c>
      <c r="O657" s="48">
        <f t="shared" si="64"/>
        <v>0</v>
      </c>
      <c r="P657" s="87">
        <f t="shared" si="65"/>
        <v>0</v>
      </c>
    </row>
    <row r="658" spans="1:16" x14ac:dyDescent="0.25">
      <c r="A658" s="49" t="s">
        <v>1206</v>
      </c>
      <c r="B658" t="s">
        <v>766</v>
      </c>
      <c r="C658" s="45">
        <v>5974</v>
      </c>
      <c r="D658" s="46">
        <v>511.43</v>
      </c>
      <c r="E658" s="47">
        <f t="shared" si="60"/>
        <v>3055282.82</v>
      </c>
      <c r="F658" s="45">
        <v>9259</v>
      </c>
      <c r="G658" s="46">
        <v>504.73</v>
      </c>
      <c r="H658" s="37">
        <f t="shared" si="61"/>
        <v>4673295.07</v>
      </c>
      <c r="I658" s="45">
        <v>2541</v>
      </c>
      <c r="J658" s="46">
        <v>511.43</v>
      </c>
      <c r="K658" s="47">
        <f t="shared" si="62"/>
        <v>1299543.6300000001</v>
      </c>
      <c r="L658" s="45">
        <v>3937</v>
      </c>
      <c r="M658" s="46">
        <v>504.73</v>
      </c>
      <c r="N658" s="47">
        <f t="shared" si="63"/>
        <v>1987122.01</v>
      </c>
      <c r="O658" s="48">
        <f t="shared" si="64"/>
        <v>11015243.530000001</v>
      </c>
      <c r="P658" s="87">
        <f t="shared" si="65"/>
        <v>143950.54</v>
      </c>
    </row>
    <row r="659" spans="1:16" x14ac:dyDescent="0.25">
      <c r="A659" s="49" t="s">
        <v>1207</v>
      </c>
      <c r="B659" t="s">
        <v>766</v>
      </c>
      <c r="C659" s="45">
        <v>18673</v>
      </c>
      <c r="D659" s="46">
        <v>518.37</v>
      </c>
      <c r="E659" s="47">
        <f t="shared" si="60"/>
        <v>9679523.0099999998</v>
      </c>
      <c r="F659" s="45">
        <v>18157</v>
      </c>
      <c r="G659" s="46">
        <v>512.07000000000005</v>
      </c>
      <c r="H659" s="37">
        <f t="shared" si="61"/>
        <v>9297654.9900000002</v>
      </c>
      <c r="I659" s="45">
        <v>7452</v>
      </c>
      <c r="J659" s="46">
        <v>518.37</v>
      </c>
      <c r="K659" s="47">
        <f t="shared" si="62"/>
        <v>3862893.24</v>
      </c>
      <c r="L659" s="45">
        <v>7247</v>
      </c>
      <c r="M659" s="46">
        <v>512.07000000000005</v>
      </c>
      <c r="N659" s="47">
        <f t="shared" si="63"/>
        <v>3710971.2900000005</v>
      </c>
      <c r="O659" s="48">
        <f t="shared" si="64"/>
        <v>26551042.530000001</v>
      </c>
      <c r="P659" s="87">
        <f t="shared" si="65"/>
        <v>346977.08</v>
      </c>
    </row>
    <row r="660" spans="1:16" x14ac:dyDescent="0.25">
      <c r="A660" s="49" t="s">
        <v>1208</v>
      </c>
      <c r="B660" t="s">
        <v>766</v>
      </c>
      <c r="C660" s="45">
        <v>1948</v>
      </c>
      <c r="D660" s="46">
        <v>757.72</v>
      </c>
      <c r="E660" s="47">
        <f t="shared" si="60"/>
        <v>1476038.56</v>
      </c>
      <c r="F660" s="45">
        <v>1856</v>
      </c>
      <c r="G660" s="46">
        <v>748.51</v>
      </c>
      <c r="H660" s="37">
        <f t="shared" si="61"/>
        <v>1389234.56</v>
      </c>
      <c r="I660" s="45">
        <v>1193</v>
      </c>
      <c r="J660" s="46">
        <v>757.72</v>
      </c>
      <c r="K660" s="47">
        <f t="shared" si="62"/>
        <v>903959.96000000008</v>
      </c>
      <c r="L660" s="45">
        <v>1136</v>
      </c>
      <c r="M660" s="46">
        <v>748.51</v>
      </c>
      <c r="N660" s="47">
        <f t="shared" si="63"/>
        <v>850307.36</v>
      </c>
      <c r="O660" s="48">
        <f t="shared" si="64"/>
        <v>4619540.4399999995</v>
      </c>
      <c r="P660" s="87">
        <f t="shared" si="65"/>
        <v>60369.56</v>
      </c>
    </row>
    <row r="661" spans="1:16" x14ac:dyDescent="0.25">
      <c r="A661" s="49" t="s">
        <v>1210</v>
      </c>
      <c r="B661" t="s">
        <v>776</v>
      </c>
      <c r="C661" s="45">
        <v>761</v>
      </c>
      <c r="D661" s="46">
        <v>567.54</v>
      </c>
      <c r="E661" s="47">
        <f t="shared" si="60"/>
        <v>431897.93999999994</v>
      </c>
      <c r="F661" s="45">
        <v>1764</v>
      </c>
      <c r="G661" s="46">
        <v>561.95000000000005</v>
      </c>
      <c r="H661" s="37">
        <f t="shared" si="61"/>
        <v>991279.8</v>
      </c>
      <c r="I661" s="45">
        <v>179</v>
      </c>
      <c r="J661" s="46">
        <v>567.54</v>
      </c>
      <c r="K661" s="47">
        <f t="shared" si="62"/>
        <v>101589.65999999999</v>
      </c>
      <c r="L661" s="45">
        <v>415</v>
      </c>
      <c r="M661" s="46">
        <v>561.95000000000005</v>
      </c>
      <c r="N661" s="47">
        <f t="shared" si="63"/>
        <v>233209.25000000003</v>
      </c>
      <c r="O661" s="48">
        <f t="shared" si="64"/>
        <v>1757976.65</v>
      </c>
      <c r="P661" s="87">
        <f t="shared" si="65"/>
        <v>22973.77</v>
      </c>
    </row>
    <row r="662" spans="1:16" x14ac:dyDescent="0.25">
      <c r="A662" s="49" t="s">
        <v>1211</v>
      </c>
      <c r="B662" t="s">
        <v>789</v>
      </c>
      <c r="C662" s="45">
        <v>9169</v>
      </c>
      <c r="D662" s="46">
        <v>1756.98</v>
      </c>
      <c r="E662" s="47">
        <f t="shared" si="60"/>
        <v>16109749.620000001</v>
      </c>
      <c r="F662" s="45">
        <v>365</v>
      </c>
      <c r="G662" s="46">
        <v>1756.98</v>
      </c>
      <c r="H662" s="37">
        <f t="shared" si="61"/>
        <v>641297.69999999995</v>
      </c>
      <c r="I662" s="45">
        <v>733</v>
      </c>
      <c r="J662" s="46">
        <v>1756.98</v>
      </c>
      <c r="K662" s="47">
        <f t="shared" si="62"/>
        <v>1287866.3400000001</v>
      </c>
      <c r="L662" s="45">
        <v>29</v>
      </c>
      <c r="M662" s="46">
        <v>1756.98</v>
      </c>
      <c r="N662" s="47">
        <f t="shared" si="63"/>
        <v>50952.42</v>
      </c>
      <c r="O662" s="48">
        <f t="shared" si="64"/>
        <v>18089866.080000002</v>
      </c>
      <c r="P662" s="87">
        <f t="shared" si="65"/>
        <v>236403.86</v>
      </c>
    </row>
    <row r="663" spans="1:16" x14ac:dyDescent="0.25">
      <c r="A663" s="49" t="s">
        <v>1212</v>
      </c>
      <c r="B663" t="s">
        <v>789</v>
      </c>
      <c r="C663" s="45">
        <v>3201</v>
      </c>
      <c r="D663" s="46">
        <v>627.66999999999996</v>
      </c>
      <c r="E663" s="47">
        <f t="shared" si="60"/>
        <v>2009171.67</v>
      </c>
      <c r="F663" s="45">
        <v>3053</v>
      </c>
      <c r="G663" s="46">
        <v>620.92999999999995</v>
      </c>
      <c r="H663" s="37">
        <f t="shared" si="61"/>
        <v>1895699.2899999998</v>
      </c>
      <c r="I663" s="45">
        <v>850</v>
      </c>
      <c r="J663" s="46">
        <v>627.66999999999996</v>
      </c>
      <c r="K663" s="47">
        <f t="shared" si="62"/>
        <v>533519.5</v>
      </c>
      <c r="L663" s="45">
        <v>810</v>
      </c>
      <c r="M663" s="46">
        <v>620.92999999999995</v>
      </c>
      <c r="N663" s="47">
        <f t="shared" si="63"/>
        <v>502953.3</v>
      </c>
      <c r="O663" s="48">
        <f t="shared" si="64"/>
        <v>4941343.76</v>
      </c>
      <c r="P663" s="87">
        <f t="shared" si="65"/>
        <v>64574.98</v>
      </c>
    </row>
    <row r="664" spans="1:16" x14ac:dyDescent="0.25">
      <c r="A664" s="49" t="s">
        <v>1213</v>
      </c>
      <c r="B664" t="s">
        <v>830</v>
      </c>
      <c r="C664" s="45">
        <v>7077</v>
      </c>
      <c r="D664" s="46">
        <v>540.83000000000004</v>
      </c>
      <c r="E664" s="47">
        <f t="shared" si="60"/>
        <v>3827453.91</v>
      </c>
      <c r="F664" s="45">
        <v>12597</v>
      </c>
      <c r="G664" s="46">
        <v>533.66</v>
      </c>
      <c r="H664" s="37">
        <f t="shared" si="61"/>
        <v>6722515.0199999996</v>
      </c>
      <c r="I664" s="45">
        <v>2626</v>
      </c>
      <c r="J664" s="46">
        <v>540.83000000000004</v>
      </c>
      <c r="K664" s="47">
        <f t="shared" si="62"/>
        <v>1420219.58</v>
      </c>
      <c r="L664" s="45">
        <v>4675</v>
      </c>
      <c r="M664" s="46">
        <v>533.66</v>
      </c>
      <c r="N664" s="47">
        <f t="shared" si="63"/>
        <v>2494860.5</v>
      </c>
      <c r="O664" s="48">
        <f t="shared" si="64"/>
        <v>14465049.01</v>
      </c>
      <c r="P664" s="87">
        <f t="shared" si="65"/>
        <v>189033.65</v>
      </c>
    </row>
    <row r="665" spans="1:16" x14ac:dyDescent="0.25">
      <c r="A665" s="49" t="s">
        <v>1214</v>
      </c>
      <c r="B665" t="s">
        <v>830</v>
      </c>
      <c r="C665" s="45">
        <v>661</v>
      </c>
      <c r="D665" s="46">
        <v>722.16</v>
      </c>
      <c r="E665" s="47">
        <f t="shared" ref="E665:E696" si="66">D665*C665</f>
        <v>477347.75999999995</v>
      </c>
      <c r="F665" s="45">
        <v>6078</v>
      </c>
      <c r="G665" s="46">
        <v>713.09</v>
      </c>
      <c r="H665" s="37">
        <f t="shared" ref="H665:H696" si="67">G665*F665</f>
        <v>4334161.0200000005</v>
      </c>
      <c r="I665" s="45">
        <v>257</v>
      </c>
      <c r="J665" s="46">
        <v>722.16</v>
      </c>
      <c r="K665" s="47">
        <f t="shared" ref="K665:K696" si="68">J665*I665</f>
        <v>185595.12</v>
      </c>
      <c r="L665" s="45">
        <v>2366</v>
      </c>
      <c r="M665" s="46">
        <v>713.09</v>
      </c>
      <c r="N665" s="47">
        <f t="shared" ref="N665:N696" si="69">M665*L665</f>
        <v>1687170.9400000002</v>
      </c>
      <c r="O665" s="48">
        <f t="shared" ref="O665:O695" si="70">N665+K665+H665+E665</f>
        <v>6684274.8399999999</v>
      </c>
      <c r="P665" s="87">
        <f t="shared" si="65"/>
        <v>87352.13</v>
      </c>
    </row>
    <row r="666" spans="1:16" x14ac:dyDescent="0.25">
      <c r="A666" s="49" t="s">
        <v>1215</v>
      </c>
      <c r="B666" t="s">
        <v>836</v>
      </c>
      <c r="C666" s="45">
        <v>0</v>
      </c>
      <c r="D666" s="46">
        <v>594.98</v>
      </c>
      <c r="E666" s="47">
        <f t="shared" si="66"/>
        <v>0</v>
      </c>
      <c r="F666" s="45">
        <v>0</v>
      </c>
      <c r="G666" s="46">
        <v>590.19000000000005</v>
      </c>
      <c r="H666" s="37">
        <f t="shared" si="67"/>
        <v>0</v>
      </c>
      <c r="I666" s="45">
        <v>0</v>
      </c>
      <c r="J666" s="46">
        <v>594.98</v>
      </c>
      <c r="K666" s="47">
        <f t="shared" si="68"/>
        <v>0</v>
      </c>
      <c r="L666" s="45">
        <v>0</v>
      </c>
      <c r="M666" s="46">
        <v>590.19000000000005</v>
      </c>
      <c r="N666" s="47">
        <f t="shared" si="69"/>
        <v>0</v>
      </c>
      <c r="O666" s="48">
        <f t="shared" si="70"/>
        <v>0</v>
      </c>
      <c r="P666" s="87">
        <f t="shared" si="65"/>
        <v>0</v>
      </c>
    </row>
    <row r="667" spans="1:16" x14ac:dyDescent="0.25">
      <c r="A667" s="49" t="s">
        <v>1216</v>
      </c>
      <c r="B667" t="s">
        <v>854</v>
      </c>
      <c r="C667" s="45">
        <v>920</v>
      </c>
      <c r="D667" s="46">
        <v>580.46</v>
      </c>
      <c r="E667" s="47">
        <f t="shared" si="66"/>
        <v>534023.20000000007</v>
      </c>
      <c r="F667" s="45">
        <v>4411</v>
      </c>
      <c r="G667" s="46">
        <v>574.80999999999995</v>
      </c>
      <c r="H667" s="37">
        <f t="shared" si="67"/>
        <v>2535486.9099999997</v>
      </c>
      <c r="I667" s="45">
        <v>204</v>
      </c>
      <c r="J667" s="46">
        <v>580.46</v>
      </c>
      <c r="K667" s="47">
        <f t="shared" si="68"/>
        <v>118413.84000000001</v>
      </c>
      <c r="L667" s="45">
        <v>978</v>
      </c>
      <c r="M667" s="46">
        <v>574.80999999999995</v>
      </c>
      <c r="N667" s="47">
        <f t="shared" si="69"/>
        <v>562164.17999999993</v>
      </c>
      <c r="O667" s="48">
        <f t="shared" si="70"/>
        <v>3750088.13</v>
      </c>
      <c r="P667" s="87">
        <f t="shared" si="65"/>
        <v>49007.29</v>
      </c>
    </row>
    <row r="668" spans="1:16" x14ac:dyDescent="0.25">
      <c r="A668" s="49" t="s">
        <v>1217</v>
      </c>
      <c r="B668" t="s">
        <v>856</v>
      </c>
      <c r="C668" s="45">
        <v>6080</v>
      </c>
      <c r="D668" s="46">
        <v>679.08</v>
      </c>
      <c r="E668" s="47">
        <f t="shared" si="66"/>
        <v>4128806.4000000004</v>
      </c>
      <c r="F668" s="45">
        <v>7500</v>
      </c>
      <c r="G668" s="46">
        <v>672.57</v>
      </c>
      <c r="H668" s="37">
        <f t="shared" si="67"/>
        <v>5044275</v>
      </c>
      <c r="I668" s="45">
        <v>2701</v>
      </c>
      <c r="J668" s="46">
        <v>679.08</v>
      </c>
      <c r="K668" s="47">
        <f t="shared" si="68"/>
        <v>1834195.08</v>
      </c>
      <c r="L668" s="45">
        <v>3331</v>
      </c>
      <c r="M668" s="46">
        <v>672.57</v>
      </c>
      <c r="N668" s="47">
        <f t="shared" si="69"/>
        <v>2240330.6700000004</v>
      </c>
      <c r="O668" s="48">
        <f t="shared" si="70"/>
        <v>13247607.15</v>
      </c>
      <c r="P668" s="87">
        <f t="shared" si="65"/>
        <v>173123.75</v>
      </c>
    </row>
    <row r="669" spans="1:16" x14ac:dyDescent="0.25">
      <c r="A669" s="49" t="s">
        <v>1218</v>
      </c>
      <c r="B669" t="s">
        <v>866</v>
      </c>
      <c r="C669" s="45">
        <v>579</v>
      </c>
      <c r="D669" s="46">
        <v>344.98</v>
      </c>
      <c r="E669" s="47">
        <f t="shared" si="66"/>
        <v>199743.42</v>
      </c>
      <c r="F669" s="45">
        <v>5544</v>
      </c>
      <c r="G669" s="46">
        <v>341.65</v>
      </c>
      <c r="H669" s="37">
        <f t="shared" si="67"/>
        <v>1894107.5999999999</v>
      </c>
      <c r="I669" s="45">
        <v>57</v>
      </c>
      <c r="J669" s="46">
        <v>344.98</v>
      </c>
      <c r="K669" s="47">
        <f t="shared" si="68"/>
        <v>19663.86</v>
      </c>
      <c r="L669" s="45">
        <v>541</v>
      </c>
      <c r="M669" s="46">
        <v>341.65</v>
      </c>
      <c r="N669" s="47">
        <f t="shared" si="69"/>
        <v>184832.65</v>
      </c>
      <c r="O669" s="48">
        <f t="shared" si="70"/>
        <v>2298347.5299999998</v>
      </c>
      <c r="P669" s="87">
        <f t="shared" si="65"/>
        <v>30035.5</v>
      </c>
    </row>
    <row r="670" spans="1:16" x14ac:dyDescent="0.25">
      <c r="A670" s="49" t="s">
        <v>1219</v>
      </c>
      <c r="B670" t="s">
        <v>868</v>
      </c>
      <c r="C670" s="45">
        <v>619</v>
      </c>
      <c r="D670" s="46">
        <v>576.03</v>
      </c>
      <c r="E670" s="47">
        <f t="shared" si="66"/>
        <v>356562.57</v>
      </c>
      <c r="F670" s="45">
        <v>1260</v>
      </c>
      <c r="G670" s="46">
        <v>569.69000000000005</v>
      </c>
      <c r="H670" s="37">
        <f t="shared" si="67"/>
        <v>717809.4</v>
      </c>
      <c r="I670" s="45">
        <v>1101</v>
      </c>
      <c r="J670" s="46">
        <v>576.03</v>
      </c>
      <c r="K670" s="47">
        <f t="shared" si="68"/>
        <v>634209.03</v>
      </c>
      <c r="L670" s="45">
        <v>2240</v>
      </c>
      <c r="M670" s="46">
        <v>569.69000000000005</v>
      </c>
      <c r="N670" s="47">
        <f t="shared" si="69"/>
        <v>1276105.6000000001</v>
      </c>
      <c r="O670" s="48">
        <f t="shared" si="70"/>
        <v>2984686.6</v>
      </c>
      <c r="P670" s="87">
        <f t="shared" si="65"/>
        <v>39004.79</v>
      </c>
    </row>
    <row r="671" spans="1:16" x14ac:dyDescent="0.25">
      <c r="A671" s="49" t="s">
        <v>1220</v>
      </c>
      <c r="B671" t="s">
        <v>870</v>
      </c>
      <c r="C671" s="45">
        <v>1882</v>
      </c>
      <c r="D671" s="46">
        <v>714.01</v>
      </c>
      <c r="E671" s="47">
        <f t="shared" si="66"/>
        <v>1343766.82</v>
      </c>
      <c r="F671" s="45">
        <v>2271</v>
      </c>
      <c r="G671" s="46">
        <v>707.92</v>
      </c>
      <c r="H671" s="37">
        <f t="shared" si="67"/>
        <v>1607686.3199999998</v>
      </c>
      <c r="I671" s="45">
        <v>1430</v>
      </c>
      <c r="J671" s="46">
        <v>714.01</v>
      </c>
      <c r="K671" s="47">
        <f t="shared" si="68"/>
        <v>1021034.2999999999</v>
      </c>
      <c r="L671" s="45">
        <v>1725</v>
      </c>
      <c r="M671" s="46">
        <v>707.92</v>
      </c>
      <c r="N671" s="47">
        <f t="shared" si="69"/>
        <v>1221162</v>
      </c>
      <c r="O671" s="48">
        <f t="shared" si="70"/>
        <v>5193649.4399999995</v>
      </c>
      <c r="P671" s="87">
        <f t="shared" si="65"/>
        <v>67872.19</v>
      </c>
    </row>
    <row r="672" spans="1:16" x14ac:dyDescent="0.25">
      <c r="A672" s="49" t="s">
        <v>1221</v>
      </c>
      <c r="B672" t="s">
        <v>882</v>
      </c>
      <c r="C672" s="45">
        <v>13</v>
      </c>
      <c r="D672" s="46">
        <v>406.36</v>
      </c>
      <c r="E672" s="47">
        <f t="shared" si="66"/>
        <v>5282.68</v>
      </c>
      <c r="F672" s="45">
        <v>1198</v>
      </c>
      <c r="G672" s="46">
        <v>403.02</v>
      </c>
      <c r="H672" s="37">
        <f t="shared" si="67"/>
        <v>482817.95999999996</v>
      </c>
      <c r="I672" s="45">
        <v>7</v>
      </c>
      <c r="J672" s="46">
        <v>406.36</v>
      </c>
      <c r="K672" s="47">
        <f t="shared" si="68"/>
        <v>2844.52</v>
      </c>
      <c r="L672" s="45">
        <v>682</v>
      </c>
      <c r="M672" s="46">
        <v>403.02</v>
      </c>
      <c r="N672" s="47">
        <f t="shared" si="69"/>
        <v>274859.64</v>
      </c>
      <c r="O672" s="48">
        <f t="shared" si="70"/>
        <v>765804.8</v>
      </c>
      <c r="P672" s="87">
        <f t="shared" si="65"/>
        <v>10007.77</v>
      </c>
    </row>
    <row r="673" spans="1:16" x14ac:dyDescent="0.25">
      <c r="A673" s="49" t="s">
        <v>1222</v>
      </c>
      <c r="B673" t="s">
        <v>890</v>
      </c>
      <c r="C673" s="45">
        <v>958</v>
      </c>
      <c r="D673" s="46">
        <v>629.27</v>
      </c>
      <c r="E673" s="47">
        <f t="shared" si="66"/>
        <v>602840.66</v>
      </c>
      <c r="F673" s="45">
        <v>336</v>
      </c>
      <c r="G673" s="46">
        <v>622.26</v>
      </c>
      <c r="H673" s="37">
        <f t="shared" si="67"/>
        <v>209079.36</v>
      </c>
      <c r="I673" s="45">
        <v>41</v>
      </c>
      <c r="J673" s="46">
        <v>629.27</v>
      </c>
      <c r="K673" s="47">
        <f t="shared" si="68"/>
        <v>25800.07</v>
      </c>
      <c r="L673" s="45">
        <v>15</v>
      </c>
      <c r="M673" s="46">
        <v>622.26</v>
      </c>
      <c r="N673" s="47">
        <f t="shared" si="69"/>
        <v>9333.9</v>
      </c>
      <c r="O673" s="48">
        <f t="shared" si="70"/>
        <v>847053.99</v>
      </c>
      <c r="P673" s="87">
        <f t="shared" si="65"/>
        <v>11069.56</v>
      </c>
    </row>
    <row r="674" spans="1:16" x14ac:dyDescent="0.25">
      <c r="A674" s="49" t="s">
        <v>1223</v>
      </c>
      <c r="B674" t="s">
        <v>1224</v>
      </c>
      <c r="C674" s="45">
        <v>18332</v>
      </c>
      <c r="D674" s="46">
        <v>889.18</v>
      </c>
      <c r="E674" s="47">
        <f t="shared" si="66"/>
        <v>16300447.76</v>
      </c>
      <c r="F674" s="45">
        <v>730</v>
      </c>
      <c r="G674" s="46">
        <v>889.18</v>
      </c>
      <c r="H674" s="37">
        <f t="shared" si="67"/>
        <v>649101.39999999991</v>
      </c>
      <c r="I674" s="45">
        <v>435</v>
      </c>
      <c r="J674" s="46">
        <v>889.18</v>
      </c>
      <c r="K674" s="47">
        <f t="shared" si="68"/>
        <v>386793.3</v>
      </c>
      <c r="L674" s="45">
        <v>17</v>
      </c>
      <c r="M674" s="46">
        <v>889.18</v>
      </c>
      <c r="N674" s="47">
        <f t="shared" si="69"/>
        <v>15116.06</v>
      </c>
      <c r="O674" s="48">
        <f t="shared" si="70"/>
        <v>17351458.52</v>
      </c>
      <c r="P674" s="87">
        <f t="shared" si="65"/>
        <v>226754.12</v>
      </c>
    </row>
    <row r="675" spans="1:16" x14ac:dyDescent="0.25">
      <c r="A675" s="49" t="s">
        <v>1225</v>
      </c>
      <c r="B675" t="s">
        <v>1224</v>
      </c>
      <c r="C675" s="45">
        <v>5868</v>
      </c>
      <c r="D675" s="46">
        <v>709.59</v>
      </c>
      <c r="E675" s="47">
        <f t="shared" si="66"/>
        <v>4163874.12</v>
      </c>
      <c r="F675" s="45">
        <v>1095</v>
      </c>
      <c r="G675" s="46">
        <v>709.59</v>
      </c>
      <c r="H675" s="37">
        <f t="shared" si="67"/>
        <v>777001.05</v>
      </c>
      <c r="I675" s="45">
        <v>0</v>
      </c>
      <c r="J675" s="46">
        <v>709.59</v>
      </c>
      <c r="K675" s="47">
        <f t="shared" si="68"/>
        <v>0</v>
      </c>
      <c r="L675" s="45">
        <v>0</v>
      </c>
      <c r="M675" s="46">
        <v>709.59</v>
      </c>
      <c r="N675" s="47">
        <f t="shared" si="69"/>
        <v>0</v>
      </c>
      <c r="O675" s="48">
        <f t="shared" si="70"/>
        <v>4940875.17</v>
      </c>
      <c r="P675" s="87">
        <f t="shared" si="65"/>
        <v>64568.86</v>
      </c>
    </row>
    <row r="676" spans="1:16" x14ac:dyDescent="0.25">
      <c r="A676" s="49" t="s">
        <v>1226</v>
      </c>
      <c r="B676" t="s">
        <v>1227</v>
      </c>
      <c r="C676" s="45">
        <v>3422</v>
      </c>
      <c r="D676" s="46">
        <v>450.84</v>
      </c>
      <c r="E676" s="47">
        <f t="shared" si="66"/>
        <v>1542774.48</v>
      </c>
      <c r="F676" s="45">
        <v>4968</v>
      </c>
      <c r="G676" s="46">
        <v>445.47</v>
      </c>
      <c r="H676" s="37">
        <f t="shared" si="67"/>
        <v>2213094.96</v>
      </c>
      <c r="I676" s="45">
        <v>1444</v>
      </c>
      <c r="J676" s="46">
        <v>450.84</v>
      </c>
      <c r="K676" s="47">
        <f t="shared" si="68"/>
        <v>651012.96</v>
      </c>
      <c r="L676" s="45">
        <v>2097</v>
      </c>
      <c r="M676" s="46">
        <v>445.47</v>
      </c>
      <c r="N676" s="47">
        <f t="shared" si="69"/>
        <v>934150.59000000008</v>
      </c>
      <c r="O676" s="48">
        <f t="shared" si="70"/>
        <v>5341032.99</v>
      </c>
      <c r="P676" s="87">
        <f t="shared" si="65"/>
        <v>69798.240000000005</v>
      </c>
    </row>
    <row r="677" spans="1:16" x14ac:dyDescent="0.25">
      <c r="A677" s="49" t="s">
        <v>1228</v>
      </c>
      <c r="B677" t="s">
        <v>1229</v>
      </c>
      <c r="C677" s="45">
        <v>33525</v>
      </c>
      <c r="D677" s="46">
        <v>2101.2199999999998</v>
      </c>
      <c r="E677" s="47">
        <f t="shared" si="66"/>
        <v>70443400.5</v>
      </c>
      <c r="F677" s="45">
        <v>0</v>
      </c>
      <c r="G677" s="46">
        <v>2101.2199999999998</v>
      </c>
      <c r="H677" s="47">
        <f t="shared" si="67"/>
        <v>0</v>
      </c>
      <c r="I677" s="45">
        <v>9761</v>
      </c>
      <c r="J677" s="46">
        <v>2101.2199999999998</v>
      </c>
      <c r="K677" s="47">
        <f t="shared" si="68"/>
        <v>20510008.419999998</v>
      </c>
      <c r="L677" s="45">
        <v>0</v>
      </c>
      <c r="M677" s="46">
        <v>2101.2199999999998</v>
      </c>
      <c r="N677" s="47">
        <f t="shared" si="69"/>
        <v>0</v>
      </c>
      <c r="O677" s="48">
        <f t="shared" si="70"/>
        <v>90953408.920000002</v>
      </c>
      <c r="P677" s="87">
        <f t="shared" si="65"/>
        <v>1188606.73</v>
      </c>
    </row>
    <row r="678" spans="1:16" x14ac:dyDescent="0.25">
      <c r="A678" s="49" t="s">
        <v>1230</v>
      </c>
      <c r="B678" t="s">
        <v>1231</v>
      </c>
      <c r="C678" s="45">
        <v>22088</v>
      </c>
      <c r="D678" s="46">
        <v>1657.57</v>
      </c>
      <c r="E678" s="47">
        <f t="shared" si="66"/>
        <v>36612406.159999996</v>
      </c>
      <c r="F678" s="45">
        <v>136</v>
      </c>
      <c r="G678" s="46">
        <v>1652.61</v>
      </c>
      <c r="H678" s="37">
        <f t="shared" si="67"/>
        <v>224754.96</v>
      </c>
      <c r="I678" s="45">
        <v>0</v>
      </c>
      <c r="J678" s="46">
        <v>1657.57</v>
      </c>
      <c r="K678" s="47">
        <f t="shared" si="68"/>
        <v>0</v>
      </c>
      <c r="L678" s="45">
        <v>0</v>
      </c>
      <c r="M678" s="46">
        <v>1652.61</v>
      </c>
      <c r="N678" s="47">
        <f t="shared" si="69"/>
        <v>0</v>
      </c>
      <c r="O678" s="48">
        <f t="shared" si="70"/>
        <v>36837161.119999997</v>
      </c>
      <c r="P678" s="87">
        <f t="shared" si="65"/>
        <v>481399.19</v>
      </c>
    </row>
    <row r="679" spans="1:16" x14ac:dyDescent="0.25">
      <c r="A679" s="49" t="s">
        <v>1232</v>
      </c>
      <c r="B679" t="s">
        <v>937</v>
      </c>
      <c r="C679" s="45">
        <v>3348</v>
      </c>
      <c r="D679" s="46">
        <v>518.89</v>
      </c>
      <c r="E679" s="47">
        <f t="shared" si="66"/>
        <v>1737243.72</v>
      </c>
      <c r="F679" s="45">
        <v>10825</v>
      </c>
      <c r="G679" s="46">
        <v>516.12</v>
      </c>
      <c r="H679" s="37">
        <f t="shared" si="67"/>
        <v>5586999</v>
      </c>
      <c r="I679" s="45">
        <v>394</v>
      </c>
      <c r="J679" s="46">
        <v>518.89</v>
      </c>
      <c r="K679" s="47">
        <f t="shared" si="68"/>
        <v>204442.66</v>
      </c>
      <c r="L679" s="45">
        <v>1274</v>
      </c>
      <c r="M679" s="46">
        <v>516.12</v>
      </c>
      <c r="N679" s="47">
        <f t="shared" si="69"/>
        <v>657536.88</v>
      </c>
      <c r="O679" s="48">
        <f t="shared" si="70"/>
        <v>8186222.2599999998</v>
      </c>
      <c r="P679" s="87">
        <f t="shared" si="65"/>
        <v>106980.03</v>
      </c>
    </row>
    <row r="680" spans="1:16" x14ac:dyDescent="0.25">
      <c r="A680" s="49" t="s">
        <v>1233</v>
      </c>
      <c r="B680" t="s">
        <v>937</v>
      </c>
      <c r="C680" s="45">
        <v>7524</v>
      </c>
      <c r="D680" s="46">
        <v>506.65</v>
      </c>
      <c r="E680" s="47">
        <f t="shared" si="66"/>
        <v>3812034.5999999996</v>
      </c>
      <c r="F680" s="45">
        <v>14342</v>
      </c>
      <c r="G680" s="46">
        <v>500.24</v>
      </c>
      <c r="H680" s="37">
        <f t="shared" si="67"/>
        <v>7174442.0800000001</v>
      </c>
      <c r="I680" s="45">
        <v>3930</v>
      </c>
      <c r="J680" s="46">
        <v>506.65</v>
      </c>
      <c r="K680" s="47">
        <f t="shared" si="68"/>
        <v>1991134.5</v>
      </c>
      <c r="L680" s="45">
        <v>7491</v>
      </c>
      <c r="M680" s="46">
        <v>500.24</v>
      </c>
      <c r="N680" s="47">
        <f t="shared" si="69"/>
        <v>3747297.84</v>
      </c>
      <c r="O680" s="48">
        <f t="shared" si="70"/>
        <v>16724909.02</v>
      </c>
      <c r="P680" s="87">
        <f t="shared" si="65"/>
        <v>218566.18</v>
      </c>
    </row>
    <row r="681" spans="1:16" x14ac:dyDescent="0.25">
      <c r="A681" s="49" t="s">
        <v>1234</v>
      </c>
      <c r="B681" t="s">
        <v>941</v>
      </c>
      <c r="C681" s="45">
        <v>730</v>
      </c>
      <c r="D681" s="46">
        <v>566.84</v>
      </c>
      <c r="E681" s="47">
        <f t="shared" si="66"/>
        <v>413793.2</v>
      </c>
      <c r="F681" s="45">
        <v>4086</v>
      </c>
      <c r="G681" s="46">
        <v>562.02</v>
      </c>
      <c r="H681" s="37">
        <f t="shared" si="67"/>
        <v>2296413.7199999997</v>
      </c>
      <c r="I681" s="45">
        <v>86</v>
      </c>
      <c r="J681" s="46">
        <v>566.84</v>
      </c>
      <c r="K681" s="47">
        <f t="shared" si="68"/>
        <v>48748.240000000005</v>
      </c>
      <c r="L681" s="45">
        <v>481</v>
      </c>
      <c r="M681" s="46">
        <v>562.02</v>
      </c>
      <c r="N681" s="47">
        <f t="shared" si="69"/>
        <v>270331.62</v>
      </c>
      <c r="O681" s="48">
        <f t="shared" si="70"/>
        <v>3029286.78</v>
      </c>
      <c r="P681" s="87">
        <f t="shared" si="65"/>
        <v>39587.64</v>
      </c>
    </row>
    <row r="682" spans="1:16" x14ac:dyDescent="0.25">
      <c r="A682" s="49" t="s">
        <v>1235</v>
      </c>
      <c r="B682" t="s">
        <v>941</v>
      </c>
      <c r="C682" s="45">
        <v>940</v>
      </c>
      <c r="D682" s="46">
        <v>618.84</v>
      </c>
      <c r="E682" s="47">
        <f t="shared" si="66"/>
        <v>581709.6</v>
      </c>
      <c r="F682" s="45">
        <v>1243</v>
      </c>
      <c r="G682" s="46">
        <v>613.15</v>
      </c>
      <c r="H682" s="37">
        <f t="shared" si="67"/>
        <v>762145.45</v>
      </c>
      <c r="I682" s="45">
        <v>723</v>
      </c>
      <c r="J682" s="46">
        <v>618.84</v>
      </c>
      <c r="K682" s="47">
        <f t="shared" si="68"/>
        <v>447421.32</v>
      </c>
      <c r="L682" s="45">
        <v>955</v>
      </c>
      <c r="M682" s="46">
        <v>613.15</v>
      </c>
      <c r="N682" s="47">
        <f t="shared" si="69"/>
        <v>585558.25</v>
      </c>
      <c r="O682" s="48">
        <f t="shared" si="70"/>
        <v>2376834.62</v>
      </c>
      <c r="P682" s="87">
        <f t="shared" si="65"/>
        <v>31061.200000000001</v>
      </c>
    </row>
    <row r="683" spans="1:16" x14ac:dyDescent="0.25">
      <c r="A683" s="49" t="s">
        <v>1236</v>
      </c>
      <c r="B683" t="s">
        <v>966</v>
      </c>
      <c r="C683" s="45">
        <v>881</v>
      </c>
      <c r="D683" s="46">
        <v>790.82</v>
      </c>
      <c r="E683" s="47">
        <f t="shared" si="66"/>
        <v>696712.42</v>
      </c>
      <c r="F683" s="45">
        <v>2058</v>
      </c>
      <c r="G683" s="46">
        <v>790.15</v>
      </c>
      <c r="H683" s="37">
        <f t="shared" si="67"/>
        <v>1626128.7</v>
      </c>
      <c r="I683" s="45">
        <v>584</v>
      </c>
      <c r="J683" s="46">
        <v>790.82</v>
      </c>
      <c r="K683" s="47">
        <f t="shared" si="68"/>
        <v>461838.88</v>
      </c>
      <c r="L683" s="45">
        <v>1363</v>
      </c>
      <c r="M683" s="46">
        <v>790.15</v>
      </c>
      <c r="N683" s="47">
        <f t="shared" si="69"/>
        <v>1076974.45</v>
      </c>
      <c r="O683" s="48">
        <f t="shared" si="70"/>
        <v>3861654.45</v>
      </c>
      <c r="P683" s="87">
        <f t="shared" si="65"/>
        <v>50465.27</v>
      </c>
    </row>
    <row r="684" spans="1:16" x14ac:dyDescent="0.25">
      <c r="A684" s="49" t="s">
        <v>1237</v>
      </c>
      <c r="B684" t="s">
        <v>1006</v>
      </c>
      <c r="C684" s="45">
        <v>316</v>
      </c>
      <c r="D684" s="46">
        <v>355.39</v>
      </c>
      <c r="E684" s="47">
        <f t="shared" si="66"/>
        <v>112303.23999999999</v>
      </c>
      <c r="F684" s="45">
        <v>4324</v>
      </c>
      <c r="G684" s="46">
        <v>351.53</v>
      </c>
      <c r="H684" s="37">
        <f t="shared" si="67"/>
        <v>1520015.72</v>
      </c>
      <c r="I684" s="45">
        <v>38</v>
      </c>
      <c r="J684" s="46">
        <v>355.39</v>
      </c>
      <c r="K684" s="47">
        <f t="shared" si="68"/>
        <v>13504.82</v>
      </c>
      <c r="L684" s="45">
        <v>521</v>
      </c>
      <c r="M684" s="46">
        <v>351.53</v>
      </c>
      <c r="N684" s="47">
        <f t="shared" si="69"/>
        <v>183147.12999999998</v>
      </c>
      <c r="O684" s="48">
        <f t="shared" si="70"/>
        <v>1828970.91</v>
      </c>
      <c r="P684" s="87">
        <f t="shared" si="65"/>
        <v>23901.55</v>
      </c>
    </row>
    <row r="685" spans="1:16" x14ac:dyDescent="0.25">
      <c r="A685" s="49" t="s">
        <v>1238</v>
      </c>
      <c r="B685" t="s">
        <v>1006</v>
      </c>
      <c r="C685" s="45">
        <v>0</v>
      </c>
      <c r="D685" s="46">
        <v>508.05</v>
      </c>
      <c r="E685" s="47">
        <f t="shared" si="66"/>
        <v>0</v>
      </c>
      <c r="F685" s="45">
        <v>4349</v>
      </c>
      <c r="G685" s="46">
        <v>503.65</v>
      </c>
      <c r="H685" s="37">
        <f t="shared" si="67"/>
        <v>2190373.85</v>
      </c>
      <c r="I685" s="45">
        <v>0</v>
      </c>
      <c r="J685" s="46">
        <v>508.05</v>
      </c>
      <c r="K685" s="47">
        <f t="shared" si="68"/>
        <v>0</v>
      </c>
      <c r="L685" s="45">
        <v>1645</v>
      </c>
      <c r="M685" s="46">
        <v>503.65</v>
      </c>
      <c r="N685" s="47">
        <f t="shared" si="69"/>
        <v>828504.25</v>
      </c>
      <c r="O685" s="48">
        <f t="shared" si="70"/>
        <v>3018878.1</v>
      </c>
      <c r="P685" s="87">
        <f t="shared" si="65"/>
        <v>39451.61</v>
      </c>
    </row>
    <row r="686" spans="1:16" x14ac:dyDescent="0.25">
      <c r="A686" s="49" t="s">
        <v>1239</v>
      </c>
      <c r="B686" t="s">
        <v>1017</v>
      </c>
      <c r="C686" s="45">
        <v>1675</v>
      </c>
      <c r="D686" s="46">
        <v>650.72</v>
      </c>
      <c r="E686" s="47">
        <f t="shared" si="66"/>
        <v>1089956</v>
      </c>
      <c r="F686" s="45">
        <v>2140</v>
      </c>
      <c r="G686" s="46">
        <v>648.04999999999995</v>
      </c>
      <c r="H686" s="37">
        <f t="shared" si="67"/>
        <v>1386827</v>
      </c>
      <c r="I686" s="45">
        <v>578</v>
      </c>
      <c r="J686" s="46">
        <v>650.72</v>
      </c>
      <c r="K686" s="47">
        <f t="shared" si="68"/>
        <v>376116.16000000003</v>
      </c>
      <c r="L686" s="45">
        <v>738</v>
      </c>
      <c r="M686" s="46">
        <v>648.04999999999995</v>
      </c>
      <c r="N686" s="47">
        <f t="shared" si="69"/>
        <v>478260.89999999997</v>
      </c>
      <c r="O686" s="48">
        <f t="shared" si="70"/>
        <v>3331160.06</v>
      </c>
      <c r="P686" s="87">
        <f t="shared" si="65"/>
        <v>43532.61</v>
      </c>
    </row>
    <row r="687" spans="1:16" x14ac:dyDescent="0.25">
      <c r="A687" s="49" t="s">
        <v>1240</v>
      </c>
      <c r="B687" t="s">
        <v>1241</v>
      </c>
      <c r="C687" s="45">
        <v>8384</v>
      </c>
      <c r="D687" s="46">
        <v>1820.97</v>
      </c>
      <c r="E687" s="47">
        <f t="shared" si="66"/>
        <v>15267012.48</v>
      </c>
      <c r="F687" s="45">
        <v>0</v>
      </c>
      <c r="G687" s="46">
        <v>1820.97</v>
      </c>
      <c r="H687" s="37">
        <f t="shared" si="67"/>
        <v>0</v>
      </c>
      <c r="I687" s="45">
        <v>0</v>
      </c>
      <c r="J687" s="46">
        <v>1820.97</v>
      </c>
      <c r="K687" s="47">
        <f t="shared" si="68"/>
        <v>0</v>
      </c>
      <c r="L687" s="45">
        <v>0</v>
      </c>
      <c r="M687" s="46">
        <v>1820.97</v>
      </c>
      <c r="N687" s="47">
        <f t="shared" si="69"/>
        <v>0</v>
      </c>
      <c r="O687" s="48">
        <f t="shared" si="70"/>
        <v>15267012.48</v>
      </c>
      <c r="P687" s="87">
        <f t="shared" si="65"/>
        <v>199513.95</v>
      </c>
    </row>
    <row r="688" spans="1:16" x14ac:dyDescent="0.25">
      <c r="A688" s="49" t="s">
        <v>1242</v>
      </c>
      <c r="B688" t="s">
        <v>1051</v>
      </c>
      <c r="C688" s="45">
        <v>2429</v>
      </c>
      <c r="D688" s="46">
        <v>702.76</v>
      </c>
      <c r="E688" s="47">
        <f t="shared" si="66"/>
        <v>1707004.04</v>
      </c>
      <c r="F688" s="45">
        <v>3703</v>
      </c>
      <c r="G688" s="46">
        <v>696.18</v>
      </c>
      <c r="H688" s="37">
        <f t="shared" si="67"/>
        <v>2577954.54</v>
      </c>
      <c r="I688" s="45">
        <v>5</v>
      </c>
      <c r="J688" s="46">
        <v>702.76</v>
      </c>
      <c r="K688" s="47">
        <f t="shared" si="68"/>
        <v>3513.8</v>
      </c>
      <c r="L688" s="45">
        <v>7</v>
      </c>
      <c r="M688" s="46">
        <v>696.18</v>
      </c>
      <c r="N688" s="47">
        <f t="shared" si="69"/>
        <v>4873.2599999999993</v>
      </c>
      <c r="O688" s="48">
        <f t="shared" si="70"/>
        <v>4293345.6400000006</v>
      </c>
      <c r="P688" s="87">
        <f t="shared" si="65"/>
        <v>56106.74</v>
      </c>
    </row>
    <row r="689" spans="1:16" x14ac:dyDescent="0.25">
      <c r="A689" s="49" t="s">
        <v>1243</v>
      </c>
      <c r="B689" t="s">
        <v>1053</v>
      </c>
      <c r="C689" s="45">
        <v>2068</v>
      </c>
      <c r="D689" s="46">
        <v>748.35</v>
      </c>
      <c r="E689" s="47">
        <f t="shared" si="66"/>
        <v>1547587.8</v>
      </c>
      <c r="F689" s="45">
        <v>2281</v>
      </c>
      <c r="G689" s="46">
        <v>741.29</v>
      </c>
      <c r="H689" s="37">
        <f t="shared" si="67"/>
        <v>1690882.49</v>
      </c>
      <c r="I689" s="45">
        <v>1074</v>
      </c>
      <c r="J689" s="46">
        <v>748.35</v>
      </c>
      <c r="K689" s="47">
        <f t="shared" si="68"/>
        <v>803727.9</v>
      </c>
      <c r="L689" s="45">
        <v>1185</v>
      </c>
      <c r="M689" s="46">
        <v>741.29</v>
      </c>
      <c r="N689" s="47">
        <f t="shared" si="69"/>
        <v>878428.64999999991</v>
      </c>
      <c r="O689" s="48">
        <f t="shared" si="70"/>
        <v>4920626.84</v>
      </c>
      <c r="P689" s="87">
        <f t="shared" si="65"/>
        <v>64304.24</v>
      </c>
    </row>
    <row r="690" spans="1:16" x14ac:dyDescent="0.25">
      <c r="A690" s="49" t="s">
        <v>1244</v>
      </c>
      <c r="B690" t="s">
        <v>1061</v>
      </c>
      <c r="C690" s="45">
        <v>983</v>
      </c>
      <c r="D690" s="46">
        <v>519.24</v>
      </c>
      <c r="E690" s="47">
        <f t="shared" si="66"/>
        <v>510412.92</v>
      </c>
      <c r="F690" s="45">
        <v>282</v>
      </c>
      <c r="G690" s="46">
        <v>513.77</v>
      </c>
      <c r="H690" s="37">
        <f t="shared" si="67"/>
        <v>144883.13999999998</v>
      </c>
      <c r="I690" s="45">
        <v>852</v>
      </c>
      <c r="J690" s="46">
        <v>519.24</v>
      </c>
      <c r="K690" s="47">
        <f t="shared" si="68"/>
        <v>442392.48</v>
      </c>
      <c r="L690" s="45">
        <v>245</v>
      </c>
      <c r="M690" s="46">
        <v>513.77</v>
      </c>
      <c r="N690" s="47">
        <f t="shared" si="69"/>
        <v>125873.65</v>
      </c>
      <c r="O690" s="48">
        <f t="shared" si="70"/>
        <v>1223562.19</v>
      </c>
      <c r="P690" s="87">
        <f t="shared" si="65"/>
        <v>15989.88</v>
      </c>
    </row>
    <row r="691" spans="1:16" x14ac:dyDescent="0.25">
      <c r="A691" s="49" t="s">
        <v>1245</v>
      </c>
      <c r="B691" t="s">
        <v>1094</v>
      </c>
      <c r="C691" s="45">
        <v>3289</v>
      </c>
      <c r="D691" s="46">
        <v>587.11</v>
      </c>
      <c r="E691" s="47">
        <f t="shared" si="66"/>
        <v>1931004.79</v>
      </c>
      <c r="F691" s="45">
        <v>3832</v>
      </c>
      <c r="G691" s="46">
        <v>581.48</v>
      </c>
      <c r="H691" s="47">
        <f t="shared" si="67"/>
        <v>2228231.36</v>
      </c>
      <c r="I691" s="88">
        <v>2301</v>
      </c>
      <c r="J691" s="46">
        <v>587.11</v>
      </c>
      <c r="K691" s="47">
        <f t="shared" si="68"/>
        <v>1350940.11</v>
      </c>
      <c r="L691" s="88">
        <v>2680</v>
      </c>
      <c r="M691" s="46">
        <v>581.48</v>
      </c>
      <c r="N691" s="47">
        <f t="shared" si="69"/>
        <v>1558366.4000000001</v>
      </c>
      <c r="O691" s="48">
        <f t="shared" si="70"/>
        <v>7068542.6600000001</v>
      </c>
      <c r="P691" s="87">
        <f t="shared" si="65"/>
        <v>92373.86</v>
      </c>
    </row>
    <row r="692" spans="1:16" x14ac:dyDescent="0.25">
      <c r="A692" s="49" t="s">
        <v>1246</v>
      </c>
      <c r="B692" t="s">
        <v>1098</v>
      </c>
      <c r="C692" s="45">
        <v>0</v>
      </c>
      <c r="D692" s="46">
        <v>487.5</v>
      </c>
      <c r="E692" s="47">
        <f t="shared" si="66"/>
        <v>0</v>
      </c>
      <c r="F692" s="45">
        <v>0</v>
      </c>
      <c r="G692" s="46">
        <v>482.43</v>
      </c>
      <c r="H692" s="47">
        <f t="shared" si="67"/>
        <v>0</v>
      </c>
      <c r="I692" s="88">
        <v>0</v>
      </c>
      <c r="J692" s="46">
        <v>487.5</v>
      </c>
      <c r="K692" s="47">
        <f t="shared" si="68"/>
        <v>0</v>
      </c>
      <c r="L692" s="45">
        <v>0</v>
      </c>
      <c r="M692" s="46">
        <v>482.43</v>
      </c>
      <c r="N692" s="47">
        <f t="shared" si="69"/>
        <v>0</v>
      </c>
      <c r="O692" s="48">
        <f t="shared" si="70"/>
        <v>0</v>
      </c>
      <c r="P692" s="87">
        <f t="shared" si="65"/>
        <v>0</v>
      </c>
    </row>
    <row r="693" spans="1:16" x14ac:dyDescent="0.25">
      <c r="A693" s="49" t="s">
        <v>1247</v>
      </c>
      <c r="B693" t="s">
        <v>1098</v>
      </c>
      <c r="C693" s="45">
        <v>418</v>
      </c>
      <c r="D693" s="46">
        <v>400.96</v>
      </c>
      <c r="E693" s="47">
        <f t="shared" si="66"/>
        <v>167601.28</v>
      </c>
      <c r="F693" s="45">
        <v>4342</v>
      </c>
      <c r="G693" s="46">
        <v>397.71</v>
      </c>
      <c r="H693" s="47">
        <f t="shared" si="67"/>
        <v>1726856.8199999998</v>
      </c>
      <c r="I693" s="88">
        <v>154</v>
      </c>
      <c r="J693" s="46">
        <v>400.96</v>
      </c>
      <c r="K693" s="47">
        <f t="shared" si="68"/>
        <v>61747.839999999997</v>
      </c>
      <c r="L693" s="45">
        <v>1598</v>
      </c>
      <c r="M693" s="46">
        <v>397.71</v>
      </c>
      <c r="N693" s="47">
        <f t="shared" si="69"/>
        <v>635540.57999999996</v>
      </c>
      <c r="O693" s="48">
        <f t="shared" si="70"/>
        <v>2591746.5199999996</v>
      </c>
      <c r="P693" s="87">
        <f t="shared" si="65"/>
        <v>33869.730000000003</v>
      </c>
    </row>
    <row r="694" spans="1:16" x14ac:dyDescent="0.25">
      <c r="A694" t="s">
        <v>1324</v>
      </c>
      <c r="B694" t="s">
        <v>1131</v>
      </c>
      <c r="C694" s="45">
        <v>0</v>
      </c>
      <c r="D694" s="46">
        <v>432.24</v>
      </c>
      <c r="E694" s="47">
        <f t="shared" si="66"/>
        <v>0</v>
      </c>
      <c r="F694" s="88">
        <v>0</v>
      </c>
      <c r="G694" s="46">
        <v>426.66</v>
      </c>
      <c r="H694" s="47">
        <f t="shared" si="67"/>
        <v>0</v>
      </c>
      <c r="I694" s="88">
        <v>0</v>
      </c>
      <c r="J694" s="46">
        <v>432.24</v>
      </c>
      <c r="K694" s="47">
        <f t="shared" si="68"/>
        <v>0</v>
      </c>
      <c r="L694" s="45">
        <v>0</v>
      </c>
      <c r="M694" s="46">
        <v>426.66</v>
      </c>
      <c r="N694" s="47">
        <f t="shared" si="69"/>
        <v>0</v>
      </c>
      <c r="O694" s="48">
        <f t="shared" si="70"/>
        <v>0</v>
      </c>
      <c r="P694" s="87">
        <f t="shared" si="65"/>
        <v>0</v>
      </c>
    </row>
    <row r="695" spans="1:16" x14ac:dyDescent="0.25">
      <c r="A695" t="s">
        <v>1325</v>
      </c>
      <c r="B695" t="s">
        <v>1132</v>
      </c>
      <c r="C695" s="45">
        <v>0</v>
      </c>
      <c r="D695" s="46">
        <v>497.22</v>
      </c>
      <c r="E695" s="47">
        <f t="shared" si="66"/>
        <v>0</v>
      </c>
      <c r="F695" s="88">
        <v>0</v>
      </c>
      <c r="G695" s="46">
        <v>490.8</v>
      </c>
      <c r="H695" s="47">
        <f t="shared" si="67"/>
        <v>0</v>
      </c>
      <c r="I695" s="88">
        <v>0</v>
      </c>
      <c r="J695" s="46">
        <v>497.22</v>
      </c>
      <c r="K695" s="47">
        <f t="shared" si="68"/>
        <v>0</v>
      </c>
      <c r="L695" s="45">
        <v>0</v>
      </c>
      <c r="M695" s="46">
        <v>490.8</v>
      </c>
      <c r="N695" s="47">
        <f t="shared" si="69"/>
        <v>0</v>
      </c>
      <c r="O695" s="48">
        <f t="shared" si="70"/>
        <v>0</v>
      </c>
      <c r="P695" s="87">
        <f t="shared" si="65"/>
        <v>0</v>
      </c>
    </row>
    <row r="696" spans="1:16" ht="15.75" thickBot="1" x14ac:dyDescent="0.3">
      <c r="A696" s="90" t="s">
        <v>1326</v>
      </c>
      <c r="B696" s="89" t="s">
        <v>1133</v>
      </c>
      <c r="C696" s="64">
        <v>401</v>
      </c>
      <c r="D696" s="70">
        <v>588.48</v>
      </c>
      <c r="E696" s="51">
        <f t="shared" si="66"/>
        <v>235980.48</v>
      </c>
      <c r="F696" s="91">
        <v>1898</v>
      </c>
      <c r="G696" s="92">
        <v>580.66</v>
      </c>
      <c r="H696" s="93">
        <f t="shared" si="67"/>
        <v>1102092.68</v>
      </c>
      <c r="I696" s="91">
        <v>109</v>
      </c>
      <c r="J696" s="92">
        <v>588.48</v>
      </c>
      <c r="K696" s="93">
        <f t="shared" si="68"/>
        <v>64144.32</v>
      </c>
      <c r="L696" s="94">
        <v>517</v>
      </c>
      <c r="M696" s="92">
        <v>580.66</v>
      </c>
      <c r="N696" s="93">
        <f t="shared" si="69"/>
        <v>300201.21999999997</v>
      </c>
      <c r="O696" s="95">
        <f>N696+K696+H696+E696</f>
        <v>1702418.7</v>
      </c>
      <c r="P696" s="96">
        <f t="shared" si="65"/>
        <v>22247.72</v>
      </c>
    </row>
    <row r="697" spans="1:16" x14ac:dyDescent="0.25">
      <c r="C697" s="6">
        <f t="shared" ref="C697:P697" si="71">SUM(C9:C696)</f>
        <v>2058164</v>
      </c>
      <c r="D697" s="6">
        <f t="shared" si="71"/>
        <v>233007.96999999977</v>
      </c>
      <c r="E697" s="6">
        <f t="shared" si="71"/>
        <v>937566270.77000022</v>
      </c>
      <c r="F697" s="6">
        <f t="shared" si="71"/>
        <v>19846078</v>
      </c>
      <c r="G697" s="6">
        <f t="shared" si="71"/>
        <v>231083.96999999991</v>
      </c>
      <c r="H697" s="6">
        <f t="shared" si="71"/>
        <v>5882543436.8999987</v>
      </c>
      <c r="I697" s="6">
        <f t="shared" si="71"/>
        <v>481653</v>
      </c>
      <c r="J697" s="6">
        <f t="shared" si="71"/>
        <v>233007.96999999977</v>
      </c>
      <c r="K697" s="6">
        <f t="shared" si="71"/>
        <v>196237767.00000015</v>
      </c>
      <c r="L697" s="6">
        <f t="shared" si="71"/>
        <v>3145237</v>
      </c>
      <c r="M697" s="6">
        <f t="shared" si="71"/>
        <v>231083.96999999991</v>
      </c>
      <c r="N697" s="6">
        <f t="shared" si="71"/>
        <v>1018360473.209999</v>
      </c>
      <c r="O697" s="6">
        <f t="shared" si="71"/>
        <v>8034707947.8799963</v>
      </c>
      <c r="P697" s="6">
        <f t="shared" si="71"/>
        <v>105000000.08999996</v>
      </c>
    </row>
  </sheetData>
  <autoFilter ref="A6:P696" xr:uid="{E5726401-83AF-49B5-8168-D5DEC305A36F}"/>
  <mergeCells count="4">
    <mergeCell ref="C7:E7"/>
    <mergeCell ref="F7:H7"/>
    <mergeCell ref="I7:K7"/>
    <mergeCell ref="L7:N7"/>
  </mergeCells>
  <pageMargins left="0.7" right="0.7" top="0.75" bottom="0.75" header="0.3" footer="0.3"/>
  <pageSetup scale="48" fitToHeight="0" orientation="landscape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08880-9AEE-423C-BA3B-7FAC75011351}">
  <sheetPr>
    <tabColor theme="9" tint="-0.499984740745262"/>
    <pageSetUpPr fitToPage="1"/>
  </sheetPr>
  <dimension ref="A1:S697"/>
  <sheetViews>
    <sheetView workbookViewId="0">
      <selection activeCell="L1" sqref="L1:M1048576"/>
    </sheetView>
  </sheetViews>
  <sheetFormatPr defaultColWidth="9.140625" defaultRowHeight="15" x14ac:dyDescent="0.25"/>
  <cols>
    <col min="1" max="1" width="10.85546875" style="1" bestFit="1" customWidth="1"/>
    <col min="2" max="2" width="50.5703125" style="1" customWidth="1"/>
    <col min="3" max="3" width="13.5703125" style="1" customWidth="1"/>
    <col min="4" max="5" width="13.5703125" style="56" customWidth="1"/>
    <col min="6" max="14" width="13.5703125" style="1" customWidth="1"/>
    <col min="15" max="16" width="15.7109375" style="1" customWidth="1"/>
    <col min="17" max="16384" width="9.140625" style="1"/>
  </cols>
  <sheetData>
    <row r="1" spans="1:19" ht="18.75" x14ac:dyDescent="0.3">
      <c r="A1" s="5">
        <f ca="1">TODAY()</f>
        <v>46101</v>
      </c>
      <c r="F1" s="80"/>
      <c r="H1" s="80" t="s">
        <v>0</v>
      </c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ht="18.75" x14ac:dyDescent="0.3">
      <c r="F2" s="80"/>
      <c r="H2" s="80" t="s">
        <v>1317</v>
      </c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19" ht="18.75" x14ac:dyDescent="0.3">
      <c r="F3" s="80"/>
      <c r="H3" s="80" t="s">
        <v>1314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</row>
    <row r="6" spans="1:19" x14ac:dyDescent="0.25">
      <c r="P6" s="99">
        <f>SUM(P9:P696)</f>
        <v>105000000.00000024</v>
      </c>
    </row>
    <row r="7" spans="1:19" ht="23.25" x14ac:dyDescent="0.35">
      <c r="A7" s="28"/>
      <c r="B7" s="29"/>
      <c r="C7" s="134" t="s">
        <v>1248</v>
      </c>
      <c r="D7" s="135"/>
      <c r="E7" s="136"/>
      <c r="F7" s="135" t="s">
        <v>1248</v>
      </c>
      <c r="G7" s="135"/>
      <c r="H7" s="135"/>
      <c r="I7" s="134" t="s">
        <v>1249</v>
      </c>
      <c r="J7" s="135"/>
      <c r="K7" s="136"/>
      <c r="L7" s="134" t="s">
        <v>1249</v>
      </c>
      <c r="M7" s="135"/>
      <c r="N7" s="136"/>
      <c r="O7" s="82">
        <f>SUM(O9:O696)</f>
        <v>8313754472.5599947</v>
      </c>
      <c r="P7" s="100">
        <v>105000000</v>
      </c>
    </row>
    <row r="8" spans="1:19" ht="46.5" thickBot="1" x14ac:dyDescent="0.35">
      <c r="A8" s="101" t="s">
        <v>1294</v>
      </c>
      <c r="B8" s="102" t="s">
        <v>1288</v>
      </c>
      <c r="C8" s="103" t="s">
        <v>1274</v>
      </c>
      <c r="D8" s="104" t="s">
        <v>1275</v>
      </c>
      <c r="E8" s="105" t="s">
        <v>1276</v>
      </c>
      <c r="F8" s="106" t="s">
        <v>1277</v>
      </c>
      <c r="G8" s="106" t="s">
        <v>1278</v>
      </c>
      <c r="H8" s="106" t="s">
        <v>1279</v>
      </c>
      <c r="I8" s="103" t="s">
        <v>1274</v>
      </c>
      <c r="J8" s="106" t="s">
        <v>1275</v>
      </c>
      <c r="K8" s="107" t="s">
        <v>1276</v>
      </c>
      <c r="L8" s="103" t="s">
        <v>1277</v>
      </c>
      <c r="M8" s="106" t="s">
        <v>1278</v>
      </c>
      <c r="N8" s="107" t="s">
        <v>1279</v>
      </c>
      <c r="O8" s="108" t="s">
        <v>1251</v>
      </c>
      <c r="P8" s="109" t="s">
        <v>1252</v>
      </c>
    </row>
    <row r="9" spans="1:19" ht="15.75" thickTop="1" x14ac:dyDescent="0.25">
      <c r="A9" s="10" t="s">
        <v>2</v>
      </c>
      <c r="B9" s="4" t="s">
        <v>3</v>
      </c>
      <c r="C9" s="2">
        <v>37089</v>
      </c>
      <c r="D9" s="57">
        <v>319.47000000000003</v>
      </c>
      <c r="E9" s="58">
        <f>C9*D9</f>
        <v>11848822.830000002</v>
      </c>
      <c r="F9" s="2">
        <v>82316</v>
      </c>
      <c r="G9" s="57">
        <v>317.14</v>
      </c>
      <c r="H9" s="58">
        <f>F9*G9</f>
        <v>26105696.239999998</v>
      </c>
      <c r="I9" s="2">
        <v>10094</v>
      </c>
      <c r="J9" s="57">
        <v>319.47000000000003</v>
      </c>
      <c r="K9" s="58">
        <f>I9*J9</f>
        <v>3224730.18</v>
      </c>
      <c r="L9" s="2">
        <v>22402</v>
      </c>
      <c r="M9" s="57">
        <v>317.14</v>
      </c>
      <c r="N9" s="60">
        <f>M9*L9</f>
        <v>7104570.2799999993</v>
      </c>
      <c r="O9" s="59">
        <f>E9+H9+K9+N9</f>
        <v>48283819.530000001</v>
      </c>
      <c r="P9" s="72">
        <f t="shared" ref="P9:P73" si="0">(O9/$O$7)*$P$7</f>
        <v>609808.84958572662</v>
      </c>
    </row>
    <row r="10" spans="1:19" x14ac:dyDescent="0.25">
      <c r="A10" s="10" t="s">
        <v>4</v>
      </c>
      <c r="B10" s="4" t="s">
        <v>5</v>
      </c>
      <c r="C10" s="2">
        <v>586</v>
      </c>
      <c r="D10" s="57">
        <v>249.62</v>
      </c>
      <c r="E10" s="58">
        <f t="shared" ref="E10:E73" si="1">C10*D10</f>
        <v>146277.32</v>
      </c>
      <c r="F10" s="2">
        <v>29511</v>
      </c>
      <c r="G10" s="57">
        <v>247.68</v>
      </c>
      <c r="H10" s="58">
        <f t="shared" ref="H10:H73" si="2">F10*G10</f>
        <v>7309284.4800000004</v>
      </c>
      <c r="I10" s="2">
        <v>28</v>
      </c>
      <c r="J10" s="57">
        <v>249.62</v>
      </c>
      <c r="K10" s="58">
        <f t="shared" ref="K10:K73" si="3">I10*J10</f>
        <v>6989.3600000000006</v>
      </c>
      <c r="L10" s="2">
        <v>1417</v>
      </c>
      <c r="M10" s="57">
        <v>247.68</v>
      </c>
      <c r="N10" s="60">
        <f t="shared" ref="N10:N73" si="4">M10*L10</f>
        <v>350962.56</v>
      </c>
      <c r="O10" s="59">
        <f t="shared" ref="O10:O73" si="5">E10+H10+K10+N10</f>
        <v>7813513.7200000007</v>
      </c>
      <c r="P10" s="72">
        <f t="shared" si="0"/>
        <v>98682.122897403096</v>
      </c>
    </row>
    <row r="11" spans="1:19" x14ac:dyDescent="0.25">
      <c r="A11" s="10" t="s">
        <v>6</v>
      </c>
      <c r="B11" s="4" t="s">
        <v>7</v>
      </c>
      <c r="C11" s="2">
        <v>0</v>
      </c>
      <c r="D11" s="57">
        <v>213.86</v>
      </c>
      <c r="E11" s="58">
        <f t="shared" si="1"/>
        <v>0</v>
      </c>
      <c r="F11" s="2">
        <v>7617</v>
      </c>
      <c r="G11" s="57">
        <v>212.01</v>
      </c>
      <c r="H11" s="58">
        <f t="shared" si="2"/>
        <v>1614880.17</v>
      </c>
      <c r="I11" s="2">
        <v>0</v>
      </c>
      <c r="J11" s="57">
        <v>213.86</v>
      </c>
      <c r="K11" s="58">
        <f t="shared" si="3"/>
        <v>0</v>
      </c>
      <c r="L11" s="2">
        <v>339</v>
      </c>
      <c r="M11" s="57">
        <v>212.01</v>
      </c>
      <c r="N11" s="60">
        <f t="shared" si="4"/>
        <v>71871.39</v>
      </c>
      <c r="O11" s="59">
        <f t="shared" si="5"/>
        <v>1686751.5599999998</v>
      </c>
      <c r="P11" s="72">
        <f t="shared" si="0"/>
        <v>21303.12055576788</v>
      </c>
    </row>
    <row r="12" spans="1:19" x14ac:dyDescent="0.25">
      <c r="A12" s="10" t="s">
        <v>8</v>
      </c>
      <c r="B12" s="4" t="s">
        <v>9</v>
      </c>
      <c r="C12" s="2">
        <v>225</v>
      </c>
      <c r="D12" s="57">
        <v>246.73</v>
      </c>
      <c r="E12" s="58">
        <f t="shared" si="1"/>
        <v>55514.25</v>
      </c>
      <c r="F12" s="2">
        <v>43928</v>
      </c>
      <c r="G12" s="57">
        <v>244.74</v>
      </c>
      <c r="H12" s="58">
        <f t="shared" si="2"/>
        <v>10750938.720000001</v>
      </c>
      <c r="I12" s="2">
        <v>28</v>
      </c>
      <c r="J12" s="57">
        <v>246.73</v>
      </c>
      <c r="K12" s="58">
        <f t="shared" si="3"/>
        <v>6908.44</v>
      </c>
      <c r="L12" s="2">
        <v>5413</v>
      </c>
      <c r="M12" s="57">
        <v>244.74</v>
      </c>
      <c r="N12" s="60">
        <f t="shared" si="4"/>
        <v>1324777.6200000001</v>
      </c>
      <c r="O12" s="59">
        <f t="shared" si="5"/>
        <v>12138139.030000001</v>
      </c>
      <c r="P12" s="72">
        <f t="shared" si="0"/>
        <v>153300.726206983</v>
      </c>
    </row>
    <row r="13" spans="1:19" x14ac:dyDescent="0.25">
      <c r="A13" s="10" t="s">
        <v>10</v>
      </c>
      <c r="B13" s="4" t="s">
        <v>11</v>
      </c>
      <c r="C13" s="2">
        <v>1535</v>
      </c>
      <c r="D13" s="57">
        <v>227.65</v>
      </c>
      <c r="E13" s="58">
        <f t="shared" si="1"/>
        <v>349442.75</v>
      </c>
      <c r="F13" s="2">
        <v>42182</v>
      </c>
      <c r="G13" s="57">
        <v>225.77</v>
      </c>
      <c r="H13" s="58">
        <f t="shared" si="2"/>
        <v>9523430.1400000006</v>
      </c>
      <c r="I13" s="2">
        <v>138</v>
      </c>
      <c r="J13" s="57">
        <v>227.65</v>
      </c>
      <c r="K13" s="58">
        <f t="shared" si="3"/>
        <v>31415.7</v>
      </c>
      <c r="L13" s="2">
        <v>3789</v>
      </c>
      <c r="M13" s="57">
        <v>225.77</v>
      </c>
      <c r="N13" s="60">
        <f t="shared" si="4"/>
        <v>855442.53</v>
      </c>
      <c r="O13" s="59">
        <f t="shared" si="5"/>
        <v>10759731.119999999</v>
      </c>
      <c r="P13" s="72">
        <f t="shared" si="0"/>
        <v>135891.88510785036</v>
      </c>
    </row>
    <row r="14" spans="1:19" x14ac:dyDescent="0.25">
      <c r="A14" s="10" t="s">
        <v>12</v>
      </c>
      <c r="B14" s="4" t="s">
        <v>13</v>
      </c>
      <c r="C14" s="2">
        <v>0</v>
      </c>
      <c r="D14" s="57">
        <v>232.68</v>
      </c>
      <c r="E14" s="58">
        <f t="shared" si="1"/>
        <v>0</v>
      </c>
      <c r="F14" s="2">
        <v>18497</v>
      </c>
      <c r="G14" s="57">
        <v>230.59</v>
      </c>
      <c r="H14" s="58">
        <f t="shared" si="2"/>
        <v>4265223.2300000004</v>
      </c>
      <c r="I14" s="2">
        <v>0</v>
      </c>
      <c r="J14" s="57">
        <v>232.68</v>
      </c>
      <c r="K14" s="58">
        <f t="shared" si="3"/>
        <v>0</v>
      </c>
      <c r="L14" s="2">
        <v>3495</v>
      </c>
      <c r="M14" s="57">
        <v>230.59</v>
      </c>
      <c r="N14" s="60">
        <f t="shared" si="4"/>
        <v>805912.05</v>
      </c>
      <c r="O14" s="59">
        <f t="shared" si="5"/>
        <v>5071135.28</v>
      </c>
      <c r="P14" s="72">
        <f t="shared" si="0"/>
        <v>64046.780086836101</v>
      </c>
    </row>
    <row r="15" spans="1:19" x14ac:dyDescent="0.25">
      <c r="A15" s="10" t="s">
        <v>14</v>
      </c>
      <c r="B15" s="4" t="s">
        <v>15</v>
      </c>
      <c r="C15" s="2">
        <v>0</v>
      </c>
      <c r="D15" s="57">
        <v>233.16</v>
      </c>
      <c r="E15" s="58">
        <f t="shared" si="1"/>
        <v>0</v>
      </c>
      <c r="F15" s="2">
        <v>28104</v>
      </c>
      <c r="G15" s="57">
        <v>231.15</v>
      </c>
      <c r="H15" s="58">
        <f t="shared" si="2"/>
        <v>6496239.6000000006</v>
      </c>
      <c r="I15" s="2">
        <v>0</v>
      </c>
      <c r="J15" s="57">
        <v>233.16</v>
      </c>
      <c r="K15" s="58">
        <f t="shared" si="3"/>
        <v>0</v>
      </c>
      <c r="L15" s="2">
        <v>1892</v>
      </c>
      <c r="M15" s="57">
        <v>231.15</v>
      </c>
      <c r="N15" s="60">
        <f t="shared" si="4"/>
        <v>437335.8</v>
      </c>
      <c r="O15" s="59">
        <f t="shared" si="5"/>
        <v>6933575.4000000004</v>
      </c>
      <c r="P15" s="72">
        <f t="shared" si="0"/>
        <v>87568.789696988068</v>
      </c>
    </row>
    <row r="16" spans="1:19" x14ac:dyDescent="0.25">
      <c r="A16" s="10" t="s">
        <v>16</v>
      </c>
      <c r="B16" s="4" t="s">
        <v>17</v>
      </c>
      <c r="C16" s="2">
        <v>153</v>
      </c>
      <c r="D16" s="57">
        <v>230.13</v>
      </c>
      <c r="E16" s="58">
        <f t="shared" si="1"/>
        <v>35209.89</v>
      </c>
      <c r="F16" s="2">
        <v>28751</v>
      </c>
      <c r="G16" s="57">
        <v>228.14</v>
      </c>
      <c r="H16" s="58">
        <f t="shared" si="2"/>
        <v>6559253.1399999997</v>
      </c>
      <c r="I16" s="2">
        <v>13</v>
      </c>
      <c r="J16" s="57">
        <v>230.13</v>
      </c>
      <c r="K16" s="58">
        <f t="shared" si="3"/>
        <v>2991.69</v>
      </c>
      <c r="L16" s="2">
        <v>2421</v>
      </c>
      <c r="M16" s="57">
        <v>228.14</v>
      </c>
      <c r="N16" s="60">
        <f t="shared" si="4"/>
        <v>552326.93999999994</v>
      </c>
      <c r="O16" s="59">
        <f t="shared" si="5"/>
        <v>7149781.6600000001</v>
      </c>
      <c r="P16" s="72">
        <f t="shared" si="0"/>
        <v>90299.404051180012</v>
      </c>
    </row>
    <row r="17" spans="1:16" x14ac:dyDescent="0.25">
      <c r="A17" s="10" t="s">
        <v>18</v>
      </c>
      <c r="B17" s="4" t="s">
        <v>19</v>
      </c>
      <c r="C17" s="2">
        <v>376</v>
      </c>
      <c r="D17" s="57">
        <v>256.88</v>
      </c>
      <c r="E17" s="58">
        <f t="shared" si="1"/>
        <v>96586.880000000005</v>
      </c>
      <c r="F17" s="2">
        <v>25026</v>
      </c>
      <c r="G17" s="57">
        <v>254.54</v>
      </c>
      <c r="H17" s="58">
        <f t="shared" si="2"/>
        <v>6370118.04</v>
      </c>
      <c r="I17" s="2">
        <v>18</v>
      </c>
      <c r="J17" s="57">
        <v>256.88</v>
      </c>
      <c r="K17" s="58">
        <f t="shared" si="3"/>
        <v>4623.84</v>
      </c>
      <c r="L17" s="2">
        <v>1187</v>
      </c>
      <c r="M17" s="57">
        <v>254.54</v>
      </c>
      <c r="N17" s="60">
        <f t="shared" si="4"/>
        <v>302138.98</v>
      </c>
      <c r="O17" s="59">
        <f t="shared" si="5"/>
        <v>6773467.7400000002</v>
      </c>
      <c r="P17" s="72">
        <f t="shared" si="0"/>
        <v>85546.682313917423</v>
      </c>
    </row>
    <row r="18" spans="1:16" x14ac:dyDescent="0.25">
      <c r="A18" s="10" t="s">
        <v>20</v>
      </c>
      <c r="B18" s="4" t="s">
        <v>21</v>
      </c>
      <c r="C18" s="2">
        <v>0</v>
      </c>
      <c r="D18" s="57">
        <v>288.18</v>
      </c>
      <c r="E18" s="58">
        <f t="shared" si="1"/>
        <v>0</v>
      </c>
      <c r="F18" s="2">
        <v>25290</v>
      </c>
      <c r="G18" s="57">
        <v>285.64999999999998</v>
      </c>
      <c r="H18" s="58">
        <f t="shared" si="2"/>
        <v>7224088.4999999991</v>
      </c>
      <c r="I18" s="2">
        <v>0</v>
      </c>
      <c r="J18" s="57">
        <v>288.18</v>
      </c>
      <c r="K18" s="58">
        <f t="shared" si="3"/>
        <v>0</v>
      </c>
      <c r="L18" s="2">
        <v>4160</v>
      </c>
      <c r="M18" s="57">
        <v>285.64999999999998</v>
      </c>
      <c r="N18" s="60">
        <f t="shared" si="4"/>
        <v>1188304</v>
      </c>
      <c r="O18" s="59">
        <f t="shared" si="5"/>
        <v>8412392.5</v>
      </c>
      <c r="P18" s="72">
        <f t="shared" si="0"/>
        <v>106245.76602729663</v>
      </c>
    </row>
    <row r="19" spans="1:16" x14ac:dyDescent="0.25">
      <c r="A19" s="10" t="s">
        <v>22</v>
      </c>
      <c r="B19" s="4" t="s">
        <v>23</v>
      </c>
      <c r="C19" s="2">
        <v>330</v>
      </c>
      <c r="D19" s="57">
        <v>450.82</v>
      </c>
      <c r="E19" s="58">
        <f t="shared" si="1"/>
        <v>148770.6</v>
      </c>
      <c r="F19" s="2">
        <v>17245</v>
      </c>
      <c r="G19" s="57">
        <v>446.15</v>
      </c>
      <c r="H19" s="58">
        <f t="shared" si="2"/>
        <v>7693856.75</v>
      </c>
      <c r="I19" s="2">
        <v>61</v>
      </c>
      <c r="J19" s="57">
        <v>450.82</v>
      </c>
      <c r="K19" s="58">
        <f t="shared" si="3"/>
        <v>27500.02</v>
      </c>
      <c r="L19" s="2">
        <v>3192</v>
      </c>
      <c r="M19" s="57">
        <v>446.15</v>
      </c>
      <c r="N19" s="60">
        <f t="shared" si="4"/>
        <v>1424110.7999999998</v>
      </c>
      <c r="O19" s="59">
        <f t="shared" si="5"/>
        <v>9294238.1699999981</v>
      </c>
      <c r="P19" s="72">
        <f t="shared" si="0"/>
        <v>117383.18843441854</v>
      </c>
    </row>
    <row r="20" spans="1:16" x14ac:dyDescent="0.25">
      <c r="A20" s="10" t="s">
        <v>24</v>
      </c>
      <c r="B20" s="4" t="s">
        <v>25</v>
      </c>
      <c r="C20" s="2">
        <v>2319</v>
      </c>
      <c r="D20" s="57">
        <v>371.38</v>
      </c>
      <c r="E20" s="58">
        <f t="shared" si="1"/>
        <v>861230.22</v>
      </c>
      <c r="F20" s="2">
        <v>47088</v>
      </c>
      <c r="G20" s="57">
        <v>367.84</v>
      </c>
      <c r="H20" s="58">
        <f t="shared" si="2"/>
        <v>17320849.919999998</v>
      </c>
      <c r="I20" s="2">
        <v>564</v>
      </c>
      <c r="J20" s="57">
        <v>371.38</v>
      </c>
      <c r="K20" s="58">
        <f t="shared" si="3"/>
        <v>209458.32</v>
      </c>
      <c r="L20" s="2">
        <v>11443</v>
      </c>
      <c r="M20" s="57">
        <v>367.84</v>
      </c>
      <c r="N20" s="60">
        <f t="shared" si="4"/>
        <v>4209193.12</v>
      </c>
      <c r="O20" s="59">
        <f t="shared" si="5"/>
        <v>22600731.579999998</v>
      </c>
      <c r="P20" s="72">
        <f t="shared" si="0"/>
        <v>285439.84835401026</v>
      </c>
    </row>
    <row r="21" spans="1:16" x14ac:dyDescent="0.25">
      <c r="A21" s="10" t="s">
        <v>26</v>
      </c>
      <c r="B21" s="4" t="s">
        <v>27</v>
      </c>
      <c r="C21" s="2">
        <v>0</v>
      </c>
      <c r="D21" s="57">
        <v>237.25</v>
      </c>
      <c r="E21" s="58">
        <f t="shared" si="1"/>
        <v>0</v>
      </c>
      <c r="F21" s="2">
        <v>37486</v>
      </c>
      <c r="G21" s="57">
        <v>235.84</v>
      </c>
      <c r="H21" s="58">
        <f t="shared" si="2"/>
        <v>8840698.2400000002</v>
      </c>
      <c r="I21" s="2">
        <v>0</v>
      </c>
      <c r="J21" s="57">
        <v>237.25</v>
      </c>
      <c r="K21" s="58">
        <f t="shared" si="3"/>
        <v>0</v>
      </c>
      <c r="L21" s="2">
        <v>708</v>
      </c>
      <c r="M21" s="57">
        <v>235.84</v>
      </c>
      <c r="N21" s="60">
        <f t="shared" si="4"/>
        <v>166974.72</v>
      </c>
      <c r="O21" s="59">
        <f t="shared" si="5"/>
        <v>9007672.9600000009</v>
      </c>
      <c r="P21" s="72">
        <f t="shared" si="0"/>
        <v>113763.9635524099</v>
      </c>
    </row>
    <row r="22" spans="1:16" x14ac:dyDescent="0.25">
      <c r="A22" s="10" t="s">
        <v>28</v>
      </c>
      <c r="B22" s="4" t="s">
        <v>29</v>
      </c>
      <c r="C22" s="2">
        <v>413</v>
      </c>
      <c r="D22" s="57">
        <v>256.63</v>
      </c>
      <c r="E22" s="58">
        <f t="shared" si="1"/>
        <v>105988.19</v>
      </c>
      <c r="F22" s="2">
        <v>20222</v>
      </c>
      <c r="G22" s="57">
        <v>254.59</v>
      </c>
      <c r="H22" s="58">
        <f t="shared" si="2"/>
        <v>5148318.9800000004</v>
      </c>
      <c r="I22" s="2">
        <v>29</v>
      </c>
      <c r="J22" s="57">
        <v>256.63</v>
      </c>
      <c r="K22" s="58">
        <f t="shared" si="3"/>
        <v>7442.2699999999995</v>
      </c>
      <c r="L22" s="2">
        <v>1406</v>
      </c>
      <c r="M22" s="57">
        <v>254.59</v>
      </c>
      <c r="N22" s="60">
        <f t="shared" si="4"/>
        <v>357953.54</v>
      </c>
      <c r="O22" s="59">
        <f t="shared" si="5"/>
        <v>5619702.9800000004</v>
      </c>
      <c r="P22" s="72">
        <f t="shared" si="0"/>
        <v>70975.010730417256</v>
      </c>
    </row>
    <row r="23" spans="1:16" x14ac:dyDescent="0.25">
      <c r="A23" s="10" t="s">
        <v>30</v>
      </c>
      <c r="B23" s="4" t="s">
        <v>31</v>
      </c>
      <c r="C23" s="2">
        <v>1499</v>
      </c>
      <c r="D23" s="57">
        <v>334.12</v>
      </c>
      <c r="E23" s="58">
        <f t="shared" si="1"/>
        <v>500845.88</v>
      </c>
      <c r="F23" s="2">
        <v>70066</v>
      </c>
      <c r="G23" s="57">
        <v>331.19</v>
      </c>
      <c r="H23" s="58">
        <f t="shared" si="2"/>
        <v>23205158.539999999</v>
      </c>
      <c r="I23" s="2">
        <v>232</v>
      </c>
      <c r="J23" s="57">
        <v>334.12</v>
      </c>
      <c r="K23" s="58">
        <f t="shared" si="3"/>
        <v>77515.839999999997</v>
      </c>
      <c r="L23" s="2">
        <v>10866</v>
      </c>
      <c r="M23" s="57">
        <v>331.19</v>
      </c>
      <c r="N23" s="60">
        <f t="shared" si="4"/>
        <v>3598710.54</v>
      </c>
      <c r="O23" s="59">
        <f t="shared" si="5"/>
        <v>27382230.799999997</v>
      </c>
      <c r="P23" s="72">
        <f t="shared" si="0"/>
        <v>345828.61972765002</v>
      </c>
    </row>
    <row r="24" spans="1:16" x14ac:dyDescent="0.25">
      <c r="A24" s="10" t="s">
        <v>32</v>
      </c>
      <c r="B24" s="4" t="s">
        <v>33</v>
      </c>
      <c r="C24" s="2">
        <v>1579</v>
      </c>
      <c r="D24" s="57">
        <v>283.8</v>
      </c>
      <c r="E24" s="58">
        <f t="shared" si="1"/>
        <v>448120.2</v>
      </c>
      <c r="F24" s="2">
        <v>49667</v>
      </c>
      <c r="G24" s="57">
        <v>281.32</v>
      </c>
      <c r="H24" s="58">
        <f t="shared" si="2"/>
        <v>13972320.439999999</v>
      </c>
      <c r="I24" s="2">
        <v>115</v>
      </c>
      <c r="J24" s="57">
        <v>283.8</v>
      </c>
      <c r="K24" s="58">
        <f t="shared" si="3"/>
        <v>32637</v>
      </c>
      <c r="L24" s="2">
        <v>3627</v>
      </c>
      <c r="M24" s="57">
        <v>281.32</v>
      </c>
      <c r="N24" s="60">
        <f t="shared" si="4"/>
        <v>1020347.64</v>
      </c>
      <c r="O24" s="59">
        <f t="shared" si="5"/>
        <v>15473425.279999999</v>
      </c>
      <c r="P24" s="72">
        <f t="shared" si="0"/>
        <v>195424.3007491313</v>
      </c>
    </row>
    <row r="25" spans="1:16" x14ac:dyDescent="0.25">
      <c r="A25" s="10" t="s">
        <v>34</v>
      </c>
      <c r="B25" s="4" t="s">
        <v>35</v>
      </c>
      <c r="C25" s="2">
        <v>3969</v>
      </c>
      <c r="D25" s="57">
        <v>323.47000000000003</v>
      </c>
      <c r="E25" s="58">
        <f t="shared" si="1"/>
        <v>1283852.4300000002</v>
      </c>
      <c r="F25" s="2">
        <v>38529</v>
      </c>
      <c r="G25" s="57">
        <v>320.43</v>
      </c>
      <c r="H25" s="58">
        <f t="shared" si="2"/>
        <v>12345847.470000001</v>
      </c>
      <c r="I25" s="2">
        <v>38</v>
      </c>
      <c r="J25" s="57">
        <v>323.47000000000003</v>
      </c>
      <c r="K25" s="58">
        <f t="shared" si="3"/>
        <v>12291.86</v>
      </c>
      <c r="L25" s="2">
        <v>365</v>
      </c>
      <c r="M25" s="57">
        <v>320.43</v>
      </c>
      <c r="N25" s="60">
        <f t="shared" si="4"/>
        <v>116956.95</v>
      </c>
      <c r="O25" s="59">
        <f t="shared" si="5"/>
        <v>13758948.709999999</v>
      </c>
      <c r="P25" s="72">
        <f t="shared" si="0"/>
        <v>173771.02238444469</v>
      </c>
    </row>
    <row r="26" spans="1:16" x14ac:dyDescent="0.25">
      <c r="A26" s="10" t="s">
        <v>36</v>
      </c>
      <c r="B26" s="4" t="s">
        <v>37</v>
      </c>
      <c r="C26" s="2">
        <v>3702</v>
      </c>
      <c r="D26" s="57">
        <v>362.15</v>
      </c>
      <c r="E26" s="58">
        <f t="shared" si="1"/>
        <v>1340679.2999999998</v>
      </c>
      <c r="F26" s="2">
        <v>82488</v>
      </c>
      <c r="G26" s="57">
        <v>358.76</v>
      </c>
      <c r="H26" s="58">
        <f t="shared" si="2"/>
        <v>29593394.879999999</v>
      </c>
      <c r="I26" s="2">
        <v>633</v>
      </c>
      <c r="J26" s="57">
        <v>362.15</v>
      </c>
      <c r="K26" s="58">
        <f t="shared" si="3"/>
        <v>229240.94999999998</v>
      </c>
      <c r="L26" s="2">
        <v>14114</v>
      </c>
      <c r="M26" s="57">
        <v>358.76</v>
      </c>
      <c r="N26" s="60">
        <f t="shared" si="4"/>
        <v>5063538.6399999997</v>
      </c>
      <c r="O26" s="59">
        <f t="shared" si="5"/>
        <v>36226853.769999996</v>
      </c>
      <c r="P26" s="72">
        <f t="shared" si="0"/>
        <v>457533.3152313694</v>
      </c>
    </row>
    <row r="27" spans="1:16" x14ac:dyDescent="0.25">
      <c r="A27" s="10" t="s">
        <v>38</v>
      </c>
      <c r="B27" s="4" t="s">
        <v>39</v>
      </c>
      <c r="C27" s="2">
        <v>1431</v>
      </c>
      <c r="D27" s="57">
        <v>204.96</v>
      </c>
      <c r="E27" s="58">
        <f t="shared" si="1"/>
        <v>293297.76</v>
      </c>
      <c r="F27" s="2">
        <v>18867</v>
      </c>
      <c r="G27" s="57">
        <v>203.19</v>
      </c>
      <c r="H27" s="58">
        <f t="shared" si="2"/>
        <v>3833585.73</v>
      </c>
      <c r="I27" s="2">
        <v>220</v>
      </c>
      <c r="J27" s="57">
        <v>204.96</v>
      </c>
      <c r="K27" s="58">
        <f t="shared" si="3"/>
        <v>45091.200000000004</v>
      </c>
      <c r="L27" s="2">
        <v>2906</v>
      </c>
      <c r="M27" s="57">
        <v>203.19</v>
      </c>
      <c r="N27" s="60">
        <f t="shared" si="4"/>
        <v>590470.14</v>
      </c>
      <c r="O27" s="59">
        <f t="shared" si="5"/>
        <v>4762444.83</v>
      </c>
      <c r="P27" s="72">
        <f t="shared" si="0"/>
        <v>60148.120659620719</v>
      </c>
    </row>
    <row r="28" spans="1:16" x14ac:dyDescent="0.25">
      <c r="A28" s="10" t="s">
        <v>40</v>
      </c>
      <c r="B28" s="4" t="s">
        <v>41</v>
      </c>
      <c r="C28" s="2">
        <v>0</v>
      </c>
      <c r="D28" s="57">
        <v>203.35</v>
      </c>
      <c r="E28" s="58">
        <f t="shared" si="1"/>
        <v>0</v>
      </c>
      <c r="F28" s="2">
        <v>18793</v>
      </c>
      <c r="G28" s="57">
        <v>201.83</v>
      </c>
      <c r="H28" s="58">
        <f t="shared" si="2"/>
        <v>3792991.1900000004</v>
      </c>
      <c r="I28" s="2">
        <v>0</v>
      </c>
      <c r="J28" s="57">
        <v>203.35</v>
      </c>
      <c r="K28" s="58">
        <f t="shared" si="3"/>
        <v>0</v>
      </c>
      <c r="L28" s="2">
        <v>1820</v>
      </c>
      <c r="M28" s="57">
        <v>201.83</v>
      </c>
      <c r="N28" s="60">
        <f t="shared" si="4"/>
        <v>367330.60000000003</v>
      </c>
      <c r="O28" s="59">
        <f t="shared" si="5"/>
        <v>4160321.7900000005</v>
      </c>
      <c r="P28" s="72">
        <f t="shared" si="0"/>
        <v>52543.503586952698</v>
      </c>
    </row>
    <row r="29" spans="1:16" x14ac:dyDescent="0.25">
      <c r="A29" s="10" t="s">
        <v>42</v>
      </c>
      <c r="B29" s="4" t="s">
        <v>43</v>
      </c>
      <c r="C29" s="2">
        <v>365</v>
      </c>
      <c r="D29" s="57">
        <v>250.52</v>
      </c>
      <c r="E29" s="58">
        <f t="shared" si="1"/>
        <v>91439.8</v>
      </c>
      <c r="F29" s="2">
        <v>43694</v>
      </c>
      <c r="G29" s="57">
        <v>248.38</v>
      </c>
      <c r="H29" s="58">
        <f t="shared" si="2"/>
        <v>10852715.720000001</v>
      </c>
      <c r="I29" s="2">
        <v>21</v>
      </c>
      <c r="J29" s="57">
        <v>250.52</v>
      </c>
      <c r="K29" s="58">
        <f t="shared" si="3"/>
        <v>5260.92</v>
      </c>
      <c r="L29" s="2">
        <v>2568</v>
      </c>
      <c r="M29" s="57">
        <v>248.38</v>
      </c>
      <c r="N29" s="60">
        <f t="shared" si="4"/>
        <v>637839.84</v>
      </c>
      <c r="O29" s="59">
        <f t="shared" si="5"/>
        <v>11587256.280000001</v>
      </c>
      <c r="P29" s="72">
        <f t="shared" si="0"/>
        <v>146343.25723903198</v>
      </c>
    </row>
    <row r="30" spans="1:16" x14ac:dyDescent="0.25">
      <c r="A30" s="10" t="s">
        <v>44</v>
      </c>
      <c r="B30" s="4" t="s">
        <v>45</v>
      </c>
      <c r="C30" s="2">
        <v>0</v>
      </c>
      <c r="D30" s="57">
        <v>222.55</v>
      </c>
      <c r="E30" s="58">
        <f t="shared" si="1"/>
        <v>0</v>
      </c>
      <c r="F30" s="2">
        <v>10832</v>
      </c>
      <c r="G30" s="57">
        <v>220.61</v>
      </c>
      <c r="H30" s="58">
        <f t="shared" si="2"/>
        <v>2389647.52</v>
      </c>
      <c r="I30" s="2">
        <v>0</v>
      </c>
      <c r="J30" s="57">
        <v>222.55</v>
      </c>
      <c r="K30" s="58">
        <f t="shared" si="3"/>
        <v>0</v>
      </c>
      <c r="L30" s="2">
        <v>0</v>
      </c>
      <c r="M30" s="57">
        <v>220.61</v>
      </c>
      <c r="N30" s="60">
        <f t="shared" si="4"/>
        <v>0</v>
      </c>
      <c r="O30" s="59">
        <f t="shared" si="5"/>
        <v>2389647.52</v>
      </c>
      <c r="P30" s="72">
        <f t="shared" si="0"/>
        <v>30180.46665055507</v>
      </c>
    </row>
    <row r="31" spans="1:16" x14ac:dyDescent="0.25">
      <c r="A31" s="10" t="s">
        <v>46</v>
      </c>
      <c r="B31" s="4" t="s">
        <v>47</v>
      </c>
      <c r="C31" s="2">
        <v>12549</v>
      </c>
      <c r="D31" s="57">
        <v>278.91000000000003</v>
      </c>
      <c r="E31" s="58">
        <f t="shared" si="1"/>
        <v>3500041.5900000003</v>
      </c>
      <c r="F31" s="2">
        <v>31708</v>
      </c>
      <c r="G31" s="57">
        <v>276.33999999999997</v>
      </c>
      <c r="H31" s="58">
        <f t="shared" si="2"/>
        <v>8762188.7199999988</v>
      </c>
      <c r="I31" s="2">
        <v>4506</v>
      </c>
      <c r="J31" s="57">
        <v>278.91000000000003</v>
      </c>
      <c r="K31" s="58">
        <f t="shared" si="3"/>
        <v>1256768.4600000002</v>
      </c>
      <c r="L31" s="2">
        <v>11384</v>
      </c>
      <c r="M31" s="57">
        <v>276.33999999999997</v>
      </c>
      <c r="N31" s="60">
        <f t="shared" si="4"/>
        <v>3145854.5599999996</v>
      </c>
      <c r="O31" s="59">
        <f t="shared" si="5"/>
        <v>16664853.329999998</v>
      </c>
      <c r="P31" s="72">
        <f t="shared" si="0"/>
        <v>210471.6473676656</v>
      </c>
    </row>
    <row r="32" spans="1:16" x14ac:dyDescent="0.25">
      <c r="A32" s="10" t="s">
        <v>48</v>
      </c>
      <c r="B32" s="4" t="s">
        <v>49</v>
      </c>
      <c r="C32" s="2">
        <v>0</v>
      </c>
      <c r="D32" s="57">
        <v>214.67</v>
      </c>
      <c r="E32" s="58">
        <f t="shared" si="1"/>
        <v>0</v>
      </c>
      <c r="F32" s="2">
        <v>45624</v>
      </c>
      <c r="G32" s="57">
        <v>212.87</v>
      </c>
      <c r="H32" s="58">
        <f t="shared" si="2"/>
        <v>9711980.8800000008</v>
      </c>
      <c r="I32" s="2">
        <v>0</v>
      </c>
      <c r="J32" s="57">
        <v>214.67</v>
      </c>
      <c r="K32" s="58">
        <f t="shared" si="3"/>
        <v>0</v>
      </c>
      <c r="L32" s="2">
        <v>2009</v>
      </c>
      <c r="M32" s="57">
        <v>212.87</v>
      </c>
      <c r="N32" s="60">
        <f t="shared" si="4"/>
        <v>427655.83</v>
      </c>
      <c r="O32" s="59">
        <f t="shared" si="5"/>
        <v>10139636.710000001</v>
      </c>
      <c r="P32" s="72">
        <f t="shared" si="0"/>
        <v>128060.29550956494</v>
      </c>
    </row>
    <row r="33" spans="1:16" x14ac:dyDescent="0.25">
      <c r="A33" s="10" t="s">
        <v>50</v>
      </c>
      <c r="B33" s="4" t="s">
        <v>51</v>
      </c>
      <c r="C33" s="2">
        <v>0</v>
      </c>
      <c r="D33" s="57">
        <v>218.76</v>
      </c>
      <c r="E33" s="58">
        <f t="shared" si="1"/>
        <v>0</v>
      </c>
      <c r="F33" s="2">
        <v>7597</v>
      </c>
      <c r="G33" s="57">
        <v>216.97</v>
      </c>
      <c r="H33" s="58">
        <f t="shared" si="2"/>
        <v>1648321.09</v>
      </c>
      <c r="I33" s="2">
        <v>0</v>
      </c>
      <c r="J33" s="57">
        <v>218.76</v>
      </c>
      <c r="K33" s="58">
        <f t="shared" si="3"/>
        <v>0</v>
      </c>
      <c r="L33" s="2">
        <v>0</v>
      </c>
      <c r="M33" s="57">
        <v>216.97</v>
      </c>
      <c r="N33" s="60">
        <f t="shared" si="4"/>
        <v>0</v>
      </c>
      <c r="O33" s="59">
        <f t="shared" si="5"/>
        <v>1648321.09</v>
      </c>
      <c r="P33" s="72">
        <f t="shared" si="0"/>
        <v>20817.756288237684</v>
      </c>
    </row>
    <row r="34" spans="1:16" x14ac:dyDescent="0.25">
      <c r="A34" s="10" t="s">
        <v>52</v>
      </c>
      <c r="B34" s="4" t="s">
        <v>53</v>
      </c>
      <c r="C34" s="2">
        <v>13836</v>
      </c>
      <c r="D34" s="57">
        <v>334.79</v>
      </c>
      <c r="E34" s="58">
        <f t="shared" si="1"/>
        <v>4632154.4400000004</v>
      </c>
      <c r="F34" s="2">
        <v>18467</v>
      </c>
      <c r="G34" s="57">
        <v>331.57</v>
      </c>
      <c r="H34" s="58">
        <f t="shared" si="2"/>
        <v>6123103.1899999995</v>
      </c>
      <c r="I34" s="2">
        <v>7329</v>
      </c>
      <c r="J34" s="57">
        <v>334.79</v>
      </c>
      <c r="K34" s="58">
        <f t="shared" si="3"/>
        <v>2453675.91</v>
      </c>
      <c r="L34" s="2">
        <v>9783</v>
      </c>
      <c r="M34" s="57">
        <v>331.57</v>
      </c>
      <c r="N34" s="60">
        <f t="shared" si="4"/>
        <v>3243749.31</v>
      </c>
      <c r="O34" s="59">
        <f t="shared" si="5"/>
        <v>16452682.85</v>
      </c>
      <c r="P34" s="72">
        <f t="shared" si="0"/>
        <v>207792.00359498392</v>
      </c>
    </row>
    <row r="35" spans="1:16" x14ac:dyDescent="0.25">
      <c r="A35" s="10" t="s">
        <v>54</v>
      </c>
      <c r="B35" s="4" t="s">
        <v>55</v>
      </c>
      <c r="C35" s="2">
        <v>12214</v>
      </c>
      <c r="D35" s="57">
        <v>287.64</v>
      </c>
      <c r="E35" s="58">
        <f t="shared" si="1"/>
        <v>3513234.96</v>
      </c>
      <c r="F35" s="2">
        <v>34408</v>
      </c>
      <c r="G35" s="57">
        <v>284.95999999999998</v>
      </c>
      <c r="H35" s="58">
        <f t="shared" si="2"/>
        <v>9804903.6799999997</v>
      </c>
      <c r="I35" s="2">
        <v>2013</v>
      </c>
      <c r="J35" s="57">
        <v>287.64</v>
      </c>
      <c r="K35" s="58">
        <f t="shared" si="3"/>
        <v>579019.31999999995</v>
      </c>
      <c r="L35" s="2">
        <v>5672</v>
      </c>
      <c r="M35" s="57">
        <v>284.95999999999998</v>
      </c>
      <c r="N35" s="60">
        <f t="shared" si="4"/>
        <v>1616293.1199999999</v>
      </c>
      <c r="O35" s="59">
        <f t="shared" si="5"/>
        <v>15513451.08</v>
      </c>
      <c r="P35" s="72">
        <f t="shared" si="0"/>
        <v>195929.81351281362</v>
      </c>
    </row>
    <row r="36" spans="1:16" x14ac:dyDescent="0.25">
      <c r="A36" s="10" t="s">
        <v>56</v>
      </c>
      <c r="B36" s="4" t="s">
        <v>57</v>
      </c>
      <c r="C36" s="2">
        <v>358</v>
      </c>
      <c r="D36" s="57">
        <v>328.59</v>
      </c>
      <c r="E36" s="58">
        <f t="shared" si="1"/>
        <v>117635.21999999999</v>
      </c>
      <c r="F36" s="2">
        <v>28891</v>
      </c>
      <c r="G36" s="57">
        <v>325.39</v>
      </c>
      <c r="H36" s="58">
        <f t="shared" si="2"/>
        <v>9400842.4900000002</v>
      </c>
      <c r="I36" s="2">
        <v>46</v>
      </c>
      <c r="J36" s="57">
        <v>328.59</v>
      </c>
      <c r="K36" s="58">
        <f t="shared" si="3"/>
        <v>15115.14</v>
      </c>
      <c r="L36" s="2">
        <v>3736</v>
      </c>
      <c r="M36" s="57">
        <v>325.39</v>
      </c>
      <c r="N36" s="60">
        <f t="shared" si="4"/>
        <v>1215657.04</v>
      </c>
      <c r="O36" s="59">
        <f t="shared" si="5"/>
        <v>10749249.890000001</v>
      </c>
      <c r="P36" s="72">
        <f t="shared" si="0"/>
        <v>135759.51060080517</v>
      </c>
    </row>
    <row r="37" spans="1:16" x14ac:dyDescent="0.25">
      <c r="A37" s="10" t="s">
        <v>58</v>
      </c>
      <c r="B37" s="4" t="s">
        <v>59</v>
      </c>
      <c r="C37" s="2">
        <v>2401</v>
      </c>
      <c r="D37" s="57">
        <v>355.59</v>
      </c>
      <c r="E37" s="58">
        <f t="shared" si="1"/>
        <v>853771.59</v>
      </c>
      <c r="F37" s="2">
        <v>42330</v>
      </c>
      <c r="G37" s="57">
        <v>352.5</v>
      </c>
      <c r="H37" s="58">
        <f t="shared" si="2"/>
        <v>14921325</v>
      </c>
      <c r="I37" s="2">
        <v>452</v>
      </c>
      <c r="J37" s="57">
        <v>355.59</v>
      </c>
      <c r="K37" s="58">
        <f t="shared" si="3"/>
        <v>160726.68</v>
      </c>
      <c r="L37" s="2">
        <v>7966</v>
      </c>
      <c r="M37" s="57">
        <v>352.5</v>
      </c>
      <c r="N37" s="60">
        <f t="shared" si="4"/>
        <v>2808015</v>
      </c>
      <c r="O37" s="59">
        <f t="shared" si="5"/>
        <v>18743838.27</v>
      </c>
      <c r="P37" s="72">
        <f t="shared" si="0"/>
        <v>236728.54723408452</v>
      </c>
    </row>
    <row r="38" spans="1:16" x14ac:dyDescent="0.25">
      <c r="A38" s="10" t="s">
        <v>60</v>
      </c>
      <c r="B38" s="4" t="s">
        <v>61</v>
      </c>
      <c r="C38" s="2">
        <v>157</v>
      </c>
      <c r="D38" s="57">
        <v>254.41</v>
      </c>
      <c r="E38" s="58">
        <f t="shared" si="1"/>
        <v>39942.370000000003</v>
      </c>
      <c r="F38" s="2">
        <v>27630</v>
      </c>
      <c r="G38" s="57">
        <v>252.32</v>
      </c>
      <c r="H38" s="58">
        <f t="shared" si="2"/>
        <v>6971601.5999999996</v>
      </c>
      <c r="I38" s="2">
        <v>11</v>
      </c>
      <c r="J38" s="57">
        <v>254.41</v>
      </c>
      <c r="K38" s="58">
        <f t="shared" si="3"/>
        <v>2798.5099999999998</v>
      </c>
      <c r="L38" s="2">
        <v>1995</v>
      </c>
      <c r="M38" s="57">
        <v>252.32</v>
      </c>
      <c r="N38" s="60">
        <f t="shared" si="4"/>
        <v>503378.39999999997</v>
      </c>
      <c r="O38" s="59">
        <f t="shared" si="5"/>
        <v>7517720.8799999999</v>
      </c>
      <c r="P38" s="72">
        <f t="shared" si="0"/>
        <v>94946.356066363107</v>
      </c>
    </row>
    <row r="39" spans="1:16" x14ac:dyDescent="0.25">
      <c r="A39" s="10" t="s">
        <v>62</v>
      </c>
      <c r="B39" s="4" t="s">
        <v>63</v>
      </c>
      <c r="C39" s="2">
        <v>26</v>
      </c>
      <c r="D39" s="57">
        <v>216.7</v>
      </c>
      <c r="E39" s="58">
        <f t="shared" si="1"/>
        <v>5634.2</v>
      </c>
      <c r="F39" s="2">
        <v>38490</v>
      </c>
      <c r="G39" s="57">
        <v>214.9</v>
      </c>
      <c r="H39" s="58">
        <f t="shared" si="2"/>
        <v>8271501</v>
      </c>
      <c r="I39" s="2">
        <v>0</v>
      </c>
      <c r="J39" s="57">
        <v>216.7</v>
      </c>
      <c r="K39" s="58">
        <f t="shared" si="3"/>
        <v>0</v>
      </c>
      <c r="L39" s="2">
        <v>561</v>
      </c>
      <c r="M39" s="57">
        <v>214.9</v>
      </c>
      <c r="N39" s="60">
        <f t="shared" si="4"/>
        <v>120558.90000000001</v>
      </c>
      <c r="O39" s="59">
        <f t="shared" si="5"/>
        <v>8397694.0999999996</v>
      </c>
      <c r="P39" s="72">
        <f t="shared" si="0"/>
        <v>106060.1300423642</v>
      </c>
    </row>
    <row r="40" spans="1:16" x14ac:dyDescent="0.25">
      <c r="A40" s="10" t="s">
        <v>64</v>
      </c>
      <c r="B40" s="4" t="s">
        <v>65</v>
      </c>
      <c r="C40" s="2">
        <v>0</v>
      </c>
      <c r="D40" s="57">
        <v>287.18</v>
      </c>
      <c r="E40" s="58">
        <f t="shared" si="1"/>
        <v>0</v>
      </c>
      <c r="F40" s="2">
        <v>4932</v>
      </c>
      <c r="G40" s="57">
        <v>284.81</v>
      </c>
      <c r="H40" s="58">
        <f t="shared" si="2"/>
        <v>1404682.92</v>
      </c>
      <c r="I40" s="2">
        <v>0</v>
      </c>
      <c r="J40" s="57">
        <v>287.18</v>
      </c>
      <c r="K40" s="58">
        <f t="shared" si="3"/>
        <v>0</v>
      </c>
      <c r="L40" s="2">
        <v>3</v>
      </c>
      <c r="M40" s="57">
        <v>284.81</v>
      </c>
      <c r="N40" s="60">
        <f t="shared" si="4"/>
        <v>854.43000000000006</v>
      </c>
      <c r="O40" s="59">
        <f t="shared" si="5"/>
        <v>1405537.3499999999</v>
      </c>
      <c r="P40" s="72">
        <f t="shared" si="0"/>
        <v>17751.47705373073</v>
      </c>
    </row>
    <row r="41" spans="1:16" x14ac:dyDescent="0.25">
      <c r="A41" s="10" t="s">
        <v>66</v>
      </c>
      <c r="B41" s="4" t="s">
        <v>67</v>
      </c>
      <c r="C41" s="2">
        <v>1221</v>
      </c>
      <c r="D41" s="57">
        <v>367.01</v>
      </c>
      <c r="E41" s="58">
        <f t="shared" si="1"/>
        <v>448119.20999999996</v>
      </c>
      <c r="F41" s="2">
        <v>59066</v>
      </c>
      <c r="G41" s="57">
        <v>363.27</v>
      </c>
      <c r="H41" s="58">
        <f t="shared" si="2"/>
        <v>21456905.82</v>
      </c>
      <c r="I41" s="2">
        <v>67</v>
      </c>
      <c r="J41" s="57">
        <v>367.01</v>
      </c>
      <c r="K41" s="58">
        <f t="shared" si="3"/>
        <v>24589.67</v>
      </c>
      <c r="L41" s="2">
        <v>3234</v>
      </c>
      <c r="M41" s="57">
        <v>363.27</v>
      </c>
      <c r="N41" s="60">
        <f t="shared" si="4"/>
        <v>1174815.18</v>
      </c>
      <c r="O41" s="59">
        <f t="shared" si="5"/>
        <v>23104429.880000003</v>
      </c>
      <c r="P41" s="72">
        <f t="shared" si="0"/>
        <v>291801.39314999402</v>
      </c>
    </row>
    <row r="42" spans="1:16" x14ac:dyDescent="0.25">
      <c r="A42" s="10" t="s">
        <v>68</v>
      </c>
      <c r="B42" s="4" t="s">
        <v>69</v>
      </c>
      <c r="C42" s="2">
        <v>870</v>
      </c>
      <c r="D42" s="57">
        <v>436.45</v>
      </c>
      <c r="E42" s="58">
        <f t="shared" si="1"/>
        <v>379711.5</v>
      </c>
      <c r="F42" s="2">
        <v>29647</v>
      </c>
      <c r="G42" s="57">
        <v>431.95</v>
      </c>
      <c r="H42" s="58">
        <f t="shared" si="2"/>
        <v>12806021.65</v>
      </c>
      <c r="I42" s="2">
        <v>218</v>
      </c>
      <c r="J42" s="57">
        <v>436.45</v>
      </c>
      <c r="K42" s="58">
        <f t="shared" si="3"/>
        <v>95146.099999999991</v>
      </c>
      <c r="L42" s="2">
        <v>7420</v>
      </c>
      <c r="M42" s="57">
        <v>431.95</v>
      </c>
      <c r="N42" s="60">
        <f t="shared" si="4"/>
        <v>3205069</v>
      </c>
      <c r="O42" s="59">
        <f t="shared" si="5"/>
        <v>16485948.25</v>
      </c>
      <c r="P42" s="72">
        <f t="shared" si="0"/>
        <v>208212.13471763473</v>
      </c>
    </row>
    <row r="43" spans="1:16" x14ac:dyDescent="0.25">
      <c r="A43" s="10" t="s">
        <v>70</v>
      </c>
      <c r="B43" s="4" t="s">
        <v>71</v>
      </c>
      <c r="C43" s="2">
        <v>770</v>
      </c>
      <c r="D43" s="57">
        <v>336.24</v>
      </c>
      <c r="E43" s="58">
        <f t="shared" si="1"/>
        <v>258904.80000000002</v>
      </c>
      <c r="F43" s="2">
        <v>33297</v>
      </c>
      <c r="G43" s="57">
        <v>332.96</v>
      </c>
      <c r="H43" s="58">
        <f t="shared" si="2"/>
        <v>11086569.119999999</v>
      </c>
      <c r="I43" s="2">
        <v>65</v>
      </c>
      <c r="J43" s="57">
        <v>336.24</v>
      </c>
      <c r="K43" s="58">
        <f t="shared" si="3"/>
        <v>21855.600000000002</v>
      </c>
      <c r="L43" s="2">
        <v>2797</v>
      </c>
      <c r="M43" s="57">
        <v>332.96</v>
      </c>
      <c r="N43" s="60">
        <f t="shared" si="4"/>
        <v>931289.12</v>
      </c>
      <c r="O43" s="59">
        <f t="shared" si="5"/>
        <v>12298618.639999999</v>
      </c>
      <c r="P43" s="72">
        <f t="shared" si="0"/>
        <v>155327.53119690847</v>
      </c>
    </row>
    <row r="44" spans="1:16" x14ac:dyDescent="0.25">
      <c r="A44" s="10" t="s">
        <v>72</v>
      </c>
      <c r="B44" s="4" t="s">
        <v>73</v>
      </c>
      <c r="C44" s="2">
        <v>18357</v>
      </c>
      <c r="D44" s="57">
        <v>398.35</v>
      </c>
      <c r="E44" s="58">
        <f t="shared" si="1"/>
        <v>7312510.9500000002</v>
      </c>
      <c r="F44" s="2">
        <v>80037</v>
      </c>
      <c r="G44" s="57">
        <v>395.37</v>
      </c>
      <c r="H44" s="58">
        <f t="shared" si="2"/>
        <v>31644228.690000001</v>
      </c>
      <c r="I44" s="2">
        <v>6912</v>
      </c>
      <c r="J44" s="57">
        <v>398.35</v>
      </c>
      <c r="K44" s="58">
        <f t="shared" si="3"/>
        <v>2753395.2</v>
      </c>
      <c r="L44" s="2">
        <v>30135</v>
      </c>
      <c r="M44" s="57">
        <v>395.37</v>
      </c>
      <c r="N44" s="60">
        <f t="shared" si="4"/>
        <v>11914474.949999999</v>
      </c>
      <c r="O44" s="59">
        <f t="shared" si="5"/>
        <v>53624609.790000007</v>
      </c>
      <c r="P44" s="72">
        <f t="shared" si="0"/>
        <v>677261.28388011141</v>
      </c>
    </row>
    <row r="45" spans="1:16" x14ac:dyDescent="0.25">
      <c r="A45" s="10" t="s">
        <v>74</v>
      </c>
      <c r="B45" s="4" t="s">
        <v>75</v>
      </c>
      <c r="C45" s="2">
        <v>6077</v>
      </c>
      <c r="D45" s="57">
        <v>257.08</v>
      </c>
      <c r="E45" s="58">
        <f t="shared" si="1"/>
        <v>1562275.16</v>
      </c>
      <c r="F45" s="2">
        <v>18355</v>
      </c>
      <c r="G45" s="57">
        <v>254.8</v>
      </c>
      <c r="H45" s="58">
        <f t="shared" si="2"/>
        <v>4676854</v>
      </c>
      <c r="I45" s="2">
        <v>106</v>
      </c>
      <c r="J45" s="57">
        <v>257.08</v>
      </c>
      <c r="K45" s="58">
        <f t="shared" si="3"/>
        <v>27250.48</v>
      </c>
      <c r="L45" s="2">
        <v>322</v>
      </c>
      <c r="M45" s="57">
        <v>254.8</v>
      </c>
      <c r="N45" s="60">
        <f t="shared" si="4"/>
        <v>82045.600000000006</v>
      </c>
      <c r="O45" s="59">
        <f t="shared" si="5"/>
        <v>6348425.2400000002</v>
      </c>
      <c r="P45" s="72">
        <f t="shared" si="0"/>
        <v>80178.534547790594</v>
      </c>
    </row>
    <row r="46" spans="1:16" x14ac:dyDescent="0.25">
      <c r="A46" s="10" t="s">
        <v>76</v>
      </c>
      <c r="B46" s="4" t="s">
        <v>77</v>
      </c>
      <c r="C46" s="2">
        <v>0</v>
      </c>
      <c r="D46" s="57">
        <v>196.63</v>
      </c>
      <c r="E46" s="58">
        <f t="shared" si="1"/>
        <v>0</v>
      </c>
      <c r="F46" s="2">
        <v>23772</v>
      </c>
      <c r="G46" s="57">
        <v>194.97</v>
      </c>
      <c r="H46" s="58">
        <f t="shared" si="2"/>
        <v>4634826.84</v>
      </c>
      <c r="I46" s="2">
        <v>0</v>
      </c>
      <c r="J46" s="57">
        <v>196.63</v>
      </c>
      <c r="K46" s="58">
        <f t="shared" si="3"/>
        <v>0</v>
      </c>
      <c r="L46" s="2">
        <v>120</v>
      </c>
      <c r="M46" s="57">
        <v>194.97</v>
      </c>
      <c r="N46" s="60">
        <f t="shared" si="4"/>
        <v>23396.400000000001</v>
      </c>
      <c r="O46" s="59">
        <f t="shared" si="5"/>
        <v>4658223.24</v>
      </c>
      <c r="P46" s="72">
        <f t="shared" si="0"/>
        <v>58831.836063278737</v>
      </c>
    </row>
    <row r="47" spans="1:16" x14ac:dyDescent="0.25">
      <c r="A47" s="10" t="s">
        <v>78</v>
      </c>
      <c r="B47" s="4" t="s">
        <v>79</v>
      </c>
      <c r="C47" s="2">
        <v>0</v>
      </c>
      <c r="D47" s="57">
        <v>307.32</v>
      </c>
      <c r="E47" s="58">
        <f t="shared" si="1"/>
        <v>0</v>
      </c>
      <c r="F47" s="2">
        <v>7889</v>
      </c>
      <c r="G47" s="57">
        <v>304.3</v>
      </c>
      <c r="H47" s="58">
        <f t="shared" si="2"/>
        <v>2400622.7000000002</v>
      </c>
      <c r="I47" s="2">
        <v>0</v>
      </c>
      <c r="J47" s="57">
        <v>307.32</v>
      </c>
      <c r="K47" s="58">
        <f t="shared" si="3"/>
        <v>0</v>
      </c>
      <c r="L47" s="2">
        <v>0</v>
      </c>
      <c r="M47" s="57">
        <v>304.3</v>
      </c>
      <c r="N47" s="60">
        <f t="shared" si="4"/>
        <v>0</v>
      </c>
      <c r="O47" s="59">
        <f t="shared" si="5"/>
        <v>2400622.7000000002</v>
      </c>
      <c r="P47" s="72">
        <f t="shared" si="0"/>
        <v>30319.079584555417</v>
      </c>
    </row>
    <row r="48" spans="1:16" x14ac:dyDescent="0.25">
      <c r="A48" s="10" t="s">
        <v>1298</v>
      </c>
      <c r="B48" s="1" t="s">
        <v>1297</v>
      </c>
      <c r="C48" s="2">
        <v>6017</v>
      </c>
      <c r="D48" s="57">
        <v>255.79</v>
      </c>
      <c r="E48" s="58">
        <f t="shared" si="1"/>
        <v>1539088.43</v>
      </c>
      <c r="F48" s="2">
        <v>36468</v>
      </c>
      <c r="G48" s="57">
        <v>253.43</v>
      </c>
      <c r="H48" s="58">
        <f t="shared" si="2"/>
        <v>9242085.2400000002</v>
      </c>
      <c r="I48" s="2">
        <v>713</v>
      </c>
      <c r="J48" s="57">
        <v>255.79</v>
      </c>
      <c r="K48" s="58">
        <f t="shared" si="3"/>
        <v>182378.27</v>
      </c>
      <c r="L48" s="2">
        <v>4320</v>
      </c>
      <c r="M48" s="57">
        <v>253.43</v>
      </c>
      <c r="N48" s="60">
        <f t="shared" si="4"/>
        <v>1094817.6000000001</v>
      </c>
      <c r="O48" s="59">
        <f t="shared" si="5"/>
        <v>12058369.539999999</v>
      </c>
      <c r="P48" s="72">
        <f t="shared" si="0"/>
        <v>152293.26363665512</v>
      </c>
    </row>
    <row r="49" spans="1:16" x14ac:dyDescent="0.25">
      <c r="A49" s="10" t="s">
        <v>81</v>
      </c>
      <c r="B49" s="4" t="s">
        <v>82</v>
      </c>
      <c r="C49" s="2">
        <v>1729</v>
      </c>
      <c r="D49" s="57">
        <v>252.1</v>
      </c>
      <c r="E49" s="58">
        <f t="shared" si="1"/>
        <v>435880.89999999997</v>
      </c>
      <c r="F49" s="2">
        <v>20432</v>
      </c>
      <c r="G49" s="57">
        <v>249.85</v>
      </c>
      <c r="H49" s="58">
        <f t="shared" si="2"/>
        <v>5104935.2</v>
      </c>
      <c r="I49" s="2">
        <v>322</v>
      </c>
      <c r="J49" s="57">
        <v>252.1</v>
      </c>
      <c r="K49" s="58">
        <f t="shared" si="3"/>
        <v>81176.2</v>
      </c>
      <c r="L49" s="2">
        <v>3809</v>
      </c>
      <c r="M49" s="57">
        <v>249.85</v>
      </c>
      <c r="N49" s="60">
        <f t="shared" si="4"/>
        <v>951678.65</v>
      </c>
      <c r="O49" s="59">
        <f t="shared" si="5"/>
        <v>6573670.9500000011</v>
      </c>
      <c r="P49" s="72">
        <f t="shared" si="0"/>
        <v>83023.314199157583</v>
      </c>
    </row>
    <row r="50" spans="1:16" x14ac:dyDescent="0.25">
      <c r="A50" s="10" t="s">
        <v>1327</v>
      </c>
      <c r="B50" s="4" t="s">
        <v>83</v>
      </c>
      <c r="C50" s="2">
        <v>702</v>
      </c>
      <c r="D50" s="57">
        <v>247.05</v>
      </c>
      <c r="E50" s="58">
        <f t="shared" si="1"/>
        <v>173429.1</v>
      </c>
      <c r="F50" s="2">
        <v>21986</v>
      </c>
      <c r="G50" s="57">
        <v>244.72</v>
      </c>
      <c r="H50" s="58">
        <f t="shared" si="2"/>
        <v>5380413.9199999999</v>
      </c>
      <c r="I50" s="2">
        <v>56</v>
      </c>
      <c r="J50" s="57">
        <v>247.05</v>
      </c>
      <c r="K50" s="58">
        <f t="shared" si="3"/>
        <v>13834.800000000001</v>
      </c>
      <c r="L50" s="2">
        <v>1763</v>
      </c>
      <c r="M50" s="57">
        <v>244.72</v>
      </c>
      <c r="N50" s="60">
        <f t="shared" si="4"/>
        <v>431441.36</v>
      </c>
      <c r="O50" s="59">
        <f t="shared" si="5"/>
        <v>5999119.1799999997</v>
      </c>
      <c r="P50" s="72">
        <f t="shared" si="0"/>
        <v>75766.913249488483</v>
      </c>
    </row>
    <row r="51" spans="1:16" x14ac:dyDescent="0.25">
      <c r="A51" s="10" t="s">
        <v>84</v>
      </c>
      <c r="B51" s="4" t="s">
        <v>85</v>
      </c>
      <c r="C51" s="2">
        <v>2955</v>
      </c>
      <c r="D51" s="57">
        <v>278.79000000000002</v>
      </c>
      <c r="E51" s="58">
        <f t="shared" si="1"/>
        <v>823824.45000000007</v>
      </c>
      <c r="F51" s="2">
        <v>26885</v>
      </c>
      <c r="G51" s="57">
        <v>276.36</v>
      </c>
      <c r="H51" s="58">
        <f t="shared" si="2"/>
        <v>7429938.6000000006</v>
      </c>
      <c r="I51" s="2">
        <v>342</v>
      </c>
      <c r="J51" s="57">
        <v>278.79000000000002</v>
      </c>
      <c r="K51" s="58">
        <f t="shared" si="3"/>
        <v>95346.180000000008</v>
      </c>
      <c r="L51" s="2">
        <v>3107</v>
      </c>
      <c r="M51" s="57">
        <v>276.36</v>
      </c>
      <c r="N51" s="60">
        <f t="shared" si="4"/>
        <v>858650.52</v>
      </c>
      <c r="O51" s="59">
        <f t="shared" si="5"/>
        <v>9207759.75</v>
      </c>
      <c r="P51" s="72">
        <f t="shared" si="0"/>
        <v>116290.99427232612</v>
      </c>
    </row>
    <row r="52" spans="1:16" x14ac:dyDescent="0.25">
      <c r="A52" s="10" t="s">
        <v>86</v>
      </c>
      <c r="B52" s="4" t="s">
        <v>87</v>
      </c>
      <c r="C52" s="2">
        <v>9316</v>
      </c>
      <c r="D52" s="57">
        <v>281.24</v>
      </c>
      <c r="E52" s="58">
        <f t="shared" si="1"/>
        <v>2620031.8400000003</v>
      </c>
      <c r="F52" s="2">
        <v>61928</v>
      </c>
      <c r="G52" s="57">
        <v>278.8</v>
      </c>
      <c r="H52" s="58">
        <f t="shared" si="2"/>
        <v>17265526.400000002</v>
      </c>
      <c r="I52" s="2">
        <v>1903</v>
      </c>
      <c r="J52" s="57">
        <v>281.24</v>
      </c>
      <c r="K52" s="58">
        <f t="shared" si="3"/>
        <v>535199.72</v>
      </c>
      <c r="L52" s="2">
        <v>12649</v>
      </c>
      <c r="M52" s="57">
        <v>278.8</v>
      </c>
      <c r="N52" s="60">
        <f t="shared" si="4"/>
        <v>3526541.2</v>
      </c>
      <c r="O52" s="59">
        <f t="shared" si="5"/>
        <v>23947299.16</v>
      </c>
      <c r="P52" s="72">
        <f t="shared" si="0"/>
        <v>302446.55649852724</v>
      </c>
    </row>
    <row r="53" spans="1:16" x14ac:dyDescent="0.25">
      <c r="A53" s="10" t="s">
        <v>88</v>
      </c>
      <c r="B53" s="4" t="s">
        <v>89</v>
      </c>
      <c r="C53" s="2">
        <v>4612</v>
      </c>
      <c r="D53" s="57">
        <v>443.66</v>
      </c>
      <c r="E53" s="58">
        <f t="shared" si="1"/>
        <v>2046159.9200000002</v>
      </c>
      <c r="F53" s="2">
        <v>84645</v>
      </c>
      <c r="G53" s="57">
        <v>440.23</v>
      </c>
      <c r="H53" s="58">
        <f t="shared" si="2"/>
        <v>37263268.350000001</v>
      </c>
      <c r="I53" s="2">
        <v>1149</v>
      </c>
      <c r="J53" s="57">
        <v>443.66</v>
      </c>
      <c r="K53" s="58">
        <f t="shared" si="3"/>
        <v>509765.34</v>
      </c>
      <c r="L53" s="2">
        <v>21094</v>
      </c>
      <c r="M53" s="57">
        <v>440.23</v>
      </c>
      <c r="N53" s="60">
        <f t="shared" si="4"/>
        <v>9286211.620000001</v>
      </c>
      <c r="O53" s="59">
        <f t="shared" si="5"/>
        <v>49105405.230000004</v>
      </c>
      <c r="P53" s="72">
        <f t="shared" si="0"/>
        <v>620185.20827959094</v>
      </c>
    </row>
    <row r="54" spans="1:16" x14ac:dyDescent="0.25">
      <c r="A54" s="10" t="s">
        <v>90</v>
      </c>
      <c r="B54" s="4" t="s">
        <v>91</v>
      </c>
      <c r="C54" s="2">
        <v>2041</v>
      </c>
      <c r="D54" s="57">
        <v>310.29000000000002</v>
      </c>
      <c r="E54" s="58">
        <f t="shared" si="1"/>
        <v>633301.89</v>
      </c>
      <c r="F54" s="2">
        <v>21279</v>
      </c>
      <c r="G54" s="57">
        <v>307.32</v>
      </c>
      <c r="H54" s="58">
        <f t="shared" si="2"/>
        <v>6539462.2800000003</v>
      </c>
      <c r="I54" s="2">
        <v>229</v>
      </c>
      <c r="J54" s="57">
        <v>310.29000000000002</v>
      </c>
      <c r="K54" s="58">
        <f t="shared" si="3"/>
        <v>71056.41</v>
      </c>
      <c r="L54" s="2">
        <v>2393</v>
      </c>
      <c r="M54" s="57">
        <v>307.32</v>
      </c>
      <c r="N54" s="60">
        <f t="shared" si="4"/>
        <v>735416.76</v>
      </c>
      <c r="O54" s="59">
        <f t="shared" si="5"/>
        <v>7979237.3399999999</v>
      </c>
      <c r="P54" s="72">
        <f t="shared" si="0"/>
        <v>100775.15801859085</v>
      </c>
    </row>
    <row r="55" spans="1:16" x14ac:dyDescent="0.25">
      <c r="A55" s="10" t="s">
        <v>92</v>
      </c>
      <c r="B55" s="4" t="s">
        <v>93</v>
      </c>
      <c r="C55" s="2">
        <v>406</v>
      </c>
      <c r="D55" s="57">
        <v>253.9</v>
      </c>
      <c r="E55" s="58">
        <f t="shared" si="1"/>
        <v>103083.40000000001</v>
      </c>
      <c r="F55" s="2">
        <v>53670</v>
      </c>
      <c r="G55" s="57">
        <v>251.61</v>
      </c>
      <c r="H55" s="58">
        <f t="shared" si="2"/>
        <v>13503908.700000001</v>
      </c>
      <c r="I55" s="2">
        <v>51</v>
      </c>
      <c r="J55" s="57">
        <v>253.9</v>
      </c>
      <c r="K55" s="58">
        <f t="shared" si="3"/>
        <v>12948.9</v>
      </c>
      <c r="L55" s="2">
        <v>6703</v>
      </c>
      <c r="M55" s="57">
        <v>251.61</v>
      </c>
      <c r="N55" s="60">
        <f t="shared" si="4"/>
        <v>1686541.83</v>
      </c>
      <c r="O55" s="59">
        <f t="shared" si="5"/>
        <v>15306482.830000002</v>
      </c>
      <c r="P55" s="72">
        <f t="shared" si="0"/>
        <v>193315.87220365825</v>
      </c>
    </row>
    <row r="56" spans="1:16" x14ac:dyDescent="0.25">
      <c r="A56" s="10" t="s">
        <v>94</v>
      </c>
      <c r="B56" s="4" t="s">
        <v>95</v>
      </c>
      <c r="C56" s="2">
        <v>7704</v>
      </c>
      <c r="D56" s="57">
        <v>252.95</v>
      </c>
      <c r="E56" s="58">
        <f t="shared" si="1"/>
        <v>1948726.7999999998</v>
      </c>
      <c r="F56" s="2">
        <v>73520</v>
      </c>
      <c r="G56" s="57">
        <v>250.88</v>
      </c>
      <c r="H56" s="58">
        <f t="shared" si="2"/>
        <v>18444697.600000001</v>
      </c>
      <c r="I56" s="2">
        <v>1022</v>
      </c>
      <c r="J56" s="57">
        <v>252.95</v>
      </c>
      <c r="K56" s="58">
        <f t="shared" si="3"/>
        <v>258514.9</v>
      </c>
      <c r="L56" s="2">
        <v>9753</v>
      </c>
      <c r="M56" s="57">
        <v>250.88</v>
      </c>
      <c r="N56" s="60">
        <f t="shared" si="4"/>
        <v>2446832.6400000001</v>
      </c>
      <c r="O56" s="59">
        <f t="shared" si="5"/>
        <v>23098771.940000001</v>
      </c>
      <c r="P56" s="72">
        <f t="shared" si="0"/>
        <v>291729.93521820632</v>
      </c>
    </row>
    <row r="57" spans="1:16" x14ac:dyDescent="0.25">
      <c r="A57" s="10" t="s">
        <v>96</v>
      </c>
      <c r="B57" s="4" t="s">
        <v>97</v>
      </c>
      <c r="C57" s="2">
        <v>217</v>
      </c>
      <c r="D57" s="57">
        <v>215.4</v>
      </c>
      <c r="E57" s="58">
        <f t="shared" si="1"/>
        <v>46741.8</v>
      </c>
      <c r="F57" s="2">
        <v>18639</v>
      </c>
      <c r="G57" s="57">
        <v>213.54</v>
      </c>
      <c r="H57" s="58">
        <f t="shared" si="2"/>
        <v>3980172.06</v>
      </c>
      <c r="I57" s="2">
        <v>27</v>
      </c>
      <c r="J57" s="57">
        <v>215.4</v>
      </c>
      <c r="K57" s="58">
        <f t="shared" si="3"/>
        <v>5815.8</v>
      </c>
      <c r="L57" s="2">
        <v>2317</v>
      </c>
      <c r="M57" s="57">
        <v>213.54</v>
      </c>
      <c r="N57" s="60">
        <f t="shared" si="4"/>
        <v>494772.18</v>
      </c>
      <c r="O57" s="59">
        <f t="shared" si="5"/>
        <v>4527501.84</v>
      </c>
      <c r="P57" s="72">
        <f t="shared" si="0"/>
        <v>57180.867533320023</v>
      </c>
    </row>
    <row r="58" spans="1:16" x14ac:dyDescent="0.25">
      <c r="A58" s="10" t="s">
        <v>98</v>
      </c>
      <c r="B58" s="4" t="s">
        <v>99</v>
      </c>
      <c r="C58" s="2">
        <v>3005</v>
      </c>
      <c r="D58" s="57">
        <v>314.7</v>
      </c>
      <c r="E58" s="58">
        <f t="shared" si="1"/>
        <v>945673.5</v>
      </c>
      <c r="F58" s="2">
        <v>42831</v>
      </c>
      <c r="G58" s="57">
        <v>311.95999999999998</v>
      </c>
      <c r="H58" s="58">
        <f t="shared" si="2"/>
        <v>13361558.76</v>
      </c>
      <c r="I58" s="2">
        <v>821</v>
      </c>
      <c r="J58" s="57">
        <v>314.7</v>
      </c>
      <c r="K58" s="58">
        <f t="shared" si="3"/>
        <v>258368.69999999998</v>
      </c>
      <c r="L58" s="2">
        <v>11697</v>
      </c>
      <c r="M58" s="57">
        <v>311.95999999999998</v>
      </c>
      <c r="N58" s="60">
        <f t="shared" si="4"/>
        <v>3648996.1199999996</v>
      </c>
      <c r="O58" s="59">
        <f t="shared" si="5"/>
        <v>18214597.079999998</v>
      </c>
      <c r="P58" s="72">
        <f t="shared" si="0"/>
        <v>230044.40409112629</v>
      </c>
    </row>
    <row r="59" spans="1:16" x14ac:dyDescent="0.25">
      <c r="A59" s="10" t="s">
        <v>100</v>
      </c>
      <c r="B59" s="4" t="s">
        <v>101</v>
      </c>
      <c r="C59" s="2">
        <v>4108</v>
      </c>
      <c r="D59" s="57">
        <v>388.37</v>
      </c>
      <c r="E59" s="58">
        <f t="shared" si="1"/>
        <v>1595423.96</v>
      </c>
      <c r="F59" s="2">
        <v>27861</v>
      </c>
      <c r="G59" s="57">
        <v>384.84</v>
      </c>
      <c r="H59" s="58">
        <f t="shared" si="2"/>
        <v>10722027.24</v>
      </c>
      <c r="I59" s="2">
        <v>1347</v>
      </c>
      <c r="J59" s="57">
        <v>388.37</v>
      </c>
      <c r="K59" s="58">
        <f t="shared" si="3"/>
        <v>523134.39</v>
      </c>
      <c r="L59" s="2">
        <v>9136</v>
      </c>
      <c r="M59" s="57">
        <v>384.84</v>
      </c>
      <c r="N59" s="60">
        <f t="shared" si="4"/>
        <v>3515898.2399999998</v>
      </c>
      <c r="O59" s="59">
        <f t="shared" si="5"/>
        <v>16356483.83</v>
      </c>
      <c r="P59" s="72">
        <f t="shared" si="0"/>
        <v>206577.0414339845</v>
      </c>
    </row>
    <row r="60" spans="1:16" x14ac:dyDescent="0.25">
      <c r="A60" s="10" t="s">
        <v>102</v>
      </c>
      <c r="B60" s="4" t="s">
        <v>103</v>
      </c>
      <c r="C60" s="2">
        <v>11455</v>
      </c>
      <c r="D60" s="57">
        <v>343.3</v>
      </c>
      <c r="E60" s="58">
        <f t="shared" si="1"/>
        <v>3932501.5</v>
      </c>
      <c r="F60" s="2">
        <v>43414</v>
      </c>
      <c r="G60" s="57">
        <v>339.77</v>
      </c>
      <c r="H60" s="58">
        <f t="shared" si="2"/>
        <v>14750774.779999999</v>
      </c>
      <c r="I60" s="2">
        <v>4966</v>
      </c>
      <c r="J60" s="57">
        <v>343.3</v>
      </c>
      <c r="K60" s="58">
        <f t="shared" si="3"/>
        <v>1704827.8</v>
      </c>
      <c r="L60" s="2">
        <v>18821</v>
      </c>
      <c r="M60" s="57">
        <v>339.77</v>
      </c>
      <c r="N60" s="60">
        <f t="shared" si="4"/>
        <v>6394811.1699999999</v>
      </c>
      <c r="O60" s="59">
        <f t="shared" si="5"/>
        <v>26782915.25</v>
      </c>
      <c r="P60" s="72">
        <f t="shared" si="0"/>
        <v>338259.46033550083</v>
      </c>
    </row>
    <row r="61" spans="1:16" x14ac:dyDescent="0.25">
      <c r="A61" s="10" t="s">
        <v>104</v>
      </c>
      <c r="B61" s="4" t="s">
        <v>105</v>
      </c>
      <c r="C61" s="2">
        <v>5190</v>
      </c>
      <c r="D61" s="57">
        <v>287.22000000000003</v>
      </c>
      <c r="E61" s="58">
        <f t="shared" si="1"/>
        <v>1490671.8</v>
      </c>
      <c r="F61" s="2">
        <v>20489</v>
      </c>
      <c r="G61" s="57">
        <v>284.64999999999998</v>
      </c>
      <c r="H61" s="58">
        <f t="shared" si="2"/>
        <v>5832193.8499999996</v>
      </c>
      <c r="I61" s="2">
        <v>1572</v>
      </c>
      <c r="J61" s="57">
        <v>287.22000000000003</v>
      </c>
      <c r="K61" s="58">
        <f t="shared" si="3"/>
        <v>451509.84</v>
      </c>
      <c r="L61" s="2">
        <v>6208</v>
      </c>
      <c r="M61" s="57">
        <v>284.64999999999998</v>
      </c>
      <c r="N61" s="60">
        <f t="shared" si="4"/>
        <v>1767107.2</v>
      </c>
      <c r="O61" s="59">
        <f t="shared" si="5"/>
        <v>9541482.6899999995</v>
      </c>
      <c r="P61" s="72">
        <f t="shared" si="0"/>
        <v>120505.80586144081</v>
      </c>
    </row>
    <row r="62" spans="1:16" x14ac:dyDescent="0.25">
      <c r="A62" s="10" t="s">
        <v>106</v>
      </c>
      <c r="B62" s="4" t="s">
        <v>107</v>
      </c>
      <c r="C62" s="2">
        <v>0</v>
      </c>
      <c r="D62" s="57">
        <v>318.73</v>
      </c>
      <c r="E62" s="58">
        <f t="shared" si="1"/>
        <v>0</v>
      </c>
      <c r="F62" s="2">
        <v>18060</v>
      </c>
      <c r="G62" s="57">
        <v>315.76</v>
      </c>
      <c r="H62" s="58">
        <f t="shared" si="2"/>
        <v>5702625.5999999996</v>
      </c>
      <c r="I62" s="2">
        <v>0</v>
      </c>
      <c r="J62" s="57">
        <v>318.73</v>
      </c>
      <c r="K62" s="58">
        <f t="shared" si="3"/>
        <v>0</v>
      </c>
      <c r="L62" s="2">
        <v>1750</v>
      </c>
      <c r="M62" s="57">
        <v>315.76</v>
      </c>
      <c r="N62" s="60">
        <f t="shared" si="4"/>
        <v>552580</v>
      </c>
      <c r="O62" s="59">
        <f t="shared" si="5"/>
        <v>6255205.5999999996</v>
      </c>
      <c r="P62" s="72">
        <f t="shared" si="0"/>
        <v>79001.200981793882</v>
      </c>
    </row>
    <row r="63" spans="1:16" x14ac:dyDescent="0.25">
      <c r="A63" s="10" t="s">
        <v>108</v>
      </c>
      <c r="B63" s="4" t="s">
        <v>109</v>
      </c>
      <c r="C63" s="2">
        <v>18797</v>
      </c>
      <c r="D63" s="57">
        <v>310.57</v>
      </c>
      <c r="E63" s="58">
        <f t="shared" si="1"/>
        <v>5837784.29</v>
      </c>
      <c r="F63" s="2">
        <v>51376</v>
      </c>
      <c r="G63" s="57">
        <v>307.86</v>
      </c>
      <c r="H63" s="58">
        <f t="shared" si="2"/>
        <v>15816615.360000001</v>
      </c>
      <c r="I63" s="2">
        <v>7658</v>
      </c>
      <c r="J63" s="57">
        <v>310.57</v>
      </c>
      <c r="K63" s="58">
        <f t="shared" si="3"/>
        <v>2378345.06</v>
      </c>
      <c r="L63" s="2">
        <v>20929</v>
      </c>
      <c r="M63" s="57">
        <v>307.86</v>
      </c>
      <c r="N63" s="60">
        <f t="shared" si="4"/>
        <v>6443201.9400000004</v>
      </c>
      <c r="O63" s="59">
        <f t="shared" si="5"/>
        <v>30475946.650000002</v>
      </c>
      <c r="P63" s="72">
        <f t="shared" si="0"/>
        <v>384901.23912267224</v>
      </c>
    </row>
    <row r="64" spans="1:16" x14ac:dyDescent="0.25">
      <c r="A64" s="10" t="s">
        <v>110</v>
      </c>
      <c r="B64" s="4" t="s">
        <v>111</v>
      </c>
      <c r="C64" s="2">
        <v>7003</v>
      </c>
      <c r="D64" s="57">
        <v>348.74</v>
      </c>
      <c r="E64" s="58">
        <f t="shared" si="1"/>
        <v>2442226.2200000002</v>
      </c>
      <c r="F64" s="2">
        <v>45053</v>
      </c>
      <c r="G64" s="57">
        <v>345.67</v>
      </c>
      <c r="H64" s="58">
        <f t="shared" si="2"/>
        <v>15573470.510000002</v>
      </c>
      <c r="I64" s="2">
        <v>2231</v>
      </c>
      <c r="J64" s="57">
        <v>348.74</v>
      </c>
      <c r="K64" s="58">
        <f t="shared" si="3"/>
        <v>778038.94000000006</v>
      </c>
      <c r="L64" s="2">
        <v>14355</v>
      </c>
      <c r="M64" s="57">
        <v>345.67</v>
      </c>
      <c r="N64" s="60">
        <f t="shared" si="4"/>
        <v>4962092.8500000006</v>
      </c>
      <c r="O64" s="59">
        <f t="shared" si="5"/>
        <v>23755828.520000003</v>
      </c>
      <c r="P64" s="72">
        <f t="shared" si="0"/>
        <v>300028.34493522509</v>
      </c>
    </row>
    <row r="65" spans="1:16" x14ac:dyDescent="0.25">
      <c r="A65" s="10" t="s">
        <v>112</v>
      </c>
      <c r="B65" s="4" t="s">
        <v>113</v>
      </c>
      <c r="C65" s="2">
        <v>12329</v>
      </c>
      <c r="D65" s="57">
        <v>285.74</v>
      </c>
      <c r="E65" s="58">
        <f t="shared" si="1"/>
        <v>3522888.46</v>
      </c>
      <c r="F65" s="2">
        <v>35354</v>
      </c>
      <c r="G65" s="57">
        <v>283.14999999999998</v>
      </c>
      <c r="H65" s="58">
        <f t="shared" si="2"/>
        <v>10010485.1</v>
      </c>
      <c r="I65" s="2">
        <v>5472</v>
      </c>
      <c r="J65" s="57">
        <v>285.74</v>
      </c>
      <c r="K65" s="58">
        <f t="shared" si="3"/>
        <v>1563569.28</v>
      </c>
      <c r="L65" s="2">
        <v>15693</v>
      </c>
      <c r="M65" s="57">
        <v>283.14999999999998</v>
      </c>
      <c r="N65" s="60">
        <f t="shared" si="4"/>
        <v>4443472.9499999993</v>
      </c>
      <c r="O65" s="59">
        <f t="shared" si="5"/>
        <v>19540415.789999999</v>
      </c>
      <c r="P65" s="72">
        <f t="shared" si="0"/>
        <v>246789.06079339879</v>
      </c>
    </row>
    <row r="66" spans="1:16" x14ac:dyDescent="0.25">
      <c r="A66" s="10" t="s">
        <v>114</v>
      </c>
      <c r="B66" s="4" t="s">
        <v>115</v>
      </c>
      <c r="C66" s="2">
        <v>6726</v>
      </c>
      <c r="D66" s="57">
        <v>270.52</v>
      </c>
      <c r="E66" s="58">
        <f t="shared" si="1"/>
        <v>1819517.5199999998</v>
      </c>
      <c r="F66" s="2">
        <v>25001</v>
      </c>
      <c r="G66" s="57">
        <v>268.16000000000003</v>
      </c>
      <c r="H66" s="58">
        <f t="shared" si="2"/>
        <v>6704268.1600000011</v>
      </c>
      <c r="I66" s="2">
        <v>893</v>
      </c>
      <c r="J66" s="57">
        <v>270.52</v>
      </c>
      <c r="K66" s="58">
        <f t="shared" si="3"/>
        <v>241574.36</v>
      </c>
      <c r="L66" s="2">
        <v>3319</v>
      </c>
      <c r="M66" s="57">
        <v>268.16000000000003</v>
      </c>
      <c r="N66" s="60">
        <f t="shared" si="4"/>
        <v>890023.04</v>
      </c>
      <c r="O66" s="59">
        <f t="shared" si="5"/>
        <v>9655383.0800000019</v>
      </c>
      <c r="P66" s="72">
        <f t="shared" si="0"/>
        <v>121944.33053636036</v>
      </c>
    </row>
    <row r="67" spans="1:16" x14ac:dyDescent="0.25">
      <c r="A67" s="10" t="s">
        <v>116</v>
      </c>
      <c r="B67" s="4" t="s">
        <v>117</v>
      </c>
      <c r="C67" s="2">
        <v>3983</v>
      </c>
      <c r="D67" s="57">
        <v>393.69</v>
      </c>
      <c r="E67" s="58">
        <f t="shared" si="1"/>
        <v>1568067.27</v>
      </c>
      <c r="F67" s="2">
        <v>24018</v>
      </c>
      <c r="G67" s="57">
        <v>389.71</v>
      </c>
      <c r="H67" s="58">
        <f t="shared" si="2"/>
        <v>9360054.7799999993</v>
      </c>
      <c r="I67" s="2">
        <v>1172</v>
      </c>
      <c r="J67" s="57">
        <v>393.69</v>
      </c>
      <c r="K67" s="58">
        <f t="shared" si="3"/>
        <v>461404.68</v>
      </c>
      <c r="L67" s="2">
        <v>7064</v>
      </c>
      <c r="M67" s="57">
        <v>389.71</v>
      </c>
      <c r="N67" s="60">
        <f t="shared" si="4"/>
        <v>2752911.44</v>
      </c>
      <c r="O67" s="59">
        <f t="shared" si="5"/>
        <v>14142438.169999998</v>
      </c>
      <c r="P67" s="72">
        <f t="shared" si="0"/>
        <v>178614.36884516844</v>
      </c>
    </row>
    <row r="68" spans="1:16" x14ac:dyDescent="0.25">
      <c r="A68" s="10" t="s">
        <v>118</v>
      </c>
      <c r="B68" s="4" t="s">
        <v>119</v>
      </c>
      <c r="C68" s="2">
        <v>12198</v>
      </c>
      <c r="D68" s="57">
        <v>344.81</v>
      </c>
      <c r="E68" s="58">
        <f t="shared" si="1"/>
        <v>4205992.38</v>
      </c>
      <c r="F68" s="2">
        <v>62736</v>
      </c>
      <c r="G68" s="57">
        <v>341.44</v>
      </c>
      <c r="H68" s="58">
        <f t="shared" si="2"/>
        <v>21420579.84</v>
      </c>
      <c r="I68" s="2">
        <v>1730</v>
      </c>
      <c r="J68" s="57">
        <v>344.81</v>
      </c>
      <c r="K68" s="58">
        <f t="shared" si="3"/>
        <v>596521.30000000005</v>
      </c>
      <c r="L68" s="2">
        <v>8896</v>
      </c>
      <c r="M68" s="57">
        <v>341.44</v>
      </c>
      <c r="N68" s="60">
        <f t="shared" si="4"/>
        <v>3037450.2399999998</v>
      </c>
      <c r="O68" s="59">
        <f t="shared" si="5"/>
        <v>29260543.759999998</v>
      </c>
      <c r="P68" s="72">
        <f t="shared" si="0"/>
        <v>369551.09811583732</v>
      </c>
    </row>
    <row r="69" spans="1:16" x14ac:dyDescent="0.25">
      <c r="A69" s="10" t="s">
        <v>120</v>
      </c>
      <c r="B69" s="4" t="s">
        <v>121</v>
      </c>
      <c r="C69" s="2">
        <v>0</v>
      </c>
      <c r="D69" s="57">
        <v>203.52</v>
      </c>
      <c r="E69" s="58">
        <f t="shared" si="1"/>
        <v>0</v>
      </c>
      <c r="F69" s="2">
        <v>33505</v>
      </c>
      <c r="G69" s="57">
        <v>201.63</v>
      </c>
      <c r="H69" s="58">
        <f t="shared" si="2"/>
        <v>6755613.1499999994</v>
      </c>
      <c r="I69" s="2">
        <v>0</v>
      </c>
      <c r="J69" s="57">
        <v>203.52</v>
      </c>
      <c r="K69" s="58">
        <f t="shared" si="3"/>
        <v>0</v>
      </c>
      <c r="L69" s="2">
        <v>719</v>
      </c>
      <c r="M69" s="57">
        <v>201.63</v>
      </c>
      <c r="N69" s="60">
        <f t="shared" si="4"/>
        <v>144971.97</v>
      </c>
      <c r="O69" s="59">
        <f t="shared" si="5"/>
        <v>6900585.1199999992</v>
      </c>
      <c r="P69" s="72">
        <f t="shared" si="0"/>
        <v>87152.133249960039</v>
      </c>
    </row>
    <row r="70" spans="1:16" x14ac:dyDescent="0.25">
      <c r="A70" s="10" t="s">
        <v>122</v>
      </c>
      <c r="B70" s="4" t="s">
        <v>123</v>
      </c>
      <c r="C70" s="2">
        <v>1016</v>
      </c>
      <c r="D70" s="57">
        <v>349.18</v>
      </c>
      <c r="E70" s="58">
        <f t="shared" si="1"/>
        <v>354766.88</v>
      </c>
      <c r="F70" s="2">
        <v>46992</v>
      </c>
      <c r="G70" s="57">
        <v>346.23</v>
      </c>
      <c r="H70" s="58">
        <f t="shared" si="2"/>
        <v>16270040.16</v>
      </c>
      <c r="I70" s="2">
        <v>348</v>
      </c>
      <c r="J70" s="57">
        <v>349.18</v>
      </c>
      <c r="K70" s="58">
        <f t="shared" si="3"/>
        <v>121514.64</v>
      </c>
      <c r="L70" s="2">
        <v>16102</v>
      </c>
      <c r="M70" s="57">
        <v>346.23</v>
      </c>
      <c r="N70" s="60">
        <f t="shared" si="4"/>
        <v>5574995.46</v>
      </c>
      <c r="O70" s="59">
        <f t="shared" si="5"/>
        <v>22321317.140000001</v>
      </c>
      <c r="P70" s="72">
        <f t="shared" si="0"/>
        <v>281910.93535846384</v>
      </c>
    </row>
    <row r="71" spans="1:16" x14ac:dyDescent="0.25">
      <c r="A71" s="10" t="s">
        <v>124</v>
      </c>
      <c r="B71" s="4" t="s">
        <v>125</v>
      </c>
      <c r="C71" s="2">
        <v>5228</v>
      </c>
      <c r="D71" s="57">
        <v>343.74</v>
      </c>
      <c r="E71" s="58">
        <f t="shared" si="1"/>
        <v>1797072.72</v>
      </c>
      <c r="F71" s="2">
        <v>41392</v>
      </c>
      <c r="G71" s="57">
        <v>341.73</v>
      </c>
      <c r="H71" s="58">
        <f t="shared" si="2"/>
        <v>14144888.16</v>
      </c>
      <c r="I71" s="2">
        <v>1376</v>
      </c>
      <c r="J71" s="57">
        <v>343.74</v>
      </c>
      <c r="K71" s="58">
        <f t="shared" si="3"/>
        <v>472986.24</v>
      </c>
      <c r="L71" s="2">
        <v>10891</v>
      </c>
      <c r="M71" s="57">
        <v>341.73</v>
      </c>
      <c r="N71" s="60">
        <f t="shared" si="4"/>
        <v>3721781.43</v>
      </c>
      <c r="O71" s="59">
        <f t="shared" si="5"/>
        <v>20136728.550000001</v>
      </c>
      <c r="P71" s="72">
        <f t="shared" si="0"/>
        <v>254320.29592990151</v>
      </c>
    </row>
    <row r="72" spans="1:16" x14ac:dyDescent="0.25">
      <c r="A72" s="10" t="s">
        <v>126</v>
      </c>
      <c r="B72" s="4" t="s">
        <v>127</v>
      </c>
      <c r="C72" s="2">
        <v>9143</v>
      </c>
      <c r="D72" s="57">
        <v>353.68</v>
      </c>
      <c r="E72" s="58">
        <f t="shared" si="1"/>
        <v>3233696.24</v>
      </c>
      <c r="F72" s="2">
        <v>44532</v>
      </c>
      <c r="G72" s="57">
        <v>350.3</v>
      </c>
      <c r="H72" s="58">
        <f t="shared" si="2"/>
        <v>15599559.6</v>
      </c>
      <c r="I72" s="2">
        <v>1796</v>
      </c>
      <c r="J72" s="57">
        <v>353.68</v>
      </c>
      <c r="K72" s="58">
        <f t="shared" si="3"/>
        <v>635209.28</v>
      </c>
      <c r="L72" s="2">
        <v>8745</v>
      </c>
      <c r="M72" s="57">
        <v>350.3</v>
      </c>
      <c r="N72" s="60">
        <f t="shared" si="4"/>
        <v>3063373.5</v>
      </c>
      <c r="O72" s="59">
        <f t="shared" si="5"/>
        <v>22531838.620000001</v>
      </c>
      <c r="P72" s="72">
        <f t="shared" si="0"/>
        <v>284569.752800446</v>
      </c>
    </row>
    <row r="73" spans="1:16" x14ac:dyDescent="0.25">
      <c r="A73" s="10" t="s">
        <v>128</v>
      </c>
      <c r="B73" s="4" t="s">
        <v>129</v>
      </c>
      <c r="C73" s="2">
        <v>2047</v>
      </c>
      <c r="D73" s="57">
        <v>220.79</v>
      </c>
      <c r="E73" s="58">
        <f t="shared" si="1"/>
        <v>451957.13</v>
      </c>
      <c r="F73" s="2">
        <v>28679</v>
      </c>
      <c r="G73" s="57">
        <v>218.78</v>
      </c>
      <c r="H73" s="58">
        <f t="shared" si="2"/>
        <v>6274391.6200000001</v>
      </c>
      <c r="I73" s="2">
        <v>142</v>
      </c>
      <c r="J73" s="57">
        <v>220.79</v>
      </c>
      <c r="K73" s="58">
        <f t="shared" si="3"/>
        <v>31352.18</v>
      </c>
      <c r="L73" s="2">
        <v>1984</v>
      </c>
      <c r="M73" s="57">
        <v>218.78</v>
      </c>
      <c r="N73" s="60">
        <f t="shared" si="4"/>
        <v>434059.52000000002</v>
      </c>
      <c r="O73" s="59">
        <f t="shared" si="5"/>
        <v>7191760.4499999993</v>
      </c>
      <c r="P73" s="72">
        <f t="shared" si="0"/>
        <v>90829.582439842809</v>
      </c>
    </row>
    <row r="74" spans="1:16" x14ac:dyDescent="0.25">
      <c r="A74" s="10" t="s">
        <v>130</v>
      </c>
      <c r="B74" s="4" t="s">
        <v>131</v>
      </c>
      <c r="C74" s="2">
        <v>0</v>
      </c>
      <c r="D74" s="57">
        <v>180.22</v>
      </c>
      <c r="E74" s="58">
        <f t="shared" ref="E74:E137" si="6">C74*D74</f>
        <v>0</v>
      </c>
      <c r="F74" s="2">
        <v>0</v>
      </c>
      <c r="G74" s="57">
        <v>178.99</v>
      </c>
      <c r="H74" s="58">
        <f t="shared" ref="H74:H137" si="7">F74*G74</f>
        <v>0</v>
      </c>
      <c r="I74" s="2">
        <v>0</v>
      </c>
      <c r="J74" s="57">
        <v>180.22</v>
      </c>
      <c r="K74" s="58">
        <f t="shared" ref="K74:K137" si="8">I74*J74</f>
        <v>0</v>
      </c>
      <c r="L74" s="2">
        <v>0</v>
      </c>
      <c r="M74" s="57">
        <v>178.99</v>
      </c>
      <c r="N74" s="60">
        <f t="shared" ref="N74:N137" si="9">M74*L74</f>
        <v>0</v>
      </c>
      <c r="O74" s="59">
        <f t="shared" ref="O74:O137" si="10">E74+H74+K74+N74</f>
        <v>0</v>
      </c>
      <c r="P74" s="72">
        <f t="shared" ref="P74:P137" si="11">(O74/$O$7)*$P$7</f>
        <v>0</v>
      </c>
    </row>
    <row r="75" spans="1:16" x14ac:dyDescent="0.25">
      <c r="A75" s="10" t="s">
        <v>132</v>
      </c>
      <c r="B75" s="4" t="s">
        <v>133</v>
      </c>
      <c r="C75" s="2">
        <v>2032</v>
      </c>
      <c r="D75" s="57">
        <v>229.02</v>
      </c>
      <c r="E75" s="58">
        <f t="shared" si="6"/>
        <v>465368.64</v>
      </c>
      <c r="F75" s="2">
        <v>31888</v>
      </c>
      <c r="G75" s="57">
        <v>227.3</v>
      </c>
      <c r="H75" s="58">
        <f t="shared" si="7"/>
        <v>7248142.4000000004</v>
      </c>
      <c r="I75" s="2">
        <v>120</v>
      </c>
      <c r="J75" s="57">
        <v>229.02</v>
      </c>
      <c r="K75" s="58">
        <f t="shared" si="8"/>
        <v>27482.400000000001</v>
      </c>
      <c r="L75" s="2">
        <v>1891</v>
      </c>
      <c r="M75" s="57">
        <v>227.3</v>
      </c>
      <c r="N75" s="60">
        <f t="shared" si="9"/>
        <v>429824.30000000005</v>
      </c>
      <c r="O75" s="59">
        <f t="shared" si="10"/>
        <v>8170817.7400000002</v>
      </c>
      <c r="P75" s="72">
        <f t="shared" si="11"/>
        <v>103194.75581479639</v>
      </c>
    </row>
    <row r="76" spans="1:16" x14ac:dyDescent="0.25">
      <c r="A76" s="10" t="s">
        <v>134</v>
      </c>
      <c r="B76" s="4" t="s">
        <v>135</v>
      </c>
      <c r="C76" s="2">
        <v>0</v>
      </c>
      <c r="D76" s="57">
        <v>311.70999999999998</v>
      </c>
      <c r="E76" s="58">
        <f t="shared" si="6"/>
        <v>0</v>
      </c>
      <c r="F76" s="2">
        <v>56243</v>
      </c>
      <c r="G76" s="57">
        <v>308.97000000000003</v>
      </c>
      <c r="H76" s="58">
        <f t="shared" si="7"/>
        <v>17377399.710000001</v>
      </c>
      <c r="I76" s="2">
        <v>0</v>
      </c>
      <c r="J76" s="57">
        <v>311.70999999999998</v>
      </c>
      <c r="K76" s="58">
        <f t="shared" si="8"/>
        <v>0</v>
      </c>
      <c r="L76" s="2">
        <v>5087</v>
      </c>
      <c r="M76" s="57">
        <v>308.97000000000003</v>
      </c>
      <c r="N76" s="60">
        <f t="shared" si="9"/>
        <v>1571730.3900000001</v>
      </c>
      <c r="O76" s="59">
        <f t="shared" si="10"/>
        <v>18949130.100000001</v>
      </c>
      <c r="P76" s="72">
        <f t="shared" si="11"/>
        <v>239321.31590690804</v>
      </c>
    </row>
    <row r="77" spans="1:16" x14ac:dyDescent="0.25">
      <c r="A77" s="10" t="s">
        <v>136</v>
      </c>
      <c r="B77" s="4" t="s">
        <v>137</v>
      </c>
      <c r="C77" s="2">
        <v>17263</v>
      </c>
      <c r="D77" s="57">
        <v>315.74</v>
      </c>
      <c r="E77" s="58">
        <f t="shared" si="6"/>
        <v>5450619.6200000001</v>
      </c>
      <c r="F77" s="2">
        <v>41617</v>
      </c>
      <c r="G77" s="57">
        <v>312.68</v>
      </c>
      <c r="H77" s="58">
        <f t="shared" si="7"/>
        <v>13012803.560000001</v>
      </c>
      <c r="I77" s="2">
        <v>6</v>
      </c>
      <c r="J77" s="57">
        <v>315.74</v>
      </c>
      <c r="K77" s="58">
        <f t="shared" si="8"/>
        <v>1894.44</v>
      </c>
      <c r="L77" s="2">
        <v>16</v>
      </c>
      <c r="M77" s="57">
        <v>312.68</v>
      </c>
      <c r="N77" s="60">
        <f t="shared" si="9"/>
        <v>5002.88</v>
      </c>
      <c r="O77" s="59">
        <f t="shared" si="10"/>
        <v>18470320.5</v>
      </c>
      <c r="P77" s="72">
        <f t="shared" si="11"/>
        <v>233274.10725214976</v>
      </c>
    </row>
    <row r="78" spans="1:16" x14ac:dyDescent="0.25">
      <c r="A78" s="10" t="s">
        <v>138</v>
      </c>
      <c r="B78" s="4" t="s">
        <v>139</v>
      </c>
      <c r="C78" s="2">
        <v>337</v>
      </c>
      <c r="D78" s="57">
        <v>313.58999999999997</v>
      </c>
      <c r="E78" s="58">
        <f t="shared" si="6"/>
        <v>105679.82999999999</v>
      </c>
      <c r="F78" s="2">
        <v>67266</v>
      </c>
      <c r="G78" s="57">
        <v>310.77</v>
      </c>
      <c r="H78" s="58">
        <f t="shared" si="7"/>
        <v>20904254.82</v>
      </c>
      <c r="I78" s="2">
        <v>39</v>
      </c>
      <c r="J78" s="57">
        <v>313.58999999999997</v>
      </c>
      <c r="K78" s="58">
        <f t="shared" si="8"/>
        <v>12230.009999999998</v>
      </c>
      <c r="L78" s="2">
        <v>7768</v>
      </c>
      <c r="M78" s="57">
        <v>310.77</v>
      </c>
      <c r="N78" s="60">
        <f t="shared" si="9"/>
        <v>2414061.36</v>
      </c>
      <c r="O78" s="59">
        <f t="shared" si="10"/>
        <v>23436226.02</v>
      </c>
      <c r="P78" s="72">
        <f t="shared" si="11"/>
        <v>295991.86988526286</v>
      </c>
    </row>
    <row r="79" spans="1:16" x14ac:dyDescent="0.25">
      <c r="A79" s="10" t="s">
        <v>140</v>
      </c>
      <c r="B79" s="4" t="s">
        <v>141</v>
      </c>
      <c r="C79" s="2">
        <v>177</v>
      </c>
      <c r="D79" s="57">
        <v>216.37</v>
      </c>
      <c r="E79" s="58">
        <f t="shared" si="6"/>
        <v>38297.49</v>
      </c>
      <c r="F79" s="2">
        <v>19739</v>
      </c>
      <c r="G79" s="57">
        <v>214.36</v>
      </c>
      <c r="H79" s="58">
        <f t="shared" si="7"/>
        <v>4231252.04</v>
      </c>
      <c r="I79" s="2">
        <v>18</v>
      </c>
      <c r="J79" s="57">
        <v>216.37</v>
      </c>
      <c r="K79" s="58">
        <f t="shared" si="8"/>
        <v>3894.66</v>
      </c>
      <c r="L79" s="2">
        <v>2034</v>
      </c>
      <c r="M79" s="57">
        <v>214.36</v>
      </c>
      <c r="N79" s="60">
        <f t="shared" si="9"/>
        <v>436008.24000000005</v>
      </c>
      <c r="O79" s="59">
        <f t="shared" si="10"/>
        <v>4709452.4300000006</v>
      </c>
      <c r="P79" s="72">
        <f t="shared" si="11"/>
        <v>59478.843978625999</v>
      </c>
    </row>
    <row r="80" spans="1:16" x14ac:dyDescent="0.25">
      <c r="A80" s="10" t="s">
        <v>142</v>
      </c>
      <c r="B80" s="4" t="s">
        <v>143</v>
      </c>
      <c r="C80" s="2">
        <v>4297</v>
      </c>
      <c r="D80" s="57">
        <v>302.11</v>
      </c>
      <c r="E80" s="58">
        <f t="shared" si="6"/>
        <v>1298166.6700000002</v>
      </c>
      <c r="F80" s="2">
        <v>19761</v>
      </c>
      <c r="G80" s="57">
        <v>299.48</v>
      </c>
      <c r="H80" s="58">
        <f t="shared" si="7"/>
        <v>5918024.2800000003</v>
      </c>
      <c r="I80" s="2">
        <v>1903</v>
      </c>
      <c r="J80" s="57">
        <v>302.11</v>
      </c>
      <c r="K80" s="58">
        <f t="shared" si="8"/>
        <v>574915.33000000007</v>
      </c>
      <c r="L80" s="2">
        <v>8751</v>
      </c>
      <c r="M80" s="57">
        <v>299.48</v>
      </c>
      <c r="N80" s="60">
        <f t="shared" si="9"/>
        <v>2620749.48</v>
      </c>
      <c r="O80" s="59">
        <f t="shared" si="10"/>
        <v>10411855.76</v>
      </c>
      <c r="P80" s="72">
        <f t="shared" si="11"/>
        <v>131498.33308264214</v>
      </c>
    </row>
    <row r="81" spans="1:16" x14ac:dyDescent="0.25">
      <c r="A81" s="10" t="s">
        <v>144</v>
      </c>
      <c r="B81" s="4" t="s">
        <v>145</v>
      </c>
      <c r="C81" s="2">
        <v>596</v>
      </c>
      <c r="D81" s="57">
        <v>247.09</v>
      </c>
      <c r="E81" s="58">
        <f t="shared" si="6"/>
        <v>147265.64000000001</v>
      </c>
      <c r="F81" s="2">
        <v>26608</v>
      </c>
      <c r="G81" s="57">
        <v>245.26</v>
      </c>
      <c r="H81" s="58">
        <f t="shared" si="7"/>
        <v>6525878.0800000001</v>
      </c>
      <c r="I81" s="2">
        <v>16</v>
      </c>
      <c r="J81" s="57">
        <v>247.09</v>
      </c>
      <c r="K81" s="58">
        <f t="shared" si="8"/>
        <v>3953.44</v>
      </c>
      <c r="L81" s="2">
        <v>722</v>
      </c>
      <c r="M81" s="57">
        <v>245.26</v>
      </c>
      <c r="N81" s="60">
        <f t="shared" si="9"/>
        <v>177077.72</v>
      </c>
      <c r="O81" s="59">
        <f t="shared" si="10"/>
        <v>6854174.8799999999</v>
      </c>
      <c r="P81" s="72">
        <f t="shared" si="11"/>
        <v>86565.987097089674</v>
      </c>
    </row>
    <row r="82" spans="1:16" x14ac:dyDescent="0.25">
      <c r="A82" s="10" t="s">
        <v>146</v>
      </c>
      <c r="B82" s="4" t="s">
        <v>147</v>
      </c>
      <c r="C82" s="2">
        <v>0</v>
      </c>
      <c r="D82" s="57">
        <v>262.89</v>
      </c>
      <c r="E82" s="58">
        <f t="shared" si="6"/>
        <v>0</v>
      </c>
      <c r="F82" s="2">
        <v>25747</v>
      </c>
      <c r="G82" s="57">
        <v>260.60000000000002</v>
      </c>
      <c r="H82" s="58">
        <f t="shared" si="7"/>
        <v>6709668.2000000002</v>
      </c>
      <c r="I82" s="2">
        <v>0</v>
      </c>
      <c r="J82" s="57">
        <v>262.89</v>
      </c>
      <c r="K82" s="58">
        <f t="shared" si="8"/>
        <v>0</v>
      </c>
      <c r="L82" s="2">
        <v>3226</v>
      </c>
      <c r="M82" s="57">
        <v>260.60000000000002</v>
      </c>
      <c r="N82" s="60">
        <f t="shared" si="9"/>
        <v>840695.60000000009</v>
      </c>
      <c r="O82" s="59">
        <f t="shared" si="10"/>
        <v>7550363.8000000007</v>
      </c>
      <c r="P82" s="72">
        <f t="shared" si="11"/>
        <v>95358.625470194151</v>
      </c>
    </row>
    <row r="83" spans="1:16" x14ac:dyDescent="0.25">
      <c r="A83" s="10" t="s">
        <v>148</v>
      </c>
      <c r="B83" s="4" t="s">
        <v>149</v>
      </c>
      <c r="C83" s="2">
        <v>111</v>
      </c>
      <c r="D83" s="57">
        <v>282.25</v>
      </c>
      <c r="E83" s="58">
        <f t="shared" si="6"/>
        <v>31329.75</v>
      </c>
      <c r="F83" s="2">
        <v>33973</v>
      </c>
      <c r="G83" s="57">
        <v>279.74</v>
      </c>
      <c r="H83" s="58">
        <f t="shared" si="7"/>
        <v>9503607.0199999996</v>
      </c>
      <c r="I83" s="2">
        <v>10</v>
      </c>
      <c r="J83" s="57">
        <v>282.25</v>
      </c>
      <c r="K83" s="58">
        <f t="shared" si="8"/>
        <v>2822.5</v>
      </c>
      <c r="L83" s="2">
        <v>2998</v>
      </c>
      <c r="M83" s="57">
        <v>279.74</v>
      </c>
      <c r="N83" s="60">
        <f t="shared" si="9"/>
        <v>838660.52</v>
      </c>
      <c r="O83" s="59">
        <f t="shared" si="10"/>
        <v>10376419.789999999</v>
      </c>
      <c r="P83" s="72">
        <f t="shared" si="11"/>
        <v>131050.7883707697</v>
      </c>
    </row>
    <row r="84" spans="1:16" x14ac:dyDescent="0.25">
      <c r="A84" s="10" t="s">
        <v>150</v>
      </c>
      <c r="B84" s="4" t="s">
        <v>151</v>
      </c>
      <c r="C84" s="2">
        <v>2675</v>
      </c>
      <c r="D84" s="57">
        <v>231.08</v>
      </c>
      <c r="E84" s="58">
        <f t="shared" si="6"/>
        <v>618139</v>
      </c>
      <c r="F84" s="2">
        <v>39100</v>
      </c>
      <c r="G84" s="57">
        <v>229.17</v>
      </c>
      <c r="H84" s="58">
        <f t="shared" si="7"/>
        <v>8960547</v>
      </c>
      <c r="I84" s="2">
        <v>638</v>
      </c>
      <c r="J84" s="57">
        <v>231.08</v>
      </c>
      <c r="K84" s="58">
        <f t="shared" si="8"/>
        <v>147429.04</v>
      </c>
      <c r="L84" s="2">
        <v>9325</v>
      </c>
      <c r="M84" s="57">
        <v>229.17</v>
      </c>
      <c r="N84" s="60">
        <f t="shared" si="9"/>
        <v>2137010.25</v>
      </c>
      <c r="O84" s="59">
        <f t="shared" si="10"/>
        <v>11863125.289999999</v>
      </c>
      <c r="P84" s="72">
        <f t="shared" si="11"/>
        <v>149827.39261320073</v>
      </c>
    </row>
    <row r="85" spans="1:16" x14ac:dyDescent="0.25">
      <c r="A85" s="10" t="s">
        <v>152</v>
      </c>
      <c r="B85" s="4" t="s">
        <v>153</v>
      </c>
      <c r="C85" s="2">
        <v>327</v>
      </c>
      <c r="D85" s="57">
        <v>231.9</v>
      </c>
      <c r="E85" s="58">
        <f t="shared" si="6"/>
        <v>75831.3</v>
      </c>
      <c r="F85" s="2">
        <v>7165</v>
      </c>
      <c r="G85" s="57">
        <v>230.48</v>
      </c>
      <c r="H85" s="58">
        <f t="shared" si="7"/>
        <v>1651389.2</v>
      </c>
      <c r="I85" s="2">
        <v>16</v>
      </c>
      <c r="J85" s="57">
        <v>231.9</v>
      </c>
      <c r="K85" s="58">
        <f t="shared" si="8"/>
        <v>3710.4</v>
      </c>
      <c r="L85" s="2">
        <v>357</v>
      </c>
      <c r="M85" s="57">
        <v>230.48</v>
      </c>
      <c r="N85" s="60">
        <f t="shared" si="9"/>
        <v>82281.36</v>
      </c>
      <c r="O85" s="59">
        <f t="shared" si="10"/>
        <v>1813212.26</v>
      </c>
      <c r="P85" s="72">
        <f t="shared" si="11"/>
        <v>22900.277838175731</v>
      </c>
    </row>
    <row r="86" spans="1:16" x14ac:dyDescent="0.25">
      <c r="A86" s="10" t="s">
        <v>154</v>
      </c>
      <c r="B86" s="4" t="s">
        <v>155</v>
      </c>
      <c r="C86" s="2">
        <v>4836</v>
      </c>
      <c r="D86" s="57">
        <v>238.98</v>
      </c>
      <c r="E86" s="58">
        <f t="shared" si="6"/>
        <v>1155707.28</v>
      </c>
      <c r="F86" s="2">
        <v>37322</v>
      </c>
      <c r="G86" s="57">
        <v>236.84</v>
      </c>
      <c r="H86" s="58">
        <f t="shared" si="7"/>
        <v>8839342.4800000004</v>
      </c>
      <c r="I86" s="2">
        <v>870</v>
      </c>
      <c r="J86" s="57">
        <v>238.98</v>
      </c>
      <c r="K86" s="58">
        <f t="shared" si="8"/>
        <v>207912.59999999998</v>
      </c>
      <c r="L86" s="2">
        <v>6713</v>
      </c>
      <c r="M86" s="57">
        <v>236.84</v>
      </c>
      <c r="N86" s="60">
        <f t="shared" si="9"/>
        <v>1589906.92</v>
      </c>
      <c r="O86" s="59">
        <f t="shared" si="10"/>
        <v>11792869.279999999</v>
      </c>
      <c r="P86" s="72">
        <f t="shared" si="11"/>
        <v>148940.08218391781</v>
      </c>
    </row>
    <row r="87" spans="1:16" x14ac:dyDescent="0.25">
      <c r="A87" s="10" t="s">
        <v>156</v>
      </c>
      <c r="B87" s="4" t="s">
        <v>157</v>
      </c>
      <c r="C87" s="2">
        <v>366</v>
      </c>
      <c r="D87" s="57">
        <v>241.88</v>
      </c>
      <c r="E87" s="58">
        <f t="shared" si="6"/>
        <v>88528.08</v>
      </c>
      <c r="F87" s="2">
        <v>30773</v>
      </c>
      <c r="G87" s="57">
        <v>240.33</v>
      </c>
      <c r="H87" s="58">
        <f t="shared" si="7"/>
        <v>7395675.0900000008</v>
      </c>
      <c r="I87" s="2">
        <v>5</v>
      </c>
      <c r="J87" s="57">
        <v>241.88</v>
      </c>
      <c r="K87" s="58">
        <f t="shared" si="8"/>
        <v>1209.4000000000001</v>
      </c>
      <c r="L87" s="2">
        <v>462</v>
      </c>
      <c r="M87" s="57">
        <v>240.33</v>
      </c>
      <c r="N87" s="60">
        <f t="shared" si="9"/>
        <v>111032.46</v>
      </c>
      <c r="O87" s="59">
        <f t="shared" si="10"/>
        <v>7596445.0300000012</v>
      </c>
      <c r="P87" s="72">
        <f t="shared" si="11"/>
        <v>95940.616334366277</v>
      </c>
    </row>
    <row r="88" spans="1:16" x14ac:dyDescent="0.25">
      <c r="A88" s="10" t="s">
        <v>158</v>
      </c>
      <c r="B88" s="4" t="s">
        <v>159</v>
      </c>
      <c r="C88" s="2">
        <v>0</v>
      </c>
      <c r="D88" s="57">
        <v>197.55</v>
      </c>
      <c r="E88" s="58">
        <f t="shared" si="6"/>
        <v>0</v>
      </c>
      <c r="F88" s="2">
        <v>20879</v>
      </c>
      <c r="G88" s="57">
        <v>195.9</v>
      </c>
      <c r="H88" s="58">
        <f t="shared" si="7"/>
        <v>4090196.1</v>
      </c>
      <c r="I88" s="2">
        <v>0</v>
      </c>
      <c r="J88" s="57">
        <v>197.55</v>
      </c>
      <c r="K88" s="58">
        <f t="shared" si="8"/>
        <v>0</v>
      </c>
      <c r="L88" s="2">
        <v>481</v>
      </c>
      <c r="M88" s="57">
        <v>195.9</v>
      </c>
      <c r="N88" s="60">
        <f t="shared" si="9"/>
        <v>94227.900000000009</v>
      </c>
      <c r="O88" s="59">
        <f t="shared" si="10"/>
        <v>4184424</v>
      </c>
      <c r="P88" s="72">
        <f t="shared" si="11"/>
        <v>52847.906616697284</v>
      </c>
    </row>
    <row r="89" spans="1:16" x14ac:dyDescent="0.25">
      <c r="A89" s="10" t="s">
        <v>160</v>
      </c>
      <c r="B89" s="4" t="s">
        <v>161</v>
      </c>
      <c r="C89" s="2">
        <v>733</v>
      </c>
      <c r="D89" s="57">
        <v>276.3</v>
      </c>
      <c r="E89" s="58">
        <f t="shared" si="6"/>
        <v>202527.9</v>
      </c>
      <c r="F89" s="2">
        <v>50346</v>
      </c>
      <c r="G89" s="57">
        <v>273.95</v>
      </c>
      <c r="H89" s="58">
        <f t="shared" si="7"/>
        <v>13792286.699999999</v>
      </c>
      <c r="I89" s="2">
        <v>67</v>
      </c>
      <c r="J89" s="57">
        <v>276.3</v>
      </c>
      <c r="K89" s="58">
        <f t="shared" si="8"/>
        <v>18512.100000000002</v>
      </c>
      <c r="L89" s="2">
        <v>4603</v>
      </c>
      <c r="M89" s="57">
        <v>273.95</v>
      </c>
      <c r="N89" s="60">
        <f t="shared" si="9"/>
        <v>1260991.8499999999</v>
      </c>
      <c r="O89" s="59">
        <f t="shared" si="10"/>
        <v>15274318.549999999</v>
      </c>
      <c r="P89" s="72">
        <f t="shared" si="11"/>
        <v>192909.64786648939</v>
      </c>
    </row>
    <row r="90" spans="1:16" x14ac:dyDescent="0.25">
      <c r="A90" s="10" t="s">
        <v>162</v>
      </c>
      <c r="B90" s="4" t="s">
        <v>163</v>
      </c>
      <c r="C90" s="2">
        <v>1625</v>
      </c>
      <c r="D90" s="57">
        <v>212.55</v>
      </c>
      <c r="E90" s="58">
        <f t="shared" si="6"/>
        <v>345393.75</v>
      </c>
      <c r="F90" s="2">
        <v>30873</v>
      </c>
      <c r="G90" s="57">
        <v>210.68</v>
      </c>
      <c r="H90" s="58">
        <f t="shared" si="7"/>
        <v>6504323.6400000006</v>
      </c>
      <c r="I90" s="2">
        <v>66</v>
      </c>
      <c r="J90" s="57">
        <v>212.55</v>
      </c>
      <c r="K90" s="58">
        <f t="shared" si="8"/>
        <v>14028.300000000001</v>
      </c>
      <c r="L90" s="2">
        <v>1255</v>
      </c>
      <c r="M90" s="57">
        <v>210.68</v>
      </c>
      <c r="N90" s="60">
        <f t="shared" si="9"/>
        <v>264403.40000000002</v>
      </c>
      <c r="O90" s="59">
        <f t="shared" si="10"/>
        <v>7128149.0900000008</v>
      </c>
      <c r="P90" s="72">
        <f t="shared" si="11"/>
        <v>90026.191766947086</v>
      </c>
    </row>
    <row r="91" spans="1:16" x14ac:dyDescent="0.25">
      <c r="A91" s="10" t="s">
        <v>164</v>
      </c>
      <c r="B91" s="4" t="s">
        <v>165</v>
      </c>
      <c r="C91" s="2">
        <v>0</v>
      </c>
      <c r="D91" s="57">
        <v>179.44</v>
      </c>
      <c r="E91" s="58">
        <f t="shared" si="6"/>
        <v>0</v>
      </c>
      <c r="F91" s="2">
        <v>24</v>
      </c>
      <c r="G91" s="57">
        <v>178.22</v>
      </c>
      <c r="H91" s="58">
        <f t="shared" si="7"/>
        <v>4277.28</v>
      </c>
      <c r="I91" s="2">
        <v>0</v>
      </c>
      <c r="J91" s="57">
        <v>179.44</v>
      </c>
      <c r="K91" s="58">
        <f t="shared" si="8"/>
        <v>0</v>
      </c>
      <c r="L91" s="2">
        <v>0</v>
      </c>
      <c r="M91" s="57">
        <v>178.22</v>
      </c>
      <c r="N91" s="60">
        <f t="shared" si="9"/>
        <v>0</v>
      </c>
      <c r="O91" s="59">
        <f t="shared" si="10"/>
        <v>4277.28</v>
      </c>
      <c r="P91" s="72">
        <f t="shared" si="11"/>
        <v>54.020647528421343</v>
      </c>
    </row>
    <row r="92" spans="1:16" x14ac:dyDescent="0.25">
      <c r="A92" s="10" t="s">
        <v>166</v>
      </c>
      <c r="B92" s="4" t="s">
        <v>167</v>
      </c>
      <c r="C92" s="2">
        <v>61</v>
      </c>
      <c r="D92" s="57">
        <v>235.17</v>
      </c>
      <c r="E92" s="58">
        <f t="shared" si="6"/>
        <v>14345.369999999999</v>
      </c>
      <c r="F92" s="2">
        <v>15067</v>
      </c>
      <c r="G92" s="57">
        <v>233.24</v>
      </c>
      <c r="H92" s="58">
        <f t="shared" si="7"/>
        <v>3514227.08</v>
      </c>
      <c r="I92" s="2">
        <v>8</v>
      </c>
      <c r="J92" s="57">
        <v>235.17</v>
      </c>
      <c r="K92" s="58">
        <f t="shared" si="8"/>
        <v>1881.36</v>
      </c>
      <c r="L92" s="2">
        <v>1999</v>
      </c>
      <c r="M92" s="57">
        <v>233.24</v>
      </c>
      <c r="N92" s="60">
        <f t="shared" si="9"/>
        <v>466246.76</v>
      </c>
      <c r="O92" s="59">
        <f t="shared" si="10"/>
        <v>3996700.5700000003</v>
      </c>
      <c r="P92" s="72">
        <f t="shared" si="11"/>
        <v>50477.021090181312</v>
      </c>
    </row>
    <row r="93" spans="1:16" x14ac:dyDescent="0.25">
      <c r="A93" s="10" t="s">
        <v>168</v>
      </c>
      <c r="B93" s="4" t="s">
        <v>169</v>
      </c>
      <c r="C93" s="2">
        <v>0</v>
      </c>
      <c r="D93" s="57">
        <v>213.84</v>
      </c>
      <c r="E93" s="58">
        <f t="shared" si="6"/>
        <v>0</v>
      </c>
      <c r="F93" s="2">
        <v>28469</v>
      </c>
      <c r="G93" s="57">
        <v>212.01</v>
      </c>
      <c r="H93" s="58">
        <f t="shared" si="7"/>
        <v>6035712.6899999995</v>
      </c>
      <c r="I93" s="2">
        <v>0</v>
      </c>
      <c r="J93" s="57">
        <v>213.84</v>
      </c>
      <c r="K93" s="58">
        <f t="shared" si="8"/>
        <v>0</v>
      </c>
      <c r="L93" s="2">
        <v>392</v>
      </c>
      <c r="M93" s="57">
        <v>212.01</v>
      </c>
      <c r="N93" s="60">
        <f t="shared" si="9"/>
        <v>83107.92</v>
      </c>
      <c r="O93" s="59">
        <f t="shared" si="10"/>
        <v>6118820.6099999994</v>
      </c>
      <c r="P93" s="72">
        <f t="shared" si="11"/>
        <v>77278.703162395279</v>
      </c>
    </row>
    <row r="94" spans="1:16" x14ac:dyDescent="0.25">
      <c r="A94" s="10" t="s">
        <v>170</v>
      </c>
      <c r="B94" s="4" t="s">
        <v>171</v>
      </c>
      <c r="C94" s="2">
        <v>5899</v>
      </c>
      <c r="D94" s="57">
        <v>269.7</v>
      </c>
      <c r="E94" s="58">
        <f t="shared" si="6"/>
        <v>1590960.3</v>
      </c>
      <c r="F94" s="2">
        <v>32211</v>
      </c>
      <c r="G94" s="57">
        <v>267.56</v>
      </c>
      <c r="H94" s="58">
        <f t="shared" si="7"/>
        <v>8618375.1600000001</v>
      </c>
      <c r="I94" s="2">
        <v>2200</v>
      </c>
      <c r="J94" s="57">
        <v>269.7</v>
      </c>
      <c r="K94" s="58">
        <f t="shared" si="8"/>
        <v>593340</v>
      </c>
      <c r="L94" s="2">
        <v>12011</v>
      </c>
      <c r="M94" s="57">
        <v>267.56</v>
      </c>
      <c r="N94" s="60">
        <f t="shared" si="9"/>
        <v>3213663.16</v>
      </c>
      <c r="O94" s="59">
        <f t="shared" si="10"/>
        <v>14016338.620000001</v>
      </c>
      <c r="P94" s="72">
        <f t="shared" si="11"/>
        <v>177021.77276914762</v>
      </c>
    </row>
    <row r="95" spans="1:16" x14ac:dyDescent="0.25">
      <c r="A95" s="10" t="s">
        <v>172</v>
      </c>
      <c r="B95" s="4" t="s">
        <v>173</v>
      </c>
      <c r="C95" s="2">
        <v>2295</v>
      </c>
      <c r="D95" s="57">
        <v>259.16000000000003</v>
      </c>
      <c r="E95" s="58">
        <f t="shared" si="6"/>
        <v>594772.20000000007</v>
      </c>
      <c r="F95" s="2">
        <v>19460</v>
      </c>
      <c r="G95" s="57">
        <v>257.36</v>
      </c>
      <c r="H95" s="58">
        <f t="shared" si="7"/>
        <v>5008225.6000000006</v>
      </c>
      <c r="I95" s="2">
        <v>446</v>
      </c>
      <c r="J95" s="57">
        <v>259.16000000000003</v>
      </c>
      <c r="K95" s="58">
        <f t="shared" si="8"/>
        <v>115585.36000000002</v>
      </c>
      <c r="L95" s="2">
        <v>3779</v>
      </c>
      <c r="M95" s="57">
        <v>257.36</v>
      </c>
      <c r="N95" s="60">
        <f t="shared" si="9"/>
        <v>972563.44000000006</v>
      </c>
      <c r="O95" s="59">
        <f t="shared" si="10"/>
        <v>6691146.6000000015</v>
      </c>
      <c r="P95" s="72">
        <f t="shared" si="11"/>
        <v>84506.993238599054</v>
      </c>
    </row>
    <row r="96" spans="1:16" x14ac:dyDescent="0.25">
      <c r="A96" s="10" t="s">
        <v>174</v>
      </c>
      <c r="B96" s="4" t="s">
        <v>175</v>
      </c>
      <c r="C96" s="2">
        <v>732</v>
      </c>
      <c r="D96" s="57">
        <v>186.11</v>
      </c>
      <c r="E96" s="58">
        <f t="shared" si="6"/>
        <v>136232.52000000002</v>
      </c>
      <c r="F96" s="2">
        <v>11945</v>
      </c>
      <c r="G96" s="57">
        <v>184.5</v>
      </c>
      <c r="H96" s="58">
        <f t="shared" si="7"/>
        <v>2203852.5</v>
      </c>
      <c r="I96" s="2">
        <v>11</v>
      </c>
      <c r="J96" s="57">
        <v>186.11</v>
      </c>
      <c r="K96" s="58">
        <f t="shared" si="8"/>
        <v>2047.21</v>
      </c>
      <c r="L96" s="2">
        <v>176</v>
      </c>
      <c r="M96" s="57">
        <v>184.5</v>
      </c>
      <c r="N96" s="60">
        <f t="shared" si="9"/>
        <v>32472</v>
      </c>
      <c r="O96" s="59">
        <f t="shared" si="10"/>
        <v>2374604.23</v>
      </c>
      <c r="P96" s="72">
        <f t="shared" si="11"/>
        <v>29990.474817717888</v>
      </c>
    </row>
    <row r="97" spans="1:16" x14ac:dyDescent="0.25">
      <c r="A97" s="10" t="s">
        <v>176</v>
      </c>
      <c r="B97" s="4" t="s">
        <v>177</v>
      </c>
      <c r="C97" s="2">
        <v>4483</v>
      </c>
      <c r="D97" s="57">
        <v>336.45</v>
      </c>
      <c r="E97" s="58">
        <f t="shared" si="6"/>
        <v>1508305.3499999999</v>
      </c>
      <c r="F97" s="2">
        <v>72571</v>
      </c>
      <c r="G97" s="57">
        <v>333.55</v>
      </c>
      <c r="H97" s="58">
        <f t="shared" si="7"/>
        <v>24206057.050000001</v>
      </c>
      <c r="I97" s="2">
        <v>1284</v>
      </c>
      <c r="J97" s="57">
        <v>336.45</v>
      </c>
      <c r="K97" s="58">
        <f t="shared" si="8"/>
        <v>432001.8</v>
      </c>
      <c r="L97" s="2">
        <v>20777</v>
      </c>
      <c r="M97" s="57">
        <v>333.55</v>
      </c>
      <c r="N97" s="60">
        <f t="shared" si="9"/>
        <v>6930168.3500000006</v>
      </c>
      <c r="O97" s="59">
        <f t="shared" si="10"/>
        <v>33076532.550000004</v>
      </c>
      <c r="P97" s="72">
        <f t="shared" si="11"/>
        <v>417745.78852586361</v>
      </c>
    </row>
    <row r="98" spans="1:16" x14ac:dyDescent="0.25">
      <c r="A98" s="10" t="s">
        <v>178</v>
      </c>
      <c r="B98" s="4" t="s">
        <v>179</v>
      </c>
      <c r="C98" s="2">
        <v>3701</v>
      </c>
      <c r="D98" s="57">
        <v>368.02</v>
      </c>
      <c r="E98" s="58">
        <f t="shared" si="6"/>
        <v>1362042.02</v>
      </c>
      <c r="F98" s="2">
        <v>76618</v>
      </c>
      <c r="G98" s="57">
        <v>364.83</v>
      </c>
      <c r="H98" s="58">
        <f t="shared" si="7"/>
        <v>27952544.939999998</v>
      </c>
      <c r="I98" s="2">
        <v>1343</v>
      </c>
      <c r="J98" s="57">
        <v>368.02</v>
      </c>
      <c r="K98" s="58">
        <f t="shared" si="8"/>
        <v>494250.86</v>
      </c>
      <c r="L98" s="2">
        <v>27809</v>
      </c>
      <c r="M98" s="57">
        <v>364.83</v>
      </c>
      <c r="N98" s="60">
        <f t="shared" si="9"/>
        <v>10145557.469999999</v>
      </c>
      <c r="O98" s="59">
        <f t="shared" si="10"/>
        <v>39954395.289999992</v>
      </c>
      <c r="P98" s="72">
        <f t="shared" si="11"/>
        <v>504610.94554770971</v>
      </c>
    </row>
    <row r="99" spans="1:16" x14ac:dyDescent="0.25">
      <c r="A99" s="10" t="s">
        <v>180</v>
      </c>
      <c r="B99" s="4" t="s">
        <v>181</v>
      </c>
      <c r="C99" s="2">
        <v>23831</v>
      </c>
      <c r="D99" s="57">
        <v>338.29</v>
      </c>
      <c r="E99" s="58">
        <f t="shared" si="6"/>
        <v>8061788.9900000002</v>
      </c>
      <c r="F99" s="2">
        <v>101426</v>
      </c>
      <c r="G99" s="57">
        <v>335.38</v>
      </c>
      <c r="H99" s="58">
        <f t="shared" si="7"/>
        <v>34016251.880000003</v>
      </c>
      <c r="I99" s="2">
        <v>66</v>
      </c>
      <c r="J99" s="57">
        <v>338.29</v>
      </c>
      <c r="K99" s="58">
        <f t="shared" si="8"/>
        <v>22327.140000000003</v>
      </c>
      <c r="L99" s="2">
        <v>280</v>
      </c>
      <c r="M99" s="57">
        <v>335.38</v>
      </c>
      <c r="N99" s="60">
        <f t="shared" si="9"/>
        <v>93906.4</v>
      </c>
      <c r="O99" s="59">
        <f t="shared" si="10"/>
        <v>42194274.410000004</v>
      </c>
      <c r="P99" s="72">
        <f t="shared" si="11"/>
        <v>532899.88628757035</v>
      </c>
    </row>
    <row r="100" spans="1:16" x14ac:dyDescent="0.25">
      <c r="A100" s="10" t="s">
        <v>182</v>
      </c>
      <c r="B100" s="4" t="s">
        <v>183</v>
      </c>
      <c r="C100" s="2">
        <v>53201</v>
      </c>
      <c r="D100" s="57">
        <v>382.59</v>
      </c>
      <c r="E100" s="58">
        <f t="shared" si="6"/>
        <v>20354170.59</v>
      </c>
      <c r="F100" s="2">
        <v>40532</v>
      </c>
      <c r="G100" s="57">
        <v>379.86</v>
      </c>
      <c r="H100" s="58">
        <f t="shared" si="7"/>
        <v>15396485.520000001</v>
      </c>
      <c r="I100" s="2">
        <v>13820</v>
      </c>
      <c r="J100" s="57">
        <v>382.59</v>
      </c>
      <c r="K100" s="58">
        <f t="shared" si="8"/>
        <v>5287393.8</v>
      </c>
      <c r="L100" s="2">
        <v>10529</v>
      </c>
      <c r="M100" s="57">
        <v>379.86</v>
      </c>
      <c r="N100" s="60">
        <f t="shared" si="9"/>
        <v>3999545.94</v>
      </c>
      <c r="O100" s="59">
        <f t="shared" si="10"/>
        <v>45037595.849999994</v>
      </c>
      <c r="P100" s="72">
        <f t="shared" si="11"/>
        <v>568810.10617503221</v>
      </c>
    </row>
    <row r="101" spans="1:16" x14ac:dyDescent="0.25">
      <c r="A101" s="10" t="s">
        <v>184</v>
      </c>
      <c r="B101" s="4" t="s">
        <v>185</v>
      </c>
      <c r="C101" s="2">
        <v>1472</v>
      </c>
      <c r="D101" s="57">
        <v>223.83</v>
      </c>
      <c r="E101" s="58">
        <f t="shared" si="6"/>
        <v>329477.76000000001</v>
      </c>
      <c r="F101" s="2">
        <v>16609</v>
      </c>
      <c r="G101" s="57">
        <v>221.76</v>
      </c>
      <c r="H101" s="58">
        <f t="shared" si="7"/>
        <v>3683211.84</v>
      </c>
      <c r="I101" s="2">
        <v>186</v>
      </c>
      <c r="J101" s="57">
        <v>223.83</v>
      </c>
      <c r="K101" s="58">
        <f t="shared" si="8"/>
        <v>41632.380000000005</v>
      </c>
      <c r="L101" s="2">
        <v>2103</v>
      </c>
      <c r="M101" s="57">
        <v>221.76</v>
      </c>
      <c r="N101" s="60">
        <f t="shared" si="9"/>
        <v>466361.27999999997</v>
      </c>
      <c r="O101" s="59">
        <f t="shared" si="10"/>
        <v>4520683.26</v>
      </c>
      <c r="P101" s="72">
        <f t="shared" si="11"/>
        <v>57094.751097916138</v>
      </c>
    </row>
    <row r="102" spans="1:16" x14ac:dyDescent="0.25">
      <c r="A102" s="10" t="s">
        <v>186</v>
      </c>
      <c r="B102" s="4" t="s">
        <v>187</v>
      </c>
      <c r="C102" s="2">
        <v>4424</v>
      </c>
      <c r="D102" s="57">
        <v>270.64</v>
      </c>
      <c r="E102" s="58">
        <f t="shared" si="6"/>
        <v>1197311.3599999999</v>
      </c>
      <c r="F102" s="2">
        <v>22576</v>
      </c>
      <c r="G102" s="57">
        <v>268.36</v>
      </c>
      <c r="H102" s="58">
        <f t="shared" si="7"/>
        <v>6058495.3600000003</v>
      </c>
      <c r="I102" s="2">
        <v>0</v>
      </c>
      <c r="J102" s="57">
        <v>270.64</v>
      </c>
      <c r="K102" s="58">
        <f t="shared" si="8"/>
        <v>0</v>
      </c>
      <c r="L102" s="2">
        <v>0</v>
      </c>
      <c r="M102" s="57">
        <v>268.36</v>
      </c>
      <c r="N102" s="60">
        <f t="shared" si="9"/>
        <v>0</v>
      </c>
      <c r="O102" s="59">
        <f t="shared" si="10"/>
        <v>7255806.7200000007</v>
      </c>
      <c r="P102" s="72">
        <f t="shared" si="11"/>
        <v>91638.465883802564</v>
      </c>
    </row>
    <row r="103" spans="1:16" x14ac:dyDescent="0.25">
      <c r="A103" s="10" t="s">
        <v>188</v>
      </c>
      <c r="B103" s="4" t="s">
        <v>189</v>
      </c>
      <c r="C103" s="2">
        <v>10310</v>
      </c>
      <c r="D103" s="57">
        <v>320.60000000000002</v>
      </c>
      <c r="E103" s="58">
        <f t="shared" si="6"/>
        <v>3305386.0000000005</v>
      </c>
      <c r="F103" s="2">
        <v>22440</v>
      </c>
      <c r="G103" s="57">
        <v>317.57</v>
      </c>
      <c r="H103" s="58">
        <f t="shared" si="7"/>
        <v>7126270.7999999998</v>
      </c>
      <c r="I103" s="2">
        <v>1946</v>
      </c>
      <c r="J103" s="57">
        <v>320.60000000000002</v>
      </c>
      <c r="K103" s="58">
        <f t="shared" si="8"/>
        <v>623887.60000000009</v>
      </c>
      <c r="L103" s="2">
        <v>4237</v>
      </c>
      <c r="M103" s="57">
        <v>317.57</v>
      </c>
      <c r="N103" s="60">
        <f t="shared" si="9"/>
        <v>1345544.09</v>
      </c>
      <c r="O103" s="59">
        <f t="shared" si="10"/>
        <v>12401088.49</v>
      </c>
      <c r="P103" s="72">
        <f t="shared" si="11"/>
        <v>156621.69188995176</v>
      </c>
    </row>
    <row r="104" spans="1:16" x14ac:dyDescent="0.25">
      <c r="A104" s="10" t="s">
        <v>190</v>
      </c>
      <c r="B104" s="4" t="s">
        <v>191</v>
      </c>
      <c r="C104" s="2">
        <v>4417</v>
      </c>
      <c r="D104" s="57">
        <v>377.14</v>
      </c>
      <c r="E104" s="58">
        <f t="shared" si="6"/>
        <v>1665827.38</v>
      </c>
      <c r="F104" s="2">
        <v>40370</v>
      </c>
      <c r="G104" s="57">
        <v>373.71</v>
      </c>
      <c r="H104" s="58">
        <f t="shared" si="7"/>
        <v>15086672.699999999</v>
      </c>
      <c r="I104" s="2">
        <v>1381</v>
      </c>
      <c r="J104" s="57">
        <v>377.14</v>
      </c>
      <c r="K104" s="58">
        <f t="shared" si="8"/>
        <v>520830.33999999997</v>
      </c>
      <c r="L104" s="2">
        <v>12623</v>
      </c>
      <c r="M104" s="57">
        <v>373.71</v>
      </c>
      <c r="N104" s="60">
        <f t="shared" si="9"/>
        <v>4717341.33</v>
      </c>
      <c r="O104" s="59">
        <f t="shared" si="10"/>
        <v>21990671.75</v>
      </c>
      <c r="P104" s="72">
        <f t="shared" si="11"/>
        <v>277734.99221934564</v>
      </c>
    </row>
    <row r="105" spans="1:16" x14ac:dyDescent="0.25">
      <c r="A105" s="10" t="s">
        <v>192</v>
      </c>
      <c r="B105" s="4" t="s">
        <v>193</v>
      </c>
      <c r="C105" s="2">
        <v>0</v>
      </c>
      <c r="D105" s="57">
        <v>249</v>
      </c>
      <c r="E105" s="58">
        <f t="shared" si="6"/>
        <v>0</v>
      </c>
      <c r="F105" s="2">
        <v>10372</v>
      </c>
      <c r="G105" s="57">
        <v>246.83</v>
      </c>
      <c r="H105" s="58">
        <f t="shared" si="7"/>
        <v>2560120.7600000002</v>
      </c>
      <c r="I105" s="2">
        <v>0</v>
      </c>
      <c r="J105" s="57">
        <v>249</v>
      </c>
      <c r="K105" s="58">
        <f t="shared" si="8"/>
        <v>0</v>
      </c>
      <c r="L105" s="2">
        <v>339</v>
      </c>
      <c r="M105" s="57">
        <v>246.83</v>
      </c>
      <c r="N105" s="60">
        <f t="shared" si="9"/>
        <v>83675.37000000001</v>
      </c>
      <c r="O105" s="59">
        <f t="shared" si="10"/>
        <v>2643796.1300000004</v>
      </c>
      <c r="P105" s="72">
        <f t="shared" si="11"/>
        <v>33390.280476315427</v>
      </c>
    </row>
    <row r="106" spans="1:16" x14ac:dyDescent="0.25">
      <c r="A106" s="10" t="s">
        <v>194</v>
      </c>
      <c r="B106" s="4" t="s">
        <v>195</v>
      </c>
      <c r="C106" s="2">
        <v>124</v>
      </c>
      <c r="D106" s="57">
        <v>301.58</v>
      </c>
      <c r="E106" s="58">
        <f t="shared" si="6"/>
        <v>37395.919999999998</v>
      </c>
      <c r="F106" s="2">
        <v>41417</v>
      </c>
      <c r="G106" s="57">
        <v>299.06</v>
      </c>
      <c r="H106" s="58">
        <f t="shared" si="7"/>
        <v>12386168.02</v>
      </c>
      <c r="I106" s="2">
        <v>15</v>
      </c>
      <c r="J106" s="57">
        <v>301.58</v>
      </c>
      <c r="K106" s="58">
        <f t="shared" si="8"/>
        <v>4523.7</v>
      </c>
      <c r="L106" s="2">
        <v>5160</v>
      </c>
      <c r="M106" s="57">
        <v>299.06</v>
      </c>
      <c r="N106" s="60">
        <f t="shared" si="9"/>
        <v>1543149.6</v>
      </c>
      <c r="O106" s="59">
        <f t="shared" si="10"/>
        <v>13971237.239999998</v>
      </c>
      <c r="P106" s="72">
        <f t="shared" si="11"/>
        <v>176452.15709001847</v>
      </c>
    </row>
    <row r="107" spans="1:16" x14ac:dyDescent="0.25">
      <c r="A107" s="10" t="s">
        <v>196</v>
      </c>
      <c r="B107" s="4" t="s">
        <v>197</v>
      </c>
      <c r="C107" s="2">
        <v>1075</v>
      </c>
      <c r="D107" s="57">
        <v>268.54000000000002</v>
      </c>
      <c r="E107" s="58">
        <f t="shared" si="6"/>
        <v>288680.5</v>
      </c>
      <c r="F107" s="2">
        <v>30721</v>
      </c>
      <c r="G107" s="57">
        <v>266.36</v>
      </c>
      <c r="H107" s="58">
        <f t="shared" si="7"/>
        <v>8182845.5600000005</v>
      </c>
      <c r="I107" s="2">
        <v>120</v>
      </c>
      <c r="J107" s="57">
        <v>268.54000000000002</v>
      </c>
      <c r="K107" s="58">
        <f t="shared" si="8"/>
        <v>32224.800000000003</v>
      </c>
      <c r="L107" s="2">
        <v>3418</v>
      </c>
      <c r="M107" s="57">
        <v>266.36</v>
      </c>
      <c r="N107" s="60">
        <f t="shared" si="9"/>
        <v>910418.4800000001</v>
      </c>
      <c r="O107" s="59">
        <f t="shared" si="10"/>
        <v>9414169.3400000017</v>
      </c>
      <c r="P107" s="72">
        <f t="shared" si="11"/>
        <v>118897.87988838961</v>
      </c>
    </row>
    <row r="108" spans="1:16" x14ac:dyDescent="0.25">
      <c r="A108" s="10" t="s">
        <v>198</v>
      </c>
      <c r="B108" s="4" t="s">
        <v>199</v>
      </c>
      <c r="C108" s="2">
        <v>1618</v>
      </c>
      <c r="D108" s="57">
        <v>198.05</v>
      </c>
      <c r="E108" s="58">
        <f t="shared" si="6"/>
        <v>320444.90000000002</v>
      </c>
      <c r="F108" s="2">
        <v>29131</v>
      </c>
      <c r="G108" s="57">
        <v>196.41</v>
      </c>
      <c r="H108" s="58">
        <f t="shared" si="7"/>
        <v>5721619.71</v>
      </c>
      <c r="I108" s="2">
        <v>144</v>
      </c>
      <c r="J108" s="57">
        <v>198.05</v>
      </c>
      <c r="K108" s="58">
        <f t="shared" si="8"/>
        <v>28519.200000000001</v>
      </c>
      <c r="L108" s="2">
        <v>2596</v>
      </c>
      <c r="M108" s="57">
        <v>196.41</v>
      </c>
      <c r="N108" s="60">
        <f t="shared" si="9"/>
        <v>509880.36</v>
      </c>
      <c r="O108" s="59">
        <f t="shared" si="10"/>
        <v>6580464.1700000009</v>
      </c>
      <c r="P108" s="72">
        <f t="shared" si="11"/>
        <v>83109.110346055386</v>
      </c>
    </row>
    <row r="109" spans="1:16" x14ac:dyDescent="0.25">
      <c r="A109" s="10" t="s">
        <v>200</v>
      </c>
      <c r="B109" s="4" t="s">
        <v>201</v>
      </c>
      <c r="C109" s="2">
        <v>551</v>
      </c>
      <c r="D109" s="57">
        <v>244.03</v>
      </c>
      <c r="E109" s="58">
        <f t="shared" si="6"/>
        <v>134460.53</v>
      </c>
      <c r="F109" s="2">
        <v>15087</v>
      </c>
      <c r="G109" s="57">
        <v>242.52</v>
      </c>
      <c r="H109" s="58">
        <f t="shared" si="7"/>
        <v>3658899.24</v>
      </c>
      <c r="I109" s="2">
        <v>0</v>
      </c>
      <c r="J109" s="57">
        <v>244.03</v>
      </c>
      <c r="K109" s="58">
        <f t="shared" si="8"/>
        <v>0</v>
      </c>
      <c r="L109" s="2">
        <v>0</v>
      </c>
      <c r="M109" s="57">
        <v>242.52</v>
      </c>
      <c r="N109" s="60">
        <f t="shared" si="9"/>
        <v>0</v>
      </c>
      <c r="O109" s="59">
        <f t="shared" si="10"/>
        <v>3793359.77</v>
      </c>
      <c r="P109" s="72">
        <f t="shared" si="11"/>
        <v>47908.893288179279</v>
      </c>
    </row>
    <row r="110" spans="1:16" x14ac:dyDescent="0.25">
      <c r="A110" s="10" t="s">
        <v>202</v>
      </c>
      <c r="B110" s="4" t="s">
        <v>203</v>
      </c>
      <c r="C110" s="2">
        <v>0</v>
      </c>
      <c r="D110" s="57">
        <v>315.61</v>
      </c>
      <c r="E110" s="58">
        <f t="shared" si="6"/>
        <v>0</v>
      </c>
      <c r="F110" s="2">
        <v>23428</v>
      </c>
      <c r="G110" s="57">
        <v>312.93</v>
      </c>
      <c r="H110" s="58">
        <f t="shared" si="7"/>
        <v>7331324.04</v>
      </c>
      <c r="I110" s="2">
        <v>0</v>
      </c>
      <c r="J110" s="57">
        <v>315.61</v>
      </c>
      <c r="K110" s="58">
        <f t="shared" si="8"/>
        <v>0</v>
      </c>
      <c r="L110" s="2">
        <v>1379</v>
      </c>
      <c r="M110" s="57">
        <v>312.93</v>
      </c>
      <c r="N110" s="60">
        <f t="shared" si="9"/>
        <v>431530.47000000003</v>
      </c>
      <c r="O110" s="59">
        <f t="shared" si="10"/>
        <v>7762854.5099999998</v>
      </c>
      <c r="P110" s="72">
        <f t="shared" si="11"/>
        <v>98042.313643045578</v>
      </c>
    </row>
    <row r="111" spans="1:16" x14ac:dyDescent="0.25">
      <c r="A111" s="10" t="s">
        <v>1299</v>
      </c>
      <c r="B111" s="4" t="s">
        <v>204</v>
      </c>
      <c r="C111" s="2">
        <v>48</v>
      </c>
      <c r="D111" s="57">
        <v>221.82</v>
      </c>
      <c r="E111" s="58">
        <f t="shared" si="6"/>
        <v>10647.36</v>
      </c>
      <c r="F111" s="2">
        <v>14395</v>
      </c>
      <c r="G111" s="57">
        <v>219.7</v>
      </c>
      <c r="H111" s="58">
        <f t="shared" si="7"/>
        <v>3162581.5</v>
      </c>
      <c r="I111" s="2">
        <v>4</v>
      </c>
      <c r="J111" s="57">
        <v>221.82</v>
      </c>
      <c r="K111" s="58">
        <f t="shared" si="8"/>
        <v>887.28</v>
      </c>
      <c r="L111" s="2">
        <v>1099</v>
      </c>
      <c r="M111" s="57">
        <v>219.7</v>
      </c>
      <c r="N111" s="60">
        <f t="shared" si="9"/>
        <v>241450.3</v>
      </c>
      <c r="O111" s="59">
        <f t="shared" si="10"/>
        <v>3415566.4399999995</v>
      </c>
      <c r="P111" s="72">
        <f t="shared" si="11"/>
        <v>43137.487086453279</v>
      </c>
    </row>
    <row r="112" spans="1:16" x14ac:dyDescent="0.25">
      <c r="A112" s="10" t="s">
        <v>205</v>
      </c>
      <c r="B112" s="4" t="s">
        <v>206</v>
      </c>
      <c r="C112" s="2">
        <v>0</v>
      </c>
      <c r="D112" s="57">
        <v>229.07</v>
      </c>
      <c r="E112" s="58">
        <f t="shared" si="6"/>
        <v>0</v>
      </c>
      <c r="F112" s="2">
        <v>23523</v>
      </c>
      <c r="G112" s="57">
        <v>227.27</v>
      </c>
      <c r="H112" s="58">
        <f t="shared" si="7"/>
        <v>5346072.21</v>
      </c>
      <c r="I112" s="2">
        <v>0</v>
      </c>
      <c r="J112" s="57">
        <v>229.07</v>
      </c>
      <c r="K112" s="58">
        <f t="shared" si="8"/>
        <v>0</v>
      </c>
      <c r="L112" s="2">
        <v>1673</v>
      </c>
      <c r="M112" s="57">
        <v>227.27</v>
      </c>
      <c r="N112" s="60">
        <f t="shared" si="9"/>
        <v>380222.71</v>
      </c>
      <c r="O112" s="59">
        <f t="shared" si="10"/>
        <v>5726294.9199999999</v>
      </c>
      <c r="P112" s="72">
        <f t="shared" si="11"/>
        <v>72321.232072043378</v>
      </c>
    </row>
    <row r="113" spans="1:16" x14ac:dyDescent="0.25">
      <c r="A113" s="10" t="s">
        <v>207</v>
      </c>
      <c r="B113" s="4" t="s">
        <v>208</v>
      </c>
      <c r="C113" s="2">
        <v>9467</v>
      </c>
      <c r="D113" s="57">
        <v>341.63</v>
      </c>
      <c r="E113" s="58">
        <f t="shared" si="6"/>
        <v>3234211.21</v>
      </c>
      <c r="F113" s="2">
        <v>62992</v>
      </c>
      <c r="G113" s="57">
        <v>338.69</v>
      </c>
      <c r="H113" s="58">
        <f t="shared" si="7"/>
        <v>21334760.48</v>
      </c>
      <c r="I113" s="2">
        <v>1425</v>
      </c>
      <c r="J113" s="57">
        <v>341.63</v>
      </c>
      <c r="K113" s="58">
        <f t="shared" si="8"/>
        <v>486822.75</v>
      </c>
      <c r="L113" s="2">
        <v>9485</v>
      </c>
      <c r="M113" s="57">
        <v>338.69</v>
      </c>
      <c r="N113" s="60">
        <f t="shared" si="9"/>
        <v>3212474.65</v>
      </c>
      <c r="O113" s="59">
        <f t="shared" si="10"/>
        <v>28268269.09</v>
      </c>
      <c r="P113" s="72">
        <f t="shared" si="11"/>
        <v>357018.99355418817</v>
      </c>
    </row>
    <row r="114" spans="1:16" x14ac:dyDescent="0.25">
      <c r="A114" s="10" t="s">
        <v>209</v>
      </c>
      <c r="B114" s="4" t="s">
        <v>210</v>
      </c>
      <c r="C114" s="2">
        <v>2182</v>
      </c>
      <c r="D114" s="57">
        <v>205.39</v>
      </c>
      <c r="E114" s="58">
        <f t="shared" si="6"/>
        <v>448160.98</v>
      </c>
      <c r="F114" s="2">
        <v>46733</v>
      </c>
      <c r="G114" s="57">
        <v>203.63</v>
      </c>
      <c r="H114" s="58">
        <f t="shared" si="7"/>
        <v>9516240.7899999991</v>
      </c>
      <c r="I114" s="2">
        <v>309</v>
      </c>
      <c r="J114" s="57">
        <v>205.39</v>
      </c>
      <c r="K114" s="58">
        <f t="shared" si="8"/>
        <v>63465.509999999995</v>
      </c>
      <c r="L114" s="2">
        <v>6608</v>
      </c>
      <c r="M114" s="57">
        <v>203.63</v>
      </c>
      <c r="N114" s="60">
        <f t="shared" si="9"/>
        <v>1345587.04</v>
      </c>
      <c r="O114" s="59">
        <f t="shared" si="10"/>
        <v>11373454.32</v>
      </c>
      <c r="P114" s="72">
        <f t="shared" si="11"/>
        <v>143643.00840752095</v>
      </c>
    </row>
    <row r="115" spans="1:16" x14ac:dyDescent="0.25">
      <c r="A115" s="10" t="s">
        <v>211</v>
      </c>
      <c r="B115" s="4" t="s">
        <v>212</v>
      </c>
      <c r="C115" s="2">
        <v>314</v>
      </c>
      <c r="D115" s="57">
        <v>204.78</v>
      </c>
      <c r="E115" s="58">
        <f t="shared" si="6"/>
        <v>64300.92</v>
      </c>
      <c r="F115" s="2">
        <v>13070</v>
      </c>
      <c r="G115" s="57">
        <v>203.3</v>
      </c>
      <c r="H115" s="58">
        <f t="shared" si="7"/>
        <v>2657131</v>
      </c>
      <c r="I115" s="2">
        <v>8</v>
      </c>
      <c r="J115" s="57">
        <v>204.78</v>
      </c>
      <c r="K115" s="58">
        <f t="shared" si="8"/>
        <v>1638.24</v>
      </c>
      <c r="L115" s="2">
        <v>342</v>
      </c>
      <c r="M115" s="57">
        <v>203.3</v>
      </c>
      <c r="N115" s="60">
        <f t="shared" si="9"/>
        <v>69528.600000000006</v>
      </c>
      <c r="O115" s="59">
        <f t="shared" si="10"/>
        <v>2792598.7600000002</v>
      </c>
      <c r="P115" s="72">
        <f t="shared" si="11"/>
        <v>35269.609027762162</v>
      </c>
    </row>
    <row r="116" spans="1:16" x14ac:dyDescent="0.25">
      <c r="A116" s="10" t="s">
        <v>213</v>
      </c>
      <c r="B116" s="4" t="s">
        <v>214</v>
      </c>
      <c r="C116" s="2">
        <v>2406</v>
      </c>
      <c r="D116" s="57">
        <v>318.52999999999997</v>
      </c>
      <c r="E116" s="58">
        <f t="shared" si="6"/>
        <v>766383.17999999993</v>
      </c>
      <c r="F116" s="2">
        <v>54152</v>
      </c>
      <c r="G116" s="57">
        <v>315.56</v>
      </c>
      <c r="H116" s="58">
        <f t="shared" si="7"/>
        <v>17088205.120000001</v>
      </c>
      <c r="I116" s="2">
        <v>638</v>
      </c>
      <c r="J116" s="57">
        <v>318.52999999999997</v>
      </c>
      <c r="K116" s="58">
        <f t="shared" si="8"/>
        <v>203222.13999999998</v>
      </c>
      <c r="L116" s="2">
        <v>14348</v>
      </c>
      <c r="M116" s="57">
        <v>315.56</v>
      </c>
      <c r="N116" s="60">
        <f t="shared" si="9"/>
        <v>4527654.88</v>
      </c>
      <c r="O116" s="59">
        <f t="shared" si="10"/>
        <v>22585465.32</v>
      </c>
      <c r="P116" s="72">
        <f t="shared" si="11"/>
        <v>285247.04048299481</v>
      </c>
    </row>
    <row r="117" spans="1:16" x14ac:dyDescent="0.25">
      <c r="A117" s="10" t="s">
        <v>215</v>
      </c>
      <c r="B117" s="4" t="s">
        <v>216</v>
      </c>
      <c r="C117" s="2">
        <v>172</v>
      </c>
      <c r="D117" s="57">
        <v>308.87</v>
      </c>
      <c r="E117" s="58">
        <f t="shared" si="6"/>
        <v>53125.64</v>
      </c>
      <c r="F117" s="2">
        <v>27905</v>
      </c>
      <c r="G117" s="57">
        <v>306.02</v>
      </c>
      <c r="H117" s="58">
        <f t="shared" si="7"/>
        <v>8539488.0999999996</v>
      </c>
      <c r="I117" s="2">
        <v>7</v>
      </c>
      <c r="J117" s="57">
        <v>308.87</v>
      </c>
      <c r="K117" s="58">
        <f t="shared" si="8"/>
        <v>2162.09</v>
      </c>
      <c r="L117" s="2">
        <v>1136</v>
      </c>
      <c r="M117" s="57">
        <v>306.02</v>
      </c>
      <c r="N117" s="60">
        <f t="shared" si="9"/>
        <v>347638.72</v>
      </c>
      <c r="O117" s="59">
        <f t="shared" si="10"/>
        <v>8942414.5500000007</v>
      </c>
      <c r="P117" s="72">
        <f t="shared" si="11"/>
        <v>112939.77117667691</v>
      </c>
    </row>
    <row r="118" spans="1:16" x14ac:dyDescent="0.25">
      <c r="A118" s="10" t="s">
        <v>217</v>
      </c>
      <c r="B118" s="4" t="s">
        <v>218</v>
      </c>
      <c r="C118" s="2">
        <v>367</v>
      </c>
      <c r="D118" s="57">
        <v>218.29</v>
      </c>
      <c r="E118" s="58">
        <f t="shared" si="6"/>
        <v>80112.429999999993</v>
      </c>
      <c r="F118" s="2">
        <v>37399</v>
      </c>
      <c r="G118" s="57">
        <v>216.41</v>
      </c>
      <c r="H118" s="58">
        <f t="shared" si="7"/>
        <v>8093517.5899999999</v>
      </c>
      <c r="I118" s="2">
        <v>8</v>
      </c>
      <c r="J118" s="57">
        <v>218.29</v>
      </c>
      <c r="K118" s="58">
        <f t="shared" si="8"/>
        <v>1746.32</v>
      </c>
      <c r="L118" s="2">
        <v>789</v>
      </c>
      <c r="M118" s="57">
        <v>216.41</v>
      </c>
      <c r="N118" s="60">
        <f t="shared" si="9"/>
        <v>170747.49</v>
      </c>
      <c r="O118" s="59">
        <f t="shared" si="10"/>
        <v>8346123.8300000001</v>
      </c>
      <c r="P118" s="72">
        <f t="shared" si="11"/>
        <v>105408.81439816613</v>
      </c>
    </row>
    <row r="119" spans="1:16" x14ac:dyDescent="0.25">
      <c r="A119" s="10" t="s">
        <v>219</v>
      </c>
      <c r="B119" s="4" t="s">
        <v>220</v>
      </c>
      <c r="C119" s="2">
        <v>366</v>
      </c>
      <c r="D119" s="57">
        <v>320.83999999999997</v>
      </c>
      <c r="E119" s="58">
        <f t="shared" si="6"/>
        <v>117427.43999999999</v>
      </c>
      <c r="F119" s="2">
        <v>17987</v>
      </c>
      <c r="G119" s="57">
        <v>318.64999999999998</v>
      </c>
      <c r="H119" s="58">
        <f t="shared" si="7"/>
        <v>5731557.5499999998</v>
      </c>
      <c r="I119" s="2">
        <v>2</v>
      </c>
      <c r="J119" s="57">
        <v>320.83999999999997</v>
      </c>
      <c r="K119" s="58">
        <f t="shared" si="8"/>
        <v>641.67999999999995</v>
      </c>
      <c r="L119" s="2">
        <v>103</v>
      </c>
      <c r="M119" s="57">
        <v>318.64999999999998</v>
      </c>
      <c r="N119" s="60">
        <f t="shared" si="9"/>
        <v>32820.949999999997</v>
      </c>
      <c r="O119" s="59">
        <f t="shared" si="10"/>
        <v>5882447.6200000001</v>
      </c>
      <c r="P119" s="72">
        <f t="shared" si="11"/>
        <v>74293.389603771808</v>
      </c>
    </row>
    <row r="120" spans="1:16" x14ac:dyDescent="0.25">
      <c r="A120" s="10" t="s">
        <v>221</v>
      </c>
      <c r="B120" s="4" t="s">
        <v>222</v>
      </c>
      <c r="C120" s="2">
        <v>4033</v>
      </c>
      <c r="D120" s="57">
        <v>291.63</v>
      </c>
      <c r="E120" s="58">
        <f t="shared" si="6"/>
        <v>1176143.79</v>
      </c>
      <c r="F120" s="2">
        <v>44021</v>
      </c>
      <c r="G120" s="57">
        <v>289.41000000000003</v>
      </c>
      <c r="H120" s="58">
        <f t="shared" si="7"/>
        <v>12740117.610000001</v>
      </c>
      <c r="I120" s="2">
        <v>390</v>
      </c>
      <c r="J120" s="57">
        <v>291.63</v>
      </c>
      <c r="K120" s="58">
        <f t="shared" si="8"/>
        <v>113735.7</v>
      </c>
      <c r="L120" s="2">
        <v>4257</v>
      </c>
      <c r="M120" s="57">
        <v>289.41000000000003</v>
      </c>
      <c r="N120" s="60">
        <f t="shared" si="9"/>
        <v>1232018.3700000001</v>
      </c>
      <c r="O120" s="59">
        <f t="shared" si="10"/>
        <v>15262015.470000003</v>
      </c>
      <c r="P120" s="72">
        <f t="shared" si="11"/>
        <v>192754.2639897748</v>
      </c>
    </row>
    <row r="121" spans="1:16" x14ac:dyDescent="0.25">
      <c r="A121" s="10" t="s">
        <v>1267</v>
      </c>
      <c r="B121" s="4" t="s">
        <v>223</v>
      </c>
      <c r="C121" s="2">
        <v>0</v>
      </c>
      <c r="D121" s="57">
        <v>265.42</v>
      </c>
      <c r="E121" s="58">
        <f t="shared" si="6"/>
        <v>0</v>
      </c>
      <c r="F121" s="2">
        <v>30718</v>
      </c>
      <c r="G121" s="57">
        <v>263.25</v>
      </c>
      <c r="H121" s="58">
        <f t="shared" si="7"/>
        <v>8086513.5</v>
      </c>
      <c r="I121" s="2">
        <v>0</v>
      </c>
      <c r="J121" s="57">
        <v>265.42</v>
      </c>
      <c r="K121" s="58">
        <f t="shared" si="8"/>
        <v>0</v>
      </c>
      <c r="L121" s="2">
        <v>5363</v>
      </c>
      <c r="M121" s="57">
        <v>263.25</v>
      </c>
      <c r="N121" s="60">
        <f t="shared" si="9"/>
        <v>1411809.75</v>
      </c>
      <c r="O121" s="59">
        <f t="shared" si="10"/>
        <v>9498323.25</v>
      </c>
      <c r="P121" s="72">
        <f t="shared" si="11"/>
        <v>119960.71624940606</v>
      </c>
    </row>
    <row r="122" spans="1:16" x14ac:dyDescent="0.25">
      <c r="A122" s="10" t="s">
        <v>224</v>
      </c>
      <c r="B122" s="4" t="s">
        <v>225</v>
      </c>
      <c r="C122" s="2">
        <v>10</v>
      </c>
      <c r="D122" s="57">
        <v>400.17</v>
      </c>
      <c r="E122" s="58">
        <f t="shared" si="6"/>
        <v>4001.7000000000003</v>
      </c>
      <c r="F122" s="2">
        <v>18827</v>
      </c>
      <c r="G122" s="57">
        <v>396.61</v>
      </c>
      <c r="H122" s="58">
        <f t="shared" si="7"/>
        <v>7466976.4700000007</v>
      </c>
      <c r="I122" s="2">
        <v>0</v>
      </c>
      <c r="J122" s="57">
        <v>400.17</v>
      </c>
      <c r="K122" s="58">
        <f t="shared" si="8"/>
        <v>0</v>
      </c>
      <c r="L122" s="2">
        <v>0</v>
      </c>
      <c r="M122" s="57">
        <v>396.61</v>
      </c>
      <c r="N122" s="60">
        <f t="shared" si="9"/>
        <v>0</v>
      </c>
      <c r="O122" s="59">
        <f t="shared" si="10"/>
        <v>7470978.1700000009</v>
      </c>
      <c r="P122" s="72">
        <f t="shared" si="11"/>
        <v>94356.010926126037</v>
      </c>
    </row>
    <row r="123" spans="1:16" x14ac:dyDescent="0.25">
      <c r="A123" s="10" t="s">
        <v>226</v>
      </c>
      <c r="B123" s="4" t="s">
        <v>227</v>
      </c>
      <c r="C123" s="2">
        <v>0</v>
      </c>
      <c r="D123" s="57">
        <v>346.39</v>
      </c>
      <c r="E123" s="58">
        <f t="shared" si="6"/>
        <v>0</v>
      </c>
      <c r="F123" s="2">
        <v>65929</v>
      </c>
      <c r="G123" s="57">
        <v>343.26</v>
      </c>
      <c r="H123" s="58">
        <f t="shared" si="7"/>
        <v>22630788.539999999</v>
      </c>
      <c r="I123" s="2">
        <v>0</v>
      </c>
      <c r="J123" s="57">
        <v>346.39</v>
      </c>
      <c r="K123" s="58">
        <f t="shared" si="8"/>
        <v>0</v>
      </c>
      <c r="L123" s="2">
        <v>17556</v>
      </c>
      <c r="M123" s="57">
        <v>343.26</v>
      </c>
      <c r="N123" s="60">
        <f t="shared" si="9"/>
        <v>6026272.5599999996</v>
      </c>
      <c r="O123" s="59">
        <f t="shared" si="10"/>
        <v>28657061.099999998</v>
      </c>
      <c r="P123" s="72">
        <f t="shared" si="11"/>
        <v>361929.30948722892</v>
      </c>
    </row>
    <row r="124" spans="1:16" x14ac:dyDescent="0.25">
      <c r="A124" s="10" t="s">
        <v>228</v>
      </c>
      <c r="B124" s="4" t="s">
        <v>229</v>
      </c>
      <c r="C124" s="2">
        <v>21502</v>
      </c>
      <c r="D124" s="57">
        <v>361.91</v>
      </c>
      <c r="E124" s="58">
        <f t="shared" si="6"/>
        <v>7781788.8200000003</v>
      </c>
      <c r="F124" s="2">
        <v>44927</v>
      </c>
      <c r="G124" s="57">
        <v>359.01</v>
      </c>
      <c r="H124" s="58">
        <f t="shared" si="7"/>
        <v>16129242.27</v>
      </c>
      <c r="I124" s="2">
        <v>8458</v>
      </c>
      <c r="J124" s="57">
        <v>361.91</v>
      </c>
      <c r="K124" s="58">
        <f t="shared" si="8"/>
        <v>3061034.7800000003</v>
      </c>
      <c r="L124" s="2">
        <v>17673</v>
      </c>
      <c r="M124" s="57">
        <v>359.01</v>
      </c>
      <c r="N124" s="60">
        <f t="shared" si="9"/>
        <v>6344783.7299999995</v>
      </c>
      <c r="O124" s="59">
        <f t="shared" si="10"/>
        <v>33316849.600000001</v>
      </c>
      <c r="P124" s="72">
        <f t="shared" si="11"/>
        <v>420780.91427239409</v>
      </c>
    </row>
    <row r="125" spans="1:16" x14ac:dyDescent="0.25">
      <c r="A125" s="10" t="s">
        <v>230</v>
      </c>
      <c r="B125" s="4" t="s">
        <v>231</v>
      </c>
      <c r="C125" s="2">
        <v>1522</v>
      </c>
      <c r="D125" s="57">
        <v>353.52</v>
      </c>
      <c r="E125" s="58">
        <f t="shared" si="6"/>
        <v>538057.43999999994</v>
      </c>
      <c r="F125" s="2">
        <v>66087</v>
      </c>
      <c r="G125" s="57">
        <v>350.33</v>
      </c>
      <c r="H125" s="58">
        <f t="shared" si="7"/>
        <v>23152258.709999997</v>
      </c>
      <c r="I125" s="2">
        <v>247</v>
      </c>
      <c r="J125" s="57">
        <v>353.52</v>
      </c>
      <c r="K125" s="58">
        <f t="shared" si="8"/>
        <v>87319.44</v>
      </c>
      <c r="L125" s="2">
        <v>10723</v>
      </c>
      <c r="M125" s="57">
        <v>350.33</v>
      </c>
      <c r="N125" s="60">
        <f t="shared" si="9"/>
        <v>3756588.59</v>
      </c>
      <c r="O125" s="59">
        <f t="shared" si="10"/>
        <v>27534224.18</v>
      </c>
      <c r="P125" s="72">
        <f t="shared" si="11"/>
        <v>347748.2464080716</v>
      </c>
    </row>
    <row r="126" spans="1:16" x14ac:dyDescent="0.25">
      <c r="A126" s="10" t="s">
        <v>232</v>
      </c>
      <c r="B126" s="4" t="s">
        <v>233</v>
      </c>
      <c r="C126" s="2">
        <v>1104</v>
      </c>
      <c r="D126" s="57">
        <v>403.65</v>
      </c>
      <c r="E126" s="58">
        <f t="shared" si="6"/>
        <v>445629.6</v>
      </c>
      <c r="F126" s="2">
        <v>30601</v>
      </c>
      <c r="G126" s="57">
        <v>399.59</v>
      </c>
      <c r="H126" s="58">
        <f t="shared" si="7"/>
        <v>12227853.59</v>
      </c>
      <c r="I126" s="2">
        <v>70</v>
      </c>
      <c r="J126" s="57">
        <v>403.65</v>
      </c>
      <c r="K126" s="58">
        <f t="shared" si="8"/>
        <v>28255.5</v>
      </c>
      <c r="L126" s="2">
        <v>1953</v>
      </c>
      <c r="M126" s="57">
        <v>399.59</v>
      </c>
      <c r="N126" s="60">
        <f t="shared" si="9"/>
        <v>780399.2699999999</v>
      </c>
      <c r="O126" s="59">
        <f t="shared" si="10"/>
        <v>13482137.959999999</v>
      </c>
      <c r="P126" s="72">
        <f t="shared" si="11"/>
        <v>170274.99314206914</v>
      </c>
    </row>
    <row r="127" spans="1:16" x14ac:dyDescent="0.25">
      <c r="A127" s="10" t="s">
        <v>1300</v>
      </c>
      <c r="B127" s="4" t="s">
        <v>234</v>
      </c>
      <c r="C127" s="2">
        <v>711</v>
      </c>
      <c r="D127" s="57">
        <v>235.38</v>
      </c>
      <c r="E127" s="58">
        <f t="shared" si="6"/>
        <v>167355.18</v>
      </c>
      <c r="F127" s="2">
        <v>9835</v>
      </c>
      <c r="G127" s="57">
        <v>233.2</v>
      </c>
      <c r="H127" s="58">
        <f t="shared" si="7"/>
        <v>2293522</v>
      </c>
      <c r="I127" s="2">
        <v>98</v>
      </c>
      <c r="J127" s="57">
        <v>235.38</v>
      </c>
      <c r="K127" s="58">
        <f t="shared" si="8"/>
        <v>23067.239999999998</v>
      </c>
      <c r="L127" s="2">
        <v>1361</v>
      </c>
      <c r="M127" s="57">
        <v>233.2</v>
      </c>
      <c r="N127" s="60">
        <f t="shared" si="9"/>
        <v>317385.2</v>
      </c>
      <c r="O127" s="59">
        <f t="shared" si="10"/>
        <v>2801329.6200000006</v>
      </c>
      <c r="P127" s="72">
        <f t="shared" si="11"/>
        <v>35379.876934160624</v>
      </c>
    </row>
    <row r="128" spans="1:16" x14ac:dyDescent="0.25">
      <c r="A128" s="10" t="s">
        <v>1268</v>
      </c>
      <c r="B128" s="4" t="s">
        <v>1253</v>
      </c>
      <c r="C128" s="2">
        <v>0</v>
      </c>
      <c r="D128" s="57">
        <v>343.79</v>
      </c>
      <c r="E128" s="58">
        <f t="shared" si="6"/>
        <v>0</v>
      </c>
      <c r="F128" s="2">
        <v>26288</v>
      </c>
      <c r="G128" s="57">
        <v>340.9</v>
      </c>
      <c r="H128" s="58">
        <f t="shared" si="7"/>
        <v>8961579.1999999993</v>
      </c>
      <c r="I128" s="2">
        <v>0</v>
      </c>
      <c r="J128" s="57">
        <v>343.79</v>
      </c>
      <c r="K128" s="58">
        <f t="shared" si="8"/>
        <v>0</v>
      </c>
      <c r="L128" s="2">
        <v>1867</v>
      </c>
      <c r="M128" s="57">
        <v>340.9</v>
      </c>
      <c r="N128" s="60">
        <f t="shared" si="9"/>
        <v>636460.29999999993</v>
      </c>
      <c r="O128" s="59">
        <f t="shared" si="10"/>
        <v>9598039.5</v>
      </c>
      <c r="P128" s="72">
        <f t="shared" si="11"/>
        <v>121220.09987500595</v>
      </c>
    </row>
    <row r="129" spans="1:16" x14ac:dyDescent="0.25">
      <c r="A129" s="10" t="s">
        <v>235</v>
      </c>
      <c r="B129" s="4" t="s">
        <v>236</v>
      </c>
      <c r="C129" s="2">
        <v>13235</v>
      </c>
      <c r="D129" s="57">
        <v>267.87</v>
      </c>
      <c r="E129" s="58">
        <f t="shared" si="6"/>
        <v>3545259.45</v>
      </c>
      <c r="F129" s="2">
        <v>37414</v>
      </c>
      <c r="G129" s="57">
        <v>265.39999999999998</v>
      </c>
      <c r="H129" s="58">
        <f t="shared" si="7"/>
        <v>9929675.5999999996</v>
      </c>
      <c r="I129" s="2">
        <v>3338</v>
      </c>
      <c r="J129" s="57">
        <v>267.87</v>
      </c>
      <c r="K129" s="58">
        <f t="shared" si="8"/>
        <v>894150.06</v>
      </c>
      <c r="L129" s="2">
        <v>9438</v>
      </c>
      <c r="M129" s="57">
        <v>265.39999999999998</v>
      </c>
      <c r="N129" s="60">
        <f t="shared" si="9"/>
        <v>2504845.1999999997</v>
      </c>
      <c r="O129" s="59">
        <f t="shared" si="10"/>
        <v>16873930.310000002</v>
      </c>
      <c r="P129" s="72">
        <f t="shared" si="11"/>
        <v>213112.22124706721</v>
      </c>
    </row>
    <row r="130" spans="1:16" x14ac:dyDescent="0.25">
      <c r="A130" s="10" t="s">
        <v>237</v>
      </c>
      <c r="B130" s="4" t="s">
        <v>238</v>
      </c>
      <c r="C130" s="2">
        <v>0</v>
      </c>
      <c r="D130" s="57">
        <v>325.89999999999998</v>
      </c>
      <c r="E130" s="58">
        <f t="shared" si="6"/>
        <v>0</v>
      </c>
      <c r="F130" s="2">
        <v>53649</v>
      </c>
      <c r="G130" s="57">
        <v>323.08</v>
      </c>
      <c r="H130" s="58">
        <f t="shared" si="7"/>
        <v>17332918.919999998</v>
      </c>
      <c r="I130" s="2">
        <v>0</v>
      </c>
      <c r="J130" s="57">
        <v>325.89999999999998</v>
      </c>
      <c r="K130" s="58">
        <f t="shared" si="8"/>
        <v>0</v>
      </c>
      <c r="L130" s="2">
        <v>9325</v>
      </c>
      <c r="M130" s="57">
        <v>323.08</v>
      </c>
      <c r="N130" s="60">
        <f t="shared" si="9"/>
        <v>3012721</v>
      </c>
      <c r="O130" s="59">
        <f t="shared" si="10"/>
        <v>20345639.919999998</v>
      </c>
      <c r="P130" s="72">
        <f t="shared" si="11"/>
        <v>256958.77820916532</v>
      </c>
    </row>
    <row r="131" spans="1:16" x14ac:dyDescent="0.25">
      <c r="A131" s="10" t="s">
        <v>1301</v>
      </c>
      <c r="B131" s="4" t="s">
        <v>239</v>
      </c>
      <c r="C131" s="2">
        <v>368</v>
      </c>
      <c r="D131" s="57">
        <v>232.14</v>
      </c>
      <c r="E131" s="58">
        <f t="shared" si="6"/>
        <v>85427.51999999999</v>
      </c>
      <c r="F131" s="2">
        <v>18447</v>
      </c>
      <c r="G131" s="57">
        <v>229.85</v>
      </c>
      <c r="H131" s="58">
        <f t="shared" si="7"/>
        <v>4240042.95</v>
      </c>
      <c r="I131" s="2">
        <v>29</v>
      </c>
      <c r="J131" s="57">
        <v>232.14</v>
      </c>
      <c r="K131" s="58">
        <f t="shared" si="8"/>
        <v>6732.0599999999995</v>
      </c>
      <c r="L131" s="2">
        <v>1455</v>
      </c>
      <c r="M131" s="57">
        <v>229.85</v>
      </c>
      <c r="N131" s="60">
        <f t="shared" si="9"/>
        <v>334431.75</v>
      </c>
      <c r="O131" s="59">
        <f t="shared" si="10"/>
        <v>4666634.2799999993</v>
      </c>
      <c r="P131" s="72">
        <f t="shared" si="11"/>
        <v>58938.064747673357</v>
      </c>
    </row>
    <row r="132" spans="1:16" x14ac:dyDescent="0.25">
      <c r="A132" s="10" t="s">
        <v>240</v>
      </c>
      <c r="B132" s="4" t="s">
        <v>241</v>
      </c>
      <c r="C132" s="2">
        <v>5799</v>
      </c>
      <c r="D132" s="57">
        <v>331.52</v>
      </c>
      <c r="E132" s="58">
        <f t="shared" si="6"/>
        <v>1922484.48</v>
      </c>
      <c r="F132" s="2">
        <v>25729</v>
      </c>
      <c r="G132" s="57">
        <v>328.4</v>
      </c>
      <c r="H132" s="58">
        <f t="shared" si="7"/>
        <v>8449403.5999999996</v>
      </c>
      <c r="I132" s="2">
        <v>1299</v>
      </c>
      <c r="J132" s="57">
        <v>331.52</v>
      </c>
      <c r="K132" s="58">
        <f t="shared" si="8"/>
        <v>430644.47999999998</v>
      </c>
      <c r="L132" s="2">
        <v>5761</v>
      </c>
      <c r="M132" s="57">
        <v>328.4</v>
      </c>
      <c r="N132" s="60">
        <f t="shared" si="9"/>
        <v>1891912.4</v>
      </c>
      <c r="O132" s="59">
        <f t="shared" si="10"/>
        <v>12694444.960000001</v>
      </c>
      <c r="P132" s="72">
        <f t="shared" si="11"/>
        <v>160326.68816469927</v>
      </c>
    </row>
    <row r="133" spans="1:16" x14ac:dyDescent="0.25">
      <c r="A133" s="10" t="s">
        <v>242</v>
      </c>
      <c r="B133" s="4" t="s">
        <v>243</v>
      </c>
      <c r="C133" s="2">
        <v>0</v>
      </c>
      <c r="D133" s="57">
        <v>214.58</v>
      </c>
      <c r="E133" s="58">
        <f t="shared" si="6"/>
        <v>0</v>
      </c>
      <c r="F133" s="2">
        <v>10733</v>
      </c>
      <c r="G133" s="57">
        <v>212.57</v>
      </c>
      <c r="H133" s="58">
        <f t="shared" si="7"/>
        <v>2281513.81</v>
      </c>
      <c r="I133" s="2">
        <v>0</v>
      </c>
      <c r="J133" s="57">
        <v>214.58</v>
      </c>
      <c r="K133" s="58">
        <f t="shared" si="8"/>
        <v>0</v>
      </c>
      <c r="L133" s="2">
        <v>507</v>
      </c>
      <c r="M133" s="57">
        <v>212.57</v>
      </c>
      <c r="N133" s="60">
        <f t="shared" si="9"/>
        <v>107772.98999999999</v>
      </c>
      <c r="O133" s="59">
        <f t="shared" si="10"/>
        <v>2389286.7999999998</v>
      </c>
      <c r="P133" s="72">
        <f t="shared" si="11"/>
        <v>30175.910874927464</v>
      </c>
    </row>
    <row r="134" spans="1:16" x14ac:dyDescent="0.25">
      <c r="A134" s="10" t="s">
        <v>244</v>
      </c>
      <c r="B134" s="4" t="s">
        <v>245</v>
      </c>
      <c r="C134" s="2">
        <v>953</v>
      </c>
      <c r="D134" s="57">
        <v>239.27</v>
      </c>
      <c r="E134" s="58">
        <f t="shared" si="6"/>
        <v>228024.31</v>
      </c>
      <c r="F134" s="2">
        <v>18733</v>
      </c>
      <c r="G134" s="57">
        <v>237.21</v>
      </c>
      <c r="H134" s="58">
        <f t="shared" si="7"/>
        <v>4443654.93</v>
      </c>
      <c r="I134" s="2">
        <v>37</v>
      </c>
      <c r="J134" s="57">
        <v>239.27</v>
      </c>
      <c r="K134" s="58">
        <f t="shared" si="8"/>
        <v>8852.99</v>
      </c>
      <c r="L134" s="2">
        <v>719</v>
      </c>
      <c r="M134" s="57">
        <v>237.21</v>
      </c>
      <c r="N134" s="60">
        <f t="shared" si="9"/>
        <v>170553.99000000002</v>
      </c>
      <c r="O134" s="59">
        <f t="shared" si="10"/>
        <v>4851086.22</v>
      </c>
      <c r="P134" s="72">
        <f t="shared" si="11"/>
        <v>61267.632425420328</v>
      </c>
    </row>
    <row r="135" spans="1:16" x14ac:dyDescent="0.25">
      <c r="A135" s="10" t="s">
        <v>246</v>
      </c>
      <c r="B135" s="4" t="s">
        <v>247</v>
      </c>
      <c r="C135" s="2">
        <v>621</v>
      </c>
      <c r="D135" s="57">
        <v>212.84</v>
      </c>
      <c r="E135" s="58">
        <f t="shared" si="6"/>
        <v>132173.64000000001</v>
      </c>
      <c r="F135" s="2">
        <v>18262</v>
      </c>
      <c r="G135" s="57">
        <v>211.02</v>
      </c>
      <c r="H135" s="58">
        <f t="shared" si="7"/>
        <v>3853647.24</v>
      </c>
      <c r="I135" s="2">
        <v>0</v>
      </c>
      <c r="J135" s="57">
        <v>212.84</v>
      </c>
      <c r="K135" s="58">
        <f t="shared" si="8"/>
        <v>0</v>
      </c>
      <c r="L135" s="2">
        <v>0</v>
      </c>
      <c r="M135" s="57">
        <v>211.02</v>
      </c>
      <c r="N135" s="60">
        <f t="shared" si="9"/>
        <v>0</v>
      </c>
      <c r="O135" s="59">
        <f t="shared" si="10"/>
        <v>3985820.8800000004</v>
      </c>
      <c r="P135" s="72">
        <f t="shared" si="11"/>
        <v>50339.614163651248</v>
      </c>
    </row>
    <row r="136" spans="1:16" x14ac:dyDescent="0.25">
      <c r="A136" s="10" t="s">
        <v>248</v>
      </c>
      <c r="B136" s="4" t="s">
        <v>249</v>
      </c>
      <c r="C136" s="2">
        <v>1662</v>
      </c>
      <c r="D136" s="57">
        <v>263.61</v>
      </c>
      <c r="E136" s="58">
        <f t="shared" si="6"/>
        <v>438119.82</v>
      </c>
      <c r="F136" s="2">
        <v>40304</v>
      </c>
      <c r="G136" s="57">
        <v>261.66000000000003</v>
      </c>
      <c r="H136" s="58">
        <f t="shared" si="7"/>
        <v>10545944.640000001</v>
      </c>
      <c r="I136" s="2">
        <v>25</v>
      </c>
      <c r="J136" s="57">
        <v>263.61</v>
      </c>
      <c r="K136" s="58">
        <f t="shared" si="8"/>
        <v>6590.25</v>
      </c>
      <c r="L136" s="2">
        <v>607</v>
      </c>
      <c r="M136" s="57">
        <v>261.66000000000003</v>
      </c>
      <c r="N136" s="60">
        <f t="shared" si="9"/>
        <v>158827.62000000002</v>
      </c>
      <c r="O136" s="59">
        <f t="shared" si="10"/>
        <v>11149482.33</v>
      </c>
      <c r="P136" s="72">
        <f t="shared" si="11"/>
        <v>140814.31542318763</v>
      </c>
    </row>
    <row r="137" spans="1:16" x14ac:dyDescent="0.25">
      <c r="A137" s="10" t="s">
        <v>250</v>
      </c>
      <c r="B137" s="4" t="s">
        <v>251</v>
      </c>
      <c r="C137" s="2">
        <v>0</v>
      </c>
      <c r="D137" s="57">
        <v>268.82</v>
      </c>
      <c r="E137" s="58">
        <f t="shared" si="6"/>
        <v>0</v>
      </c>
      <c r="F137" s="2">
        <v>3615</v>
      </c>
      <c r="G137" s="57">
        <v>266.68</v>
      </c>
      <c r="H137" s="58">
        <f t="shared" si="7"/>
        <v>964048.20000000007</v>
      </c>
      <c r="I137" s="2">
        <v>0</v>
      </c>
      <c r="J137" s="57">
        <v>268.82</v>
      </c>
      <c r="K137" s="58">
        <f t="shared" si="8"/>
        <v>0</v>
      </c>
      <c r="L137" s="2">
        <v>0</v>
      </c>
      <c r="M137" s="57">
        <v>266.68</v>
      </c>
      <c r="N137" s="60">
        <f t="shared" si="9"/>
        <v>0</v>
      </c>
      <c r="O137" s="59">
        <f t="shared" si="10"/>
        <v>964048.20000000007</v>
      </c>
      <c r="P137" s="72">
        <f t="shared" si="11"/>
        <v>12175.613476931381</v>
      </c>
    </row>
    <row r="138" spans="1:16" x14ac:dyDescent="0.25">
      <c r="A138" s="10" t="s">
        <v>1302</v>
      </c>
      <c r="B138" s="4" t="s">
        <v>252</v>
      </c>
      <c r="C138" s="2">
        <v>360</v>
      </c>
      <c r="D138" s="57">
        <v>234.02</v>
      </c>
      <c r="E138" s="58">
        <f t="shared" ref="E138:E201" si="12">C138*D138</f>
        <v>84247.2</v>
      </c>
      <c r="F138" s="2">
        <v>9341</v>
      </c>
      <c r="G138" s="57">
        <v>231.95</v>
      </c>
      <c r="H138" s="58">
        <f t="shared" ref="H138:H201" si="13">F138*G138</f>
        <v>2166644.9499999997</v>
      </c>
      <c r="I138" s="2">
        <v>1</v>
      </c>
      <c r="J138" s="57">
        <v>234.02</v>
      </c>
      <c r="K138" s="58">
        <f t="shared" ref="K138:K201" si="14">I138*J138</f>
        <v>234.02</v>
      </c>
      <c r="L138" s="2">
        <v>13</v>
      </c>
      <c r="M138" s="57">
        <v>231.95</v>
      </c>
      <c r="N138" s="60">
        <f t="shared" ref="N138:N201" si="15">M138*L138</f>
        <v>3015.35</v>
      </c>
      <c r="O138" s="59">
        <f t="shared" ref="O138:O201" si="16">E138+H138+K138+N138</f>
        <v>2254141.52</v>
      </c>
      <c r="P138" s="72">
        <f t="shared" ref="P138:P201" si="17">(O138/$O$7)*$P$7</f>
        <v>28469.070187385423</v>
      </c>
    </row>
    <row r="139" spans="1:16" x14ac:dyDescent="0.25">
      <c r="A139" s="10" t="s">
        <v>253</v>
      </c>
      <c r="B139" s="4" t="s">
        <v>254</v>
      </c>
      <c r="C139" s="2">
        <v>727</v>
      </c>
      <c r="D139" s="57">
        <v>220.91</v>
      </c>
      <c r="E139" s="58">
        <f t="shared" si="12"/>
        <v>160601.57</v>
      </c>
      <c r="F139" s="2">
        <v>33065</v>
      </c>
      <c r="G139" s="57">
        <v>219.04</v>
      </c>
      <c r="H139" s="58">
        <f t="shared" si="13"/>
        <v>7242557.5999999996</v>
      </c>
      <c r="I139" s="2">
        <v>6</v>
      </c>
      <c r="J139" s="57">
        <v>220.91</v>
      </c>
      <c r="K139" s="58">
        <f t="shared" si="14"/>
        <v>1325.46</v>
      </c>
      <c r="L139" s="2">
        <v>268</v>
      </c>
      <c r="M139" s="57">
        <v>219.04</v>
      </c>
      <c r="N139" s="60">
        <f t="shared" si="15"/>
        <v>58702.720000000001</v>
      </c>
      <c r="O139" s="59">
        <f t="shared" si="16"/>
        <v>7463187.3499999996</v>
      </c>
      <c r="P139" s="72">
        <f t="shared" si="17"/>
        <v>94257.615417490306</v>
      </c>
    </row>
    <row r="140" spans="1:16" x14ac:dyDescent="0.25">
      <c r="A140" s="10" t="s">
        <v>255</v>
      </c>
      <c r="B140" s="4" t="s">
        <v>256</v>
      </c>
      <c r="C140" s="2">
        <v>1633</v>
      </c>
      <c r="D140" s="57">
        <v>340.63</v>
      </c>
      <c r="E140" s="58">
        <f t="shared" si="12"/>
        <v>556248.79</v>
      </c>
      <c r="F140" s="2">
        <v>60843</v>
      </c>
      <c r="G140" s="57">
        <v>337.7</v>
      </c>
      <c r="H140" s="58">
        <f t="shared" si="13"/>
        <v>20546681.099999998</v>
      </c>
      <c r="I140" s="2">
        <v>362</v>
      </c>
      <c r="J140" s="57">
        <v>340.63</v>
      </c>
      <c r="K140" s="58">
        <f t="shared" si="14"/>
        <v>123308.06</v>
      </c>
      <c r="L140" s="2">
        <v>13472</v>
      </c>
      <c r="M140" s="57">
        <v>337.7</v>
      </c>
      <c r="N140" s="60">
        <f t="shared" si="15"/>
        <v>4549494.3999999994</v>
      </c>
      <c r="O140" s="59">
        <f t="shared" si="16"/>
        <v>25775732.349999994</v>
      </c>
      <c r="P140" s="72">
        <f t="shared" si="17"/>
        <v>325539.06970464345</v>
      </c>
    </row>
    <row r="141" spans="1:16" x14ac:dyDescent="0.25">
      <c r="A141" s="10" t="s">
        <v>257</v>
      </c>
      <c r="B141" s="4" t="s">
        <v>258</v>
      </c>
      <c r="C141" s="2">
        <v>5803</v>
      </c>
      <c r="D141" s="57">
        <v>306.54000000000002</v>
      </c>
      <c r="E141" s="58">
        <f t="shared" si="12"/>
        <v>1778851.62</v>
      </c>
      <c r="F141" s="2">
        <v>71466</v>
      </c>
      <c r="G141" s="57">
        <v>304.58999999999997</v>
      </c>
      <c r="H141" s="58">
        <f t="shared" si="13"/>
        <v>21767828.939999998</v>
      </c>
      <c r="I141" s="2">
        <v>694</v>
      </c>
      <c r="J141" s="57">
        <v>306.54000000000002</v>
      </c>
      <c r="K141" s="58">
        <f t="shared" si="14"/>
        <v>212738.76</v>
      </c>
      <c r="L141" s="2">
        <v>8553</v>
      </c>
      <c r="M141" s="57">
        <v>304.58999999999997</v>
      </c>
      <c r="N141" s="60">
        <f t="shared" si="15"/>
        <v>2605158.27</v>
      </c>
      <c r="O141" s="59">
        <f t="shared" si="16"/>
        <v>26364577.59</v>
      </c>
      <c r="P141" s="72">
        <f t="shared" si="17"/>
        <v>332975.99250577617</v>
      </c>
    </row>
    <row r="142" spans="1:16" x14ac:dyDescent="0.25">
      <c r="A142" s="10" t="s">
        <v>259</v>
      </c>
      <c r="B142" s="4" t="s">
        <v>260</v>
      </c>
      <c r="C142" s="2">
        <v>0</v>
      </c>
      <c r="D142" s="57">
        <v>244.53</v>
      </c>
      <c r="E142" s="58">
        <f t="shared" si="12"/>
        <v>0</v>
      </c>
      <c r="F142" s="2">
        <v>17023</v>
      </c>
      <c r="G142" s="57">
        <v>242.45</v>
      </c>
      <c r="H142" s="58">
        <f t="shared" si="13"/>
        <v>4127226.3499999996</v>
      </c>
      <c r="I142" s="2">
        <v>0</v>
      </c>
      <c r="J142" s="57">
        <v>244.53</v>
      </c>
      <c r="K142" s="58">
        <f t="shared" si="14"/>
        <v>0</v>
      </c>
      <c r="L142" s="2">
        <v>1635</v>
      </c>
      <c r="M142" s="57">
        <v>242.45</v>
      </c>
      <c r="N142" s="60">
        <f t="shared" si="15"/>
        <v>396405.75</v>
      </c>
      <c r="O142" s="59">
        <f t="shared" si="16"/>
        <v>4523632.0999999996</v>
      </c>
      <c r="P142" s="72">
        <f t="shared" si="17"/>
        <v>57131.993982706867</v>
      </c>
    </row>
    <row r="143" spans="1:16" x14ac:dyDescent="0.25">
      <c r="A143" s="10" t="s">
        <v>261</v>
      </c>
      <c r="B143" s="4" t="s">
        <v>262</v>
      </c>
      <c r="C143" s="2">
        <v>389</v>
      </c>
      <c r="D143" s="57">
        <v>239.62</v>
      </c>
      <c r="E143" s="58">
        <f t="shared" si="12"/>
        <v>93212.180000000008</v>
      </c>
      <c r="F143" s="2">
        <v>35937</v>
      </c>
      <c r="G143" s="57">
        <v>237.62</v>
      </c>
      <c r="H143" s="58">
        <f t="shared" si="13"/>
        <v>8539349.9399999995</v>
      </c>
      <c r="I143" s="2">
        <v>18</v>
      </c>
      <c r="J143" s="57">
        <v>239.62</v>
      </c>
      <c r="K143" s="58">
        <f t="shared" si="14"/>
        <v>4313.16</v>
      </c>
      <c r="L143" s="2">
        <v>1619</v>
      </c>
      <c r="M143" s="57">
        <v>237.62</v>
      </c>
      <c r="N143" s="60">
        <f t="shared" si="15"/>
        <v>384706.78</v>
      </c>
      <c r="O143" s="59">
        <f t="shared" si="16"/>
        <v>9021582.0599999987</v>
      </c>
      <c r="P143" s="72">
        <f t="shared" si="17"/>
        <v>113939.63093648051</v>
      </c>
    </row>
    <row r="144" spans="1:16" x14ac:dyDescent="0.25">
      <c r="A144" s="10" t="s">
        <v>263</v>
      </c>
      <c r="B144" s="4" t="s">
        <v>264</v>
      </c>
      <c r="C144" s="2">
        <v>189</v>
      </c>
      <c r="D144" s="57">
        <v>224.47</v>
      </c>
      <c r="E144" s="58">
        <f t="shared" si="12"/>
        <v>42424.83</v>
      </c>
      <c r="F144" s="2">
        <v>13645</v>
      </c>
      <c r="G144" s="57">
        <v>222.53</v>
      </c>
      <c r="H144" s="58">
        <f t="shared" si="13"/>
        <v>3036421.85</v>
      </c>
      <c r="I144" s="2">
        <v>3</v>
      </c>
      <c r="J144" s="57">
        <v>224.47</v>
      </c>
      <c r="K144" s="58">
        <f t="shared" si="14"/>
        <v>673.41</v>
      </c>
      <c r="L144" s="2">
        <v>180</v>
      </c>
      <c r="M144" s="57">
        <v>222.53</v>
      </c>
      <c r="N144" s="60">
        <f t="shared" si="15"/>
        <v>40055.4</v>
      </c>
      <c r="O144" s="59">
        <f t="shared" si="16"/>
        <v>3119575.49</v>
      </c>
      <c r="P144" s="72">
        <f t="shared" si="17"/>
        <v>39399.218190904576</v>
      </c>
    </row>
    <row r="145" spans="1:16" x14ac:dyDescent="0.25">
      <c r="A145" s="10" t="s">
        <v>265</v>
      </c>
      <c r="B145" s="4" t="s">
        <v>266</v>
      </c>
      <c r="C145" s="2">
        <v>0</v>
      </c>
      <c r="D145" s="57">
        <v>241.27</v>
      </c>
      <c r="E145" s="58">
        <f t="shared" si="12"/>
        <v>0</v>
      </c>
      <c r="F145" s="2">
        <v>30502</v>
      </c>
      <c r="G145" s="57">
        <v>239.2</v>
      </c>
      <c r="H145" s="58">
        <f t="shared" si="13"/>
        <v>7296078.3999999994</v>
      </c>
      <c r="I145" s="2">
        <v>0</v>
      </c>
      <c r="J145" s="57">
        <v>241.27</v>
      </c>
      <c r="K145" s="58">
        <f t="shared" si="14"/>
        <v>0</v>
      </c>
      <c r="L145" s="2">
        <v>809</v>
      </c>
      <c r="M145" s="57">
        <v>239.2</v>
      </c>
      <c r="N145" s="60">
        <f t="shared" si="15"/>
        <v>193512.8</v>
      </c>
      <c r="O145" s="59">
        <f t="shared" si="16"/>
        <v>7489591.1999999993</v>
      </c>
      <c r="P145" s="72">
        <f t="shared" si="17"/>
        <v>94591.087407690458</v>
      </c>
    </row>
    <row r="146" spans="1:16" x14ac:dyDescent="0.25">
      <c r="A146" s="10" t="s">
        <v>267</v>
      </c>
      <c r="B146" s="4" t="s">
        <v>268</v>
      </c>
      <c r="C146" s="2">
        <v>0</v>
      </c>
      <c r="D146" s="57">
        <v>238.43</v>
      </c>
      <c r="E146" s="58">
        <f t="shared" si="12"/>
        <v>0</v>
      </c>
      <c r="F146" s="2">
        <v>20739</v>
      </c>
      <c r="G146" s="57">
        <v>236.49</v>
      </c>
      <c r="H146" s="58">
        <f t="shared" si="13"/>
        <v>4904566.1100000003</v>
      </c>
      <c r="I146" s="2">
        <v>0</v>
      </c>
      <c r="J146" s="57">
        <v>238.43</v>
      </c>
      <c r="K146" s="58">
        <f t="shared" si="14"/>
        <v>0</v>
      </c>
      <c r="L146" s="2">
        <v>1213</v>
      </c>
      <c r="M146" s="57">
        <v>236.49</v>
      </c>
      <c r="N146" s="60">
        <f t="shared" si="15"/>
        <v>286862.37</v>
      </c>
      <c r="O146" s="59">
        <f t="shared" si="16"/>
        <v>5191428.4800000004</v>
      </c>
      <c r="P146" s="72">
        <f t="shared" si="17"/>
        <v>65566.043861306302</v>
      </c>
    </row>
    <row r="147" spans="1:16" x14ac:dyDescent="0.25">
      <c r="A147" s="10" t="s">
        <v>269</v>
      </c>
      <c r="B147" s="4" t="s">
        <v>270</v>
      </c>
      <c r="C147" s="2">
        <v>0</v>
      </c>
      <c r="D147" s="57">
        <v>241.45</v>
      </c>
      <c r="E147" s="58">
        <f t="shared" si="12"/>
        <v>0</v>
      </c>
      <c r="F147" s="2">
        <v>13579</v>
      </c>
      <c r="G147" s="57">
        <v>239.39</v>
      </c>
      <c r="H147" s="58">
        <f t="shared" si="13"/>
        <v>3250676.8099999996</v>
      </c>
      <c r="I147" s="2">
        <v>0</v>
      </c>
      <c r="J147" s="57">
        <v>241.45</v>
      </c>
      <c r="K147" s="58">
        <f t="shared" si="14"/>
        <v>0</v>
      </c>
      <c r="L147" s="2">
        <v>342</v>
      </c>
      <c r="M147" s="57">
        <v>239.39</v>
      </c>
      <c r="N147" s="60">
        <f t="shared" si="15"/>
        <v>81871.37999999999</v>
      </c>
      <c r="O147" s="59">
        <f t="shared" si="16"/>
        <v>3332548.1899999995</v>
      </c>
      <c r="P147" s="72">
        <f t="shared" si="17"/>
        <v>42088.993739822625</v>
      </c>
    </row>
    <row r="148" spans="1:16" x14ac:dyDescent="0.25">
      <c r="A148" s="10" t="s">
        <v>271</v>
      </c>
      <c r="B148" s="4" t="s">
        <v>272</v>
      </c>
      <c r="C148" s="2">
        <v>0</v>
      </c>
      <c r="D148" s="57">
        <v>238.93</v>
      </c>
      <c r="E148" s="58">
        <f t="shared" si="12"/>
        <v>0</v>
      </c>
      <c r="F148" s="2">
        <v>22179</v>
      </c>
      <c r="G148" s="57">
        <v>237.02</v>
      </c>
      <c r="H148" s="58">
        <f t="shared" si="13"/>
        <v>5256866.58</v>
      </c>
      <c r="I148" s="2">
        <v>0</v>
      </c>
      <c r="J148" s="57">
        <v>238.93</v>
      </c>
      <c r="K148" s="58">
        <f t="shared" si="14"/>
        <v>0</v>
      </c>
      <c r="L148" s="2">
        <v>258</v>
      </c>
      <c r="M148" s="57">
        <v>237.02</v>
      </c>
      <c r="N148" s="60">
        <f t="shared" si="15"/>
        <v>61151.16</v>
      </c>
      <c r="O148" s="59">
        <f t="shared" si="16"/>
        <v>5318017.74</v>
      </c>
      <c r="P148" s="72">
        <f t="shared" si="17"/>
        <v>67164.824814468986</v>
      </c>
    </row>
    <row r="149" spans="1:16" x14ac:dyDescent="0.25">
      <c r="A149" s="10" t="s">
        <v>273</v>
      </c>
      <c r="B149" s="4" t="s">
        <v>274</v>
      </c>
      <c r="C149" s="2">
        <v>0</v>
      </c>
      <c r="D149" s="57">
        <v>250.11</v>
      </c>
      <c r="E149" s="58">
        <f t="shared" si="12"/>
        <v>0</v>
      </c>
      <c r="F149" s="2">
        <v>23661</v>
      </c>
      <c r="G149" s="57">
        <v>247.98</v>
      </c>
      <c r="H149" s="58">
        <f t="shared" si="13"/>
        <v>5867454.7799999993</v>
      </c>
      <c r="I149" s="2">
        <v>0</v>
      </c>
      <c r="J149" s="57">
        <v>250.11</v>
      </c>
      <c r="K149" s="58">
        <f t="shared" si="14"/>
        <v>0</v>
      </c>
      <c r="L149" s="2">
        <v>469</v>
      </c>
      <c r="M149" s="57">
        <v>247.98</v>
      </c>
      <c r="N149" s="60">
        <f t="shared" si="15"/>
        <v>116302.62</v>
      </c>
      <c r="O149" s="59">
        <f t="shared" si="16"/>
        <v>5983757.3999999994</v>
      </c>
      <c r="P149" s="72">
        <f t="shared" si="17"/>
        <v>75572.898992112488</v>
      </c>
    </row>
    <row r="150" spans="1:16" x14ac:dyDescent="0.25">
      <c r="A150" s="10" t="s">
        <v>275</v>
      </c>
      <c r="B150" s="4" t="s">
        <v>276</v>
      </c>
      <c r="C150" s="2">
        <v>2</v>
      </c>
      <c r="D150" s="57">
        <v>222.87</v>
      </c>
      <c r="E150" s="58">
        <f t="shared" si="12"/>
        <v>445.74</v>
      </c>
      <c r="F150" s="2">
        <v>16962</v>
      </c>
      <c r="G150" s="57">
        <v>220.92</v>
      </c>
      <c r="H150" s="58">
        <f t="shared" si="13"/>
        <v>3747245.0399999996</v>
      </c>
      <c r="I150" s="2">
        <v>0</v>
      </c>
      <c r="J150" s="57">
        <v>222.87</v>
      </c>
      <c r="K150" s="58">
        <f t="shared" si="14"/>
        <v>0</v>
      </c>
      <c r="L150" s="2">
        <v>1398</v>
      </c>
      <c r="M150" s="57">
        <v>220.92</v>
      </c>
      <c r="N150" s="60">
        <f t="shared" si="15"/>
        <v>308846.15999999997</v>
      </c>
      <c r="O150" s="59">
        <f t="shared" si="16"/>
        <v>4056536.94</v>
      </c>
      <c r="P150" s="72">
        <f t="shared" si="17"/>
        <v>51232.734873976195</v>
      </c>
    </row>
    <row r="151" spans="1:16" x14ac:dyDescent="0.25">
      <c r="A151" s="10" t="s">
        <v>277</v>
      </c>
      <c r="B151" s="4" t="s">
        <v>278</v>
      </c>
      <c r="C151" s="2">
        <v>0</v>
      </c>
      <c r="D151" s="57">
        <v>226.72</v>
      </c>
      <c r="E151" s="58">
        <f t="shared" si="12"/>
        <v>0</v>
      </c>
      <c r="F151" s="2">
        <v>20626</v>
      </c>
      <c r="G151" s="57">
        <v>224.92</v>
      </c>
      <c r="H151" s="58">
        <f t="shared" si="13"/>
        <v>4639199.92</v>
      </c>
      <c r="I151" s="2">
        <v>0</v>
      </c>
      <c r="J151" s="57">
        <v>226.72</v>
      </c>
      <c r="K151" s="58">
        <f t="shared" si="14"/>
        <v>0</v>
      </c>
      <c r="L151" s="2">
        <v>863</v>
      </c>
      <c r="M151" s="57">
        <v>224.92</v>
      </c>
      <c r="N151" s="60">
        <f t="shared" si="15"/>
        <v>194105.96</v>
      </c>
      <c r="O151" s="59">
        <f t="shared" si="16"/>
        <v>4833305.88</v>
      </c>
      <c r="P151" s="72">
        <f t="shared" si="17"/>
        <v>61043.072546227129</v>
      </c>
    </row>
    <row r="152" spans="1:16" x14ac:dyDescent="0.25">
      <c r="A152" s="10" t="s">
        <v>279</v>
      </c>
      <c r="B152" s="4" t="s">
        <v>280</v>
      </c>
      <c r="C152" s="2">
        <v>0</v>
      </c>
      <c r="D152" s="57">
        <v>243.68</v>
      </c>
      <c r="E152" s="58">
        <f t="shared" si="12"/>
        <v>0</v>
      </c>
      <c r="F152" s="2">
        <v>44354</v>
      </c>
      <c r="G152" s="57">
        <v>241.68</v>
      </c>
      <c r="H152" s="58">
        <f t="shared" si="13"/>
        <v>10719474.720000001</v>
      </c>
      <c r="I152" s="2">
        <v>0</v>
      </c>
      <c r="J152" s="57">
        <v>243.68</v>
      </c>
      <c r="K152" s="58">
        <f t="shared" si="14"/>
        <v>0</v>
      </c>
      <c r="L152" s="2">
        <v>766</v>
      </c>
      <c r="M152" s="57">
        <v>241.68</v>
      </c>
      <c r="N152" s="60">
        <f t="shared" si="15"/>
        <v>185126.88</v>
      </c>
      <c r="O152" s="59">
        <f t="shared" si="16"/>
        <v>10904601.600000001</v>
      </c>
      <c r="P152" s="72">
        <f t="shared" si="17"/>
        <v>137721.551890795</v>
      </c>
    </row>
    <row r="153" spans="1:16" x14ac:dyDescent="0.25">
      <c r="A153" s="10" t="s">
        <v>281</v>
      </c>
      <c r="B153" s="4" t="s">
        <v>282</v>
      </c>
      <c r="C153" s="2">
        <v>0</v>
      </c>
      <c r="D153" s="57">
        <v>234.15</v>
      </c>
      <c r="E153" s="58">
        <f t="shared" si="12"/>
        <v>0</v>
      </c>
      <c r="F153" s="2">
        <v>22559</v>
      </c>
      <c r="G153" s="57">
        <v>232.19</v>
      </c>
      <c r="H153" s="58">
        <f t="shared" si="13"/>
        <v>5237974.21</v>
      </c>
      <c r="I153" s="2">
        <v>0</v>
      </c>
      <c r="J153" s="57">
        <v>234.15</v>
      </c>
      <c r="K153" s="58">
        <f t="shared" si="14"/>
        <v>0</v>
      </c>
      <c r="L153" s="2">
        <v>925</v>
      </c>
      <c r="M153" s="57">
        <v>232.19</v>
      </c>
      <c r="N153" s="60">
        <f t="shared" si="15"/>
        <v>214775.75</v>
      </c>
      <c r="O153" s="59">
        <f t="shared" si="16"/>
        <v>5452749.96</v>
      </c>
      <c r="P153" s="72">
        <f t="shared" si="17"/>
        <v>68866.448689301047</v>
      </c>
    </row>
    <row r="154" spans="1:16" x14ac:dyDescent="0.25">
      <c r="A154" s="10" t="s">
        <v>283</v>
      </c>
      <c r="B154" s="4" t="s">
        <v>284</v>
      </c>
      <c r="C154" s="2">
        <v>306</v>
      </c>
      <c r="D154" s="57">
        <v>244.76</v>
      </c>
      <c r="E154" s="58">
        <f t="shared" si="12"/>
        <v>74896.56</v>
      </c>
      <c r="F154" s="2">
        <v>30247</v>
      </c>
      <c r="G154" s="57">
        <v>242.6</v>
      </c>
      <c r="H154" s="58">
        <f t="shared" si="13"/>
        <v>7337922.2000000002</v>
      </c>
      <c r="I154" s="2">
        <v>15</v>
      </c>
      <c r="J154" s="57">
        <v>244.76</v>
      </c>
      <c r="K154" s="58">
        <f t="shared" si="14"/>
        <v>3671.3999999999996</v>
      </c>
      <c r="L154" s="2">
        <v>1437</v>
      </c>
      <c r="M154" s="57">
        <v>242.6</v>
      </c>
      <c r="N154" s="60">
        <f t="shared" si="15"/>
        <v>348616.2</v>
      </c>
      <c r="O154" s="59">
        <f t="shared" si="16"/>
        <v>7765106.3600000003</v>
      </c>
      <c r="P154" s="72">
        <f t="shared" si="17"/>
        <v>98070.753772084805</v>
      </c>
    </row>
    <row r="155" spans="1:16" x14ac:dyDescent="0.25">
      <c r="A155" s="10" t="s">
        <v>285</v>
      </c>
      <c r="B155" s="4" t="s">
        <v>286</v>
      </c>
      <c r="C155" s="2">
        <v>0</v>
      </c>
      <c r="D155" s="57">
        <v>248.36</v>
      </c>
      <c r="E155" s="58">
        <f t="shared" si="12"/>
        <v>0</v>
      </c>
      <c r="F155" s="2">
        <v>23006</v>
      </c>
      <c r="G155" s="57">
        <v>246.34</v>
      </c>
      <c r="H155" s="58">
        <f t="shared" si="13"/>
        <v>5667298.04</v>
      </c>
      <c r="I155" s="2">
        <v>0</v>
      </c>
      <c r="J155" s="57">
        <v>248.36</v>
      </c>
      <c r="K155" s="58">
        <f t="shared" si="14"/>
        <v>0</v>
      </c>
      <c r="L155" s="2">
        <v>349</v>
      </c>
      <c r="M155" s="57">
        <v>246.34</v>
      </c>
      <c r="N155" s="60">
        <f t="shared" si="15"/>
        <v>85972.66</v>
      </c>
      <c r="O155" s="59">
        <f t="shared" si="16"/>
        <v>5753270.7000000002</v>
      </c>
      <c r="P155" s="72">
        <f t="shared" si="17"/>
        <v>72661.927351095554</v>
      </c>
    </row>
    <row r="156" spans="1:16" x14ac:dyDescent="0.25">
      <c r="A156" s="10" t="s">
        <v>287</v>
      </c>
      <c r="B156" s="4" t="s">
        <v>288</v>
      </c>
      <c r="C156" s="2">
        <v>0</v>
      </c>
      <c r="D156" s="57">
        <v>255.66</v>
      </c>
      <c r="E156" s="58">
        <f t="shared" si="12"/>
        <v>0</v>
      </c>
      <c r="F156" s="2">
        <v>34812</v>
      </c>
      <c r="G156" s="57">
        <v>253.88</v>
      </c>
      <c r="H156" s="58">
        <f t="shared" si="13"/>
        <v>8838070.5600000005</v>
      </c>
      <c r="I156" s="2">
        <v>0</v>
      </c>
      <c r="J156" s="57">
        <v>255.66</v>
      </c>
      <c r="K156" s="58">
        <f t="shared" si="14"/>
        <v>0</v>
      </c>
      <c r="L156" s="2">
        <v>1036</v>
      </c>
      <c r="M156" s="57">
        <v>253.88</v>
      </c>
      <c r="N156" s="60">
        <f t="shared" si="15"/>
        <v>263019.68</v>
      </c>
      <c r="O156" s="59">
        <f t="shared" si="16"/>
        <v>9101090.2400000002</v>
      </c>
      <c r="P156" s="72">
        <f t="shared" si="17"/>
        <v>114943.79324696903</v>
      </c>
    </row>
    <row r="157" spans="1:16" x14ac:dyDescent="0.25">
      <c r="A157" s="10" t="s">
        <v>289</v>
      </c>
      <c r="B157" s="4" t="s">
        <v>290</v>
      </c>
      <c r="C157" s="2">
        <v>0</v>
      </c>
      <c r="D157" s="57">
        <v>199.56</v>
      </c>
      <c r="E157" s="58">
        <f t="shared" si="12"/>
        <v>0</v>
      </c>
      <c r="F157" s="2">
        <v>26623</v>
      </c>
      <c r="G157" s="57">
        <v>198.49</v>
      </c>
      <c r="H157" s="58">
        <f t="shared" si="13"/>
        <v>5284399.2700000005</v>
      </c>
      <c r="I157" s="2">
        <v>0</v>
      </c>
      <c r="J157" s="57">
        <v>199.56</v>
      </c>
      <c r="K157" s="58">
        <f t="shared" si="14"/>
        <v>0</v>
      </c>
      <c r="L157" s="2">
        <v>0</v>
      </c>
      <c r="M157" s="57">
        <v>198.49</v>
      </c>
      <c r="N157" s="60">
        <f t="shared" si="15"/>
        <v>0</v>
      </c>
      <c r="O157" s="59">
        <f t="shared" si="16"/>
        <v>5284399.2700000005</v>
      </c>
      <c r="P157" s="72">
        <f t="shared" si="17"/>
        <v>66740.234533188632</v>
      </c>
    </row>
    <row r="158" spans="1:16" x14ac:dyDescent="0.25">
      <c r="A158" s="10" t="s">
        <v>291</v>
      </c>
      <c r="B158" s="4" t="s">
        <v>292</v>
      </c>
      <c r="C158" s="2">
        <v>7335</v>
      </c>
      <c r="D158" s="57">
        <v>264.95999999999998</v>
      </c>
      <c r="E158" s="58">
        <f t="shared" si="12"/>
        <v>1943481.5999999999</v>
      </c>
      <c r="F158" s="2">
        <v>27679</v>
      </c>
      <c r="G158" s="57">
        <v>262.37</v>
      </c>
      <c r="H158" s="58">
        <f t="shared" si="13"/>
        <v>7262139.2300000004</v>
      </c>
      <c r="I158" s="2">
        <v>2895</v>
      </c>
      <c r="J158" s="57">
        <v>264.95999999999998</v>
      </c>
      <c r="K158" s="58">
        <f t="shared" si="14"/>
        <v>767059.2</v>
      </c>
      <c r="L158" s="2">
        <v>10923</v>
      </c>
      <c r="M158" s="57">
        <v>262.37</v>
      </c>
      <c r="N158" s="60">
        <f t="shared" si="15"/>
        <v>2865867.5100000002</v>
      </c>
      <c r="O158" s="59">
        <f t="shared" si="16"/>
        <v>12838547.539999999</v>
      </c>
      <c r="P158" s="72">
        <f t="shared" si="17"/>
        <v>162146.65662178322</v>
      </c>
    </row>
    <row r="159" spans="1:16" x14ac:dyDescent="0.25">
      <c r="A159" s="10" t="s">
        <v>293</v>
      </c>
      <c r="B159" s="4" t="s">
        <v>294</v>
      </c>
      <c r="C159" s="2">
        <v>5678</v>
      </c>
      <c r="D159" s="57">
        <v>334.4</v>
      </c>
      <c r="E159" s="58">
        <f t="shared" si="12"/>
        <v>1898723.2</v>
      </c>
      <c r="F159" s="2">
        <v>0</v>
      </c>
      <c r="G159" s="57">
        <v>332.53</v>
      </c>
      <c r="H159" s="58">
        <f t="shared" si="13"/>
        <v>0</v>
      </c>
      <c r="I159" s="2">
        <v>123</v>
      </c>
      <c r="J159" s="57">
        <v>334.4</v>
      </c>
      <c r="K159" s="58">
        <f t="shared" si="14"/>
        <v>41131.199999999997</v>
      </c>
      <c r="L159" s="2">
        <v>0</v>
      </c>
      <c r="M159" s="57">
        <v>332.53</v>
      </c>
      <c r="N159" s="60">
        <f t="shared" si="15"/>
        <v>0</v>
      </c>
      <c r="O159" s="59">
        <f t="shared" si="16"/>
        <v>1939854.4</v>
      </c>
      <c r="P159" s="72">
        <f t="shared" si="17"/>
        <v>24499.726648444168</v>
      </c>
    </row>
    <row r="160" spans="1:16" x14ac:dyDescent="0.25">
      <c r="A160" s="10" t="s">
        <v>295</v>
      </c>
      <c r="B160" s="4" t="s">
        <v>296</v>
      </c>
      <c r="C160" s="2">
        <v>67</v>
      </c>
      <c r="D160" s="57">
        <v>243.15</v>
      </c>
      <c r="E160" s="58">
        <f t="shared" si="12"/>
        <v>16291.050000000001</v>
      </c>
      <c r="F160" s="2">
        <v>8715</v>
      </c>
      <c r="G160" s="57">
        <v>240.49</v>
      </c>
      <c r="H160" s="58">
        <f t="shared" si="13"/>
        <v>2095870.35</v>
      </c>
      <c r="I160" s="2">
        <v>0</v>
      </c>
      <c r="J160" s="57">
        <v>243.15</v>
      </c>
      <c r="K160" s="58">
        <f t="shared" si="14"/>
        <v>0</v>
      </c>
      <c r="L160" s="2">
        <v>22</v>
      </c>
      <c r="M160" s="57">
        <v>240.49</v>
      </c>
      <c r="N160" s="60">
        <f t="shared" si="15"/>
        <v>5290.7800000000007</v>
      </c>
      <c r="O160" s="59">
        <f t="shared" si="16"/>
        <v>2117452.1799999997</v>
      </c>
      <c r="P160" s="72">
        <f t="shared" si="17"/>
        <v>26742.728527023573</v>
      </c>
    </row>
    <row r="161" spans="1:16" x14ac:dyDescent="0.25">
      <c r="A161" s="10" t="s">
        <v>297</v>
      </c>
      <c r="B161" s="4" t="s">
        <v>298</v>
      </c>
      <c r="C161" s="2">
        <v>6105</v>
      </c>
      <c r="D161" s="57">
        <v>320.33999999999997</v>
      </c>
      <c r="E161" s="58">
        <f t="shared" si="12"/>
        <v>1955675.7</v>
      </c>
      <c r="F161" s="2">
        <v>53449</v>
      </c>
      <c r="G161" s="57">
        <v>317.79000000000002</v>
      </c>
      <c r="H161" s="58">
        <f t="shared" si="13"/>
        <v>16985557.710000001</v>
      </c>
      <c r="I161" s="2">
        <v>863</v>
      </c>
      <c r="J161" s="57">
        <v>320.33999999999997</v>
      </c>
      <c r="K161" s="58">
        <f t="shared" si="14"/>
        <v>276453.42</v>
      </c>
      <c r="L161" s="2">
        <v>7555</v>
      </c>
      <c r="M161" s="57">
        <v>317.79000000000002</v>
      </c>
      <c r="N161" s="60">
        <f t="shared" si="15"/>
        <v>2400903.4500000002</v>
      </c>
      <c r="O161" s="59">
        <f t="shared" si="16"/>
        <v>21618590.280000001</v>
      </c>
      <c r="P161" s="72">
        <f t="shared" si="17"/>
        <v>273035.72494137299</v>
      </c>
    </row>
    <row r="162" spans="1:16" x14ac:dyDescent="0.25">
      <c r="A162" s="10" t="s">
        <v>299</v>
      </c>
      <c r="B162" s="4" t="s">
        <v>300</v>
      </c>
      <c r="C162" s="2">
        <v>0</v>
      </c>
      <c r="D162" s="57">
        <v>286.38</v>
      </c>
      <c r="E162" s="58">
        <f t="shared" si="12"/>
        <v>0</v>
      </c>
      <c r="F162" s="2">
        <v>12361</v>
      </c>
      <c r="G162" s="57">
        <v>283.89</v>
      </c>
      <c r="H162" s="58">
        <f t="shared" si="13"/>
        <v>3509164.29</v>
      </c>
      <c r="I162" s="2">
        <v>0</v>
      </c>
      <c r="J162" s="57">
        <v>286.38</v>
      </c>
      <c r="K162" s="58">
        <f t="shared" si="14"/>
        <v>0</v>
      </c>
      <c r="L162" s="2">
        <v>171</v>
      </c>
      <c r="M162" s="57">
        <v>283.89</v>
      </c>
      <c r="N162" s="60">
        <f t="shared" si="15"/>
        <v>48545.189999999995</v>
      </c>
      <c r="O162" s="59">
        <f t="shared" si="16"/>
        <v>3557709.48</v>
      </c>
      <c r="P162" s="72">
        <f t="shared" si="17"/>
        <v>44932.707194198934</v>
      </c>
    </row>
    <row r="163" spans="1:16" x14ac:dyDescent="0.25">
      <c r="A163" s="10" t="s">
        <v>301</v>
      </c>
      <c r="B163" s="4" t="s">
        <v>302</v>
      </c>
      <c r="C163" s="2">
        <v>490</v>
      </c>
      <c r="D163" s="57">
        <v>341.31</v>
      </c>
      <c r="E163" s="58">
        <f t="shared" si="12"/>
        <v>167241.9</v>
      </c>
      <c r="F163" s="2">
        <v>22996</v>
      </c>
      <c r="G163" s="57">
        <v>338.72</v>
      </c>
      <c r="H163" s="58">
        <f t="shared" si="13"/>
        <v>7789205.120000001</v>
      </c>
      <c r="I163" s="2">
        <v>117</v>
      </c>
      <c r="J163" s="57">
        <v>341.31</v>
      </c>
      <c r="K163" s="58">
        <f t="shared" si="14"/>
        <v>39933.269999999997</v>
      </c>
      <c r="L163" s="2">
        <v>5509</v>
      </c>
      <c r="M163" s="57">
        <v>338.72</v>
      </c>
      <c r="N163" s="60">
        <f t="shared" si="15"/>
        <v>1866008.4800000002</v>
      </c>
      <c r="O163" s="59">
        <f t="shared" si="16"/>
        <v>9862388.7700000014</v>
      </c>
      <c r="P163" s="72">
        <f t="shared" si="17"/>
        <v>124558.7447004711</v>
      </c>
    </row>
    <row r="164" spans="1:16" x14ac:dyDescent="0.25">
      <c r="A164" s="10" t="s">
        <v>303</v>
      </c>
      <c r="B164" s="4" t="s">
        <v>304</v>
      </c>
      <c r="C164" s="2">
        <v>3892</v>
      </c>
      <c r="D164" s="57">
        <v>241.19</v>
      </c>
      <c r="E164" s="58">
        <f t="shared" si="12"/>
        <v>938711.48</v>
      </c>
      <c r="F164" s="2">
        <v>62614</v>
      </c>
      <c r="G164" s="57">
        <v>239.29</v>
      </c>
      <c r="H164" s="58">
        <f t="shared" si="13"/>
        <v>14982904.059999999</v>
      </c>
      <c r="I164" s="2">
        <v>283</v>
      </c>
      <c r="J164" s="57">
        <v>241.19</v>
      </c>
      <c r="K164" s="58">
        <f t="shared" si="14"/>
        <v>68256.77</v>
      </c>
      <c r="L164" s="2">
        <v>4557</v>
      </c>
      <c r="M164" s="57">
        <v>239.29</v>
      </c>
      <c r="N164" s="60">
        <f t="shared" si="15"/>
        <v>1090444.53</v>
      </c>
      <c r="O164" s="59">
        <f t="shared" si="16"/>
        <v>17080316.84</v>
      </c>
      <c r="P164" s="72">
        <f t="shared" si="17"/>
        <v>215718.81562287238</v>
      </c>
    </row>
    <row r="165" spans="1:16" x14ac:dyDescent="0.25">
      <c r="A165" s="10" t="s">
        <v>305</v>
      </c>
      <c r="B165" s="4" t="s">
        <v>306</v>
      </c>
      <c r="C165" s="2">
        <v>238</v>
      </c>
      <c r="D165" s="57">
        <v>280.57</v>
      </c>
      <c r="E165" s="58">
        <f t="shared" si="12"/>
        <v>66775.66</v>
      </c>
      <c r="F165" s="2">
        <v>12167</v>
      </c>
      <c r="G165" s="57">
        <v>278.2</v>
      </c>
      <c r="H165" s="58">
        <f t="shared" si="13"/>
        <v>3384859.4</v>
      </c>
      <c r="I165" s="2">
        <v>0</v>
      </c>
      <c r="J165" s="57">
        <v>280.57</v>
      </c>
      <c r="K165" s="58">
        <f t="shared" si="14"/>
        <v>0</v>
      </c>
      <c r="L165" s="2">
        <v>18</v>
      </c>
      <c r="M165" s="57">
        <v>278.2</v>
      </c>
      <c r="N165" s="60">
        <f t="shared" si="15"/>
        <v>5007.5999999999995</v>
      </c>
      <c r="O165" s="59">
        <f t="shared" si="16"/>
        <v>3456642.66</v>
      </c>
      <c r="P165" s="72">
        <f t="shared" si="17"/>
        <v>43656.266311198895</v>
      </c>
    </row>
    <row r="166" spans="1:16" x14ac:dyDescent="0.25">
      <c r="A166" s="10" t="s">
        <v>1328</v>
      </c>
      <c r="B166" s="4" t="s">
        <v>307</v>
      </c>
      <c r="C166" s="2">
        <v>0</v>
      </c>
      <c r="D166" s="57">
        <v>226.63</v>
      </c>
      <c r="E166" s="58">
        <f t="shared" si="12"/>
        <v>0</v>
      </c>
      <c r="F166" s="2">
        <v>24554</v>
      </c>
      <c r="G166" s="57">
        <v>224.67</v>
      </c>
      <c r="H166" s="58">
        <f t="shared" si="13"/>
        <v>5516547.1799999997</v>
      </c>
      <c r="I166" s="2">
        <v>0</v>
      </c>
      <c r="J166" s="57">
        <v>226.63</v>
      </c>
      <c r="K166" s="58">
        <f t="shared" si="14"/>
        <v>0</v>
      </c>
      <c r="L166" s="2">
        <v>481</v>
      </c>
      <c r="M166" s="57">
        <v>224.67</v>
      </c>
      <c r="N166" s="60">
        <f t="shared" si="15"/>
        <v>108066.26999999999</v>
      </c>
      <c r="O166" s="59">
        <f t="shared" si="16"/>
        <v>5624613.4499999993</v>
      </c>
      <c r="P166" s="72">
        <f t="shared" si="17"/>
        <v>71037.028360562777</v>
      </c>
    </row>
    <row r="167" spans="1:16" x14ac:dyDescent="0.25">
      <c r="A167" s="10" t="s">
        <v>308</v>
      </c>
      <c r="B167" s="4" t="s">
        <v>309</v>
      </c>
      <c r="C167" s="2">
        <v>1153</v>
      </c>
      <c r="D167" s="57">
        <v>460.84</v>
      </c>
      <c r="E167" s="58">
        <f t="shared" si="12"/>
        <v>531348.52</v>
      </c>
      <c r="F167" s="2">
        <v>22424</v>
      </c>
      <c r="G167" s="57">
        <v>456.33</v>
      </c>
      <c r="H167" s="58">
        <f t="shared" si="13"/>
        <v>10232743.92</v>
      </c>
      <c r="I167" s="2">
        <v>535</v>
      </c>
      <c r="J167" s="57">
        <v>460.84</v>
      </c>
      <c r="K167" s="58">
        <f t="shared" si="14"/>
        <v>246549.4</v>
      </c>
      <c r="L167" s="2">
        <v>10411</v>
      </c>
      <c r="M167" s="57">
        <v>456.33</v>
      </c>
      <c r="N167" s="60">
        <f t="shared" si="15"/>
        <v>4750851.63</v>
      </c>
      <c r="O167" s="59">
        <f t="shared" si="16"/>
        <v>15761493.469999999</v>
      </c>
      <c r="P167" s="72">
        <f t="shared" si="17"/>
        <v>199062.50777699487</v>
      </c>
    </row>
    <row r="168" spans="1:16" x14ac:dyDescent="0.25">
      <c r="A168" s="10" t="s">
        <v>310</v>
      </c>
      <c r="B168" s="4" t="s">
        <v>311</v>
      </c>
      <c r="C168" s="2">
        <v>10033</v>
      </c>
      <c r="D168" s="57">
        <v>276.05</v>
      </c>
      <c r="E168" s="58">
        <f t="shared" si="12"/>
        <v>2769609.65</v>
      </c>
      <c r="F168" s="2">
        <v>16996</v>
      </c>
      <c r="G168" s="57">
        <v>273.19</v>
      </c>
      <c r="H168" s="58">
        <f t="shared" si="13"/>
        <v>4643137.24</v>
      </c>
      <c r="I168" s="2">
        <v>2323</v>
      </c>
      <c r="J168" s="57">
        <v>276.05</v>
      </c>
      <c r="K168" s="58">
        <f t="shared" si="14"/>
        <v>641264.15</v>
      </c>
      <c r="L168" s="2">
        <v>3934</v>
      </c>
      <c r="M168" s="57">
        <v>273.19</v>
      </c>
      <c r="N168" s="60">
        <f t="shared" si="15"/>
        <v>1074729.46</v>
      </c>
      <c r="O168" s="59">
        <f t="shared" si="16"/>
        <v>9128740.5</v>
      </c>
      <c r="P168" s="72">
        <f t="shared" si="17"/>
        <v>115293.00698783452</v>
      </c>
    </row>
    <row r="169" spans="1:16" x14ac:dyDescent="0.25">
      <c r="A169" s="10" t="s">
        <v>312</v>
      </c>
      <c r="B169" s="4" t="s">
        <v>313</v>
      </c>
      <c r="C169" s="2">
        <v>758</v>
      </c>
      <c r="D169" s="57">
        <v>209.74</v>
      </c>
      <c r="E169" s="58">
        <f t="shared" si="12"/>
        <v>158982.92000000001</v>
      </c>
      <c r="F169" s="2">
        <v>29816</v>
      </c>
      <c r="G169" s="57">
        <v>208.04</v>
      </c>
      <c r="H169" s="58">
        <f t="shared" si="13"/>
        <v>6202920.6399999997</v>
      </c>
      <c r="I169" s="2">
        <v>7</v>
      </c>
      <c r="J169" s="57">
        <v>209.74</v>
      </c>
      <c r="K169" s="58">
        <f t="shared" si="14"/>
        <v>1468.18</v>
      </c>
      <c r="L169" s="2">
        <v>288</v>
      </c>
      <c r="M169" s="57">
        <v>208.04</v>
      </c>
      <c r="N169" s="60">
        <f t="shared" si="15"/>
        <v>59915.519999999997</v>
      </c>
      <c r="O169" s="59">
        <f t="shared" si="16"/>
        <v>6423287.2599999988</v>
      </c>
      <c r="P169" s="72">
        <f t="shared" si="17"/>
        <v>81124.017376991746</v>
      </c>
    </row>
    <row r="170" spans="1:16" x14ac:dyDescent="0.25">
      <c r="A170" s="10" t="s">
        <v>314</v>
      </c>
      <c r="B170" s="4" t="s">
        <v>315</v>
      </c>
      <c r="C170" s="2">
        <v>1982</v>
      </c>
      <c r="D170" s="57">
        <v>263.70999999999998</v>
      </c>
      <c r="E170" s="58">
        <f t="shared" si="12"/>
        <v>522673.22</v>
      </c>
      <c r="F170" s="2">
        <v>54558</v>
      </c>
      <c r="G170" s="57">
        <v>261.47000000000003</v>
      </c>
      <c r="H170" s="58">
        <f t="shared" si="13"/>
        <v>14265280.260000002</v>
      </c>
      <c r="I170" s="2">
        <v>248</v>
      </c>
      <c r="J170" s="57">
        <v>263.70999999999998</v>
      </c>
      <c r="K170" s="58">
        <f t="shared" si="14"/>
        <v>65400.079999999994</v>
      </c>
      <c r="L170" s="2">
        <v>6835</v>
      </c>
      <c r="M170" s="57">
        <v>261.47000000000003</v>
      </c>
      <c r="N170" s="60">
        <f t="shared" si="15"/>
        <v>1787147.4500000002</v>
      </c>
      <c r="O170" s="59">
        <f t="shared" si="16"/>
        <v>16640501.010000002</v>
      </c>
      <c r="P170" s="72">
        <f t="shared" si="17"/>
        <v>210164.08553041876</v>
      </c>
    </row>
    <row r="171" spans="1:16" x14ac:dyDescent="0.25">
      <c r="A171" s="10" t="s">
        <v>316</v>
      </c>
      <c r="B171" s="4" t="s">
        <v>317</v>
      </c>
      <c r="C171" s="2">
        <v>738</v>
      </c>
      <c r="D171" s="57">
        <v>214.19</v>
      </c>
      <c r="E171" s="58">
        <f t="shared" si="12"/>
        <v>158072.22</v>
      </c>
      <c r="F171" s="2">
        <v>19330</v>
      </c>
      <c r="G171" s="57">
        <v>212.17</v>
      </c>
      <c r="H171" s="58">
        <f t="shared" si="13"/>
        <v>4101246.0999999996</v>
      </c>
      <c r="I171" s="2">
        <v>43</v>
      </c>
      <c r="J171" s="57">
        <v>214.19</v>
      </c>
      <c r="K171" s="58">
        <f t="shared" si="14"/>
        <v>9210.17</v>
      </c>
      <c r="L171" s="2">
        <v>1115</v>
      </c>
      <c r="M171" s="57">
        <v>212.17</v>
      </c>
      <c r="N171" s="60">
        <f t="shared" si="15"/>
        <v>236569.55</v>
      </c>
      <c r="O171" s="59">
        <f t="shared" si="16"/>
        <v>4505098.0399999991</v>
      </c>
      <c r="P171" s="72">
        <f t="shared" si="17"/>
        <v>56897.914866415529</v>
      </c>
    </row>
    <row r="172" spans="1:16" x14ac:dyDescent="0.25">
      <c r="A172" s="10" t="s">
        <v>318</v>
      </c>
      <c r="B172" s="4" t="s">
        <v>319</v>
      </c>
      <c r="C172" s="2">
        <v>12690</v>
      </c>
      <c r="D172" s="57">
        <v>354.49</v>
      </c>
      <c r="E172" s="58">
        <f t="shared" si="12"/>
        <v>4498478.1000000006</v>
      </c>
      <c r="F172" s="2">
        <v>30207</v>
      </c>
      <c r="G172" s="57">
        <v>350.98</v>
      </c>
      <c r="H172" s="58">
        <f t="shared" si="13"/>
        <v>10602052.860000001</v>
      </c>
      <c r="I172" s="2">
        <v>4450</v>
      </c>
      <c r="J172" s="57">
        <v>354.49</v>
      </c>
      <c r="K172" s="58">
        <f t="shared" si="14"/>
        <v>1577480.5</v>
      </c>
      <c r="L172" s="2">
        <v>10592</v>
      </c>
      <c r="M172" s="57">
        <v>350.98</v>
      </c>
      <c r="N172" s="60">
        <f t="shared" si="15"/>
        <v>3717580.16</v>
      </c>
      <c r="O172" s="59">
        <f t="shared" si="16"/>
        <v>20395591.620000001</v>
      </c>
      <c r="P172" s="72">
        <f t="shared" si="17"/>
        <v>257589.65184361188</v>
      </c>
    </row>
    <row r="173" spans="1:16" x14ac:dyDescent="0.25">
      <c r="A173" s="10" t="s">
        <v>320</v>
      </c>
      <c r="B173" s="4" t="s">
        <v>321</v>
      </c>
      <c r="C173" s="2">
        <v>136</v>
      </c>
      <c r="D173" s="57">
        <v>238.18</v>
      </c>
      <c r="E173" s="58">
        <f t="shared" si="12"/>
        <v>32392.48</v>
      </c>
      <c r="F173" s="2">
        <v>14218</v>
      </c>
      <c r="G173" s="57">
        <v>236.23</v>
      </c>
      <c r="H173" s="58">
        <f t="shared" si="13"/>
        <v>3358718.1399999997</v>
      </c>
      <c r="I173" s="2">
        <v>0</v>
      </c>
      <c r="J173" s="57">
        <v>238.18</v>
      </c>
      <c r="K173" s="58">
        <f t="shared" si="14"/>
        <v>0</v>
      </c>
      <c r="L173" s="2">
        <v>0</v>
      </c>
      <c r="M173" s="57">
        <v>236.23</v>
      </c>
      <c r="N173" s="60">
        <f t="shared" si="15"/>
        <v>0</v>
      </c>
      <c r="O173" s="59">
        <f t="shared" si="16"/>
        <v>3391110.6199999996</v>
      </c>
      <c r="P173" s="72">
        <f t="shared" si="17"/>
        <v>42828.61807805577</v>
      </c>
    </row>
    <row r="174" spans="1:16" x14ac:dyDescent="0.25">
      <c r="A174" s="10" t="s">
        <v>322</v>
      </c>
      <c r="B174" s="4" t="s">
        <v>323</v>
      </c>
      <c r="C174" s="2">
        <v>3722</v>
      </c>
      <c r="D174" s="57">
        <v>266.54000000000002</v>
      </c>
      <c r="E174" s="58">
        <f t="shared" si="12"/>
        <v>992061.88000000012</v>
      </c>
      <c r="F174" s="2">
        <v>33939</v>
      </c>
      <c r="G174" s="57">
        <v>264.29000000000002</v>
      </c>
      <c r="H174" s="58">
        <f t="shared" si="13"/>
        <v>8969738.3100000005</v>
      </c>
      <c r="I174" s="2">
        <v>344</v>
      </c>
      <c r="J174" s="57">
        <v>266.54000000000002</v>
      </c>
      <c r="K174" s="58">
        <f t="shared" si="14"/>
        <v>91689.760000000009</v>
      </c>
      <c r="L174" s="2">
        <v>3141</v>
      </c>
      <c r="M174" s="57">
        <v>264.29000000000002</v>
      </c>
      <c r="N174" s="60">
        <f t="shared" si="15"/>
        <v>830134.89</v>
      </c>
      <c r="O174" s="59">
        <f t="shared" si="16"/>
        <v>10883624.840000002</v>
      </c>
      <c r="P174" s="72">
        <f t="shared" si="17"/>
        <v>137456.62227238136</v>
      </c>
    </row>
    <row r="175" spans="1:16" x14ac:dyDescent="0.25">
      <c r="A175" s="10" t="s">
        <v>324</v>
      </c>
      <c r="B175" s="4" t="s">
        <v>325</v>
      </c>
      <c r="C175" s="2">
        <v>0</v>
      </c>
      <c r="D175" s="57">
        <v>215.72</v>
      </c>
      <c r="E175" s="58">
        <f t="shared" si="12"/>
        <v>0</v>
      </c>
      <c r="F175" s="2">
        <v>30892</v>
      </c>
      <c r="G175" s="57">
        <v>213.88</v>
      </c>
      <c r="H175" s="58">
        <f t="shared" si="13"/>
        <v>6607180.96</v>
      </c>
      <c r="I175" s="2">
        <v>0</v>
      </c>
      <c r="J175" s="57">
        <v>215.72</v>
      </c>
      <c r="K175" s="58">
        <f t="shared" si="14"/>
        <v>0</v>
      </c>
      <c r="L175" s="2">
        <v>3675</v>
      </c>
      <c r="M175" s="57">
        <v>213.88</v>
      </c>
      <c r="N175" s="60">
        <f t="shared" si="15"/>
        <v>786009</v>
      </c>
      <c r="O175" s="59">
        <f t="shared" si="16"/>
        <v>7393189.96</v>
      </c>
      <c r="P175" s="72">
        <f t="shared" si="17"/>
        <v>93373.571274226502</v>
      </c>
    </row>
    <row r="176" spans="1:16" x14ac:dyDescent="0.25">
      <c r="A176" s="10" t="s">
        <v>326</v>
      </c>
      <c r="B176" s="4" t="s">
        <v>327</v>
      </c>
      <c r="C176" s="2">
        <v>0</v>
      </c>
      <c r="D176" s="57">
        <v>297.88</v>
      </c>
      <c r="E176" s="58">
        <f t="shared" si="12"/>
        <v>0</v>
      </c>
      <c r="F176" s="2">
        <v>50224</v>
      </c>
      <c r="G176" s="57">
        <v>295.27</v>
      </c>
      <c r="H176" s="58">
        <f t="shared" si="13"/>
        <v>14829640.479999999</v>
      </c>
      <c r="I176" s="2">
        <v>0</v>
      </c>
      <c r="J176" s="57">
        <v>297.88</v>
      </c>
      <c r="K176" s="58">
        <f t="shared" si="14"/>
        <v>0</v>
      </c>
      <c r="L176" s="2">
        <v>16506</v>
      </c>
      <c r="M176" s="57">
        <v>295.27</v>
      </c>
      <c r="N176" s="60">
        <f t="shared" si="15"/>
        <v>4873726.62</v>
      </c>
      <c r="O176" s="59">
        <f t="shared" si="16"/>
        <v>19703367.099999998</v>
      </c>
      <c r="P176" s="72">
        <f t="shared" si="17"/>
        <v>248847.08254596227</v>
      </c>
    </row>
    <row r="177" spans="1:16" x14ac:dyDescent="0.25">
      <c r="A177" s="10" t="s">
        <v>328</v>
      </c>
      <c r="B177" s="4" t="s">
        <v>329</v>
      </c>
      <c r="C177" s="2">
        <v>535</v>
      </c>
      <c r="D177" s="57">
        <v>328.12</v>
      </c>
      <c r="E177" s="58">
        <f t="shared" si="12"/>
        <v>175544.2</v>
      </c>
      <c r="F177" s="2">
        <v>18876</v>
      </c>
      <c r="G177" s="57">
        <v>324.93</v>
      </c>
      <c r="H177" s="58">
        <f t="shared" si="13"/>
        <v>6133378.6799999997</v>
      </c>
      <c r="I177" s="2">
        <v>27</v>
      </c>
      <c r="J177" s="57">
        <v>328.12</v>
      </c>
      <c r="K177" s="58">
        <f t="shared" si="14"/>
        <v>8859.24</v>
      </c>
      <c r="L177" s="2">
        <v>938</v>
      </c>
      <c r="M177" s="57">
        <v>324.93</v>
      </c>
      <c r="N177" s="60">
        <f t="shared" si="15"/>
        <v>304784.34000000003</v>
      </c>
      <c r="O177" s="59">
        <f t="shared" si="16"/>
        <v>6622566.46</v>
      </c>
      <c r="P177" s="72">
        <f t="shared" si="17"/>
        <v>83640.848499327869</v>
      </c>
    </row>
    <row r="178" spans="1:16" x14ac:dyDescent="0.25">
      <c r="A178" s="10" t="s">
        <v>330</v>
      </c>
      <c r="B178" s="4" t="s">
        <v>331</v>
      </c>
      <c r="C178" s="2">
        <v>1323</v>
      </c>
      <c r="D178" s="57">
        <v>252.43</v>
      </c>
      <c r="E178" s="58">
        <f t="shared" si="12"/>
        <v>333964.89</v>
      </c>
      <c r="F178" s="2">
        <v>29329</v>
      </c>
      <c r="G178" s="57">
        <v>250.23</v>
      </c>
      <c r="H178" s="58">
        <f t="shared" si="13"/>
        <v>7338995.6699999999</v>
      </c>
      <c r="I178" s="2">
        <v>233</v>
      </c>
      <c r="J178" s="57">
        <v>252.43</v>
      </c>
      <c r="K178" s="58">
        <f t="shared" si="14"/>
        <v>58816.19</v>
      </c>
      <c r="L178" s="2">
        <v>5158</v>
      </c>
      <c r="M178" s="57">
        <v>250.23</v>
      </c>
      <c r="N178" s="60">
        <f t="shared" si="15"/>
        <v>1290686.3399999999</v>
      </c>
      <c r="O178" s="59">
        <f t="shared" si="16"/>
        <v>9022463.0899999999</v>
      </c>
      <c r="P178" s="72">
        <f t="shared" si="17"/>
        <v>113950.75805724229</v>
      </c>
    </row>
    <row r="179" spans="1:16" x14ac:dyDescent="0.25">
      <c r="A179" s="10" t="s">
        <v>332</v>
      </c>
      <c r="B179" s="4" t="s">
        <v>333</v>
      </c>
      <c r="C179" s="2">
        <v>112</v>
      </c>
      <c r="D179" s="57">
        <v>215.22</v>
      </c>
      <c r="E179" s="58">
        <f t="shared" si="12"/>
        <v>24104.639999999999</v>
      </c>
      <c r="F179" s="2">
        <v>47707</v>
      </c>
      <c r="G179" s="57">
        <v>213.23</v>
      </c>
      <c r="H179" s="58">
        <f t="shared" si="13"/>
        <v>10172563.609999999</v>
      </c>
      <c r="I179" s="2">
        <v>2</v>
      </c>
      <c r="J179" s="57">
        <v>215.22</v>
      </c>
      <c r="K179" s="58">
        <f t="shared" si="14"/>
        <v>430.44</v>
      </c>
      <c r="L179" s="2">
        <v>640</v>
      </c>
      <c r="M179" s="57">
        <v>213.23</v>
      </c>
      <c r="N179" s="60">
        <f t="shared" si="15"/>
        <v>136467.19999999998</v>
      </c>
      <c r="O179" s="59">
        <f t="shared" si="16"/>
        <v>10333565.889999999</v>
      </c>
      <c r="P179" s="72">
        <f t="shared" si="17"/>
        <v>130509.557629009</v>
      </c>
    </row>
    <row r="180" spans="1:16" x14ac:dyDescent="0.25">
      <c r="A180" s="10" t="s">
        <v>334</v>
      </c>
      <c r="B180" s="4" t="s">
        <v>335</v>
      </c>
      <c r="C180" s="2">
        <v>5316</v>
      </c>
      <c r="D180" s="57">
        <v>339.78</v>
      </c>
      <c r="E180" s="58">
        <f t="shared" si="12"/>
        <v>1806270.4799999997</v>
      </c>
      <c r="F180" s="2">
        <v>38348</v>
      </c>
      <c r="G180" s="57">
        <v>336.75</v>
      </c>
      <c r="H180" s="58">
        <f t="shared" si="13"/>
        <v>12913689</v>
      </c>
      <c r="I180" s="2">
        <v>2118</v>
      </c>
      <c r="J180" s="57">
        <v>339.78</v>
      </c>
      <c r="K180" s="58">
        <f t="shared" si="14"/>
        <v>719654.03999999992</v>
      </c>
      <c r="L180" s="2">
        <v>15282</v>
      </c>
      <c r="M180" s="57">
        <v>336.75</v>
      </c>
      <c r="N180" s="60">
        <f t="shared" si="15"/>
        <v>5146213.5</v>
      </c>
      <c r="O180" s="59">
        <f t="shared" si="16"/>
        <v>20585827.02</v>
      </c>
      <c r="P180" s="72">
        <f t="shared" si="17"/>
        <v>259992.26272969559</v>
      </c>
    </row>
    <row r="181" spans="1:16" x14ac:dyDescent="0.25">
      <c r="A181" s="10" t="s">
        <v>336</v>
      </c>
      <c r="B181" s="4" t="s">
        <v>337</v>
      </c>
      <c r="C181" s="2">
        <v>4869</v>
      </c>
      <c r="D181" s="57">
        <v>332.95</v>
      </c>
      <c r="E181" s="58">
        <f t="shared" si="12"/>
        <v>1621133.55</v>
      </c>
      <c r="F181" s="2">
        <v>45939</v>
      </c>
      <c r="G181" s="57">
        <v>329.96</v>
      </c>
      <c r="H181" s="58">
        <f t="shared" si="13"/>
        <v>15158032.439999999</v>
      </c>
      <c r="I181" s="2">
        <v>1426</v>
      </c>
      <c r="J181" s="57">
        <v>332.95</v>
      </c>
      <c r="K181" s="58">
        <f t="shared" si="14"/>
        <v>474786.7</v>
      </c>
      <c r="L181" s="2">
        <v>13458</v>
      </c>
      <c r="M181" s="57">
        <v>329.96</v>
      </c>
      <c r="N181" s="60">
        <f t="shared" si="15"/>
        <v>4440601.68</v>
      </c>
      <c r="O181" s="59">
        <f t="shared" si="16"/>
        <v>21694554.369999997</v>
      </c>
      <c r="P181" s="72">
        <f t="shared" si="17"/>
        <v>273995.12655424542</v>
      </c>
    </row>
    <row r="182" spans="1:16" x14ac:dyDescent="0.25">
      <c r="A182" s="10" t="s">
        <v>338</v>
      </c>
      <c r="B182" s="4" t="s">
        <v>339</v>
      </c>
      <c r="C182" s="2">
        <v>0</v>
      </c>
      <c r="D182" s="57">
        <v>219.87</v>
      </c>
      <c r="E182" s="58">
        <f t="shared" si="12"/>
        <v>0</v>
      </c>
      <c r="F182" s="2">
        <v>2170</v>
      </c>
      <c r="G182" s="57">
        <v>218.43</v>
      </c>
      <c r="H182" s="58">
        <f t="shared" si="13"/>
        <v>473993.10000000003</v>
      </c>
      <c r="I182" s="2">
        <v>0</v>
      </c>
      <c r="J182" s="57">
        <v>219.87</v>
      </c>
      <c r="K182" s="58">
        <f t="shared" si="14"/>
        <v>0</v>
      </c>
      <c r="L182" s="2">
        <v>0</v>
      </c>
      <c r="M182" s="57">
        <v>218.43</v>
      </c>
      <c r="N182" s="60">
        <f t="shared" si="15"/>
        <v>0</v>
      </c>
      <c r="O182" s="59">
        <f t="shared" si="16"/>
        <v>473993.10000000003</v>
      </c>
      <c r="P182" s="72">
        <f t="shared" si="17"/>
        <v>5986.3778349801214</v>
      </c>
    </row>
    <row r="183" spans="1:16" x14ac:dyDescent="0.25">
      <c r="A183" s="10" t="s">
        <v>340</v>
      </c>
      <c r="B183" s="4" t="s">
        <v>341</v>
      </c>
      <c r="C183" s="2">
        <v>24426</v>
      </c>
      <c r="D183" s="57">
        <v>392.21</v>
      </c>
      <c r="E183" s="58">
        <f t="shared" si="12"/>
        <v>9580121.459999999</v>
      </c>
      <c r="F183" s="2">
        <v>47968</v>
      </c>
      <c r="G183" s="57">
        <v>388.92</v>
      </c>
      <c r="H183" s="58">
        <f t="shared" si="13"/>
        <v>18655714.560000002</v>
      </c>
      <c r="I183" s="2">
        <v>8363</v>
      </c>
      <c r="J183" s="57">
        <v>392.21</v>
      </c>
      <c r="K183" s="58">
        <f t="shared" si="14"/>
        <v>3280052.23</v>
      </c>
      <c r="L183" s="2">
        <v>16424</v>
      </c>
      <c r="M183" s="57">
        <v>388.92</v>
      </c>
      <c r="N183" s="60">
        <f t="shared" si="15"/>
        <v>6387622.0800000001</v>
      </c>
      <c r="O183" s="59">
        <f t="shared" si="16"/>
        <v>37903510.330000006</v>
      </c>
      <c r="P183" s="72">
        <f t="shared" si="17"/>
        <v>478708.93923867686</v>
      </c>
    </row>
    <row r="184" spans="1:16" x14ac:dyDescent="0.25">
      <c r="A184" s="10" t="s">
        <v>342</v>
      </c>
      <c r="B184" s="4" t="s">
        <v>343</v>
      </c>
      <c r="C184" s="2">
        <v>881</v>
      </c>
      <c r="D184" s="57">
        <v>335.39</v>
      </c>
      <c r="E184" s="58">
        <f t="shared" si="12"/>
        <v>295478.58999999997</v>
      </c>
      <c r="F184" s="2">
        <v>24369</v>
      </c>
      <c r="G184" s="57">
        <v>332.13</v>
      </c>
      <c r="H184" s="58">
        <f t="shared" si="13"/>
        <v>8093675.9699999997</v>
      </c>
      <c r="I184" s="2">
        <v>182</v>
      </c>
      <c r="J184" s="57">
        <v>335.39</v>
      </c>
      <c r="K184" s="58">
        <f t="shared" si="14"/>
        <v>61040.979999999996</v>
      </c>
      <c r="L184" s="2">
        <v>5026</v>
      </c>
      <c r="M184" s="57">
        <v>332.13</v>
      </c>
      <c r="N184" s="60">
        <f t="shared" si="15"/>
        <v>1669285.38</v>
      </c>
      <c r="O184" s="59">
        <f t="shared" si="16"/>
        <v>10119480.920000002</v>
      </c>
      <c r="P184" s="72">
        <f t="shared" si="17"/>
        <v>127805.73447375552</v>
      </c>
    </row>
    <row r="185" spans="1:16" x14ac:dyDescent="0.25">
      <c r="A185" s="10" t="s">
        <v>344</v>
      </c>
      <c r="B185" s="4" t="s">
        <v>345</v>
      </c>
      <c r="C185" s="2">
        <v>1667</v>
      </c>
      <c r="D185" s="57">
        <v>273.24</v>
      </c>
      <c r="E185" s="58">
        <f t="shared" si="12"/>
        <v>455491.08</v>
      </c>
      <c r="F185" s="2">
        <v>42272</v>
      </c>
      <c r="G185" s="57">
        <v>270.83</v>
      </c>
      <c r="H185" s="58">
        <f t="shared" si="13"/>
        <v>11448525.76</v>
      </c>
      <c r="I185" s="2">
        <v>335</v>
      </c>
      <c r="J185" s="57">
        <v>273.24</v>
      </c>
      <c r="K185" s="58">
        <f t="shared" si="14"/>
        <v>91535.400000000009</v>
      </c>
      <c r="L185" s="2">
        <v>8488</v>
      </c>
      <c r="M185" s="57">
        <v>270.83</v>
      </c>
      <c r="N185" s="60">
        <f t="shared" si="15"/>
        <v>2298805.04</v>
      </c>
      <c r="O185" s="59">
        <f t="shared" si="16"/>
        <v>14294357.280000001</v>
      </c>
      <c r="P185" s="72">
        <f t="shared" si="17"/>
        <v>180533.0575197798</v>
      </c>
    </row>
    <row r="186" spans="1:16" x14ac:dyDescent="0.25">
      <c r="A186" s="10" t="s">
        <v>346</v>
      </c>
      <c r="B186" s="4" t="s">
        <v>347</v>
      </c>
      <c r="C186" s="2">
        <v>1093</v>
      </c>
      <c r="D186" s="57">
        <v>274.82</v>
      </c>
      <c r="E186" s="58">
        <f t="shared" si="12"/>
        <v>300378.26</v>
      </c>
      <c r="F186" s="2">
        <v>60103</v>
      </c>
      <c r="G186" s="57">
        <v>272.58999999999997</v>
      </c>
      <c r="H186" s="58">
        <f t="shared" si="13"/>
        <v>16383476.769999998</v>
      </c>
      <c r="I186" s="2">
        <v>33</v>
      </c>
      <c r="J186" s="57">
        <v>274.82</v>
      </c>
      <c r="K186" s="58">
        <f t="shared" si="14"/>
        <v>9069.06</v>
      </c>
      <c r="L186" s="2">
        <v>1840</v>
      </c>
      <c r="M186" s="57">
        <v>272.58999999999997</v>
      </c>
      <c r="N186" s="60">
        <f t="shared" si="15"/>
        <v>501565.6</v>
      </c>
      <c r="O186" s="59">
        <f t="shared" si="16"/>
        <v>17194489.689999998</v>
      </c>
      <c r="P186" s="72">
        <f t="shared" si="17"/>
        <v>217160.78137848462</v>
      </c>
    </row>
    <row r="187" spans="1:16" x14ac:dyDescent="0.25">
      <c r="A187" s="10" t="s">
        <v>348</v>
      </c>
      <c r="B187" s="4" t="s">
        <v>349</v>
      </c>
      <c r="C187" s="2">
        <v>1709</v>
      </c>
      <c r="D187" s="57">
        <v>358.28</v>
      </c>
      <c r="E187" s="58">
        <f t="shared" si="12"/>
        <v>612300.5199999999</v>
      </c>
      <c r="F187" s="2">
        <v>30745</v>
      </c>
      <c r="G187" s="57">
        <v>354.77</v>
      </c>
      <c r="H187" s="58">
        <f t="shared" si="13"/>
        <v>10907403.649999999</v>
      </c>
      <c r="I187" s="2">
        <v>215</v>
      </c>
      <c r="J187" s="57">
        <v>358.28</v>
      </c>
      <c r="K187" s="58">
        <f t="shared" si="14"/>
        <v>77030.2</v>
      </c>
      <c r="L187" s="2">
        <v>3861</v>
      </c>
      <c r="M187" s="57">
        <v>354.77</v>
      </c>
      <c r="N187" s="60">
        <f t="shared" si="15"/>
        <v>1369766.97</v>
      </c>
      <c r="O187" s="59">
        <f t="shared" si="16"/>
        <v>12966501.339999998</v>
      </c>
      <c r="P187" s="72">
        <f t="shared" si="17"/>
        <v>163762.67126887717</v>
      </c>
    </row>
    <row r="188" spans="1:16" x14ac:dyDescent="0.25">
      <c r="A188" s="10" t="s">
        <v>350</v>
      </c>
      <c r="B188" s="4" t="s">
        <v>351</v>
      </c>
      <c r="C188" s="2">
        <v>0</v>
      </c>
      <c r="D188" s="57">
        <v>258.37</v>
      </c>
      <c r="E188" s="58">
        <f t="shared" si="12"/>
        <v>0</v>
      </c>
      <c r="F188" s="2">
        <v>35642</v>
      </c>
      <c r="G188" s="57">
        <v>256.22000000000003</v>
      </c>
      <c r="H188" s="58">
        <f t="shared" si="13"/>
        <v>9132193.2400000002</v>
      </c>
      <c r="I188" s="2">
        <v>0</v>
      </c>
      <c r="J188" s="57">
        <v>258.37</v>
      </c>
      <c r="K188" s="58">
        <f t="shared" si="14"/>
        <v>0</v>
      </c>
      <c r="L188" s="2">
        <v>5110</v>
      </c>
      <c r="M188" s="57">
        <v>256.22000000000003</v>
      </c>
      <c r="N188" s="60">
        <f t="shared" si="15"/>
        <v>1309284.2000000002</v>
      </c>
      <c r="O188" s="59">
        <f t="shared" si="16"/>
        <v>10441477.440000001</v>
      </c>
      <c r="P188" s="72">
        <f t="shared" si="17"/>
        <v>131872.44521336068</v>
      </c>
    </row>
    <row r="189" spans="1:16" x14ac:dyDescent="0.25">
      <c r="A189" s="10" t="s">
        <v>352</v>
      </c>
      <c r="B189" s="4" t="s">
        <v>353</v>
      </c>
      <c r="C189" s="2">
        <v>457</v>
      </c>
      <c r="D189" s="57">
        <v>285.72000000000003</v>
      </c>
      <c r="E189" s="58">
        <f t="shared" si="12"/>
        <v>130574.04000000001</v>
      </c>
      <c r="F189" s="2">
        <v>27350</v>
      </c>
      <c r="G189" s="57">
        <v>283.45999999999998</v>
      </c>
      <c r="H189" s="58">
        <f t="shared" si="13"/>
        <v>7752630.9999999991</v>
      </c>
      <c r="I189" s="2">
        <v>47</v>
      </c>
      <c r="J189" s="57">
        <v>285.72000000000003</v>
      </c>
      <c r="K189" s="58">
        <f t="shared" si="14"/>
        <v>13428.840000000002</v>
      </c>
      <c r="L189" s="2">
        <v>2791</v>
      </c>
      <c r="M189" s="57">
        <v>283.45999999999998</v>
      </c>
      <c r="N189" s="60">
        <f t="shared" si="15"/>
        <v>791136.86</v>
      </c>
      <c r="O189" s="59">
        <f t="shared" si="16"/>
        <v>8687770.7399999984</v>
      </c>
      <c r="P189" s="72">
        <f t="shared" si="17"/>
        <v>109723.70313687022</v>
      </c>
    </row>
    <row r="190" spans="1:16" x14ac:dyDescent="0.25">
      <c r="A190" s="10" t="s">
        <v>354</v>
      </c>
      <c r="B190" s="4" t="s">
        <v>355</v>
      </c>
      <c r="C190" s="2">
        <v>0</v>
      </c>
      <c r="D190" s="57">
        <v>213.09</v>
      </c>
      <c r="E190" s="58">
        <f t="shared" si="12"/>
        <v>0</v>
      </c>
      <c r="F190" s="2">
        <v>1086</v>
      </c>
      <c r="G190" s="57">
        <v>211.4</v>
      </c>
      <c r="H190" s="58">
        <f t="shared" si="13"/>
        <v>229580.4</v>
      </c>
      <c r="I190" s="2">
        <v>0</v>
      </c>
      <c r="J190" s="57">
        <v>213.09</v>
      </c>
      <c r="K190" s="58">
        <f t="shared" si="14"/>
        <v>0</v>
      </c>
      <c r="L190" s="2">
        <v>0</v>
      </c>
      <c r="M190" s="57">
        <v>211.4</v>
      </c>
      <c r="N190" s="60">
        <f t="shared" si="15"/>
        <v>0</v>
      </c>
      <c r="O190" s="59">
        <f t="shared" si="16"/>
        <v>229580.4</v>
      </c>
      <c r="P190" s="72">
        <f t="shared" si="17"/>
        <v>2899.5253684196464</v>
      </c>
    </row>
    <row r="191" spans="1:16" x14ac:dyDescent="0.25">
      <c r="A191" s="10" t="s">
        <v>356</v>
      </c>
      <c r="B191" s="4" t="s">
        <v>357</v>
      </c>
      <c r="C191" s="2">
        <v>122</v>
      </c>
      <c r="D191" s="57">
        <v>271.05</v>
      </c>
      <c r="E191" s="58">
        <f t="shared" si="12"/>
        <v>33068.1</v>
      </c>
      <c r="F191" s="2">
        <v>20484</v>
      </c>
      <c r="G191" s="57">
        <v>268.81</v>
      </c>
      <c r="H191" s="58">
        <f t="shared" si="13"/>
        <v>5506304.04</v>
      </c>
      <c r="I191" s="2">
        <v>0</v>
      </c>
      <c r="J191" s="57">
        <v>271.05</v>
      </c>
      <c r="K191" s="58">
        <f t="shared" si="14"/>
        <v>0</v>
      </c>
      <c r="L191" s="2">
        <v>74</v>
      </c>
      <c r="M191" s="57">
        <v>268.81</v>
      </c>
      <c r="N191" s="60">
        <f t="shared" si="15"/>
        <v>19891.939999999999</v>
      </c>
      <c r="O191" s="59">
        <f t="shared" si="16"/>
        <v>5559264.0800000001</v>
      </c>
      <c r="P191" s="72">
        <f t="shared" si="17"/>
        <v>70211.687189777993</v>
      </c>
    </row>
    <row r="192" spans="1:16" x14ac:dyDescent="0.25">
      <c r="A192" s="10" t="s">
        <v>358</v>
      </c>
      <c r="B192" s="4" t="s">
        <v>359</v>
      </c>
      <c r="C192" s="2">
        <v>7994</v>
      </c>
      <c r="D192" s="57">
        <v>278.62</v>
      </c>
      <c r="E192" s="58">
        <f t="shared" si="12"/>
        <v>2227288.2800000003</v>
      </c>
      <c r="F192" s="2">
        <v>29694</v>
      </c>
      <c r="G192" s="57">
        <v>275.97000000000003</v>
      </c>
      <c r="H192" s="58">
        <f t="shared" si="13"/>
        <v>8194653.1800000006</v>
      </c>
      <c r="I192" s="2">
        <v>1551</v>
      </c>
      <c r="J192" s="57">
        <v>278.62</v>
      </c>
      <c r="K192" s="58">
        <f t="shared" si="14"/>
        <v>432139.62</v>
      </c>
      <c r="L192" s="2">
        <v>5763</v>
      </c>
      <c r="M192" s="57">
        <v>275.97000000000003</v>
      </c>
      <c r="N192" s="60">
        <f t="shared" si="15"/>
        <v>1590415.11</v>
      </c>
      <c r="O192" s="59">
        <f t="shared" si="16"/>
        <v>12444496.189999999</v>
      </c>
      <c r="P192" s="72">
        <f t="shared" si="17"/>
        <v>157169.91694459386</v>
      </c>
    </row>
    <row r="193" spans="1:16" x14ac:dyDescent="0.25">
      <c r="A193" s="10" t="s">
        <v>360</v>
      </c>
      <c r="B193" s="4" t="s">
        <v>361</v>
      </c>
      <c r="C193" s="2">
        <v>0</v>
      </c>
      <c r="D193" s="57">
        <v>289.47000000000003</v>
      </c>
      <c r="E193" s="58">
        <f t="shared" si="12"/>
        <v>0</v>
      </c>
      <c r="F193" s="2">
        <v>42223</v>
      </c>
      <c r="G193" s="57">
        <v>287.27</v>
      </c>
      <c r="H193" s="58">
        <f t="shared" si="13"/>
        <v>12129401.209999999</v>
      </c>
      <c r="I193" s="2">
        <v>0</v>
      </c>
      <c r="J193" s="57">
        <v>289.47000000000003</v>
      </c>
      <c r="K193" s="58">
        <f t="shared" si="14"/>
        <v>0</v>
      </c>
      <c r="L193" s="2">
        <v>0</v>
      </c>
      <c r="M193" s="57">
        <v>287.27</v>
      </c>
      <c r="N193" s="60">
        <f t="shared" si="15"/>
        <v>0</v>
      </c>
      <c r="O193" s="59">
        <f t="shared" si="16"/>
        <v>12129401.209999999</v>
      </c>
      <c r="P193" s="72">
        <f t="shared" si="17"/>
        <v>153190.37039806077</v>
      </c>
    </row>
    <row r="194" spans="1:16" x14ac:dyDescent="0.25">
      <c r="A194" s="10" t="s">
        <v>362</v>
      </c>
      <c r="B194" s="4" t="s">
        <v>363</v>
      </c>
      <c r="C194" s="2">
        <v>2369</v>
      </c>
      <c r="D194" s="57">
        <v>315.95</v>
      </c>
      <c r="E194" s="58">
        <f t="shared" si="12"/>
        <v>748485.54999999993</v>
      </c>
      <c r="F194" s="2">
        <v>44257</v>
      </c>
      <c r="G194" s="57">
        <v>313.14999999999998</v>
      </c>
      <c r="H194" s="58">
        <f t="shared" si="13"/>
        <v>13859079.549999999</v>
      </c>
      <c r="I194" s="2">
        <v>314</v>
      </c>
      <c r="J194" s="57">
        <v>315.95</v>
      </c>
      <c r="K194" s="58">
        <f t="shared" si="14"/>
        <v>99208.3</v>
      </c>
      <c r="L194" s="2">
        <v>5865</v>
      </c>
      <c r="M194" s="57">
        <v>313.14999999999998</v>
      </c>
      <c r="N194" s="60">
        <f t="shared" si="15"/>
        <v>1836624.7499999998</v>
      </c>
      <c r="O194" s="59">
        <f t="shared" si="16"/>
        <v>16543398.15</v>
      </c>
      <c r="P194" s="72">
        <f t="shared" si="17"/>
        <v>208937.70816581752</v>
      </c>
    </row>
    <row r="195" spans="1:16" x14ac:dyDescent="0.25">
      <c r="A195" s="10" t="s">
        <v>364</v>
      </c>
      <c r="B195" s="4" t="s">
        <v>365</v>
      </c>
      <c r="C195" s="2">
        <v>761</v>
      </c>
      <c r="D195" s="57">
        <v>237.07</v>
      </c>
      <c r="E195" s="58">
        <f t="shared" si="12"/>
        <v>180410.27</v>
      </c>
      <c r="F195" s="2">
        <v>25938</v>
      </c>
      <c r="G195" s="57">
        <v>234.95</v>
      </c>
      <c r="H195" s="58">
        <f t="shared" si="13"/>
        <v>6094133.0999999996</v>
      </c>
      <c r="I195" s="2">
        <v>70</v>
      </c>
      <c r="J195" s="57">
        <v>237.07</v>
      </c>
      <c r="K195" s="58">
        <f t="shared" si="14"/>
        <v>16594.899999999998</v>
      </c>
      <c r="L195" s="2">
        <v>2395</v>
      </c>
      <c r="M195" s="57">
        <v>234.95</v>
      </c>
      <c r="N195" s="60">
        <f t="shared" si="15"/>
        <v>562705.25</v>
      </c>
      <c r="O195" s="59">
        <f t="shared" si="16"/>
        <v>6853843.5199999996</v>
      </c>
      <c r="P195" s="72">
        <f t="shared" si="17"/>
        <v>86561.802128659954</v>
      </c>
    </row>
    <row r="196" spans="1:16" x14ac:dyDescent="0.25">
      <c r="A196" s="10" t="s">
        <v>366</v>
      </c>
      <c r="B196" s="4" t="s">
        <v>367</v>
      </c>
      <c r="C196" s="2">
        <v>5571</v>
      </c>
      <c r="D196" s="57">
        <v>322.27</v>
      </c>
      <c r="E196" s="58">
        <f t="shared" si="12"/>
        <v>1795366.17</v>
      </c>
      <c r="F196" s="2">
        <v>35254</v>
      </c>
      <c r="G196" s="57">
        <v>319.22000000000003</v>
      </c>
      <c r="H196" s="58">
        <f t="shared" si="13"/>
        <v>11253781.880000001</v>
      </c>
      <c r="I196" s="2">
        <v>1723</v>
      </c>
      <c r="J196" s="57">
        <v>322.27</v>
      </c>
      <c r="K196" s="58">
        <f t="shared" si="14"/>
        <v>555271.21</v>
      </c>
      <c r="L196" s="2">
        <v>10907</v>
      </c>
      <c r="M196" s="57">
        <v>319.22000000000003</v>
      </c>
      <c r="N196" s="60">
        <f t="shared" si="15"/>
        <v>3481732.5400000005</v>
      </c>
      <c r="O196" s="59">
        <f t="shared" si="16"/>
        <v>17086151.800000001</v>
      </c>
      <c r="P196" s="72">
        <f t="shared" si="17"/>
        <v>215792.50925936626</v>
      </c>
    </row>
    <row r="197" spans="1:16" x14ac:dyDescent="0.25">
      <c r="A197" s="10" t="s">
        <v>368</v>
      </c>
      <c r="B197" s="4" t="s">
        <v>369</v>
      </c>
      <c r="C197" s="2">
        <v>4451</v>
      </c>
      <c r="D197" s="57">
        <v>309.27</v>
      </c>
      <c r="E197" s="58">
        <f t="shared" si="12"/>
        <v>1376560.77</v>
      </c>
      <c r="F197" s="2">
        <v>48059</v>
      </c>
      <c r="G197" s="57">
        <v>306.29000000000002</v>
      </c>
      <c r="H197" s="58">
        <f t="shared" si="13"/>
        <v>14719991.110000001</v>
      </c>
      <c r="I197" s="2">
        <v>1257</v>
      </c>
      <c r="J197" s="57">
        <v>309.27</v>
      </c>
      <c r="K197" s="58">
        <f t="shared" si="14"/>
        <v>388752.38999999996</v>
      </c>
      <c r="L197" s="2">
        <v>13577</v>
      </c>
      <c r="M197" s="57">
        <v>306.29000000000002</v>
      </c>
      <c r="N197" s="60">
        <f t="shared" si="15"/>
        <v>4158499.33</v>
      </c>
      <c r="O197" s="59">
        <f t="shared" si="16"/>
        <v>20643803.600000001</v>
      </c>
      <c r="P197" s="72">
        <f t="shared" si="17"/>
        <v>260724.48797402924</v>
      </c>
    </row>
    <row r="198" spans="1:16" x14ac:dyDescent="0.25">
      <c r="A198" s="10" t="s">
        <v>370</v>
      </c>
      <c r="B198" s="4" t="s">
        <v>371</v>
      </c>
      <c r="C198" s="2">
        <v>1186</v>
      </c>
      <c r="D198" s="57">
        <v>304.92</v>
      </c>
      <c r="E198" s="58">
        <f t="shared" si="12"/>
        <v>361635.12</v>
      </c>
      <c r="F198" s="2">
        <v>59510</v>
      </c>
      <c r="G198" s="57">
        <v>302.06</v>
      </c>
      <c r="H198" s="58">
        <f t="shared" si="13"/>
        <v>17975590.600000001</v>
      </c>
      <c r="I198" s="2">
        <v>82</v>
      </c>
      <c r="J198" s="57">
        <v>304.92</v>
      </c>
      <c r="K198" s="58">
        <f t="shared" si="14"/>
        <v>25003.440000000002</v>
      </c>
      <c r="L198" s="2">
        <v>4093</v>
      </c>
      <c r="M198" s="57">
        <v>302.06</v>
      </c>
      <c r="N198" s="60">
        <f t="shared" si="15"/>
        <v>1236331.58</v>
      </c>
      <c r="O198" s="59">
        <f t="shared" si="16"/>
        <v>19598560.740000002</v>
      </c>
      <c r="P198" s="72">
        <f t="shared" si="17"/>
        <v>247523.41249576758</v>
      </c>
    </row>
    <row r="199" spans="1:16" x14ac:dyDescent="0.25">
      <c r="A199" s="10" t="s">
        <v>372</v>
      </c>
      <c r="B199" s="4" t="s">
        <v>373</v>
      </c>
      <c r="C199" s="2">
        <v>366</v>
      </c>
      <c r="D199" s="57">
        <v>286.75</v>
      </c>
      <c r="E199" s="58">
        <f t="shared" si="12"/>
        <v>104950.5</v>
      </c>
      <c r="F199" s="2">
        <v>20188</v>
      </c>
      <c r="G199" s="57">
        <v>284.10000000000002</v>
      </c>
      <c r="H199" s="58">
        <f t="shared" si="13"/>
        <v>5735410.8000000007</v>
      </c>
      <c r="I199" s="2">
        <v>0</v>
      </c>
      <c r="J199" s="57">
        <v>286.75</v>
      </c>
      <c r="K199" s="58">
        <f t="shared" si="14"/>
        <v>0</v>
      </c>
      <c r="L199" s="2">
        <v>0</v>
      </c>
      <c r="M199" s="57">
        <v>284.10000000000002</v>
      </c>
      <c r="N199" s="60">
        <f t="shared" si="15"/>
        <v>0</v>
      </c>
      <c r="O199" s="59">
        <f t="shared" si="16"/>
        <v>5840361.3000000007</v>
      </c>
      <c r="P199" s="72">
        <f t="shared" si="17"/>
        <v>73761.853146376379</v>
      </c>
    </row>
    <row r="200" spans="1:16" x14ac:dyDescent="0.25">
      <c r="A200" s="10" t="s">
        <v>374</v>
      </c>
      <c r="B200" s="4" t="s">
        <v>375</v>
      </c>
      <c r="C200" s="2">
        <v>0</v>
      </c>
      <c r="D200" s="57">
        <v>223.39</v>
      </c>
      <c r="E200" s="58">
        <f t="shared" si="12"/>
        <v>0</v>
      </c>
      <c r="F200" s="2">
        <v>2458</v>
      </c>
      <c r="G200" s="57">
        <v>221.38</v>
      </c>
      <c r="H200" s="58">
        <f t="shared" si="13"/>
        <v>544152.04</v>
      </c>
      <c r="I200" s="2">
        <v>0</v>
      </c>
      <c r="J200" s="57">
        <v>223.39</v>
      </c>
      <c r="K200" s="58">
        <f t="shared" si="14"/>
        <v>0</v>
      </c>
      <c r="L200" s="2">
        <v>0</v>
      </c>
      <c r="M200" s="57">
        <v>221.38</v>
      </c>
      <c r="N200" s="60">
        <f t="shared" si="15"/>
        <v>0</v>
      </c>
      <c r="O200" s="59">
        <f t="shared" si="16"/>
        <v>544152.04</v>
      </c>
      <c r="P200" s="72">
        <f t="shared" si="17"/>
        <v>6872.4623019094934</v>
      </c>
    </row>
    <row r="201" spans="1:16" x14ac:dyDescent="0.25">
      <c r="A201" s="10" t="s">
        <v>376</v>
      </c>
      <c r="B201" s="4" t="s">
        <v>377</v>
      </c>
      <c r="C201" s="2">
        <v>0</v>
      </c>
      <c r="D201" s="57">
        <v>217.97</v>
      </c>
      <c r="E201" s="58">
        <f t="shared" si="12"/>
        <v>0</v>
      </c>
      <c r="F201" s="2">
        <v>7448</v>
      </c>
      <c r="G201" s="57">
        <v>216.15</v>
      </c>
      <c r="H201" s="58">
        <f t="shared" si="13"/>
        <v>1609885.2</v>
      </c>
      <c r="I201" s="2">
        <v>0</v>
      </c>
      <c r="J201" s="57">
        <v>217.97</v>
      </c>
      <c r="K201" s="58">
        <f t="shared" si="14"/>
        <v>0</v>
      </c>
      <c r="L201" s="2">
        <v>0</v>
      </c>
      <c r="M201" s="57">
        <v>216.15</v>
      </c>
      <c r="N201" s="60">
        <f t="shared" si="15"/>
        <v>0</v>
      </c>
      <c r="O201" s="59">
        <f t="shared" si="16"/>
        <v>1609885.2</v>
      </c>
      <c r="P201" s="72">
        <f t="shared" si="17"/>
        <v>20332.323567880077</v>
      </c>
    </row>
    <row r="202" spans="1:16" x14ac:dyDescent="0.25">
      <c r="A202" s="10" t="s">
        <v>378</v>
      </c>
      <c r="B202" s="4" t="s">
        <v>379</v>
      </c>
      <c r="C202" s="2">
        <v>2873</v>
      </c>
      <c r="D202" s="57">
        <v>264.98</v>
      </c>
      <c r="E202" s="58">
        <f t="shared" ref="E202:E265" si="18">C202*D202</f>
        <v>761287.54</v>
      </c>
      <c r="F202" s="2">
        <v>36102</v>
      </c>
      <c r="G202" s="57">
        <v>262.7</v>
      </c>
      <c r="H202" s="58">
        <f t="shared" ref="H202:H265" si="19">F202*G202</f>
        <v>9483995.4000000004</v>
      </c>
      <c r="I202" s="2">
        <v>344</v>
      </c>
      <c r="J202" s="57">
        <v>264.98</v>
      </c>
      <c r="K202" s="58">
        <f t="shared" ref="K202:K265" si="20">I202*J202</f>
        <v>91153.12000000001</v>
      </c>
      <c r="L202" s="2">
        <v>4329</v>
      </c>
      <c r="M202" s="57">
        <v>262.7</v>
      </c>
      <c r="N202" s="60">
        <f t="shared" ref="N202:N265" si="21">M202*L202</f>
        <v>1137228.3</v>
      </c>
      <c r="O202" s="59">
        <f t="shared" ref="O202:O265" si="22">E202+H202+K202+N202</f>
        <v>11473664.360000001</v>
      </c>
      <c r="P202" s="72">
        <f t="shared" ref="P202:P265" si="23">(O202/$O$7)*$P$7</f>
        <v>144908.62843932828</v>
      </c>
    </row>
    <row r="203" spans="1:16" x14ac:dyDescent="0.25">
      <c r="A203" s="10" t="s">
        <v>380</v>
      </c>
      <c r="B203" s="4" t="s">
        <v>381</v>
      </c>
      <c r="C203" s="2">
        <v>11146</v>
      </c>
      <c r="D203" s="57">
        <v>247.89</v>
      </c>
      <c r="E203" s="58">
        <f t="shared" si="18"/>
        <v>2762981.94</v>
      </c>
      <c r="F203" s="2">
        <v>39373</v>
      </c>
      <c r="G203" s="57">
        <v>245.65</v>
      </c>
      <c r="H203" s="58">
        <f t="shared" si="19"/>
        <v>9671977.4500000011</v>
      </c>
      <c r="I203" s="2">
        <v>4684</v>
      </c>
      <c r="J203" s="57">
        <v>247.89</v>
      </c>
      <c r="K203" s="58">
        <f t="shared" si="20"/>
        <v>1161116.76</v>
      </c>
      <c r="L203" s="2">
        <v>16546</v>
      </c>
      <c r="M203" s="57">
        <v>245.65</v>
      </c>
      <c r="N203" s="60">
        <f t="shared" si="21"/>
        <v>4064524.9</v>
      </c>
      <c r="O203" s="59">
        <f t="shared" si="22"/>
        <v>17660601.050000001</v>
      </c>
      <c r="P203" s="72">
        <f t="shared" si="23"/>
        <v>223047.61541496421</v>
      </c>
    </row>
    <row r="204" spans="1:16" x14ac:dyDescent="0.25">
      <c r="A204" s="10" t="s">
        <v>382</v>
      </c>
      <c r="B204" s="4" t="s">
        <v>383</v>
      </c>
      <c r="C204" s="2">
        <v>5156</v>
      </c>
      <c r="D204" s="57">
        <v>327.42</v>
      </c>
      <c r="E204" s="58">
        <f t="shared" si="18"/>
        <v>1688177.52</v>
      </c>
      <c r="F204" s="2">
        <v>52356</v>
      </c>
      <c r="G204" s="57">
        <v>324.45999999999998</v>
      </c>
      <c r="H204" s="58">
        <f t="shared" si="19"/>
        <v>16987427.759999998</v>
      </c>
      <c r="I204" s="2">
        <v>1119</v>
      </c>
      <c r="J204" s="57">
        <v>327.42</v>
      </c>
      <c r="K204" s="58">
        <f t="shared" si="20"/>
        <v>366382.98000000004</v>
      </c>
      <c r="L204" s="2">
        <v>11364</v>
      </c>
      <c r="M204" s="57">
        <v>324.45999999999998</v>
      </c>
      <c r="N204" s="60">
        <f t="shared" si="21"/>
        <v>3687163.44</v>
      </c>
      <c r="O204" s="59">
        <f t="shared" si="22"/>
        <v>22729151.699999999</v>
      </c>
      <c r="P204" s="72">
        <f t="shared" si="23"/>
        <v>287061.75247019576</v>
      </c>
    </row>
    <row r="205" spans="1:16" x14ac:dyDescent="0.25">
      <c r="A205" s="10" t="s">
        <v>384</v>
      </c>
      <c r="B205" s="4" t="s">
        <v>385</v>
      </c>
      <c r="C205" s="2">
        <v>381</v>
      </c>
      <c r="D205" s="57">
        <v>243.13</v>
      </c>
      <c r="E205" s="58">
        <f t="shared" si="18"/>
        <v>92632.53</v>
      </c>
      <c r="F205" s="2">
        <v>18135</v>
      </c>
      <c r="G205" s="57">
        <v>241.16</v>
      </c>
      <c r="H205" s="58">
        <f t="shared" si="19"/>
        <v>4373436.5999999996</v>
      </c>
      <c r="I205" s="2">
        <v>50</v>
      </c>
      <c r="J205" s="57">
        <v>243.13</v>
      </c>
      <c r="K205" s="58">
        <f t="shared" si="20"/>
        <v>12156.5</v>
      </c>
      <c r="L205" s="2">
        <v>2375</v>
      </c>
      <c r="M205" s="57">
        <v>241.16</v>
      </c>
      <c r="N205" s="60">
        <f t="shared" si="21"/>
        <v>572755</v>
      </c>
      <c r="O205" s="59">
        <f t="shared" si="22"/>
        <v>5050980.63</v>
      </c>
      <c r="P205" s="72">
        <f t="shared" si="23"/>
        <v>63792.233448853847</v>
      </c>
    </row>
    <row r="206" spans="1:16" x14ac:dyDescent="0.25">
      <c r="A206" s="10" t="s">
        <v>386</v>
      </c>
      <c r="B206" s="4" t="s">
        <v>387</v>
      </c>
      <c r="C206" s="2">
        <v>2376</v>
      </c>
      <c r="D206" s="57">
        <v>356.76</v>
      </c>
      <c r="E206" s="58">
        <f t="shared" si="18"/>
        <v>847661.76</v>
      </c>
      <c r="F206" s="2">
        <v>23568</v>
      </c>
      <c r="G206" s="57">
        <v>354.59</v>
      </c>
      <c r="H206" s="58">
        <f t="shared" si="19"/>
        <v>8356977.1199999992</v>
      </c>
      <c r="I206" s="2">
        <v>142</v>
      </c>
      <c r="J206" s="57">
        <v>356.76</v>
      </c>
      <c r="K206" s="58">
        <f t="shared" si="20"/>
        <v>50659.92</v>
      </c>
      <c r="L206" s="2">
        <v>1412</v>
      </c>
      <c r="M206" s="57">
        <v>354.59</v>
      </c>
      <c r="N206" s="60">
        <f t="shared" si="21"/>
        <v>500681.07999999996</v>
      </c>
      <c r="O206" s="59">
        <f t="shared" si="22"/>
        <v>9755979.879999999</v>
      </c>
      <c r="P206" s="72">
        <f t="shared" si="23"/>
        <v>123214.83522047898</v>
      </c>
    </row>
    <row r="207" spans="1:16" x14ac:dyDescent="0.25">
      <c r="A207" s="10" t="s">
        <v>388</v>
      </c>
      <c r="B207" s="4" t="s">
        <v>389</v>
      </c>
      <c r="C207" s="2">
        <v>623</v>
      </c>
      <c r="D207" s="57">
        <v>243.18</v>
      </c>
      <c r="E207" s="58">
        <f t="shared" si="18"/>
        <v>151501.14000000001</v>
      </c>
      <c r="F207" s="2">
        <v>18187</v>
      </c>
      <c r="G207" s="57">
        <v>241.02</v>
      </c>
      <c r="H207" s="58">
        <f t="shared" si="19"/>
        <v>4383430.74</v>
      </c>
      <c r="I207" s="2">
        <v>20</v>
      </c>
      <c r="J207" s="57">
        <v>243.18</v>
      </c>
      <c r="K207" s="58">
        <f t="shared" si="20"/>
        <v>4863.6000000000004</v>
      </c>
      <c r="L207" s="2">
        <v>578</v>
      </c>
      <c r="M207" s="57">
        <v>241.02</v>
      </c>
      <c r="N207" s="60">
        <f t="shared" si="21"/>
        <v>139309.56</v>
      </c>
      <c r="O207" s="59">
        <f t="shared" si="22"/>
        <v>4679105.0399999991</v>
      </c>
      <c r="P207" s="72">
        <f t="shared" si="23"/>
        <v>59095.566367948755</v>
      </c>
    </row>
    <row r="208" spans="1:16" x14ac:dyDescent="0.25">
      <c r="A208" s="10" t="s">
        <v>390</v>
      </c>
      <c r="B208" s="4" t="s">
        <v>391</v>
      </c>
      <c r="C208" s="2">
        <v>339</v>
      </c>
      <c r="D208" s="57">
        <v>165.73</v>
      </c>
      <c r="E208" s="58">
        <f t="shared" si="18"/>
        <v>56182.469999999994</v>
      </c>
      <c r="F208" s="2">
        <v>14229</v>
      </c>
      <c r="G208" s="57">
        <v>164.43</v>
      </c>
      <c r="H208" s="58">
        <f t="shared" si="19"/>
        <v>2339674.4700000002</v>
      </c>
      <c r="I208" s="2">
        <v>18</v>
      </c>
      <c r="J208" s="57">
        <v>165.73</v>
      </c>
      <c r="K208" s="58">
        <f t="shared" si="20"/>
        <v>2983.14</v>
      </c>
      <c r="L208" s="2">
        <v>763</v>
      </c>
      <c r="M208" s="57">
        <v>164.43</v>
      </c>
      <c r="N208" s="60">
        <f t="shared" si="21"/>
        <v>125460.09000000001</v>
      </c>
      <c r="O208" s="59">
        <f t="shared" si="22"/>
        <v>2524300.1700000004</v>
      </c>
      <c r="P208" s="72">
        <f t="shared" si="23"/>
        <v>31881.085582310279</v>
      </c>
    </row>
    <row r="209" spans="1:16" x14ac:dyDescent="0.25">
      <c r="A209" s="10" t="s">
        <v>392</v>
      </c>
      <c r="B209" s="4" t="s">
        <v>393</v>
      </c>
      <c r="C209" s="2">
        <v>1772</v>
      </c>
      <c r="D209" s="57">
        <v>335.16</v>
      </c>
      <c r="E209" s="58">
        <f t="shared" si="18"/>
        <v>593903.52</v>
      </c>
      <c r="F209" s="2">
        <v>77132</v>
      </c>
      <c r="G209" s="57">
        <v>332.59</v>
      </c>
      <c r="H209" s="58">
        <f t="shared" si="19"/>
        <v>25653331.879999999</v>
      </c>
      <c r="I209" s="2">
        <v>129</v>
      </c>
      <c r="J209" s="57">
        <v>335.16</v>
      </c>
      <c r="K209" s="58">
        <f t="shared" si="20"/>
        <v>43235.640000000007</v>
      </c>
      <c r="L209" s="2">
        <v>5633</v>
      </c>
      <c r="M209" s="57">
        <v>332.59</v>
      </c>
      <c r="N209" s="60">
        <f t="shared" si="21"/>
        <v>1873479.47</v>
      </c>
      <c r="O209" s="59">
        <f t="shared" si="22"/>
        <v>28163950.509999998</v>
      </c>
      <c r="P209" s="72">
        <f t="shared" si="23"/>
        <v>355701.48400586646</v>
      </c>
    </row>
    <row r="210" spans="1:16" x14ac:dyDescent="0.25">
      <c r="A210" s="10" t="s">
        <v>394</v>
      </c>
      <c r="B210" s="4" t="s">
        <v>395</v>
      </c>
      <c r="C210" s="2">
        <v>0</v>
      </c>
      <c r="D210" s="57">
        <v>243.88</v>
      </c>
      <c r="E210" s="58">
        <f t="shared" si="18"/>
        <v>0</v>
      </c>
      <c r="F210" s="2">
        <v>9301</v>
      </c>
      <c r="G210" s="57">
        <v>241.46</v>
      </c>
      <c r="H210" s="58">
        <f t="shared" si="19"/>
        <v>2245819.46</v>
      </c>
      <c r="I210" s="2">
        <v>0</v>
      </c>
      <c r="J210" s="57">
        <v>243.88</v>
      </c>
      <c r="K210" s="58">
        <f t="shared" si="20"/>
        <v>0</v>
      </c>
      <c r="L210" s="2">
        <v>81</v>
      </c>
      <c r="M210" s="57">
        <v>241.46</v>
      </c>
      <c r="N210" s="60">
        <f t="shared" si="21"/>
        <v>19558.260000000002</v>
      </c>
      <c r="O210" s="59">
        <f t="shared" si="22"/>
        <v>2265377.7199999997</v>
      </c>
      <c r="P210" s="72">
        <f t="shared" si="23"/>
        <v>28610.979718619954</v>
      </c>
    </row>
    <row r="211" spans="1:16" x14ac:dyDescent="0.25">
      <c r="A211" s="10" t="s">
        <v>396</v>
      </c>
      <c r="B211" s="4" t="s">
        <v>397</v>
      </c>
      <c r="C211" s="2">
        <v>2290</v>
      </c>
      <c r="D211" s="57">
        <v>392.6</v>
      </c>
      <c r="E211" s="58">
        <f t="shared" si="18"/>
        <v>899054</v>
      </c>
      <c r="F211" s="2">
        <v>35689</v>
      </c>
      <c r="G211" s="57">
        <v>389.61</v>
      </c>
      <c r="H211" s="58">
        <f t="shared" si="19"/>
        <v>13904791.290000001</v>
      </c>
      <c r="I211" s="2">
        <v>224</v>
      </c>
      <c r="J211" s="57">
        <v>392.6</v>
      </c>
      <c r="K211" s="58">
        <f t="shared" si="20"/>
        <v>87942.400000000009</v>
      </c>
      <c r="L211" s="2">
        <v>3499</v>
      </c>
      <c r="M211" s="57">
        <v>389.61</v>
      </c>
      <c r="N211" s="60">
        <f t="shared" si="21"/>
        <v>1363245.3900000001</v>
      </c>
      <c r="O211" s="59">
        <f t="shared" si="22"/>
        <v>16255033.080000002</v>
      </c>
      <c r="P211" s="72">
        <f t="shared" si="23"/>
        <v>205295.75164064765</v>
      </c>
    </row>
    <row r="212" spans="1:16" x14ac:dyDescent="0.25">
      <c r="A212" s="10" t="s">
        <v>398</v>
      </c>
      <c r="B212" s="4" t="s">
        <v>399</v>
      </c>
      <c r="C212" s="2">
        <v>910</v>
      </c>
      <c r="D212" s="57">
        <v>361.67</v>
      </c>
      <c r="E212" s="58">
        <f t="shared" si="18"/>
        <v>329119.7</v>
      </c>
      <c r="F212" s="2">
        <v>44070</v>
      </c>
      <c r="G212" s="57">
        <v>358.25</v>
      </c>
      <c r="H212" s="58">
        <f t="shared" si="19"/>
        <v>15788077.5</v>
      </c>
      <c r="I212" s="2">
        <v>139</v>
      </c>
      <c r="J212" s="57">
        <v>361.67</v>
      </c>
      <c r="K212" s="58">
        <f t="shared" si="20"/>
        <v>50272.130000000005</v>
      </c>
      <c r="L212" s="2">
        <v>6717</v>
      </c>
      <c r="M212" s="57">
        <v>358.25</v>
      </c>
      <c r="N212" s="60">
        <f t="shared" si="21"/>
        <v>2406365.25</v>
      </c>
      <c r="O212" s="59">
        <f t="shared" si="22"/>
        <v>18573834.579999998</v>
      </c>
      <c r="P212" s="72">
        <f t="shared" si="23"/>
        <v>234581.45622858073</v>
      </c>
    </row>
    <row r="213" spans="1:16" x14ac:dyDescent="0.25">
      <c r="A213" s="10" t="s">
        <v>400</v>
      </c>
      <c r="B213" s="4" t="s">
        <v>401</v>
      </c>
      <c r="C213" s="2">
        <v>367</v>
      </c>
      <c r="D213" s="57">
        <v>239.07</v>
      </c>
      <c r="E213" s="58">
        <f t="shared" si="18"/>
        <v>87738.69</v>
      </c>
      <c r="F213" s="2">
        <v>38511</v>
      </c>
      <c r="G213" s="57">
        <v>237.01</v>
      </c>
      <c r="H213" s="58">
        <f t="shared" si="19"/>
        <v>9127492.1099999994</v>
      </c>
      <c r="I213" s="2">
        <v>25</v>
      </c>
      <c r="J213" s="57">
        <v>239.07</v>
      </c>
      <c r="K213" s="58">
        <f t="shared" si="20"/>
        <v>5976.75</v>
      </c>
      <c r="L213" s="2">
        <v>2626</v>
      </c>
      <c r="M213" s="57">
        <v>237.01</v>
      </c>
      <c r="N213" s="60">
        <f t="shared" si="21"/>
        <v>622388.26</v>
      </c>
      <c r="O213" s="59">
        <f t="shared" si="22"/>
        <v>9843595.8099999987</v>
      </c>
      <c r="P213" s="72">
        <f t="shared" si="23"/>
        <v>124321.3957618522</v>
      </c>
    </row>
    <row r="214" spans="1:16" x14ac:dyDescent="0.25">
      <c r="A214" s="10" t="s">
        <v>402</v>
      </c>
      <c r="B214" s="4" t="s">
        <v>403</v>
      </c>
      <c r="C214" s="2">
        <v>17887</v>
      </c>
      <c r="D214" s="57">
        <v>270.93</v>
      </c>
      <c r="E214" s="58">
        <f t="shared" si="18"/>
        <v>4846124.91</v>
      </c>
      <c r="F214" s="2">
        <v>54011</v>
      </c>
      <c r="G214" s="57">
        <v>268.61</v>
      </c>
      <c r="H214" s="58">
        <f t="shared" si="19"/>
        <v>14507894.710000001</v>
      </c>
      <c r="I214" s="2">
        <v>1603</v>
      </c>
      <c r="J214" s="57">
        <v>270.93</v>
      </c>
      <c r="K214" s="58">
        <f t="shared" si="20"/>
        <v>434300.79000000004</v>
      </c>
      <c r="L214" s="2">
        <v>4839</v>
      </c>
      <c r="M214" s="57">
        <v>268.61</v>
      </c>
      <c r="N214" s="60">
        <f t="shared" si="21"/>
        <v>1299803.79</v>
      </c>
      <c r="O214" s="59">
        <f t="shared" si="22"/>
        <v>21088124.199999999</v>
      </c>
      <c r="P214" s="72">
        <f t="shared" si="23"/>
        <v>266336.11183831136</v>
      </c>
    </row>
    <row r="215" spans="1:16" x14ac:dyDescent="0.25">
      <c r="A215" s="10" t="s">
        <v>404</v>
      </c>
      <c r="B215" s="4" t="s">
        <v>405</v>
      </c>
      <c r="C215" s="2">
        <v>1711</v>
      </c>
      <c r="D215" s="57">
        <v>342.95</v>
      </c>
      <c r="E215" s="58">
        <f t="shared" si="18"/>
        <v>586787.44999999995</v>
      </c>
      <c r="F215" s="2">
        <v>41745</v>
      </c>
      <c r="G215" s="57">
        <v>339.99</v>
      </c>
      <c r="H215" s="58">
        <f t="shared" si="19"/>
        <v>14192882.550000001</v>
      </c>
      <c r="I215" s="2">
        <v>206</v>
      </c>
      <c r="J215" s="57">
        <v>342.95</v>
      </c>
      <c r="K215" s="58">
        <f t="shared" si="20"/>
        <v>70647.7</v>
      </c>
      <c r="L215" s="2">
        <v>5034</v>
      </c>
      <c r="M215" s="57">
        <v>339.99</v>
      </c>
      <c r="N215" s="60">
        <f t="shared" si="21"/>
        <v>1711509.6600000001</v>
      </c>
      <c r="O215" s="59">
        <f t="shared" si="22"/>
        <v>16561827.359999999</v>
      </c>
      <c r="P215" s="72">
        <f t="shared" si="23"/>
        <v>209170.46306089967</v>
      </c>
    </row>
    <row r="216" spans="1:16" x14ac:dyDescent="0.25">
      <c r="A216" s="10" t="s">
        <v>406</v>
      </c>
      <c r="B216" s="4" t="s">
        <v>407</v>
      </c>
      <c r="C216" s="2">
        <v>1250</v>
      </c>
      <c r="D216" s="57">
        <v>323.68</v>
      </c>
      <c r="E216" s="58">
        <f t="shared" si="18"/>
        <v>404600</v>
      </c>
      <c r="F216" s="2">
        <v>114770</v>
      </c>
      <c r="G216" s="57">
        <v>320.88</v>
      </c>
      <c r="H216" s="58">
        <f t="shared" si="19"/>
        <v>36827397.600000001</v>
      </c>
      <c r="I216" s="2">
        <v>150</v>
      </c>
      <c r="J216" s="57">
        <v>323.68</v>
      </c>
      <c r="K216" s="58">
        <f t="shared" si="20"/>
        <v>48552</v>
      </c>
      <c r="L216" s="2">
        <v>13802</v>
      </c>
      <c r="M216" s="57">
        <v>320.88</v>
      </c>
      <c r="N216" s="60">
        <f t="shared" si="21"/>
        <v>4428785.76</v>
      </c>
      <c r="O216" s="59">
        <f t="shared" si="22"/>
        <v>41709335.359999999</v>
      </c>
      <c r="P216" s="72">
        <f t="shared" si="23"/>
        <v>526775.2646839302</v>
      </c>
    </row>
    <row r="217" spans="1:16" x14ac:dyDescent="0.25">
      <c r="A217" s="10" t="s">
        <v>408</v>
      </c>
      <c r="B217" s="4" t="s">
        <v>409</v>
      </c>
      <c r="C217" s="2">
        <v>0</v>
      </c>
      <c r="D217" s="57">
        <v>346.33</v>
      </c>
      <c r="E217" s="58">
        <f t="shared" si="18"/>
        <v>0</v>
      </c>
      <c r="F217" s="2">
        <v>0</v>
      </c>
      <c r="G217" s="57">
        <v>344.77</v>
      </c>
      <c r="H217" s="58">
        <f t="shared" si="19"/>
        <v>0</v>
      </c>
      <c r="I217" s="2">
        <v>0</v>
      </c>
      <c r="J217" s="57">
        <v>346.33</v>
      </c>
      <c r="K217" s="58">
        <f t="shared" si="20"/>
        <v>0</v>
      </c>
      <c r="L217" s="2">
        <v>0</v>
      </c>
      <c r="M217" s="57">
        <v>344.77</v>
      </c>
      <c r="N217" s="60">
        <f t="shared" si="21"/>
        <v>0</v>
      </c>
      <c r="O217" s="59">
        <f t="shared" si="22"/>
        <v>0</v>
      </c>
      <c r="P217" s="72">
        <f t="shared" si="23"/>
        <v>0</v>
      </c>
    </row>
    <row r="218" spans="1:16" x14ac:dyDescent="0.25">
      <c r="A218" s="10" t="s">
        <v>410</v>
      </c>
      <c r="B218" s="4" t="s">
        <v>411</v>
      </c>
      <c r="C218" s="2">
        <v>14562</v>
      </c>
      <c r="D218" s="57">
        <v>283.57</v>
      </c>
      <c r="E218" s="58">
        <f t="shared" si="18"/>
        <v>4129346.34</v>
      </c>
      <c r="F218" s="2">
        <v>44521</v>
      </c>
      <c r="G218" s="57">
        <v>280.61</v>
      </c>
      <c r="H218" s="58">
        <f t="shared" si="19"/>
        <v>12493037.810000001</v>
      </c>
      <c r="I218" s="2">
        <v>4047</v>
      </c>
      <c r="J218" s="57">
        <v>283.57</v>
      </c>
      <c r="K218" s="58">
        <f t="shared" si="20"/>
        <v>1147607.79</v>
      </c>
      <c r="L218" s="2">
        <v>12372</v>
      </c>
      <c r="M218" s="57">
        <v>280.61</v>
      </c>
      <c r="N218" s="60">
        <f t="shared" si="21"/>
        <v>3471706.9200000004</v>
      </c>
      <c r="O218" s="59">
        <f t="shared" si="22"/>
        <v>21241698.860000003</v>
      </c>
      <c r="P218" s="72">
        <f t="shared" si="23"/>
        <v>268275.70956798003</v>
      </c>
    </row>
    <row r="219" spans="1:16" x14ac:dyDescent="0.25">
      <c r="A219" s="10" t="s">
        <v>412</v>
      </c>
      <c r="B219" s="4" t="s">
        <v>413</v>
      </c>
      <c r="C219" s="2">
        <v>10452</v>
      </c>
      <c r="D219" s="57">
        <v>605.53</v>
      </c>
      <c r="E219" s="58">
        <f t="shared" si="18"/>
        <v>6328999.5599999996</v>
      </c>
      <c r="F219" s="2">
        <v>21150</v>
      </c>
      <c r="G219" s="57">
        <v>602.05999999999995</v>
      </c>
      <c r="H219" s="58">
        <f t="shared" si="19"/>
        <v>12733568.999999998</v>
      </c>
      <c r="I219" s="2">
        <v>4195</v>
      </c>
      <c r="J219" s="57">
        <v>605.53</v>
      </c>
      <c r="K219" s="58">
        <f t="shared" si="20"/>
        <v>2540198.35</v>
      </c>
      <c r="L219" s="2">
        <v>8488</v>
      </c>
      <c r="M219" s="57">
        <v>602.05999999999995</v>
      </c>
      <c r="N219" s="60">
        <f t="shared" si="21"/>
        <v>5110285.2799999993</v>
      </c>
      <c r="O219" s="59">
        <f t="shared" si="22"/>
        <v>26713052.189999998</v>
      </c>
      <c r="P219" s="72">
        <f t="shared" si="23"/>
        <v>337377.11273620476</v>
      </c>
    </row>
    <row r="220" spans="1:16" x14ac:dyDescent="0.25">
      <c r="A220" s="10" t="s">
        <v>414</v>
      </c>
      <c r="B220" s="4" t="s">
        <v>415</v>
      </c>
      <c r="C220" s="2">
        <v>237</v>
      </c>
      <c r="D220" s="57">
        <v>214.84</v>
      </c>
      <c r="E220" s="58">
        <f t="shared" si="18"/>
        <v>50917.08</v>
      </c>
      <c r="F220" s="2">
        <v>26559</v>
      </c>
      <c r="G220" s="57">
        <v>212.94</v>
      </c>
      <c r="H220" s="58">
        <f t="shared" si="19"/>
        <v>5655473.46</v>
      </c>
      <c r="I220" s="2">
        <v>6</v>
      </c>
      <c r="J220" s="57">
        <v>214.84</v>
      </c>
      <c r="K220" s="58">
        <f t="shared" si="20"/>
        <v>1289.04</v>
      </c>
      <c r="L220" s="2">
        <v>625</v>
      </c>
      <c r="M220" s="57">
        <v>212.94</v>
      </c>
      <c r="N220" s="60">
        <f t="shared" si="21"/>
        <v>133087.5</v>
      </c>
      <c r="O220" s="59">
        <f t="shared" si="22"/>
        <v>5840767.0800000001</v>
      </c>
      <c r="P220" s="72">
        <f t="shared" si="23"/>
        <v>73766.97801506723</v>
      </c>
    </row>
    <row r="221" spans="1:16" x14ac:dyDescent="0.25">
      <c r="A221" s="10" t="s">
        <v>416</v>
      </c>
      <c r="B221" s="4" t="s">
        <v>417</v>
      </c>
      <c r="C221" s="2">
        <v>934</v>
      </c>
      <c r="D221" s="57">
        <v>194.2</v>
      </c>
      <c r="E221" s="58">
        <f t="shared" si="18"/>
        <v>181382.8</v>
      </c>
      <c r="F221" s="2">
        <v>35352</v>
      </c>
      <c r="G221" s="57">
        <v>192.64</v>
      </c>
      <c r="H221" s="58">
        <f t="shared" si="19"/>
        <v>6810209.2799999993</v>
      </c>
      <c r="I221" s="2">
        <v>27</v>
      </c>
      <c r="J221" s="57">
        <v>194.2</v>
      </c>
      <c r="K221" s="58">
        <f t="shared" si="20"/>
        <v>5243.4</v>
      </c>
      <c r="L221" s="2">
        <v>1010</v>
      </c>
      <c r="M221" s="57">
        <v>192.64</v>
      </c>
      <c r="N221" s="60">
        <f t="shared" si="21"/>
        <v>194566.39999999999</v>
      </c>
      <c r="O221" s="59">
        <f t="shared" si="22"/>
        <v>7191401.8799999999</v>
      </c>
      <c r="P221" s="72">
        <f t="shared" si="23"/>
        <v>90825.053818012049</v>
      </c>
    </row>
    <row r="222" spans="1:16" x14ac:dyDescent="0.25">
      <c r="A222" s="10" t="s">
        <v>418</v>
      </c>
      <c r="B222" s="4" t="s">
        <v>419</v>
      </c>
      <c r="C222" s="2">
        <v>365</v>
      </c>
      <c r="D222" s="57">
        <v>214.72</v>
      </c>
      <c r="E222" s="58">
        <f t="shared" si="18"/>
        <v>78372.800000000003</v>
      </c>
      <c r="F222" s="2">
        <v>21421</v>
      </c>
      <c r="G222" s="57">
        <v>213.08</v>
      </c>
      <c r="H222" s="58">
        <f t="shared" si="19"/>
        <v>4564386.6800000006</v>
      </c>
      <c r="I222" s="2">
        <v>0</v>
      </c>
      <c r="J222" s="57">
        <v>214.72</v>
      </c>
      <c r="K222" s="58">
        <f t="shared" si="20"/>
        <v>0</v>
      </c>
      <c r="L222" s="2">
        <v>0</v>
      </c>
      <c r="M222" s="57">
        <v>213.08</v>
      </c>
      <c r="N222" s="60">
        <f t="shared" si="21"/>
        <v>0</v>
      </c>
      <c r="O222" s="59">
        <f t="shared" si="22"/>
        <v>4642759.4800000004</v>
      </c>
      <c r="P222" s="72">
        <f t="shared" si="23"/>
        <v>58636.533831855013</v>
      </c>
    </row>
    <row r="223" spans="1:16" x14ac:dyDescent="0.25">
      <c r="A223" s="10" t="s">
        <v>420</v>
      </c>
      <c r="B223" s="4" t="s">
        <v>421</v>
      </c>
      <c r="C223" s="2">
        <v>1409</v>
      </c>
      <c r="D223" s="57">
        <v>397.9</v>
      </c>
      <c r="E223" s="58">
        <f t="shared" si="18"/>
        <v>560641.1</v>
      </c>
      <c r="F223" s="2">
        <v>44153</v>
      </c>
      <c r="G223" s="57">
        <v>394.07</v>
      </c>
      <c r="H223" s="58">
        <f t="shared" si="19"/>
        <v>17399372.710000001</v>
      </c>
      <c r="I223" s="2">
        <v>84</v>
      </c>
      <c r="J223" s="57">
        <v>397.9</v>
      </c>
      <c r="K223" s="58">
        <f t="shared" si="20"/>
        <v>33423.599999999999</v>
      </c>
      <c r="L223" s="2">
        <v>2625</v>
      </c>
      <c r="M223" s="57">
        <v>394.07</v>
      </c>
      <c r="N223" s="60">
        <f t="shared" si="21"/>
        <v>1034433.75</v>
      </c>
      <c r="O223" s="59">
        <f t="shared" si="22"/>
        <v>19027871.160000004</v>
      </c>
      <c r="P223" s="72">
        <f t="shared" si="23"/>
        <v>240315.78974268085</v>
      </c>
    </row>
    <row r="224" spans="1:16" x14ac:dyDescent="0.25">
      <c r="A224" s="10" t="s">
        <v>422</v>
      </c>
      <c r="B224" s="4" t="s">
        <v>423</v>
      </c>
      <c r="C224" s="2">
        <v>1630</v>
      </c>
      <c r="D224" s="57">
        <v>355.94</v>
      </c>
      <c r="E224" s="58">
        <f t="shared" si="18"/>
        <v>580182.19999999995</v>
      </c>
      <c r="F224" s="2">
        <v>80637</v>
      </c>
      <c r="G224" s="57">
        <v>352.71</v>
      </c>
      <c r="H224" s="58">
        <f t="shared" si="19"/>
        <v>28441476.27</v>
      </c>
      <c r="I224" s="2">
        <v>193</v>
      </c>
      <c r="J224" s="57">
        <v>355.94</v>
      </c>
      <c r="K224" s="58">
        <f t="shared" si="20"/>
        <v>68696.42</v>
      </c>
      <c r="L224" s="2">
        <v>9527</v>
      </c>
      <c r="M224" s="57">
        <v>352.71</v>
      </c>
      <c r="N224" s="60">
        <f t="shared" si="21"/>
        <v>3360268.17</v>
      </c>
      <c r="O224" s="59">
        <f t="shared" si="22"/>
        <v>32450623.060000002</v>
      </c>
      <c r="P224" s="72">
        <f t="shared" si="23"/>
        <v>409840.75636898261</v>
      </c>
    </row>
    <row r="225" spans="1:16" x14ac:dyDescent="0.25">
      <c r="A225" s="10" t="s">
        <v>424</v>
      </c>
      <c r="B225" s="4" t="s">
        <v>425</v>
      </c>
      <c r="C225" s="2">
        <v>366</v>
      </c>
      <c r="D225" s="57">
        <v>200.12</v>
      </c>
      <c r="E225" s="58">
        <f t="shared" si="18"/>
        <v>73243.92</v>
      </c>
      <c r="F225" s="2">
        <v>33736</v>
      </c>
      <c r="G225" s="57">
        <v>198.2</v>
      </c>
      <c r="H225" s="58">
        <f t="shared" si="19"/>
        <v>6686475.1999999993</v>
      </c>
      <c r="I225" s="2">
        <v>10</v>
      </c>
      <c r="J225" s="57">
        <v>200.12</v>
      </c>
      <c r="K225" s="58">
        <f t="shared" si="20"/>
        <v>2001.2</v>
      </c>
      <c r="L225" s="2">
        <v>952</v>
      </c>
      <c r="M225" s="57">
        <v>198.2</v>
      </c>
      <c r="N225" s="60">
        <f t="shared" si="21"/>
        <v>188686.4</v>
      </c>
      <c r="O225" s="59">
        <f t="shared" si="22"/>
        <v>6950406.7199999997</v>
      </c>
      <c r="P225" s="72">
        <f t="shared" si="23"/>
        <v>87781.363763955393</v>
      </c>
    </row>
    <row r="226" spans="1:16" x14ac:dyDescent="0.25">
      <c r="A226" s="10" t="s">
        <v>426</v>
      </c>
      <c r="B226" s="4" t="s">
        <v>427</v>
      </c>
      <c r="C226" s="2">
        <v>571</v>
      </c>
      <c r="D226" s="57">
        <v>250.81</v>
      </c>
      <c r="E226" s="58">
        <f t="shared" si="18"/>
        <v>143212.51</v>
      </c>
      <c r="F226" s="2">
        <v>16107</v>
      </c>
      <c r="G226" s="57">
        <v>248.49</v>
      </c>
      <c r="H226" s="58">
        <f t="shared" si="19"/>
        <v>4002428.43</v>
      </c>
      <c r="I226" s="2">
        <v>27</v>
      </c>
      <c r="J226" s="57">
        <v>250.81</v>
      </c>
      <c r="K226" s="58">
        <f t="shared" si="20"/>
        <v>6771.87</v>
      </c>
      <c r="L226" s="2">
        <v>756</v>
      </c>
      <c r="M226" s="57">
        <v>248.49</v>
      </c>
      <c r="N226" s="60">
        <f t="shared" si="21"/>
        <v>187858.44</v>
      </c>
      <c r="O226" s="59">
        <f t="shared" si="22"/>
        <v>4340271.2500000009</v>
      </c>
      <c r="P226" s="72">
        <f t="shared" si="23"/>
        <v>54816.20641482222</v>
      </c>
    </row>
    <row r="227" spans="1:16" x14ac:dyDescent="0.25">
      <c r="A227" s="10" t="s">
        <v>428</v>
      </c>
      <c r="B227" s="4" t="s">
        <v>429</v>
      </c>
      <c r="C227" s="2">
        <v>608</v>
      </c>
      <c r="D227" s="57">
        <v>349.09</v>
      </c>
      <c r="E227" s="58">
        <f t="shared" si="18"/>
        <v>212246.71999999997</v>
      </c>
      <c r="F227" s="2">
        <v>22520</v>
      </c>
      <c r="G227" s="57">
        <v>346.67</v>
      </c>
      <c r="H227" s="58">
        <f t="shared" si="19"/>
        <v>7807008.4000000004</v>
      </c>
      <c r="I227" s="2">
        <v>27</v>
      </c>
      <c r="J227" s="57">
        <v>349.09</v>
      </c>
      <c r="K227" s="58">
        <f t="shared" si="20"/>
        <v>9425.4299999999985</v>
      </c>
      <c r="L227" s="2">
        <v>1007</v>
      </c>
      <c r="M227" s="57">
        <v>346.67</v>
      </c>
      <c r="N227" s="60">
        <f t="shared" si="21"/>
        <v>349096.69</v>
      </c>
      <c r="O227" s="59">
        <f t="shared" si="22"/>
        <v>8377777.2400000002</v>
      </c>
      <c r="P227" s="72">
        <f t="shared" si="23"/>
        <v>105808.58661431345</v>
      </c>
    </row>
    <row r="228" spans="1:16" x14ac:dyDescent="0.25">
      <c r="A228" s="10" t="s">
        <v>430</v>
      </c>
      <c r="B228" s="4" t="s">
        <v>431</v>
      </c>
      <c r="C228" s="2">
        <v>1012</v>
      </c>
      <c r="D228" s="57">
        <v>311.3</v>
      </c>
      <c r="E228" s="58">
        <f t="shared" si="18"/>
        <v>315035.60000000003</v>
      </c>
      <c r="F228" s="2">
        <v>52329</v>
      </c>
      <c r="G228" s="57">
        <v>309.17</v>
      </c>
      <c r="H228" s="58">
        <f t="shared" si="19"/>
        <v>16178556.930000002</v>
      </c>
      <c r="I228" s="2">
        <v>243</v>
      </c>
      <c r="J228" s="57">
        <v>311.3</v>
      </c>
      <c r="K228" s="58">
        <f t="shared" si="20"/>
        <v>75645.900000000009</v>
      </c>
      <c r="L228" s="2">
        <v>12568</v>
      </c>
      <c r="M228" s="57">
        <v>309.17</v>
      </c>
      <c r="N228" s="60">
        <f t="shared" si="21"/>
        <v>3885648.56</v>
      </c>
      <c r="O228" s="59">
        <f t="shared" si="22"/>
        <v>20454886.990000002</v>
      </c>
      <c r="P228" s="72">
        <f t="shared" si="23"/>
        <v>258338.53297433921</v>
      </c>
    </row>
    <row r="229" spans="1:16" x14ac:dyDescent="0.25">
      <c r="A229" s="10" t="s">
        <v>1304</v>
      </c>
      <c r="B229" s="1" t="s">
        <v>1303</v>
      </c>
      <c r="C229" s="2">
        <v>542</v>
      </c>
      <c r="D229" s="57">
        <v>326.87</v>
      </c>
      <c r="E229" s="58">
        <f t="shared" si="18"/>
        <v>177163.54</v>
      </c>
      <c r="F229" s="2">
        <v>19078</v>
      </c>
      <c r="G229" s="57">
        <v>323.81</v>
      </c>
      <c r="H229" s="58">
        <f t="shared" si="19"/>
        <v>6177647.1799999997</v>
      </c>
      <c r="I229" s="2">
        <v>38</v>
      </c>
      <c r="J229" s="57">
        <v>326.87</v>
      </c>
      <c r="K229" s="58">
        <f t="shared" si="20"/>
        <v>12421.06</v>
      </c>
      <c r="L229" s="2">
        <v>1348</v>
      </c>
      <c r="M229" s="57">
        <v>323.81</v>
      </c>
      <c r="N229" s="60">
        <f t="shared" si="21"/>
        <v>436495.88</v>
      </c>
      <c r="O229" s="59">
        <f t="shared" si="22"/>
        <v>6803727.6599999992</v>
      </c>
      <c r="P229" s="72">
        <f t="shared" si="23"/>
        <v>85928.855207101456</v>
      </c>
    </row>
    <row r="230" spans="1:16" x14ac:dyDescent="0.25">
      <c r="A230" s="10" t="s">
        <v>433</v>
      </c>
      <c r="B230" s="4" t="s">
        <v>434</v>
      </c>
      <c r="C230" s="2">
        <v>5402</v>
      </c>
      <c r="D230" s="57">
        <v>307.62</v>
      </c>
      <c r="E230" s="58">
        <f t="shared" si="18"/>
        <v>1661763.24</v>
      </c>
      <c r="F230" s="2">
        <v>82754</v>
      </c>
      <c r="G230" s="57">
        <v>304.88</v>
      </c>
      <c r="H230" s="58">
        <f t="shared" si="19"/>
        <v>25230039.52</v>
      </c>
      <c r="I230" s="2">
        <v>1243</v>
      </c>
      <c r="J230" s="57">
        <v>307.62</v>
      </c>
      <c r="K230" s="58">
        <f t="shared" si="20"/>
        <v>382371.66000000003</v>
      </c>
      <c r="L230" s="2">
        <v>19035</v>
      </c>
      <c r="M230" s="57">
        <v>304.88</v>
      </c>
      <c r="N230" s="60">
        <f t="shared" si="21"/>
        <v>5803390.7999999998</v>
      </c>
      <c r="O230" s="59">
        <f t="shared" si="22"/>
        <v>33077565.219999999</v>
      </c>
      <c r="P230" s="72">
        <f t="shared" si="23"/>
        <v>417758.83081023197</v>
      </c>
    </row>
    <row r="231" spans="1:16" x14ac:dyDescent="0.25">
      <c r="A231" s="10" t="s">
        <v>435</v>
      </c>
      <c r="B231" s="4" t="s">
        <v>436</v>
      </c>
      <c r="C231" s="2">
        <v>3507</v>
      </c>
      <c r="D231" s="57">
        <v>322.60000000000002</v>
      </c>
      <c r="E231" s="58">
        <f t="shared" si="18"/>
        <v>1131358.2000000002</v>
      </c>
      <c r="F231" s="2">
        <v>13439</v>
      </c>
      <c r="G231" s="57">
        <v>319.41000000000003</v>
      </c>
      <c r="H231" s="58">
        <f t="shared" si="19"/>
        <v>4292550.99</v>
      </c>
      <c r="I231" s="2">
        <v>1216</v>
      </c>
      <c r="J231" s="57">
        <v>322.60000000000002</v>
      </c>
      <c r="K231" s="58">
        <f t="shared" si="20"/>
        <v>392281.60000000003</v>
      </c>
      <c r="L231" s="2">
        <v>4661</v>
      </c>
      <c r="M231" s="57">
        <v>319.41000000000003</v>
      </c>
      <c r="N231" s="60">
        <f t="shared" si="21"/>
        <v>1488770.01</v>
      </c>
      <c r="O231" s="59">
        <f t="shared" si="22"/>
        <v>7304960.7999999998</v>
      </c>
      <c r="P231" s="72">
        <f t="shared" si="23"/>
        <v>92259.265838508305</v>
      </c>
    </row>
    <row r="232" spans="1:16" x14ac:dyDescent="0.25">
      <c r="A232" s="10" t="s">
        <v>437</v>
      </c>
      <c r="B232" s="4" t="s">
        <v>438</v>
      </c>
      <c r="C232" s="2">
        <v>10866</v>
      </c>
      <c r="D232" s="57">
        <v>335.08</v>
      </c>
      <c r="E232" s="58">
        <f t="shared" si="18"/>
        <v>3640979.28</v>
      </c>
      <c r="F232" s="2">
        <v>73914</v>
      </c>
      <c r="G232" s="57">
        <v>331.92</v>
      </c>
      <c r="H232" s="58">
        <f t="shared" si="19"/>
        <v>24533534.880000003</v>
      </c>
      <c r="I232" s="2">
        <v>1797</v>
      </c>
      <c r="J232" s="57">
        <v>335.08</v>
      </c>
      <c r="K232" s="58">
        <f t="shared" si="20"/>
        <v>602138.76</v>
      </c>
      <c r="L232" s="2">
        <v>12224</v>
      </c>
      <c r="M232" s="57">
        <v>331.92</v>
      </c>
      <c r="N232" s="60">
        <f t="shared" si="21"/>
        <v>4057390.08</v>
      </c>
      <c r="O232" s="59">
        <f t="shared" si="22"/>
        <v>32834043.000000007</v>
      </c>
      <c r="P232" s="72">
        <f t="shared" si="23"/>
        <v>414683.22481484275</v>
      </c>
    </row>
    <row r="233" spans="1:16" x14ac:dyDescent="0.25">
      <c r="A233" s="10" t="s">
        <v>439</v>
      </c>
      <c r="B233" s="4" t="s">
        <v>440</v>
      </c>
      <c r="C233" s="2">
        <v>9007</v>
      </c>
      <c r="D233" s="57">
        <v>360.35</v>
      </c>
      <c r="E233" s="58">
        <f t="shared" si="18"/>
        <v>3245672.45</v>
      </c>
      <c r="F233" s="2">
        <v>63996</v>
      </c>
      <c r="G233" s="57">
        <v>356.9</v>
      </c>
      <c r="H233" s="58">
        <f t="shared" si="19"/>
        <v>22840172.399999999</v>
      </c>
      <c r="I233" s="2">
        <v>1351</v>
      </c>
      <c r="J233" s="57">
        <v>360.35</v>
      </c>
      <c r="K233" s="58">
        <f t="shared" si="20"/>
        <v>486832.85000000003</v>
      </c>
      <c r="L233" s="2">
        <v>9597</v>
      </c>
      <c r="M233" s="57">
        <v>356.9</v>
      </c>
      <c r="N233" s="60">
        <f t="shared" si="21"/>
        <v>3425169.3</v>
      </c>
      <c r="O233" s="59">
        <f t="shared" si="22"/>
        <v>29997847</v>
      </c>
      <c r="P233" s="72">
        <f t="shared" si="23"/>
        <v>378862.99690422695</v>
      </c>
    </row>
    <row r="234" spans="1:16" x14ac:dyDescent="0.25">
      <c r="A234" s="10" t="s">
        <v>441</v>
      </c>
      <c r="B234" s="4" t="s">
        <v>442</v>
      </c>
      <c r="C234" s="2">
        <v>12669</v>
      </c>
      <c r="D234" s="57">
        <v>265.26</v>
      </c>
      <c r="E234" s="58">
        <f t="shared" si="18"/>
        <v>3360578.94</v>
      </c>
      <c r="F234" s="2">
        <v>64283</v>
      </c>
      <c r="G234" s="57">
        <v>262.69</v>
      </c>
      <c r="H234" s="58">
        <f t="shared" si="19"/>
        <v>16886501.27</v>
      </c>
      <c r="I234" s="2">
        <v>2031</v>
      </c>
      <c r="J234" s="57">
        <v>265.26</v>
      </c>
      <c r="K234" s="58">
        <f t="shared" si="20"/>
        <v>538743.05999999994</v>
      </c>
      <c r="L234" s="2">
        <v>10308</v>
      </c>
      <c r="M234" s="57">
        <v>262.69</v>
      </c>
      <c r="N234" s="60">
        <f t="shared" si="21"/>
        <v>2707808.52</v>
      </c>
      <c r="O234" s="59">
        <f t="shared" si="22"/>
        <v>23493631.789999999</v>
      </c>
      <c r="P234" s="72">
        <f t="shared" si="23"/>
        <v>296716.88598597818</v>
      </c>
    </row>
    <row r="235" spans="1:16" x14ac:dyDescent="0.25">
      <c r="A235" s="10" t="s">
        <v>443</v>
      </c>
      <c r="B235" s="4" t="s">
        <v>444</v>
      </c>
      <c r="C235" s="2">
        <v>565</v>
      </c>
      <c r="D235" s="57">
        <v>176.63</v>
      </c>
      <c r="E235" s="58">
        <f t="shared" si="18"/>
        <v>99795.95</v>
      </c>
      <c r="F235" s="2">
        <v>28647</v>
      </c>
      <c r="G235" s="57">
        <v>175.21</v>
      </c>
      <c r="H235" s="58">
        <f t="shared" si="19"/>
        <v>5019240.87</v>
      </c>
      <c r="I235" s="2">
        <v>71</v>
      </c>
      <c r="J235" s="57">
        <v>176.63</v>
      </c>
      <c r="K235" s="58">
        <f t="shared" si="20"/>
        <v>12540.73</v>
      </c>
      <c r="L235" s="2">
        <v>3586</v>
      </c>
      <c r="M235" s="57">
        <v>175.21</v>
      </c>
      <c r="N235" s="60">
        <f t="shared" si="21"/>
        <v>628303.06000000006</v>
      </c>
      <c r="O235" s="59">
        <f t="shared" si="22"/>
        <v>5759880.6100000013</v>
      </c>
      <c r="P235" s="72">
        <f t="shared" si="23"/>
        <v>72745.408352644343</v>
      </c>
    </row>
    <row r="236" spans="1:16" x14ac:dyDescent="0.25">
      <c r="A236" s="10" t="s">
        <v>1305</v>
      </c>
      <c r="B236" s="4" t="s">
        <v>445</v>
      </c>
      <c r="C236" s="2">
        <v>2008</v>
      </c>
      <c r="D236" s="57">
        <v>225.42</v>
      </c>
      <c r="E236" s="58">
        <f t="shared" si="18"/>
        <v>452643.36</v>
      </c>
      <c r="F236" s="2">
        <v>20015</v>
      </c>
      <c r="G236" s="57">
        <v>223.51</v>
      </c>
      <c r="H236" s="58">
        <f t="shared" si="19"/>
        <v>4473552.6499999994</v>
      </c>
      <c r="I236" s="2">
        <v>249</v>
      </c>
      <c r="J236" s="57">
        <v>225.42</v>
      </c>
      <c r="K236" s="58">
        <f t="shared" si="20"/>
        <v>56129.579999999994</v>
      </c>
      <c r="L236" s="2">
        <v>2480</v>
      </c>
      <c r="M236" s="57">
        <v>223.51</v>
      </c>
      <c r="N236" s="60">
        <f t="shared" si="21"/>
        <v>554304.79999999993</v>
      </c>
      <c r="O236" s="59">
        <f t="shared" si="22"/>
        <v>5536630.3899999997</v>
      </c>
      <c r="P236" s="72">
        <f t="shared" si="23"/>
        <v>69925.83108735831</v>
      </c>
    </row>
    <row r="237" spans="1:16" x14ac:dyDescent="0.25">
      <c r="A237" s="10" t="s">
        <v>446</v>
      </c>
      <c r="B237" s="4" t="s">
        <v>447</v>
      </c>
      <c r="C237" s="2">
        <v>8540</v>
      </c>
      <c r="D237" s="57">
        <v>209.88</v>
      </c>
      <c r="E237" s="58">
        <f t="shared" si="18"/>
        <v>1792375.2</v>
      </c>
      <c r="F237" s="2">
        <v>42529</v>
      </c>
      <c r="G237" s="57">
        <v>208.14</v>
      </c>
      <c r="H237" s="58">
        <f t="shared" si="19"/>
        <v>8851986.0599999987</v>
      </c>
      <c r="I237" s="2">
        <v>1664</v>
      </c>
      <c r="J237" s="57">
        <v>209.88</v>
      </c>
      <c r="K237" s="58">
        <f t="shared" si="20"/>
        <v>349240.32000000001</v>
      </c>
      <c r="L237" s="2">
        <v>8284</v>
      </c>
      <c r="M237" s="57">
        <v>208.14</v>
      </c>
      <c r="N237" s="60">
        <f t="shared" si="21"/>
        <v>1724231.7599999998</v>
      </c>
      <c r="O237" s="59">
        <f t="shared" si="22"/>
        <v>12717833.339999998</v>
      </c>
      <c r="P237" s="72">
        <f t="shared" si="23"/>
        <v>160622.07575499979</v>
      </c>
    </row>
    <row r="238" spans="1:16" x14ac:dyDescent="0.25">
      <c r="A238" s="10" t="s">
        <v>448</v>
      </c>
      <c r="B238" s="4" t="s">
        <v>449</v>
      </c>
      <c r="C238" s="2">
        <v>1488</v>
      </c>
      <c r="D238" s="57">
        <v>317.14999999999998</v>
      </c>
      <c r="E238" s="58">
        <f t="shared" si="18"/>
        <v>471919.19999999995</v>
      </c>
      <c r="F238" s="2">
        <v>37816</v>
      </c>
      <c r="G238" s="57">
        <v>314.3</v>
      </c>
      <c r="H238" s="58">
        <f t="shared" si="19"/>
        <v>11885568.800000001</v>
      </c>
      <c r="I238" s="2">
        <v>269</v>
      </c>
      <c r="J238" s="57">
        <v>317.14999999999998</v>
      </c>
      <c r="K238" s="58">
        <f t="shared" si="20"/>
        <v>85313.349999999991</v>
      </c>
      <c r="L238" s="2">
        <v>6846</v>
      </c>
      <c r="M238" s="57">
        <v>314.3</v>
      </c>
      <c r="N238" s="60">
        <f t="shared" si="21"/>
        <v>2151697.8000000003</v>
      </c>
      <c r="O238" s="59">
        <f t="shared" si="22"/>
        <v>14594499.15</v>
      </c>
      <c r="P238" s="72">
        <f t="shared" si="23"/>
        <v>184323.75117738257</v>
      </c>
    </row>
    <row r="239" spans="1:16" x14ac:dyDescent="0.25">
      <c r="A239" s="10" t="s">
        <v>450</v>
      </c>
      <c r="B239" s="4" t="s">
        <v>451</v>
      </c>
      <c r="C239" s="2">
        <v>2619</v>
      </c>
      <c r="D239" s="57">
        <v>236.1</v>
      </c>
      <c r="E239" s="58">
        <f t="shared" si="18"/>
        <v>618345.9</v>
      </c>
      <c r="F239" s="2">
        <v>21216</v>
      </c>
      <c r="G239" s="57">
        <v>234.02</v>
      </c>
      <c r="H239" s="58">
        <f t="shared" si="19"/>
        <v>4964968.32</v>
      </c>
      <c r="I239" s="2">
        <v>141</v>
      </c>
      <c r="J239" s="57">
        <v>236.1</v>
      </c>
      <c r="K239" s="58">
        <f t="shared" si="20"/>
        <v>33290.1</v>
      </c>
      <c r="L239" s="2">
        <v>1143</v>
      </c>
      <c r="M239" s="57">
        <v>234.02</v>
      </c>
      <c r="N239" s="60">
        <f t="shared" si="21"/>
        <v>267484.86</v>
      </c>
      <c r="O239" s="59">
        <f t="shared" si="22"/>
        <v>5884089.1800000006</v>
      </c>
      <c r="P239" s="72">
        <f t="shared" si="23"/>
        <v>74314.121969704545</v>
      </c>
    </row>
    <row r="240" spans="1:16" x14ac:dyDescent="0.25">
      <c r="A240" s="10" t="s">
        <v>452</v>
      </c>
      <c r="B240" s="4" t="s">
        <v>453</v>
      </c>
      <c r="C240" s="2">
        <v>0</v>
      </c>
      <c r="D240" s="57">
        <v>213.57</v>
      </c>
      <c r="E240" s="58">
        <f t="shared" si="18"/>
        <v>0</v>
      </c>
      <c r="F240" s="2">
        <v>32451</v>
      </c>
      <c r="G240" s="57">
        <v>211.72</v>
      </c>
      <c r="H240" s="58">
        <f t="shared" si="19"/>
        <v>6870525.7199999997</v>
      </c>
      <c r="I240" s="2">
        <v>0</v>
      </c>
      <c r="J240" s="57">
        <v>213.57</v>
      </c>
      <c r="K240" s="58">
        <f t="shared" si="20"/>
        <v>0</v>
      </c>
      <c r="L240" s="2">
        <v>16430</v>
      </c>
      <c r="M240" s="57">
        <v>211.72</v>
      </c>
      <c r="N240" s="60">
        <f t="shared" si="21"/>
        <v>3478559.6</v>
      </c>
      <c r="O240" s="59">
        <f t="shared" si="22"/>
        <v>10349085.32</v>
      </c>
      <c r="P240" s="72">
        <f t="shared" si="23"/>
        <v>130705.56295432603</v>
      </c>
    </row>
    <row r="241" spans="1:16" x14ac:dyDescent="0.25">
      <c r="A241" s="10" t="s">
        <v>454</v>
      </c>
      <c r="B241" s="4" t="s">
        <v>455</v>
      </c>
      <c r="C241" s="2">
        <v>0</v>
      </c>
      <c r="D241" s="57">
        <v>330.77</v>
      </c>
      <c r="E241" s="58">
        <f t="shared" si="18"/>
        <v>0</v>
      </c>
      <c r="F241" s="2">
        <v>66642</v>
      </c>
      <c r="G241" s="57">
        <v>328.04</v>
      </c>
      <c r="H241" s="58">
        <f t="shared" si="19"/>
        <v>21861241.68</v>
      </c>
      <c r="I241" s="2">
        <v>0</v>
      </c>
      <c r="J241" s="57">
        <v>330.77</v>
      </c>
      <c r="K241" s="58">
        <f t="shared" si="20"/>
        <v>0</v>
      </c>
      <c r="L241" s="2">
        <v>2459</v>
      </c>
      <c r="M241" s="57">
        <v>328.04</v>
      </c>
      <c r="N241" s="60">
        <f t="shared" si="21"/>
        <v>806650.3600000001</v>
      </c>
      <c r="O241" s="59">
        <f t="shared" si="22"/>
        <v>22667892.039999999</v>
      </c>
      <c r="P241" s="72">
        <f t="shared" si="23"/>
        <v>286288.06299918354</v>
      </c>
    </row>
    <row r="242" spans="1:16" x14ac:dyDescent="0.25">
      <c r="A242" s="10" t="s">
        <v>456</v>
      </c>
      <c r="B242" s="4" t="s">
        <v>457</v>
      </c>
      <c r="C242" s="2">
        <v>1533</v>
      </c>
      <c r="D242" s="57">
        <v>187.13</v>
      </c>
      <c r="E242" s="58">
        <f t="shared" si="18"/>
        <v>286870.28999999998</v>
      </c>
      <c r="F242" s="2">
        <v>34787</v>
      </c>
      <c r="G242" s="57">
        <v>185.57</v>
      </c>
      <c r="H242" s="58">
        <f t="shared" si="19"/>
        <v>6455423.5899999999</v>
      </c>
      <c r="I242" s="2">
        <v>80</v>
      </c>
      <c r="J242" s="57">
        <v>187.13</v>
      </c>
      <c r="K242" s="58">
        <f t="shared" si="20"/>
        <v>14970.4</v>
      </c>
      <c r="L242" s="2">
        <v>1813</v>
      </c>
      <c r="M242" s="57">
        <v>185.57</v>
      </c>
      <c r="N242" s="60">
        <f t="shared" si="21"/>
        <v>336438.41</v>
      </c>
      <c r="O242" s="59">
        <f t="shared" si="22"/>
        <v>7093702.6900000004</v>
      </c>
      <c r="P242" s="72">
        <f t="shared" si="23"/>
        <v>89591.145000538745</v>
      </c>
    </row>
    <row r="243" spans="1:16" x14ac:dyDescent="0.25">
      <c r="A243" s="10" t="s">
        <v>458</v>
      </c>
      <c r="B243" s="4" t="s">
        <v>459</v>
      </c>
      <c r="C243" s="2">
        <v>0</v>
      </c>
      <c r="D243" s="57">
        <v>181.38</v>
      </c>
      <c r="E243" s="58">
        <f t="shared" si="18"/>
        <v>0</v>
      </c>
      <c r="F243" s="2">
        <v>21603</v>
      </c>
      <c r="G243" s="57">
        <v>179.91</v>
      </c>
      <c r="H243" s="58">
        <f t="shared" si="19"/>
        <v>3886595.73</v>
      </c>
      <c r="I243" s="2">
        <v>0</v>
      </c>
      <c r="J243" s="57">
        <v>181.38</v>
      </c>
      <c r="K243" s="58">
        <f t="shared" si="20"/>
        <v>0</v>
      </c>
      <c r="L243" s="2">
        <v>774</v>
      </c>
      <c r="M243" s="57">
        <v>179.91</v>
      </c>
      <c r="N243" s="60">
        <f t="shared" si="21"/>
        <v>139250.34</v>
      </c>
      <c r="O243" s="59">
        <f t="shared" si="22"/>
        <v>4025846.07</v>
      </c>
      <c r="P243" s="72">
        <f t="shared" si="23"/>
        <v>50845.119223233058</v>
      </c>
    </row>
    <row r="244" spans="1:16" x14ac:dyDescent="0.25">
      <c r="A244" s="10" t="s">
        <v>460</v>
      </c>
      <c r="B244" s="4" t="s">
        <v>461</v>
      </c>
      <c r="C244" s="2">
        <v>0</v>
      </c>
      <c r="D244" s="57">
        <v>198.87</v>
      </c>
      <c r="E244" s="58">
        <f t="shared" si="18"/>
        <v>0</v>
      </c>
      <c r="F244" s="2">
        <v>25543</v>
      </c>
      <c r="G244" s="57">
        <v>197.32</v>
      </c>
      <c r="H244" s="58">
        <f t="shared" si="19"/>
        <v>5040144.76</v>
      </c>
      <c r="I244" s="2">
        <v>0</v>
      </c>
      <c r="J244" s="57">
        <v>198.87</v>
      </c>
      <c r="K244" s="58">
        <f t="shared" si="20"/>
        <v>0</v>
      </c>
      <c r="L244" s="2">
        <v>1839</v>
      </c>
      <c r="M244" s="57">
        <v>197.32</v>
      </c>
      <c r="N244" s="60">
        <f t="shared" si="21"/>
        <v>362871.48</v>
      </c>
      <c r="O244" s="59">
        <f t="shared" si="22"/>
        <v>5403016.2400000002</v>
      </c>
      <c r="P244" s="72">
        <f t="shared" si="23"/>
        <v>68238.328070964824</v>
      </c>
    </row>
    <row r="245" spans="1:16" x14ac:dyDescent="0.25">
      <c r="A245" s="10" t="s">
        <v>462</v>
      </c>
      <c r="B245" s="4" t="s">
        <v>463</v>
      </c>
      <c r="C245" s="2">
        <v>2526</v>
      </c>
      <c r="D245" s="57">
        <v>206.74</v>
      </c>
      <c r="E245" s="58">
        <f t="shared" si="18"/>
        <v>522225.24000000005</v>
      </c>
      <c r="F245" s="2">
        <v>18494</v>
      </c>
      <c r="G245" s="57">
        <v>205.14</v>
      </c>
      <c r="H245" s="58">
        <f t="shared" si="19"/>
        <v>3793859.1599999997</v>
      </c>
      <c r="I245" s="2">
        <v>62</v>
      </c>
      <c r="J245" s="57">
        <v>206.74</v>
      </c>
      <c r="K245" s="58">
        <f t="shared" si="20"/>
        <v>12817.880000000001</v>
      </c>
      <c r="L245" s="2">
        <v>458</v>
      </c>
      <c r="M245" s="57">
        <v>205.14</v>
      </c>
      <c r="N245" s="60">
        <f t="shared" si="21"/>
        <v>93954.12</v>
      </c>
      <c r="O245" s="59">
        <f t="shared" si="22"/>
        <v>4422856.3999999994</v>
      </c>
      <c r="P245" s="72">
        <f t="shared" si="23"/>
        <v>55859.229850096912</v>
      </c>
    </row>
    <row r="246" spans="1:16" x14ac:dyDescent="0.25">
      <c r="A246" s="10" t="s">
        <v>464</v>
      </c>
      <c r="B246" s="4" t="s">
        <v>465</v>
      </c>
      <c r="C246" s="2">
        <v>4599</v>
      </c>
      <c r="D246" s="57">
        <v>333.44</v>
      </c>
      <c r="E246" s="58">
        <f t="shared" si="18"/>
        <v>1533490.56</v>
      </c>
      <c r="F246" s="2">
        <v>148712</v>
      </c>
      <c r="G246" s="57">
        <v>330.73</v>
      </c>
      <c r="H246" s="58">
        <f t="shared" si="19"/>
        <v>49183519.760000005</v>
      </c>
      <c r="I246" s="2">
        <v>1593</v>
      </c>
      <c r="J246" s="57">
        <v>333.44</v>
      </c>
      <c r="K246" s="58">
        <f t="shared" si="20"/>
        <v>531169.92000000004</v>
      </c>
      <c r="L246" s="2">
        <v>51526</v>
      </c>
      <c r="M246" s="57">
        <v>330.73</v>
      </c>
      <c r="N246" s="60">
        <f t="shared" si="21"/>
        <v>17041193.98</v>
      </c>
      <c r="O246" s="59">
        <f t="shared" si="22"/>
        <v>68289374.220000014</v>
      </c>
      <c r="P246" s="72">
        <f t="shared" si="23"/>
        <v>862472.46256384533</v>
      </c>
    </row>
    <row r="247" spans="1:16" x14ac:dyDescent="0.25">
      <c r="A247" s="10" t="s">
        <v>466</v>
      </c>
      <c r="B247" s="4" t="s">
        <v>467</v>
      </c>
      <c r="C247" s="2">
        <v>0</v>
      </c>
      <c r="D247" s="57">
        <v>295.05</v>
      </c>
      <c r="E247" s="58">
        <f t="shared" si="18"/>
        <v>0</v>
      </c>
      <c r="F247" s="2">
        <v>23352</v>
      </c>
      <c r="G247" s="57">
        <v>292.54000000000002</v>
      </c>
      <c r="H247" s="58">
        <f t="shared" si="19"/>
        <v>6831394.0800000001</v>
      </c>
      <c r="I247" s="2">
        <v>0</v>
      </c>
      <c r="J247" s="57">
        <v>295.05</v>
      </c>
      <c r="K247" s="58">
        <f t="shared" si="20"/>
        <v>0</v>
      </c>
      <c r="L247" s="2">
        <v>1921</v>
      </c>
      <c r="M247" s="57">
        <v>292.54000000000002</v>
      </c>
      <c r="N247" s="60">
        <f t="shared" si="21"/>
        <v>561969.34000000008</v>
      </c>
      <c r="O247" s="59">
        <f t="shared" si="22"/>
        <v>7393363.4199999999</v>
      </c>
      <c r="P247" s="72">
        <f t="shared" si="23"/>
        <v>93375.762017296918</v>
      </c>
    </row>
    <row r="248" spans="1:16" x14ac:dyDescent="0.25">
      <c r="A248" s="10" t="s">
        <v>468</v>
      </c>
      <c r="B248" s="4" t="s">
        <v>469</v>
      </c>
      <c r="C248" s="2">
        <v>7043</v>
      </c>
      <c r="D248" s="57">
        <v>355.64</v>
      </c>
      <c r="E248" s="58">
        <f t="shared" si="18"/>
        <v>2504772.52</v>
      </c>
      <c r="F248" s="2">
        <v>36976</v>
      </c>
      <c r="G248" s="57">
        <v>353.01</v>
      </c>
      <c r="H248" s="58">
        <f t="shared" si="19"/>
        <v>13052897.76</v>
      </c>
      <c r="I248" s="2">
        <v>2364</v>
      </c>
      <c r="J248" s="57">
        <v>355.64</v>
      </c>
      <c r="K248" s="58">
        <f t="shared" si="20"/>
        <v>840732.96</v>
      </c>
      <c r="L248" s="2">
        <v>12411</v>
      </c>
      <c r="M248" s="57">
        <v>353.01</v>
      </c>
      <c r="N248" s="60">
        <f t="shared" si="21"/>
        <v>4381207.1100000003</v>
      </c>
      <c r="O248" s="59">
        <f t="shared" si="22"/>
        <v>20779610.349999998</v>
      </c>
      <c r="P248" s="72">
        <f t="shared" si="23"/>
        <v>262439.68281133944</v>
      </c>
    </row>
    <row r="249" spans="1:16" x14ac:dyDescent="0.25">
      <c r="A249" s="10" t="s">
        <v>470</v>
      </c>
      <c r="B249" s="4" t="s">
        <v>471</v>
      </c>
      <c r="C249" s="2">
        <v>0</v>
      </c>
      <c r="D249" s="57">
        <v>216.27</v>
      </c>
      <c r="E249" s="58">
        <f t="shared" si="18"/>
        <v>0</v>
      </c>
      <c r="F249" s="2">
        <v>7962</v>
      </c>
      <c r="G249" s="57">
        <v>214.36</v>
      </c>
      <c r="H249" s="58">
        <f t="shared" si="19"/>
        <v>1706734.32</v>
      </c>
      <c r="I249" s="2">
        <v>0</v>
      </c>
      <c r="J249" s="57">
        <v>216.27</v>
      </c>
      <c r="K249" s="58">
        <f t="shared" si="20"/>
        <v>0</v>
      </c>
      <c r="L249" s="2">
        <v>0</v>
      </c>
      <c r="M249" s="57">
        <v>214.36</v>
      </c>
      <c r="N249" s="60">
        <f t="shared" si="21"/>
        <v>0</v>
      </c>
      <c r="O249" s="59">
        <f t="shared" si="22"/>
        <v>1706734.32</v>
      </c>
      <c r="P249" s="72">
        <f t="shared" si="23"/>
        <v>21555.496279266237</v>
      </c>
    </row>
    <row r="250" spans="1:16" x14ac:dyDescent="0.25">
      <c r="A250" s="10" t="s">
        <v>472</v>
      </c>
      <c r="B250" s="4" t="s">
        <v>473</v>
      </c>
      <c r="C250" s="2">
        <v>0</v>
      </c>
      <c r="D250" s="57">
        <v>285.67</v>
      </c>
      <c r="E250" s="58">
        <f t="shared" si="18"/>
        <v>0</v>
      </c>
      <c r="F250" s="2">
        <v>1622</v>
      </c>
      <c r="G250" s="57">
        <v>283.83</v>
      </c>
      <c r="H250" s="58">
        <f t="shared" si="19"/>
        <v>460372.25999999995</v>
      </c>
      <c r="I250" s="2">
        <v>0</v>
      </c>
      <c r="J250" s="57">
        <v>285.67</v>
      </c>
      <c r="K250" s="58">
        <f t="shared" si="20"/>
        <v>0</v>
      </c>
      <c r="L250" s="2">
        <v>0</v>
      </c>
      <c r="M250" s="57">
        <v>283.83</v>
      </c>
      <c r="N250" s="60">
        <f t="shared" si="21"/>
        <v>0</v>
      </c>
      <c r="O250" s="59">
        <f t="shared" si="22"/>
        <v>460372.25999999995</v>
      </c>
      <c r="P250" s="72">
        <f t="shared" si="23"/>
        <v>5814.3510804349371</v>
      </c>
    </row>
    <row r="251" spans="1:16" x14ac:dyDescent="0.25">
      <c r="A251" s="10" t="s">
        <v>474</v>
      </c>
      <c r="B251" s="4" t="s">
        <v>475</v>
      </c>
      <c r="C251" s="2">
        <v>0</v>
      </c>
      <c r="D251" s="57">
        <v>215.46</v>
      </c>
      <c r="E251" s="58">
        <f t="shared" si="18"/>
        <v>0</v>
      </c>
      <c r="F251" s="2">
        <v>8211</v>
      </c>
      <c r="G251" s="57">
        <v>213.64</v>
      </c>
      <c r="H251" s="58">
        <f t="shared" si="19"/>
        <v>1754198.0399999998</v>
      </c>
      <c r="I251" s="2">
        <v>0</v>
      </c>
      <c r="J251" s="57">
        <v>215.46</v>
      </c>
      <c r="K251" s="58">
        <f t="shared" si="20"/>
        <v>0</v>
      </c>
      <c r="L251" s="2">
        <v>0</v>
      </c>
      <c r="M251" s="57">
        <v>213.64</v>
      </c>
      <c r="N251" s="60">
        <f t="shared" si="21"/>
        <v>0</v>
      </c>
      <c r="O251" s="59">
        <f t="shared" si="22"/>
        <v>1754198.0399999998</v>
      </c>
      <c r="P251" s="72">
        <f t="shared" si="23"/>
        <v>22154.94753999915</v>
      </c>
    </row>
    <row r="252" spans="1:16" x14ac:dyDescent="0.25">
      <c r="A252" s="10" t="s">
        <v>476</v>
      </c>
      <c r="B252" s="4" t="s">
        <v>477</v>
      </c>
      <c r="C252" s="2">
        <v>0</v>
      </c>
      <c r="D252" s="57">
        <v>286.58</v>
      </c>
      <c r="E252" s="58">
        <f t="shared" si="18"/>
        <v>0</v>
      </c>
      <c r="F252" s="2">
        <v>42180</v>
      </c>
      <c r="G252" s="57">
        <v>284.66000000000003</v>
      </c>
      <c r="H252" s="58">
        <f t="shared" si="19"/>
        <v>12006958.800000001</v>
      </c>
      <c r="I252" s="2">
        <v>0</v>
      </c>
      <c r="J252" s="57">
        <v>286.58</v>
      </c>
      <c r="K252" s="58">
        <f t="shared" si="20"/>
        <v>0</v>
      </c>
      <c r="L252" s="2">
        <v>791</v>
      </c>
      <c r="M252" s="57">
        <v>284.66000000000003</v>
      </c>
      <c r="N252" s="60">
        <f t="shared" si="21"/>
        <v>225166.06000000003</v>
      </c>
      <c r="O252" s="59">
        <f t="shared" si="22"/>
        <v>12232124.860000001</v>
      </c>
      <c r="P252" s="72">
        <f t="shared" si="23"/>
        <v>154487.73650209955</v>
      </c>
    </row>
    <row r="253" spans="1:16" x14ac:dyDescent="0.25">
      <c r="A253" s="10" t="s">
        <v>478</v>
      </c>
      <c r="B253" s="4" t="s">
        <v>479</v>
      </c>
      <c r="C253" s="2">
        <v>1002</v>
      </c>
      <c r="D253" s="57">
        <v>220.78</v>
      </c>
      <c r="E253" s="58">
        <f t="shared" si="18"/>
        <v>221221.56</v>
      </c>
      <c r="F253" s="2">
        <v>27878</v>
      </c>
      <c r="G253" s="57">
        <v>219.03</v>
      </c>
      <c r="H253" s="58">
        <f t="shared" si="19"/>
        <v>6106118.3399999999</v>
      </c>
      <c r="I253" s="2">
        <v>10</v>
      </c>
      <c r="J253" s="57">
        <v>220.78</v>
      </c>
      <c r="K253" s="58">
        <f t="shared" si="20"/>
        <v>2207.8000000000002</v>
      </c>
      <c r="L253" s="2">
        <v>267</v>
      </c>
      <c r="M253" s="57">
        <v>219.03</v>
      </c>
      <c r="N253" s="60">
        <f t="shared" si="21"/>
        <v>58481.01</v>
      </c>
      <c r="O253" s="59">
        <f t="shared" si="22"/>
        <v>6388028.709999999</v>
      </c>
      <c r="P253" s="72">
        <f t="shared" si="23"/>
        <v>80678.713421694643</v>
      </c>
    </row>
    <row r="254" spans="1:16" x14ac:dyDescent="0.25">
      <c r="A254" s="10" t="s">
        <v>480</v>
      </c>
      <c r="B254" s="4" t="s">
        <v>481</v>
      </c>
      <c r="C254" s="2">
        <v>488</v>
      </c>
      <c r="D254" s="57">
        <v>221.94</v>
      </c>
      <c r="E254" s="58">
        <f t="shared" si="18"/>
        <v>108306.72</v>
      </c>
      <c r="F254" s="2">
        <v>21841</v>
      </c>
      <c r="G254" s="57">
        <v>220.05</v>
      </c>
      <c r="H254" s="58">
        <f t="shared" si="19"/>
        <v>4806112.05</v>
      </c>
      <c r="I254" s="2">
        <v>32</v>
      </c>
      <c r="J254" s="57">
        <v>221.94</v>
      </c>
      <c r="K254" s="58">
        <f t="shared" si="20"/>
        <v>7102.08</v>
      </c>
      <c r="L254" s="2">
        <v>1447</v>
      </c>
      <c r="M254" s="57">
        <v>220.05</v>
      </c>
      <c r="N254" s="60">
        <f t="shared" si="21"/>
        <v>318412.35000000003</v>
      </c>
      <c r="O254" s="59">
        <f t="shared" si="22"/>
        <v>5239933.1999999993</v>
      </c>
      <c r="P254" s="72">
        <f t="shared" si="23"/>
        <v>66178.642611583273</v>
      </c>
    </row>
    <row r="255" spans="1:16" x14ac:dyDescent="0.25">
      <c r="A255" s="10" t="s">
        <v>482</v>
      </c>
      <c r="B255" s="4" t="s">
        <v>483</v>
      </c>
      <c r="C255" s="2">
        <v>0</v>
      </c>
      <c r="D255" s="57">
        <v>192.48</v>
      </c>
      <c r="E255" s="58">
        <f t="shared" si="18"/>
        <v>0</v>
      </c>
      <c r="F255" s="2">
        <v>366</v>
      </c>
      <c r="G255" s="57">
        <v>191.17</v>
      </c>
      <c r="H255" s="58">
        <f t="shared" si="19"/>
        <v>69968.22</v>
      </c>
      <c r="I255" s="2">
        <v>0</v>
      </c>
      <c r="J255" s="57">
        <v>192.48</v>
      </c>
      <c r="K255" s="58">
        <f t="shared" si="20"/>
        <v>0</v>
      </c>
      <c r="L255" s="2">
        <v>0</v>
      </c>
      <c r="M255" s="57">
        <v>191.17</v>
      </c>
      <c r="N255" s="60">
        <f t="shared" si="21"/>
        <v>0</v>
      </c>
      <c r="O255" s="59">
        <f t="shared" si="22"/>
        <v>69968.22</v>
      </c>
      <c r="P255" s="72">
        <f t="shared" si="23"/>
        <v>883.67573570377454</v>
      </c>
    </row>
    <row r="256" spans="1:16" x14ac:dyDescent="0.25">
      <c r="A256" s="10" t="s">
        <v>484</v>
      </c>
      <c r="B256" s="4" t="s">
        <v>485</v>
      </c>
      <c r="C256" s="2">
        <v>90</v>
      </c>
      <c r="D256" s="57">
        <v>276.41000000000003</v>
      </c>
      <c r="E256" s="58">
        <f t="shared" si="18"/>
        <v>24876.9</v>
      </c>
      <c r="F256" s="2">
        <v>0</v>
      </c>
      <c r="G256" s="57">
        <v>274.58</v>
      </c>
      <c r="H256" s="58">
        <f t="shared" si="19"/>
        <v>0</v>
      </c>
      <c r="I256" s="2">
        <v>0</v>
      </c>
      <c r="J256" s="57">
        <v>276.41000000000003</v>
      </c>
      <c r="K256" s="58">
        <f t="shared" si="20"/>
        <v>0</v>
      </c>
      <c r="L256" s="2">
        <v>0</v>
      </c>
      <c r="M256" s="57">
        <v>274.58</v>
      </c>
      <c r="N256" s="60">
        <f t="shared" si="21"/>
        <v>0</v>
      </c>
      <c r="O256" s="59">
        <f t="shared" si="22"/>
        <v>24876.9</v>
      </c>
      <c r="P256" s="72">
        <f t="shared" si="23"/>
        <v>314.18711108456426</v>
      </c>
    </row>
    <row r="257" spans="1:16" x14ac:dyDescent="0.25">
      <c r="A257" s="10" t="s">
        <v>486</v>
      </c>
      <c r="B257" s="4" t="s">
        <v>487</v>
      </c>
      <c r="C257" s="2">
        <v>5180</v>
      </c>
      <c r="D257" s="57">
        <v>411.67</v>
      </c>
      <c r="E257" s="58">
        <f t="shared" si="18"/>
        <v>2132450.6</v>
      </c>
      <c r="F257" s="2">
        <v>54990</v>
      </c>
      <c r="G257" s="57">
        <v>408.28</v>
      </c>
      <c r="H257" s="58">
        <f t="shared" si="19"/>
        <v>22451317.199999999</v>
      </c>
      <c r="I257" s="2">
        <v>966</v>
      </c>
      <c r="J257" s="57">
        <v>411.67</v>
      </c>
      <c r="K257" s="58">
        <f t="shared" si="20"/>
        <v>397673.22000000003</v>
      </c>
      <c r="L257" s="2">
        <v>10252</v>
      </c>
      <c r="M257" s="57">
        <v>408.28</v>
      </c>
      <c r="N257" s="60">
        <f t="shared" si="21"/>
        <v>4185686.5599999996</v>
      </c>
      <c r="O257" s="59">
        <f t="shared" si="22"/>
        <v>29167127.579999998</v>
      </c>
      <c r="P257" s="72">
        <f t="shared" si="23"/>
        <v>368371.2823139184</v>
      </c>
    </row>
    <row r="258" spans="1:16" x14ac:dyDescent="0.25">
      <c r="A258" s="10" t="s">
        <v>488</v>
      </c>
      <c r="B258" s="4" t="s">
        <v>489</v>
      </c>
      <c r="C258" s="2">
        <v>0</v>
      </c>
      <c r="D258" s="57">
        <v>198.54</v>
      </c>
      <c r="E258" s="58">
        <f t="shared" si="18"/>
        <v>0</v>
      </c>
      <c r="F258" s="2">
        <v>881</v>
      </c>
      <c r="G258" s="57">
        <v>196.89</v>
      </c>
      <c r="H258" s="58">
        <f t="shared" si="19"/>
        <v>173460.09</v>
      </c>
      <c r="I258" s="2">
        <v>0</v>
      </c>
      <c r="J258" s="57">
        <v>198.54</v>
      </c>
      <c r="K258" s="58">
        <f t="shared" si="20"/>
        <v>0</v>
      </c>
      <c r="L258" s="2">
        <v>0</v>
      </c>
      <c r="M258" s="57">
        <v>196.89</v>
      </c>
      <c r="N258" s="60">
        <f t="shared" si="21"/>
        <v>0</v>
      </c>
      <c r="O258" s="59">
        <f t="shared" si="22"/>
        <v>173460.09</v>
      </c>
      <c r="P258" s="72">
        <f t="shared" si="23"/>
        <v>2190.7442070984935</v>
      </c>
    </row>
    <row r="259" spans="1:16" x14ac:dyDescent="0.25">
      <c r="A259" s="10" t="s">
        <v>490</v>
      </c>
      <c r="B259" s="4" t="s">
        <v>491</v>
      </c>
      <c r="C259" s="2">
        <v>8442</v>
      </c>
      <c r="D259" s="57">
        <v>346.51</v>
      </c>
      <c r="E259" s="58">
        <f t="shared" si="18"/>
        <v>2925237.42</v>
      </c>
      <c r="F259" s="2">
        <v>137610</v>
      </c>
      <c r="G259" s="57">
        <v>343.54</v>
      </c>
      <c r="H259" s="58">
        <f t="shared" si="19"/>
        <v>47274539.400000006</v>
      </c>
      <c r="I259" s="2">
        <v>2120</v>
      </c>
      <c r="J259" s="57">
        <v>346.51</v>
      </c>
      <c r="K259" s="58">
        <f t="shared" si="20"/>
        <v>734601.2</v>
      </c>
      <c r="L259" s="2">
        <v>34562</v>
      </c>
      <c r="M259" s="57">
        <v>343.54</v>
      </c>
      <c r="N259" s="60">
        <f t="shared" si="21"/>
        <v>11873429.48</v>
      </c>
      <c r="O259" s="59">
        <f t="shared" si="22"/>
        <v>62807807.500000015</v>
      </c>
      <c r="P259" s="72">
        <f t="shared" si="23"/>
        <v>793242.06762017903</v>
      </c>
    </row>
    <row r="260" spans="1:16" x14ac:dyDescent="0.25">
      <c r="A260" s="10" t="s">
        <v>492</v>
      </c>
      <c r="B260" s="4" t="s">
        <v>493</v>
      </c>
      <c r="C260" s="2">
        <v>0</v>
      </c>
      <c r="D260" s="57">
        <v>206.51</v>
      </c>
      <c r="E260" s="58">
        <f t="shared" si="18"/>
        <v>0</v>
      </c>
      <c r="F260" s="2">
        <v>13486</v>
      </c>
      <c r="G260" s="57">
        <v>204.88</v>
      </c>
      <c r="H260" s="58">
        <f t="shared" si="19"/>
        <v>2763011.68</v>
      </c>
      <c r="I260" s="2">
        <v>0</v>
      </c>
      <c r="J260" s="57">
        <v>206.51</v>
      </c>
      <c r="K260" s="58">
        <f t="shared" si="20"/>
        <v>0</v>
      </c>
      <c r="L260" s="2">
        <v>0</v>
      </c>
      <c r="M260" s="57">
        <v>204.88</v>
      </c>
      <c r="N260" s="60">
        <f t="shared" si="21"/>
        <v>0</v>
      </c>
      <c r="O260" s="59">
        <f t="shared" si="22"/>
        <v>2763011.68</v>
      </c>
      <c r="P260" s="72">
        <f t="shared" si="23"/>
        <v>34895.933883727819</v>
      </c>
    </row>
    <row r="261" spans="1:16" x14ac:dyDescent="0.25">
      <c r="A261" s="10" t="s">
        <v>494</v>
      </c>
      <c r="B261" s="4" t="s">
        <v>495</v>
      </c>
      <c r="C261" s="2">
        <v>489</v>
      </c>
      <c r="D261" s="57">
        <v>217.96</v>
      </c>
      <c r="E261" s="58">
        <f t="shared" si="18"/>
        <v>106582.44</v>
      </c>
      <c r="F261" s="2">
        <v>23083</v>
      </c>
      <c r="G261" s="57">
        <v>216.19</v>
      </c>
      <c r="H261" s="58">
        <f t="shared" si="19"/>
        <v>4990313.7699999996</v>
      </c>
      <c r="I261" s="2">
        <v>208</v>
      </c>
      <c r="J261" s="57">
        <v>217.96</v>
      </c>
      <c r="K261" s="58">
        <f t="shared" si="20"/>
        <v>45335.68</v>
      </c>
      <c r="L261" s="2">
        <v>9798</v>
      </c>
      <c r="M261" s="57">
        <v>216.19</v>
      </c>
      <c r="N261" s="60">
        <f t="shared" si="21"/>
        <v>2118229.62</v>
      </c>
      <c r="O261" s="59">
        <f t="shared" si="22"/>
        <v>7260461.5099999998</v>
      </c>
      <c r="P261" s="72">
        <f t="shared" si="23"/>
        <v>91697.254359167462</v>
      </c>
    </row>
    <row r="262" spans="1:16" x14ac:dyDescent="0.25">
      <c r="A262" s="10" t="s">
        <v>496</v>
      </c>
      <c r="B262" s="4" t="s">
        <v>497</v>
      </c>
      <c r="C262" s="2">
        <v>4052</v>
      </c>
      <c r="D262" s="57">
        <v>363.92</v>
      </c>
      <c r="E262" s="58">
        <f t="shared" si="18"/>
        <v>1474603.84</v>
      </c>
      <c r="F262" s="2">
        <v>57983</v>
      </c>
      <c r="G262" s="57">
        <v>360.41</v>
      </c>
      <c r="H262" s="58">
        <f t="shared" si="19"/>
        <v>20897653.030000001</v>
      </c>
      <c r="I262" s="2">
        <v>110</v>
      </c>
      <c r="J262" s="57">
        <v>363.92</v>
      </c>
      <c r="K262" s="58">
        <f t="shared" si="20"/>
        <v>40031.200000000004</v>
      </c>
      <c r="L262" s="2">
        <v>1581</v>
      </c>
      <c r="M262" s="57">
        <v>360.41</v>
      </c>
      <c r="N262" s="60">
        <f t="shared" si="21"/>
        <v>569808.21000000008</v>
      </c>
      <c r="O262" s="59">
        <f t="shared" si="22"/>
        <v>22982096.280000001</v>
      </c>
      <c r="P262" s="72">
        <f t="shared" si="23"/>
        <v>290256.35979083052</v>
      </c>
    </row>
    <row r="263" spans="1:16" x14ac:dyDescent="0.25">
      <c r="A263" s="10" t="s">
        <v>498</v>
      </c>
      <c r="B263" s="4" t="s">
        <v>499</v>
      </c>
      <c r="C263" s="2">
        <v>0</v>
      </c>
      <c r="D263" s="57">
        <v>228.47</v>
      </c>
      <c r="E263" s="58">
        <f t="shared" si="18"/>
        <v>0</v>
      </c>
      <c r="F263" s="2">
        <v>9141</v>
      </c>
      <c r="G263" s="57">
        <v>226.2</v>
      </c>
      <c r="H263" s="58">
        <f t="shared" si="19"/>
        <v>2067694.2</v>
      </c>
      <c r="I263" s="2">
        <v>0</v>
      </c>
      <c r="J263" s="57">
        <v>228.47</v>
      </c>
      <c r="K263" s="58">
        <f t="shared" si="20"/>
        <v>0</v>
      </c>
      <c r="L263" s="2">
        <v>0</v>
      </c>
      <c r="M263" s="57">
        <v>226.2</v>
      </c>
      <c r="N263" s="60">
        <f t="shared" si="21"/>
        <v>0</v>
      </c>
      <c r="O263" s="59">
        <f t="shared" si="22"/>
        <v>2067694.2</v>
      </c>
      <c r="P263" s="72">
        <f t="shared" si="23"/>
        <v>26114.301512821501</v>
      </c>
    </row>
    <row r="264" spans="1:16" x14ac:dyDescent="0.25">
      <c r="A264" s="10" t="s">
        <v>500</v>
      </c>
      <c r="B264" s="4" t="s">
        <v>501</v>
      </c>
      <c r="C264" s="2">
        <v>0</v>
      </c>
      <c r="D264" s="57">
        <v>219.37</v>
      </c>
      <c r="E264" s="58">
        <f t="shared" si="18"/>
        <v>0</v>
      </c>
      <c r="F264" s="2">
        <v>9474</v>
      </c>
      <c r="G264" s="57">
        <v>217.39</v>
      </c>
      <c r="H264" s="58">
        <f t="shared" si="19"/>
        <v>2059552.8599999999</v>
      </c>
      <c r="I264" s="2">
        <v>0</v>
      </c>
      <c r="J264" s="57">
        <v>219.37</v>
      </c>
      <c r="K264" s="58">
        <f t="shared" si="20"/>
        <v>0</v>
      </c>
      <c r="L264" s="2">
        <v>8</v>
      </c>
      <c r="M264" s="57">
        <v>217.39</v>
      </c>
      <c r="N264" s="60">
        <f t="shared" si="21"/>
        <v>1739.12</v>
      </c>
      <c r="O264" s="59">
        <f t="shared" si="22"/>
        <v>2061291.98</v>
      </c>
      <c r="P264" s="72">
        <f t="shared" si="23"/>
        <v>26033.443568048326</v>
      </c>
    </row>
    <row r="265" spans="1:16" x14ac:dyDescent="0.25">
      <c r="A265" s="10" t="s">
        <v>502</v>
      </c>
      <c r="B265" s="4" t="s">
        <v>503</v>
      </c>
      <c r="C265" s="2">
        <v>13954</v>
      </c>
      <c r="D265" s="57">
        <v>290.52999999999997</v>
      </c>
      <c r="E265" s="58">
        <f t="shared" si="18"/>
        <v>4054055.6199999996</v>
      </c>
      <c r="F265" s="2">
        <v>34759</v>
      </c>
      <c r="G265" s="57">
        <v>287.86</v>
      </c>
      <c r="H265" s="58">
        <f t="shared" si="19"/>
        <v>10005725.74</v>
      </c>
      <c r="I265" s="2">
        <v>4608</v>
      </c>
      <c r="J265" s="57">
        <v>290.52999999999997</v>
      </c>
      <c r="K265" s="58">
        <f t="shared" si="20"/>
        <v>1338762.2399999998</v>
      </c>
      <c r="L265" s="2">
        <v>11479</v>
      </c>
      <c r="M265" s="57">
        <v>287.86</v>
      </c>
      <c r="N265" s="60">
        <f t="shared" si="21"/>
        <v>3304344.94</v>
      </c>
      <c r="O265" s="59">
        <f t="shared" si="22"/>
        <v>18702888.539999999</v>
      </c>
      <c r="P265" s="72">
        <f t="shared" si="23"/>
        <v>236211.3655366707</v>
      </c>
    </row>
    <row r="266" spans="1:16" x14ac:dyDescent="0.25">
      <c r="A266" s="10" t="s">
        <v>504</v>
      </c>
      <c r="B266" s="4" t="s">
        <v>505</v>
      </c>
      <c r="C266" s="2">
        <v>516</v>
      </c>
      <c r="D266" s="57">
        <v>213.18</v>
      </c>
      <c r="E266" s="58">
        <f t="shared" ref="E266:E328" si="24">C266*D266</f>
        <v>110000.88</v>
      </c>
      <c r="F266" s="2">
        <v>33572</v>
      </c>
      <c r="G266" s="57">
        <v>211.37</v>
      </c>
      <c r="H266" s="58">
        <f t="shared" ref="H266:H328" si="25">F266*G266</f>
        <v>7096113.6400000006</v>
      </c>
      <c r="I266" s="2">
        <v>11</v>
      </c>
      <c r="J266" s="57">
        <v>213.18</v>
      </c>
      <c r="K266" s="58">
        <f t="shared" ref="K266:K328" si="26">I266*J266</f>
        <v>2344.98</v>
      </c>
      <c r="L266" s="2">
        <v>709</v>
      </c>
      <c r="M266" s="57">
        <v>211.37</v>
      </c>
      <c r="N266" s="60">
        <f t="shared" ref="N266:N328" si="27">M266*L266</f>
        <v>149861.33000000002</v>
      </c>
      <c r="O266" s="59">
        <f t="shared" ref="O266:O328" si="28">E266+H266+K266+N266</f>
        <v>7358320.830000001</v>
      </c>
      <c r="P266" s="72">
        <f t="shared" ref="P266:P328" si="29">(O266/$O$7)*$P$7</f>
        <v>92933.185566170752</v>
      </c>
    </row>
    <row r="267" spans="1:16" x14ac:dyDescent="0.25">
      <c r="A267" s="10" t="s">
        <v>506</v>
      </c>
      <c r="B267" s="4" t="s">
        <v>507</v>
      </c>
      <c r="C267" s="2">
        <v>0</v>
      </c>
      <c r="D267" s="57">
        <v>234.35</v>
      </c>
      <c r="E267" s="58">
        <f t="shared" si="24"/>
        <v>0</v>
      </c>
      <c r="F267" s="2">
        <v>36637</v>
      </c>
      <c r="G267" s="57">
        <v>232.53</v>
      </c>
      <c r="H267" s="58">
        <f t="shared" si="25"/>
        <v>8519201.6099999994</v>
      </c>
      <c r="I267" s="2">
        <v>0</v>
      </c>
      <c r="J267" s="57">
        <v>234.35</v>
      </c>
      <c r="K267" s="58">
        <f t="shared" si="26"/>
        <v>0</v>
      </c>
      <c r="L267" s="2">
        <v>1824</v>
      </c>
      <c r="M267" s="57">
        <v>232.53</v>
      </c>
      <c r="N267" s="60">
        <f t="shared" si="27"/>
        <v>424134.72000000003</v>
      </c>
      <c r="O267" s="59">
        <f t="shared" si="28"/>
        <v>8943336.3300000001</v>
      </c>
      <c r="P267" s="72">
        <f t="shared" si="29"/>
        <v>112951.41295661153</v>
      </c>
    </row>
    <row r="268" spans="1:16" x14ac:dyDescent="0.25">
      <c r="A268" s="10" t="s">
        <v>508</v>
      </c>
      <c r="B268" s="4" t="s">
        <v>509</v>
      </c>
      <c r="C268" s="2">
        <v>5115</v>
      </c>
      <c r="D268" s="57">
        <v>320.83</v>
      </c>
      <c r="E268" s="58">
        <f t="shared" si="24"/>
        <v>1641045.45</v>
      </c>
      <c r="F268" s="2">
        <v>65748</v>
      </c>
      <c r="G268" s="57">
        <v>318.01</v>
      </c>
      <c r="H268" s="58">
        <f t="shared" si="25"/>
        <v>20908521.48</v>
      </c>
      <c r="I268" s="2">
        <v>739</v>
      </c>
      <c r="J268" s="57">
        <v>320.83</v>
      </c>
      <c r="K268" s="58">
        <f t="shared" si="26"/>
        <v>237093.37</v>
      </c>
      <c r="L268" s="2">
        <v>9506</v>
      </c>
      <c r="M268" s="57">
        <v>318.01</v>
      </c>
      <c r="N268" s="60">
        <f t="shared" si="27"/>
        <v>3023003.06</v>
      </c>
      <c r="O268" s="59">
        <f t="shared" si="28"/>
        <v>25809663.359999999</v>
      </c>
      <c r="P268" s="72">
        <f t="shared" si="29"/>
        <v>325967.60726390861</v>
      </c>
    </row>
    <row r="269" spans="1:16" x14ac:dyDescent="0.25">
      <c r="A269" s="10" t="s">
        <v>510</v>
      </c>
      <c r="B269" s="4" t="s">
        <v>511</v>
      </c>
      <c r="C269" s="2">
        <v>366</v>
      </c>
      <c r="D269" s="57">
        <v>346.08</v>
      </c>
      <c r="E269" s="58">
        <f t="shared" si="24"/>
        <v>126665.28</v>
      </c>
      <c r="F269" s="2">
        <v>21623</v>
      </c>
      <c r="G269" s="57">
        <v>342.74</v>
      </c>
      <c r="H269" s="58">
        <f t="shared" si="25"/>
        <v>7411067.0200000005</v>
      </c>
      <c r="I269" s="2">
        <v>34</v>
      </c>
      <c r="J269" s="57">
        <v>346.08</v>
      </c>
      <c r="K269" s="58">
        <f t="shared" si="26"/>
        <v>11766.72</v>
      </c>
      <c r="L269" s="2">
        <v>1979</v>
      </c>
      <c r="M269" s="57">
        <v>342.74</v>
      </c>
      <c r="N269" s="60">
        <f t="shared" si="27"/>
        <v>678282.46</v>
      </c>
      <c r="O269" s="59">
        <f t="shared" si="28"/>
        <v>8227781.4800000004</v>
      </c>
      <c r="P269" s="72">
        <f t="shared" si="29"/>
        <v>103914.18922117629</v>
      </c>
    </row>
    <row r="270" spans="1:16" x14ac:dyDescent="0.25">
      <c r="A270" s="10" t="s">
        <v>512</v>
      </c>
      <c r="B270" s="4" t="s">
        <v>513</v>
      </c>
      <c r="C270" s="2">
        <v>577</v>
      </c>
      <c r="D270" s="57">
        <v>205.57</v>
      </c>
      <c r="E270" s="58">
        <f t="shared" si="24"/>
        <v>118613.89</v>
      </c>
      <c r="F270" s="2">
        <v>21690</v>
      </c>
      <c r="G270" s="57">
        <v>203.85</v>
      </c>
      <c r="H270" s="58">
        <f t="shared" si="25"/>
        <v>4421506.5</v>
      </c>
      <c r="I270" s="2">
        <v>54</v>
      </c>
      <c r="J270" s="57">
        <v>205.57</v>
      </c>
      <c r="K270" s="58">
        <f t="shared" si="26"/>
        <v>11100.779999999999</v>
      </c>
      <c r="L270" s="2">
        <v>2023</v>
      </c>
      <c r="M270" s="57">
        <v>203.85</v>
      </c>
      <c r="N270" s="60">
        <f t="shared" si="27"/>
        <v>412388.55</v>
      </c>
      <c r="O270" s="59">
        <f t="shared" si="28"/>
        <v>4963609.72</v>
      </c>
      <c r="P270" s="72">
        <f t="shared" si="29"/>
        <v>62688.767429947577</v>
      </c>
    </row>
    <row r="271" spans="1:16" x14ac:dyDescent="0.25">
      <c r="A271" s="10" t="s">
        <v>514</v>
      </c>
      <c r="B271" s="4" t="s">
        <v>515</v>
      </c>
      <c r="C271" s="2">
        <v>125</v>
      </c>
      <c r="D271" s="57">
        <v>282.81</v>
      </c>
      <c r="E271" s="58">
        <f t="shared" si="24"/>
        <v>35351.25</v>
      </c>
      <c r="F271" s="2">
        <v>2206</v>
      </c>
      <c r="G271" s="57">
        <v>280.45999999999998</v>
      </c>
      <c r="H271" s="58">
        <f t="shared" si="25"/>
        <v>618694.76</v>
      </c>
      <c r="I271" s="2">
        <v>62</v>
      </c>
      <c r="J271" s="57">
        <v>282.81</v>
      </c>
      <c r="K271" s="58">
        <f t="shared" si="26"/>
        <v>17534.22</v>
      </c>
      <c r="L271" s="2">
        <v>1095</v>
      </c>
      <c r="M271" s="57">
        <v>280.45999999999998</v>
      </c>
      <c r="N271" s="60">
        <f t="shared" si="27"/>
        <v>307103.69999999995</v>
      </c>
      <c r="O271" s="59">
        <f t="shared" si="28"/>
        <v>978683.92999999993</v>
      </c>
      <c r="P271" s="72">
        <f t="shared" si="29"/>
        <v>12360.457960259835</v>
      </c>
    </row>
    <row r="272" spans="1:16" x14ac:dyDescent="0.25">
      <c r="A272" s="10" t="s">
        <v>516</v>
      </c>
      <c r="B272" s="4" t="s">
        <v>517</v>
      </c>
      <c r="C272" s="2">
        <v>1639</v>
      </c>
      <c r="D272" s="57">
        <v>225.24</v>
      </c>
      <c r="E272" s="58">
        <f t="shared" si="24"/>
        <v>369168.36</v>
      </c>
      <c r="F272" s="2">
        <v>62923</v>
      </c>
      <c r="G272" s="57">
        <v>223.41</v>
      </c>
      <c r="H272" s="58">
        <f t="shared" si="25"/>
        <v>14057627.43</v>
      </c>
      <c r="I272" s="2">
        <v>146</v>
      </c>
      <c r="J272" s="57">
        <v>225.24</v>
      </c>
      <c r="K272" s="58">
        <f t="shared" si="26"/>
        <v>32885.040000000001</v>
      </c>
      <c r="L272" s="2">
        <v>5607</v>
      </c>
      <c r="M272" s="57">
        <v>223.41</v>
      </c>
      <c r="N272" s="60">
        <f t="shared" si="27"/>
        <v>1252659.8699999999</v>
      </c>
      <c r="O272" s="59">
        <f t="shared" si="28"/>
        <v>15712340.699999997</v>
      </c>
      <c r="P272" s="72">
        <f t="shared" si="29"/>
        <v>198441.72436716067</v>
      </c>
    </row>
    <row r="273" spans="1:16" x14ac:dyDescent="0.25">
      <c r="A273" s="10" t="s">
        <v>1306</v>
      </c>
      <c r="B273" s="4" t="s">
        <v>518</v>
      </c>
      <c r="C273" s="2">
        <v>0</v>
      </c>
      <c r="D273" s="57">
        <v>241.57</v>
      </c>
      <c r="E273" s="58">
        <f t="shared" si="24"/>
        <v>0</v>
      </c>
      <c r="F273" s="2">
        <v>32406</v>
      </c>
      <c r="G273" s="57">
        <v>239.45</v>
      </c>
      <c r="H273" s="58">
        <f t="shared" si="25"/>
        <v>7759616.6999999993</v>
      </c>
      <c r="I273" s="2">
        <v>0</v>
      </c>
      <c r="J273" s="57">
        <v>241.57</v>
      </c>
      <c r="K273" s="58">
        <f t="shared" si="26"/>
        <v>0</v>
      </c>
      <c r="L273" s="2">
        <v>2102</v>
      </c>
      <c r="M273" s="57">
        <v>239.45</v>
      </c>
      <c r="N273" s="60">
        <f t="shared" si="27"/>
        <v>503323.89999999997</v>
      </c>
      <c r="O273" s="59">
        <f t="shared" si="28"/>
        <v>8262940.5999999996</v>
      </c>
      <c r="P273" s="72">
        <f t="shared" si="29"/>
        <v>104358.23740809168</v>
      </c>
    </row>
    <row r="274" spans="1:16" x14ac:dyDescent="0.25">
      <c r="A274" s="10" t="s">
        <v>519</v>
      </c>
      <c r="B274" s="4" t="s">
        <v>520</v>
      </c>
      <c r="C274" s="2">
        <v>0</v>
      </c>
      <c r="D274" s="57">
        <v>228.15</v>
      </c>
      <c r="E274" s="58">
        <f t="shared" si="24"/>
        <v>0</v>
      </c>
      <c r="F274" s="2">
        <v>20055</v>
      </c>
      <c r="G274" s="57">
        <v>226.11</v>
      </c>
      <c r="H274" s="58">
        <f t="shared" si="25"/>
        <v>4534636.05</v>
      </c>
      <c r="I274" s="2">
        <v>0</v>
      </c>
      <c r="J274" s="57">
        <v>228.15</v>
      </c>
      <c r="K274" s="58">
        <f t="shared" si="26"/>
        <v>0</v>
      </c>
      <c r="L274" s="2">
        <v>103</v>
      </c>
      <c r="M274" s="57">
        <v>226.11</v>
      </c>
      <c r="N274" s="60">
        <f t="shared" si="27"/>
        <v>23289.33</v>
      </c>
      <c r="O274" s="59">
        <f t="shared" si="28"/>
        <v>4557925.38</v>
      </c>
      <c r="P274" s="72">
        <f t="shared" si="29"/>
        <v>57565.106893592638</v>
      </c>
    </row>
    <row r="275" spans="1:16" x14ac:dyDescent="0.25">
      <c r="A275" s="10" t="s">
        <v>521</v>
      </c>
      <c r="B275" s="4" t="s">
        <v>522</v>
      </c>
      <c r="C275" s="2">
        <v>7920</v>
      </c>
      <c r="D275" s="57">
        <v>327.96</v>
      </c>
      <c r="E275" s="58">
        <f t="shared" si="24"/>
        <v>2597443.1999999997</v>
      </c>
      <c r="F275" s="2">
        <v>32366</v>
      </c>
      <c r="G275" s="57">
        <v>325.19</v>
      </c>
      <c r="H275" s="58">
        <f t="shared" si="25"/>
        <v>10525099.539999999</v>
      </c>
      <c r="I275" s="2">
        <v>381</v>
      </c>
      <c r="J275" s="57">
        <v>327.96</v>
      </c>
      <c r="K275" s="58">
        <f t="shared" si="26"/>
        <v>124952.76</v>
      </c>
      <c r="L275" s="2">
        <v>1556</v>
      </c>
      <c r="M275" s="57">
        <v>325.19</v>
      </c>
      <c r="N275" s="60">
        <f t="shared" si="27"/>
        <v>505995.64</v>
      </c>
      <c r="O275" s="59">
        <f t="shared" si="28"/>
        <v>13753491.139999999</v>
      </c>
      <c r="P275" s="72">
        <f t="shared" si="29"/>
        <v>173702.09506022654</v>
      </c>
    </row>
    <row r="276" spans="1:16" x14ac:dyDescent="0.25">
      <c r="A276" s="10" t="s">
        <v>523</v>
      </c>
      <c r="B276" s="4" t="s">
        <v>524</v>
      </c>
      <c r="C276" s="2">
        <v>1427</v>
      </c>
      <c r="D276" s="57">
        <v>324.76</v>
      </c>
      <c r="E276" s="58">
        <f t="shared" si="24"/>
        <v>463432.51999999996</v>
      </c>
      <c r="F276" s="2">
        <v>38276</v>
      </c>
      <c r="G276" s="57">
        <v>321.82</v>
      </c>
      <c r="H276" s="58">
        <f t="shared" si="25"/>
        <v>12317982.32</v>
      </c>
      <c r="I276" s="2">
        <v>0</v>
      </c>
      <c r="J276" s="57">
        <v>324.76</v>
      </c>
      <c r="K276" s="58">
        <f t="shared" si="26"/>
        <v>0</v>
      </c>
      <c r="L276" s="2">
        <v>0</v>
      </c>
      <c r="M276" s="57">
        <v>321.82</v>
      </c>
      <c r="N276" s="60">
        <f t="shared" si="27"/>
        <v>0</v>
      </c>
      <c r="O276" s="59">
        <f t="shared" si="28"/>
        <v>12781414.84</v>
      </c>
      <c r="P276" s="72">
        <f t="shared" si="29"/>
        <v>161425.08930586118</v>
      </c>
    </row>
    <row r="277" spans="1:16" x14ac:dyDescent="0.25">
      <c r="A277" s="10" t="s">
        <v>525</v>
      </c>
      <c r="B277" s="4" t="s">
        <v>526</v>
      </c>
      <c r="C277" s="2">
        <v>1995</v>
      </c>
      <c r="D277" s="57">
        <v>314.70999999999998</v>
      </c>
      <c r="E277" s="58">
        <f t="shared" si="24"/>
        <v>627846.44999999995</v>
      </c>
      <c r="F277" s="2">
        <v>49843</v>
      </c>
      <c r="G277" s="57">
        <v>312.32</v>
      </c>
      <c r="H277" s="58">
        <f t="shared" si="25"/>
        <v>15566965.76</v>
      </c>
      <c r="I277" s="2">
        <v>13</v>
      </c>
      <c r="J277" s="57">
        <v>314.70999999999998</v>
      </c>
      <c r="K277" s="58">
        <f t="shared" si="26"/>
        <v>4091.2299999999996</v>
      </c>
      <c r="L277" s="2">
        <v>324</v>
      </c>
      <c r="M277" s="57">
        <v>312.32</v>
      </c>
      <c r="N277" s="60">
        <f t="shared" si="27"/>
        <v>101191.67999999999</v>
      </c>
      <c r="O277" s="59">
        <f t="shared" si="28"/>
        <v>16300095.119999999</v>
      </c>
      <c r="P277" s="72">
        <f t="shared" si="29"/>
        <v>205864.87046844276</v>
      </c>
    </row>
    <row r="278" spans="1:16" x14ac:dyDescent="0.25">
      <c r="A278" s="10" t="s">
        <v>527</v>
      </c>
      <c r="B278" s="4" t="s">
        <v>528</v>
      </c>
      <c r="C278" s="2">
        <v>5297</v>
      </c>
      <c r="D278" s="57">
        <v>275.05</v>
      </c>
      <c r="E278" s="58">
        <f t="shared" si="24"/>
        <v>1456939.85</v>
      </c>
      <c r="F278" s="2">
        <v>132701</v>
      </c>
      <c r="G278" s="57">
        <v>272.77</v>
      </c>
      <c r="H278" s="58">
        <f t="shared" si="25"/>
        <v>36196851.769999996</v>
      </c>
      <c r="I278" s="2">
        <v>375</v>
      </c>
      <c r="J278" s="57">
        <v>275.05</v>
      </c>
      <c r="K278" s="58">
        <f t="shared" si="26"/>
        <v>103143.75</v>
      </c>
      <c r="L278" s="2">
        <v>9405</v>
      </c>
      <c r="M278" s="57">
        <v>272.77</v>
      </c>
      <c r="N278" s="60">
        <f t="shared" si="27"/>
        <v>2565401.8499999996</v>
      </c>
      <c r="O278" s="59">
        <f t="shared" si="28"/>
        <v>40322337.219999999</v>
      </c>
      <c r="P278" s="72">
        <f t="shared" si="29"/>
        <v>509257.93178930657</v>
      </c>
    </row>
    <row r="279" spans="1:16" x14ac:dyDescent="0.25">
      <c r="A279" s="10" t="s">
        <v>529</v>
      </c>
      <c r="B279" s="4" t="s">
        <v>530</v>
      </c>
      <c r="C279" s="2">
        <v>0</v>
      </c>
      <c r="D279" s="57">
        <v>223.57</v>
      </c>
      <c r="E279" s="58">
        <f t="shared" si="24"/>
        <v>0</v>
      </c>
      <c r="F279" s="2">
        <v>32117</v>
      </c>
      <c r="G279" s="57">
        <v>221.7</v>
      </c>
      <c r="H279" s="58">
        <f t="shared" si="25"/>
        <v>7120338.8999999994</v>
      </c>
      <c r="I279" s="2">
        <v>0</v>
      </c>
      <c r="J279" s="57">
        <v>223.57</v>
      </c>
      <c r="K279" s="58">
        <f t="shared" si="26"/>
        <v>0</v>
      </c>
      <c r="L279" s="2">
        <v>2135</v>
      </c>
      <c r="M279" s="57">
        <v>221.7</v>
      </c>
      <c r="N279" s="60">
        <f t="shared" si="27"/>
        <v>473329.5</v>
      </c>
      <c r="O279" s="59">
        <f t="shared" si="28"/>
        <v>7593668.3999999994</v>
      </c>
      <c r="P279" s="72">
        <f t="shared" si="29"/>
        <v>95905.548405554757</v>
      </c>
    </row>
    <row r="280" spans="1:16" x14ac:dyDescent="0.25">
      <c r="A280" s="10" t="s">
        <v>533</v>
      </c>
      <c r="B280" s="4" t="s">
        <v>534</v>
      </c>
      <c r="C280" s="2">
        <v>1358</v>
      </c>
      <c r="D280" s="57">
        <v>330.26</v>
      </c>
      <c r="E280" s="58">
        <f t="shared" si="24"/>
        <v>448493.08</v>
      </c>
      <c r="F280" s="2">
        <v>46385</v>
      </c>
      <c r="G280" s="57">
        <v>327.35000000000002</v>
      </c>
      <c r="H280" s="58">
        <f t="shared" si="25"/>
        <v>15184129.750000002</v>
      </c>
      <c r="I280" s="2">
        <v>66</v>
      </c>
      <c r="J280" s="57">
        <v>330.26</v>
      </c>
      <c r="K280" s="58">
        <f t="shared" si="26"/>
        <v>21797.16</v>
      </c>
      <c r="L280" s="2">
        <v>2239</v>
      </c>
      <c r="M280" s="57">
        <v>327.35000000000002</v>
      </c>
      <c r="N280" s="60">
        <f t="shared" si="27"/>
        <v>732936.65</v>
      </c>
      <c r="O280" s="59">
        <f t="shared" si="28"/>
        <v>16387356.640000002</v>
      </c>
      <c r="P280" s="72">
        <f t="shared" si="29"/>
        <v>206966.95492742475</v>
      </c>
    </row>
    <row r="281" spans="1:16" x14ac:dyDescent="0.25">
      <c r="A281" s="10" t="s">
        <v>535</v>
      </c>
      <c r="B281" s="4" t="s">
        <v>536</v>
      </c>
      <c r="C281" s="2">
        <v>6</v>
      </c>
      <c r="D281" s="57">
        <v>356.84</v>
      </c>
      <c r="E281" s="58">
        <f t="shared" si="24"/>
        <v>2141.04</v>
      </c>
      <c r="F281" s="2">
        <v>28632</v>
      </c>
      <c r="G281" s="57">
        <v>353.48</v>
      </c>
      <c r="H281" s="58">
        <f t="shared" si="25"/>
        <v>10120839.360000001</v>
      </c>
      <c r="I281" s="2">
        <v>1</v>
      </c>
      <c r="J281" s="57">
        <v>356.84</v>
      </c>
      <c r="K281" s="58">
        <f t="shared" si="26"/>
        <v>356.84</v>
      </c>
      <c r="L281" s="2">
        <v>2679</v>
      </c>
      <c r="M281" s="57">
        <v>353.48</v>
      </c>
      <c r="N281" s="60">
        <f t="shared" si="27"/>
        <v>946972.92</v>
      </c>
      <c r="O281" s="59">
        <f t="shared" si="28"/>
        <v>11070310.16</v>
      </c>
      <c r="P281" s="72">
        <f t="shared" si="29"/>
        <v>139814.39680910806</v>
      </c>
    </row>
    <row r="282" spans="1:16" x14ac:dyDescent="0.25">
      <c r="A282" s="10" t="s">
        <v>537</v>
      </c>
      <c r="B282" s="4" t="s">
        <v>538</v>
      </c>
      <c r="C282" s="2">
        <v>0</v>
      </c>
      <c r="D282" s="57">
        <v>324.10000000000002</v>
      </c>
      <c r="E282" s="58">
        <f t="shared" si="24"/>
        <v>0</v>
      </c>
      <c r="F282" s="2">
        <v>9011</v>
      </c>
      <c r="G282" s="57">
        <v>320.98</v>
      </c>
      <c r="H282" s="58">
        <f t="shared" si="25"/>
        <v>2892350.7800000003</v>
      </c>
      <c r="I282" s="2">
        <v>0</v>
      </c>
      <c r="J282" s="57">
        <v>324.10000000000002</v>
      </c>
      <c r="K282" s="58">
        <f t="shared" si="26"/>
        <v>0</v>
      </c>
      <c r="L282" s="2">
        <v>0</v>
      </c>
      <c r="M282" s="57">
        <v>320.98</v>
      </c>
      <c r="N282" s="60">
        <f t="shared" si="27"/>
        <v>0</v>
      </c>
      <c r="O282" s="59">
        <f t="shared" si="28"/>
        <v>2892350.7800000003</v>
      </c>
      <c r="P282" s="72">
        <f t="shared" si="29"/>
        <v>36529.444416763588</v>
      </c>
    </row>
    <row r="283" spans="1:16" x14ac:dyDescent="0.25">
      <c r="A283" s="10" t="s">
        <v>539</v>
      </c>
      <c r="B283" s="4" t="s">
        <v>540</v>
      </c>
      <c r="C283" s="2">
        <v>366</v>
      </c>
      <c r="D283" s="57">
        <v>232.56</v>
      </c>
      <c r="E283" s="58">
        <f t="shared" si="24"/>
        <v>85116.96</v>
      </c>
      <c r="F283" s="2">
        <v>40338</v>
      </c>
      <c r="G283" s="57">
        <v>230.65</v>
      </c>
      <c r="H283" s="58">
        <f t="shared" si="25"/>
        <v>9303959.7000000011</v>
      </c>
      <c r="I283" s="2">
        <v>11</v>
      </c>
      <c r="J283" s="57">
        <v>232.56</v>
      </c>
      <c r="K283" s="58">
        <f t="shared" si="26"/>
        <v>2558.16</v>
      </c>
      <c r="L283" s="2">
        <v>1211</v>
      </c>
      <c r="M283" s="57">
        <v>230.65</v>
      </c>
      <c r="N283" s="60">
        <f t="shared" si="27"/>
        <v>279317.15000000002</v>
      </c>
      <c r="O283" s="59">
        <f t="shared" si="28"/>
        <v>9670951.9700000025</v>
      </c>
      <c r="P283" s="72">
        <f t="shared" si="29"/>
        <v>122140.96052530165</v>
      </c>
    </row>
    <row r="284" spans="1:16" x14ac:dyDescent="0.25">
      <c r="A284" s="10" t="s">
        <v>541</v>
      </c>
      <c r="B284" s="4" t="s">
        <v>542</v>
      </c>
      <c r="C284" s="2">
        <v>1541</v>
      </c>
      <c r="D284" s="57">
        <v>212</v>
      </c>
      <c r="E284" s="58">
        <f t="shared" si="24"/>
        <v>326692</v>
      </c>
      <c r="F284" s="2">
        <v>33525</v>
      </c>
      <c r="G284" s="57">
        <v>210.25</v>
      </c>
      <c r="H284" s="58">
        <f t="shared" si="25"/>
        <v>7048631.25</v>
      </c>
      <c r="I284" s="2">
        <v>125</v>
      </c>
      <c r="J284" s="57">
        <v>212</v>
      </c>
      <c r="K284" s="58">
        <f t="shared" si="26"/>
        <v>26500</v>
      </c>
      <c r="L284" s="2">
        <v>2716</v>
      </c>
      <c r="M284" s="57">
        <v>210.25</v>
      </c>
      <c r="N284" s="60">
        <f t="shared" si="27"/>
        <v>571039</v>
      </c>
      <c r="O284" s="59">
        <f t="shared" si="28"/>
        <v>7972862.25</v>
      </c>
      <c r="P284" s="72">
        <f t="shared" si="29"/>
        <v>100694.6427168449</v>
      </c>
    </row>
    <row r="285" spans="1:16" x14ac:dyDescent="0.25">
      <c r="A285" s="10" t="s">
        <v>543</v>
      </c>
      <c r="B285" s="4" t="s">
        <v>544</v>
      </c>
      <c r="C285" s="2">
        <v>4894</v>
      </c>
      <c r="D285" s="57">
        <v>306.3</v>
      </c>
      <c r="E285" s="58">
        <f t="shared" si="24"/>
        <v>1499032.2</v>
      </c>
      <c r="F285" s="2">
        <v>38923</v>
      </c>
      <c r="G285" s="57">
        <v>303.52</v>
      </c>
      <c r="H285" s="58">
        <f t="shared" si="25"/>
        <v>11813908.959999999</v>
      </c>
      <c r="I285" s="2">
        <v>1361</v>
      </c>
      <c r="J285" s="57">
        <v>306.3</v>
      </c>
      <c r="K285" s="58">
        <f t="shared" si="26"/>
        <v>416874.3</v>
      </c>
      <c r="L285" s="2">
        <v>10827</v>
      </c>
      <c r="M285" s="57">
        <v>303.52</v>
      </c>
      <c r="N285" s="60">
        <f t="shared" si="27"/>
        <v>3286211.0399999996</v>
      </c>
      <c r="O285" s="59">
        <f t="shared" si="28"/>
        <v>17016026.5</v>
      </c>
      <c r="P285" s="72">
        <f t="shared" si="29"/>
        <v>214906.84965463498</v>
      </c>
    </row>
    <row r="286" spans="1:16" x14ac:dyDescent="0.25">
      <c r="A286" s="10" t="s">
        <v>545</v>
      </c>
      <c r="B286" s="4" t="s">
        <v>546</v>
      </c>
      <c r="C286" s="2">
        <v>0</v>
      </c>
      <c r="D286" s="57">
        <v>207.54</v>
      </c>
      <c r="E286" s="58">
        <f t="shared" si="24"/>
        <v>0</v>
      </c>
      <c r="F286" s="2">
        <v>19535</v>
      </c>
      <c r="G286" s="57">
        <v>205.99</v>
      </c>
      <c r="H286" s="58">
        <f t="shared" si="25"/>
        <v>4024014.6500000004</v>
      </c>
      <c r="I286" s="2">
        <v>0</v>
      </c>
      <c r="J286" s="57">
        <v>207.54</v>
      </c>
      <c r="K286" s="58">
        <f t="shared" si="26"/>
        <v>0</v>
      </c>
      <c r="L286" s="2">
        <v>301</v>
      </c>
      <c r="M286" s="57">
        <v>205.99</v>
      </c>
      <c r="N286" s="60">
        <f t="shared" si="27"/>
        <v>62002.990000000005</v>
      </c>
      <c r="O286" s="59">
        <f t="shared" si="28"/>
        <v>4086017.6400000006</v>
      </c>
      <c r="P286" s="72">
        <f t="shared" si="29"/>
        <v>51605.066473401799</v>
      </c>
    </row>
    <row r="287" spans="1:16" x14ac:dyDescent="0.25">
      <c r="A287" s="10" t="s">
        <v>547</v>
      </c>
      <c r="B287" s="4" t="s">
        <v>548</v>
      </c>
      <c r="C287" s="2">
        <v>0</v>
      </c>
      <c r="D287" s="57">
        <v>239.03</v>
      </c>
      <c r="E287" s="58">
        <f t="shared" si="24"/>
        <v>0</v>
      </c>
      <c r="F287" s="2">
        <v>5440</v>
      </c>
      <c r="G287" s="57">
        <v>237.53</v>
      </c>
      <c r="H287" s="58">
        <f t="shared" si="25"/>
        <v>1292163.2</v>
      </c>
      <c r="I287" s="2">
        <v>0</v>
      </c>
      <c r="J287" s="57">
        <v>239.03</v>
      </c>
      <c r="K287" s="58">
        <f t="shared" si="26"/>
        <v>0</v>
      </c>
      <c r="L287" s="2">
        <v>0</v>
      </c>
      <c r="M287" s="57">
        <v>237.53</v>
      </c>
      <c r="N287" s="60">
        <f t="shared" si="27"/>
        <v>0</v>
      </c>
      <c r="O287" s="59">
        <f t="shared" si="28"/>
        <v>1292163.2</v>
      </c>
      <c r="P287" s="72">
        <f t="shared" si="29"/>
        <v>16319.598617906009</v>
      </c>
    </row>
    <row r="288" spans="1:16" x14ac:dyDescent="0.25">
      <c r="A288" s="10" t="s">
        <v>549</v>
      </c>
      <c r="B288" s="4" t="s">
        <v>550</v>
      </c>
      <c r="C288" s="2">
        <v>0</v>
      </c>
      <c r="D288" s="57">
        <v>343.91</v>
      </c>
      <c r="E288" s="58">
        <f t="shared" si="24"/>
        <v>0</v>
      </c>
      <c r="F288" s="2">
        <v>32222</v>
      </c>
      <c r="G288" s="57">
        <v>341.05</v>
      </c>
      <c r="H288" s="58">
        <f t="shared" si="25"/>
        <v>10989313.1</v>
      </c>
      <c r="I288" s="2">
        <v>0</v>
      </c>
      <c r="J288" s="57">
        <v>343.91</v>
      </c>
      <c r="K288" s="58">
        <f t="shared" si="26"/>
        <v>0</v>
      </c>
      <c r="L288" s="2">
        <v>2315</v>
      </c>
      <c r="M288" s="57">
        <v>341.05</v>
      </c>
      <c r="N288" s="60">
        <f t="shared" si="27"/>
        <v>789530.75</v>
      </c>
      <c r="O288" s="59">
        <f t="shared" si="28"/>
        <v>11778843.85</v>
      </c>
      <c r="P288" s="72">
        <f t="shared" si="29"/>
        <v>148762.94558999257</v>
      </c>
    </row>
    <row r="289" spans="1:16" x14ac:dyDescent="0.25">
      <c r="A289" s="10" t="s">
        <v>1307</v>
      </c>
      <c r="B289" s="4" t="s">
        <v>551</v>
      </c>
      <c r="C289" s="2">
        <v>0</v>
      </c>
      <c r="D289" s="57">
        <v>252.68</v>
      </c>
      <c r="E289" s="58">
        <f t="shared" si="24"/>
        <v>0</v>
      </c>
      <c r="F289" s="2">
        <v>33074</v>
      </c>
      <c r="G289" s="57">
        <v>250.34</v>
      </c>
      <c r="H289" s="58">
        <f t="shared" si="25"/>
        <v>8279745.1600000001</v>
      </c>
      <c r="I289" s="2">
        <v>0</v>
      </c>
      <c r="J289" s="57">
        <v>252.68</v>
      </c>
      <c r="K289" s="58">
        <f t="shared" si="26"/>
        <v>0</v>
      </c>
      <c r="L289" s="2">
        <v>1667</v>
      </c>
      <c r="M289" s="57">
        <v>250.34</v>
      </c>
      <c r="N289" s="60">
        <f t="shared" si="27"/>
        <v>417316.78</v>
      </c>
      <c r="O289" s="59">
        <f t="shared" si="28"/>
        <v>8697061.9399999995</v>
      </c>
      <c r="P289" s="72">
        <f t="shared" si="29"/>
        <v>109841.04795421117</v>
      </c>
    </row>
    <row r="290" spans="1:16" x14ac:dyDescent="0.25">
      <c r="A290" s="10" t="s">
        <v>552</v>
      </c>
      <c r="B290" s="4" t="s">
        <v>553</v>
      </c>
      <c r="C290" s="2">
        <v>7733</v>
      </c>
      <c r="D290" s="57">
        <v>322.64999999999998</v>
      </c>
      <c r="E290" s="58">
        <f t="shared" si="24"/>
        <v>2495052.4499999997</v>
      </c>
      <c r="F290" s="2">
        <v>40636</v>
      </c>
      <c r="G290" s="57">
        <v>319.83</v>
      </c>
      <c r="H290" s="58">
        <f t="shared" si="25"/>
        <v>12996611.879999999</v>
      </c>
      <c r="I290" s="2">
        <v>2297</v>
      </c>
      <c r="J290" s="57">
        <v>322.64999999999998</v>
      </c>
      <c r="K290" s="58">
        <f t="shared" si="26"/>
        <v>741127.04999999993</v>
      </c>
      <c r="L290" s="2">
        <v>12069</v>
      </c>
      <c r="M290" s="57">
        <v>319.83</v>
      </c>
      <c r="N290" s="60">
        <f t="shared" si="27"/>
        <v>3860028.27</v>
      </c>
      <c r="O290" s="59">
        <f t="shared" si="28"/>
        <v>20092819.649999999</v>
      </c>
      <c r="P290" s="72">
        <f t="shared" si="29"/>
        <v>253765.74088317534</v>
      </c>
    </row>
    <row r="291" spans="1:16" x14ac:dyDescent="0.25">
      <c r="A291" s="10" t="s">
        <v>554</v>
      </c>
      <c r="B291" s="4" t="s">
        <v>555</v>
      </c>
      <c r="C291" s="2">
        <v>713</v>
      </c>
      <c r="D291" s="57">
        <v>352.36</v>
      </c>
      <c r="E291" s="58">
        <f t="shared" si="24"/>
        <v>251232.68000000002</v>
      </c>
      <c r="F291" s="2">
        <v>63470</v>
      </c>
      <c r="G291" s="57">
        <v>349.43</v>
      </c>
      <c r="H291" s="58">
        <f t="shared" si="25"/>
        <v>22178322.100000001</v>
      </c>
      <c r="I291" s="2">
        <v>91</v>
      </c>
      <c r="J291" s="57">
        <v>352.36</v>
      </c>
      <c r="K291" s="58">
        <f t="shared" si="26"/>
        <v>32064.760000000002</v>
      </c>
      <c r="L291" s="2">
        <v>8137</v>
      </c>
      <c r="M291" s="57">
        <v>349.43</v>
      </c>
      <c r="N291" s="60">
        <f t="shared" si="27"/>
        <v>2843311.91</v>
      </c>
      <c r="O291" s="59">
        <f t="shared" si="28"/>
        <v>25304931.450000003</v>
      </c>
      <c r="P291" s="72">
        <f t="shared" si="29"/>
        <v>319593.00831166405</v>
      </c>
    </row>
    <row r="292" spans="1:16" x14ac:dyDescent="0.25">
      <c r="A292" s="10" t="s">
        <v>556</v>
      </c>
      <c r="B292" s="4" t="s">
        <v>557</v>
      </c>
      <c r="C292" s="2">
        <v>0</v>
      </c>
      <c r="D292" s="57">
        <v>244.65</v>
      </c>
      <c r="E292" s="58">
        <f t="shared" si="24"/>
        <v>0</v>
      </c>
      <c r="F292" s="2">
        <v>65362</v>
      </c>
      <c r="G292" s="57">
        <v>242.83</v>
      </c>
      <c r="H292" s="58">
        <f t="shared" si="25"/>
        <v>15871854.460000001</v>
      </c>
      <c r="I292" s="2">
        <v>0</v>
      </c>
      <c r="J292" s="57">
        <v>244.65</v>
      </c>
      <c r="K292" s="58">
        <f t="shared" si="26"/>
        <v>0</v>
      </c>
      <c r="L292" s="2">
        <v>0</v>
      </c>
      <c r="M292" s="57">
        <v>242.83</v>
      </c>
      <c r="N292" s="60">
        <f t="shared" si="27"/>
        <v>0</v>
      </c>
      <c r="O292" s="59">
        <f t="shared" si="28"/>
        <v>15871854.460000001</v>
      </c>
      <c r="P292" s="72">
        <f t="shared" si="29"/>
        <v>200456.33098746455</v>
      </c>
    </row>
    <row r="293" spans="1:16" x14ac:dyDescent="0.25">
      <c r="A293" s="10" t="s">
        <v>558</v>
      </c>
      <c r="B293" s="4" t="s">
        <v>559</v>
      </c>
      <c r="C293" s="2">
        <v>0</v>
      </c>
      <c r="D293" s="57">
        <v>386.49</v>
      </c>
      <c r="E293" s="58">
        <f t="shared" si="24"/>
        <v>0</v>
      </c>
      <c r="F293" s="2">
        <v>62084</v>
      </c>
      <c r="G293" s="57">
        <v>383.16</v>
      </c>
      <c r="H293" s="58">
        <f t="shared" si="25"/>
        <v>23788105.440000001</v>
      </c>
      <c r="I293" s="2">
        <v>0</v>
      </c>
      <c r="J293" s="57">
        <v>386.49</v>
      </c>
      <c r="K293" s="58">
        <f t="shared" si="26"/>
        <v>0</v>
      </c>
      <c r="L293" s="2">
        <v>4544</v>
      </c>
      <c r="M293" s="57">
        <v>383.16</v>
      </c>
      <c r="N293" s="60">
        <f t="shared" si="27"/>
        <v>1741079.04</v>
      </c>
      <c r="O293" s="59">
        <f t="shared" si="28"/>
        <v>25529184.48</v>
      </c>
      <c r="P293" s="72">
        <f t="shared" si="29"/>
        <v>322425.25073928403</v>
      </c>
    </row>
    <row r="294" spans="1:16" x14ac:dyDescent="0.25">
      <c r="A294" s="10" t="s">
        <v>560</v>
      </c>
      <c r="B294" s="4" t="s">
        <v>561</v>
      </c>
      <c r="C294" s="2">
        <v>923</v>
      </c>
      <c r="D294" s="57">
        <v>201.48</v>
      </c>
      <c r="E294" s="58">
        <f t="shared" si="24"/>
        <v>185966.03999999998</v>
      </c>
      <c r="F294" s="2">
        <v>40250</v>
      </c>
      <c r="G294" s="57">
        <v>199.63</v>
      </c>
      <c r="H294" s="58">
        <f t="shared" si="25"/>
        <v>8035107.5</v>
      </c>
      <c r="I294" s="2">
        <v>117</v>
      </c>
      <c r="J294" s="57">
        <v>201.48</v>
      </c>
      <c r="K294" s="58">
        <f t="shared" si="26"/>
        <v>23573.16</v>
      </c>
      <c r="L294" s="2">
        <v>5088</v>
      </c>
      <c r="M294" s="57">
        <v>199.63</v>
      </c>
      <c r="N294" s="60">
        <f t="shared" si="27"/>
        <v>1015717.44</v>
      </c>
      <c r="O294" s="59">
        <f t="shared" si="28"/>
        <v>9260364.1400000006</v>
      </c>
      <c r="P294" s="72">
        <f t="shared" si="29"/>
        <v>116955.37051391836</v>
      </c>
    </row>
    <row r="295" spans="1:16" x14ac:dyDescent="0.25">
      <c r="A295" s="10" t="s">
        <v>562</v>
      </c>
      <c r="B295" s="4" t="s">
        <v>563</v>
      </c>
      <c r="C295" s="2">
        <v>5462</v>
      </c>
      <c r="D295" s="57">
        <v>283.27999999999997</v>
      </c>
      <c r="E295" s="58">
        <f t="shared" si="24"/>
        <v>1547275.3599999999</v>
      </c>
      <c r="F295" s="2">
        <v>43268</v>
      </c>
      <c r="G295" s="57">
        <v>280.72000000000003</v>
      </c>
      <c r="H295" s="58">
        <f t="shared" si="25"/>
        <v>12146192.960000001</v>
      </c>
      <c r="I295" s="2">
        <v>168</v>
      </c>
      <c r="J295" s="57">
        <v>283.27999999999997</v>
      </c>
      <c r="K295" s="58">
        <f t="shared" si="26"/>
        <v>47591.039999999994</v>
      </c>
      <c r="L295" s="2">
        <v>1328</v>
      </c>
      <c r="M295" s="57">
        <v>280.72000000000003</v>
      </c>
      <c r="N295" s="60">
        <f t="shared" si="27"/>
        <v>372796.16000000003</v>
      </c>
      <c r="O295" s="59">
        <f t="shared" si="28"/>
        <v>14113855.52</v>
      </c>
      <c r="P295" s="72">
        <f t="shared" si="29"/>
        <v>178253.37932353833</v>
      </c>
    </row>
    <row r="296" spans="1:16" x14ac:dyDescent="0.25">
      <c r="A296" s="10" t="s">
        <v>564</v>
      </c>
      <c r="B296" s="4" t="s">
        <v>565</v>
      </c>
      <c r="C296" s="2">
        <v>410</v>
      </c>
      <c r="D296" s="57">
        <v>215.36</v>
      </c>
      <c r="E296" s="58">
        <f t="shared" si="24"/>
        <v>88297.600000000006</v>
      </c>
      <c r="F296" s="2">
        <v>24339</v>
      </c>
      <c r="G296" s="57">
        <v>213.67</v>
      </c>
      <c r="H296" s="58">
        <f t="shared" si="25"/>
        <v>5200514.13</v>
      </c>
      <c r="I296" s="2">
        <v>4</v>
      </c>
      <c r="J296" s="57">
        <v>215.36</v>
      </c>
      <c r="K296" s="58">
        <f t="shared" si="26"/>
        <v>861.44</v>
      </c>
      <c r="L296" s="2">
        <v>218</v>
      </c>
      <c r="M296" s="57">
        <v>213.67</v>
      </c>
      <c r="N296" s="60">
        <f t="shared" si="27"/>
        <v>46580.06</v>
      </c>
      <c r="O296" s="59">
        <f t="shared" si="28"/>
        <v>5336253.2299999995</v>
      </c>
      <c r="P296" s="72">
        <f t="shared" si="29"/>
        <v>67395.133089306735</v>
      </c>
    </row>
    <row r="297" spans="1:16" x14ac:dyDescent="0.25">
      <c r="A297" s="10" t="s">
        <v>566</v>
      </c>
      <c r="B297" s="4" t="s">
        <v>567</v>
      </c>
      <c r="C297" s="2">
        <v>366</v>
      </c>
      <c r="D297" s="57">
        <v>320.22000000000003</v>
      </c>
      <c r="E297" s="58">
        <f t="shared" si="24"/>
        <v>117200.52</v>
      </c>
      <c r="F297" s="2">
        <v>26664</v>
      </c>
      <c r="G297" s="57">
        <v>317.27</v>
      </c>
      <c r="H297" s="58">
        <f t="shared" si="25"/>
        <v>8459687.2799999993</v>
      </c>
      <c r="I297" s="2">
        <v>75</v>
      </c>
      <c r="J297" s="57">
        <v>320.22000000000003</v>
      </c>
      <c r="K297" s="58">
        <f t="shared" si="26"/>
        <v>24016.500000000004</v>
      </c>
      <c r="L297" s="2">
        <v>5494</v>
      </c>
      <c r="M297" s="57">
        <v>317.27</v>
      </c>
      <c r="N297" s="60">
        <f t="shared" si="27"/>
        <v>1743081.38</v>
      </c>
      <c r="O297" s="59">
        <f t="shared" si="28"/>
        <v>10343985.68</v>
      </c>
      <c r="P297" s="72">
        <f t="shared" si="29"/>
        <v>130641.15616894797</v>
      </c>
    </row>
    <row r="298" spans="1:16" x14ac:dyDescent="0.25">
      <c r="A298" s="10" t="s">
        <v>568</v>
      </c>
      <c r="B298" s="4" t="s">
        <v>569</v>
      </c>
      <c r="C298" s="2">
        <v>1782</v>
      </c>
      <c r="D298" s="57">
        <v>316.95</v>
      </c>
      <c r="E298" s="58">
        <f t="shared" si="24"/>
        <v>564804.9</v>
      </c>
      <c r="F298" s="2">
        <v>49207</v>
      </c>
      <c r="G298" s="57">
        <v>314.07</v>
      </c>
      <c r="H298" s="58">
        <f t="shared" si="25"/>
        <v>15454442.49</v>
      </c>
      <c r="I298" s="2">
        <v>167</v>
      </c>
      <c r="J298" s="57">
        <v>316.95</v>
      </c>
      <c r="K298" s="58">
        <f t="shared" si="26"/>
        <v>52930.65</v>
      </c>
      <c r="L298" s="2">
        <v>4610</v>
      </c>
      <c r="M298" s="57">
        <v>314.07</v>
      </c>
      <c r="N298" s="60">
        <f t="shared" si="27"/>
        <v>1447862.7</v>
      </c>
      <c r="O298" s="59">
        <f t="shared" si="28"/>
        <v>17520040.740000002</v>
      </c>
      <c r="P298" s="72">
        <f t="shared" si="29"/>
        <v>221272.38466949144</v>
      </c>
    </row>
    <row r="299" spans="1:16" x14ac:dyDescent="0.25">
      <c r="A299" s="10" t="s">
        <v>570</v>
      </c>
      <c r="B299" s="4" t="s">
        <v>571</v>
      </c>
      <c r="C299" s="2">
        <v>353</v>
      </c>
      <c r="D299" s="57">
        <v>224.24</v>
      </c>
      <c r="E299" s="58">
        <f t="shared" si="24"/>
        <v>79156.72</v>
      </c>
      <c r="F299" s="2">
        <v>44882</v>
      </c>
      <c r="G299" s="57">
        <v>222.12</v>
      </c>
      <c r="H299" s="58">
        <f t="shared" si="25"/>
        <v>9969189.8399999999</v>
      </c>
      <c r="I299" s="2">
        <v>0</v>
      </c>
      <c r="J299" s="57">
        <v>224.24</v>
      </c>
      <c r="K299" s="58">
        <f t="shared" si="26"/>
        <v>0</v>
      </c>
      <c r="L299" s="2">
        <v>60</v>
      </c>
      <c r="M299" s="57">
        <v>222.12</v>
      </c>
      <c r="N299" s="60">
        <f t="shared" si="27"/>
        <v>13327.2</v>
      </c>
      <c r="O299" s="59">
        <f t="shared" si="28"/>
        <v>10061673.76</v>
      </c>
      <c r="P299" s="72">
        <f t="shared" si="29"/>
        <v>127075.6489486136</v>
      </c>
    </row>
    <row r="300" spans="1:16" x14ac:dyDescent="0.25">
      <c r="A300" s="10" t="s">
        <v>572</v>
      </c>
      <c r="B300" s="4" t="s">
        <v>573</v>
      </c>
      <c r="C300" s="2">
        <v>4129</v>
      </c>
      <c r="D300" s="57">
        <v>397.93</v>
      </c>
      <c r="E300" s="58">
        <f t="shared" si="24"/>
        <v>1643052.97</v>
      </c>
      <c r="F300" s="2">
        <v>52073</v>
      </c>
      <c r="G300" s="57">
        <v>394.72</v>
      </c>
      <c r="H300" s="58">
        <f t="shared" si="25"/>
        <v>20554254.560000002</v>
      </c>
      <c r="I300" s="2">
        <v>875</v>
      </c>
      <c r="J300" s="57">
        <v>397.93</v>
      </c>
      <c r="K300" s="58">
        <f t="shared" si="26"/>
        <v>348188.75</v>
      </c>
      <c r="L300" s="2">
        <v>11040</v>
      </c>
      <c r="M300" s="57">
        <v>394.72</v>
      </c>
      <c r="N300" s="60">
        <f t="shared" si="27"/>
        <v>4357708.8000000007</v>
      </c>
      <c r="O300" s="59">
        <f t="shared" si="28"/>
        <v>26903205.080000002</v>
      </c>
      <c r="P300" s="72">
        <f t="shared" si="29"/>
        <v>339778.68154797319</v>
      </c>
    </row>
    <row r="301" spans="1:16" x14ac:dyDescent="0.25">
      <c r="A301" s="10" t="s">
        <v>574</v>
      </c>
      <c r="B301" s="4" t="s">
        <v>575</v>
      </c>
      <c r="C301" s="2">
        <v>0</v>
      </c>
      <c r="D301" s="57">
        <v>216.49</v>
      </c>
      <c r="E301" s="58">
        <f t="shared" si="24"/>
        <v>0</v>
      </c>
      <c r="F301" s="2">
        <v>5986</v>
      </c>
      <c r="G301" s="57">
        <v>214.72</v>
      </c>
      <c r="H301" s="58">
        <f t="shared" si="25"/>
        <v>1285313.92</v>
      </c>
      <c r="I301" s="2">
        <v>0</v>
      </c>
      <c r="J301" s="57">
        <v>216.49</v>
      </c>
      <c r="K301" s="58">
        <f t="shared" si="26"/>
        <v>0</v>
      </c>
      <c r="L301" s="2">
        <v>0</v>
      </c>
      <c r="M301" s="57">
        <v>214.72</v>
      </c>
      <c r="N301" s="60">
        <f t="shared" si="27"/>
        <v>0</v>
      </c>
      <c r="O301" s="59">
        <f t="shared" si="28"/>
        <v>1285313.92</v>
      </c>
      <c r="P301" s="72">
        <f t="shared" si="29"/>
        <v>16233.094451542465</v>
      </c>
    </row>
    <row r="302" spans="1:16" x14ac:dyDescent="0.25">
      <c r="A302" s="10" t="s">
        <v>576</v>
      </c>
      <c r="B302" s="4" t="s">
        <v>577</v>
      </c>
      <c r="C302" s="2">
        <v>2707</v>
      </c>
      <c r="D302" s="57">
        <v>369.4</v>
      </c>
      <c r="E302" s="58">
        <f t="shared" si="24"/>
        <v>999965.79999999993</v>
      </c>
      <c r="F302" s="2">
        <v>87530</v>
      </c>
      <c r="G302" s="57">
        <v>366.51</v>
      </c>
      <c r="H302" s="58">
        <f t="shared" si="25"/>
        <v>32080620.300000001</v>
      </c>
      <c r="I302" s="2">
        <v>561</v>
      </c>
      <c r="J302" s="57">
        <v>369.4</v>
      </c>
      <c r="K302" s="58">
        <f t="shared" si="26"/>
        <v>207233.4</v>
      </c>
      <c r="L302" s="2">
        <v>18140</v>
      </c>
      <c r="M302" s="57">
        <v>366.51</v>
      </c>
      <c r="N302" s="60">
        <f t="shared" si="27"/>
        <v>6648491.3999999994</v>
      </c>
      <c r="O302" s="59">
        <f t="shared" si="28"/>
        <v>39936310.899999999</v>
      </c>
      <c r="P302" s="72">
        <f t="shared" si="29"/>
        <v>504382.5456164552</v>
      </c>
    </row>
    <row r="303" spans="1:16" x14ac:dyDescent="0.25">
      <c r="A303" s="10" t="s">
        <v>578</v>
      </c>
      <c r="B303" s="4" t="s">
        <v>579</v>
      </c>
      <c r="C303" s="2">
        <v>366</v>
      </c>
      <c r="D303" s="57">
        <v>263.2</v>
      </c>
      <c r="E303" s="58">
        <f t="shared" si="24"/>
        <v>96331.199999999997</v>
      </c>
      <c r="F303" s="2">
        <v>19011</v>
      </c>
      <c r="G303" s="57">
        <v>261.49</v>
      </c>
      <c r="H303" s="58">
        <f t="shared" si="25"/>
        <v>4971186.3900000006</v>
      </c>
      <c r="I303" s="2">
        <v>13</v>
      </c>
      <c r="J303" s="57">
        <v>263.2</v>
      </c>
      <c r="K303" s="58">
        <f t="shared" si="26"/>
        <v>3421.6</v>
      </c>
      <c r="L303" s="2">
        <v>654</v>
      </c>
      <c r="M303" s="57">
        <v>261.49</v>
      </c>
      <c r="N303" s="60">
        <f t="shared" si="27"/>
        <v>171014.46</v>
      </c>
      <c r="O303" s="59">
        <f t="shared" si="28"/>
        <v>5241953.6500000004</v>
      </c>
      <c r="P303" s="72">
        <f t="shared" si="29"/>
        <v>66204.160234301191</v>
      </c>
    </row>
    <row r="304" spans="1:16" x14ac:dyDescent="0.25">
      <c r="A304" s="10" t="s">
        <v>580</v>
      </c>
      <c r="B304" s="4" t="s">
        <v>581</v>
      </c>
      <c r="C304" s="2">
        <v>16</v>
      </c>
      <c r="D304" s="57">
        <v>210.77</v>
      </c>
      <c r="E304" s="58">
        <f t="shared" si="24"/>
        <v>3372.32</v>
      </c>
      <c r="F304" s="2">
        <v>14401</v>
      </c>
      <c r="G304" s="57">
        <v>209.37</v>
      </c>
      <c r="H304" s="58">
        <f t="shared" si="25"/>
        <v>3015137.37</v>
      </c>
      <c r="I304" s="2">
        <v>1</v>
      </c>
      <c r="J304" s="57">
        <v>210.77</v>
      </c>
      <c r="K304" s="58">
        <f t="shared" si="26"/>
        <v>210.77</v>
      </c>
      <c r="L304" s="2">
        <v>1226</v>
      </c>
      <c r="M304" s="57">
        <v>209.37</v>
      </c>
      <c r="N304" s="60">
        <f t="shared" si="27"/>
        <v>256687.62</v>
      </c>
      <c r="O304" s="59">
        <f t="shared" si="28"/>
        <v>3275408.08</v>
      </c>
      <c r="P304" s="72">
        <f t="shared" si="29"/>
        <v>41367.332838024005</v>
      </c>
    </row>
    <row r="305" spans="1:16" x14ac:dyDescent="0.25">
      <c r="A305" s="10" t="s">
        <v>582</v>
      </c>
      <c r="B305" s="4" t="s">
        <v>583</v>
      </c>
      <c r="C305" s="2">
        <v>517</v>
      </c>
      <c r="D305" s="57">
        <v>304.70999999999998</v>
      </c>
      <c r="E305" s="58">
        <f t="shared" si="24"/>
        <v>157535.06999999998</v>
      </c>
      <c r="F305" s="2">
        <v>15038</v>
      </c>
      <c r="G305" s="57">
        <v>302.18</v>
      </c>
      <c r="H305" s="58">
        <f t="shared" si="25"/>
        <v>4544182.84</v>
      </c>
      <c r="I305" s="2">
        <v>102</v>
      </c>
      <c r="J305" s="57">
        <v>304.70999999999998</v>
      </c>
      <c r="K305" s="58">
        <f t="shared" si="26"/>
        <v>31080.42</v>
      </c>
      <c r="L305" s="2">
        <v>2957</v>
      </c>
      <c r="M305" s="57">
        <v>302.18</v>
      </c>
      <c r="N305" s="60">
        <f t="shared" si="27"/>
        <v>893546.26</v>
      </c>
      <c r="O305" s="59">
        <f t="shared" si="28"/>
        <v>5626344.5899999999</v>
      </c>
      <c r="P305" s="72">
        <f t="shared" si="29"/>
        <v>71058.892092598631</v>
      </c>
    </row>
    <row r="306" spans="1:16" x14ac:dyDescent="0.25">
      <c r="A306" s="10" t="s">
        <v>584</v>
      </c>
      <c r="B306" s="4" t="s">
        <v>585</v>
      </c>
      <c r="C306" s="2">
        <v>0</v>
      </c>
      <c r="D306" s="57">
        <v>349.95</v>
      </c>
      <c r="E306" s="58">
        <f t="shared" si="24"/>
        <v>0</v>
      </c>
      <c r="F306" s="2">
        <v>48225</v>
      </c>
      <c r="G306" s="57">
        <v>347.37</v>
      </c>
      <c r="H306" s="58">
        <f t="shared" si="25"/>
        <v>16751918.25</v>
      </c>
      <c r="I306" s="2">
        <v>0</v>
      </c>
      <c r="J306" s="57">
        <v>349.95</v>
      </c>
      <c r="K306" s="58">
        <f t="shared" si="26"/>
        <v>0</v>
      </c>
      <c r="L306" s="2">
        <v>1060</v>
      </c>
      <c r="M306" s="57">
        <v>347.37</v>
      </c>
      <c r="N306" s="60">
        <f t="shared" si="27"/>
        <v>368212.2</v>
      </c>
      <c r="O306" s="59">
        <f t="shared" si="28"/>
        <v>17120130.449999999</v>
      </c>
      <c r="P306" s="72">
        <f t="shared" si="29"/>
        <v>216221.64849625077</v>
      </c>
    </row>
    <row r="307" spans="1:16" x14ac:dyDescent="0.25">
      <c r="A307" s="10" t="s">
        <v>586</v>
      </c>
      <c r="B307" s="4" t="s">
        <v>587</v>
      </c>
      <c r="C307" s="2">
        <v>6096</v>
      </c>
      <c r="D307" s="57">
        <v>361.51</v>
      </c>
      <c r="E307" s="58">
        <f t="shared" si="24"/>
        <v>2203764.96</v>
      </c>
      <c r="F307" s="2">
        <v>38541</v>
      </c>
      <c r="G307" s="57">
        <v>357.83</v>
      </c>
      <c r="H307" s="58">
        <f t="shared" si="25"/>
        <v>13791126.029999999</v>
      </c>
      <c r="I307" s="2">
        <v>1378</v>
      </c>
      <c r="J307" s="57">
        <v>361.51</v>
      </c>
      <c r="K307" s="58">
        <f t="shared" si="26"/>
        <v>498160.77999999997</v>
      </c>
      <c r="L307" s="2">
        <v>8710</v>
      </c>
      <c r="M307" s="57">
        <v>357.83</v>
      </c>
      <c r="N307" s="60">
        <f t="shared" si="27"/>
        <v>3116699.3</v>
      </c>
      <c r="O307" s="59">
        <f t="shared" si="28"/>
        <v>19609751.069999997</v>
      </c>
      <c r="P307" s="72">
        <f t="shared" si="29"/>
        <v>247664.7427039037</v>
      </c>
    </row>
    <row r="308" spans="1:16" x14ac:dyDescent="0.25">
      <c r="A308" s="10" t="s">
        <v>588</v>
      </c>
      <c r="B308" s="4" t="s">
        <v>589</v>
      </c>
      <c r="C308" s="2">
        <v>0</v>
      </c>
      <c r="D308" s="57">
        <v>307.41000000000003</v>
      </c>
      <c r="E308" s="58">
        <f t="shared" si="24"/>
        <v>0</v>
      </c>
      <c r="F308" s="2">
        <v>14325</v>
      </c>
      <c r="G308" s="57">
        <v>304.69</v>
      </c>
      <c r="H308" s="58">
        <f t="shared" si="25"/>
        <v>4364684.25</v>
      </c>
      <c r="I308" s="2">
        <v>0</v>
      </c>
      <c r="J308" s="57">
        <v>307.41000000000003</v>
      </c>
      <c r="K308" s="58">
        <f t="shared" si="26"/>
        <v>0</v>
      </c>
      <c r="L308" s="2">
        <v>0</v>
      </c>
      <c r="M308" s="57">
        <v>304.69</v>
      </c>
      <c r="N308" s="60">
        <f t="shared" si="27"/>
        <v>0</v>
      </c>
      <c r="O308" s="59">
        <f t="shared" si="28"/>
        <v>4364684.25</v>
      </c>
      <c r="P308" s="72">
        <f t="shared" si="29"/>
        <v>55124.534620623868</v>
      </c>
    </row>
    <row r="309" spans="1:16" x14ac:dyDescent="0.25">
      <c r="A309" s="10" t="s">
        <v>590</v>
      </c>
      <c r="B309" s="4" t="s">
        <v>591</v>
      </c>
      <c r="C309" s="2">
        <v>9639</v>
      </c>
      <c r="D309" s="57">
        <v>281</v>
      </c>
      <c r="E309" s="58">
        <f t="shared" si="24"/>
        <v>2708559</v>
      </c>
      <c r="F309" s="2">
        <v>94810</v>
      </c>
      <c r="G309" s="57">
        <v>278.98</v>
      </c>
      <c r="H309" s="58">
        <f t="shared" si="25"/>
        <v>26450093.800000001</v>
      </c>
      <c r="I309" s="2">
        <v>1185</v>
      </c>
      <c r="J309" s="57">
        <v>281</v>
      </c>
      <c r="K309" s="58">
        <f t="shared" si="26"/>
        <v>332985</v>
      </c>
      <c r="L309" s="2">
        <v>11658</v>
      </c>
      <c r="M309" s="57">
        <v>278.98</v>
      </c>
      <c r="N309" s="60">
        <f t="shared" si="27"/>
        <v>3252348.8400000003</v>
      </c>
      <c r="O309" s="59">
        <f t="shared" si="28"/>
        <v>32743986.640000001</v>
      </c>
      <c r="P309" s="72">
        <f t="shared" si="29"/>
        <v>413545.84244070476</v>
      </c>
    </row>
    <row r="310" spans="1:16" x14ac:dyDescent="0.25">
      <c r="A310" s="10" t="s">
        <v>592</v>
      </c>
      <c r="B310" s="4" t="s">
        <v>593</v>
      </c>
      <c r="C310" s="2">
        <v>361</v>
      </c>
      <c r="D310" s="57">
        <v>336.01</v>
      </c>
      <c r="E310" s="58">
        <f t="shared" si="24"/>
        <v>121299.61</v>
      </c>
      <c r="F310" s="2">
        <v>18747</v>
      </c>
      <c r="G310" s="57">
        <v>333.07</v>
      </c>
      <c r="H310" s="58">
        <f t="shared" si="25"/>
        <v>6244063.29</v>
      </c>
      <c r="I310" s="2">
        <v>6</v>
      </c>
      <c r="J310" s="57">
        <v>336.01</v>
      </c>
      <c r="K310" s="58">
        <f t="shared" si="26"/>
        <v>2016.06</v>
      </c>
      <c r="L310" s="2">
        <v>291</v>
      </c>
      <c r="M310" s="57">
        <v>333.07</v>
      </c>
      <c r="N310" s="60">
        <f t="shared" si="27"/>
        <v>96923.37</v>
      </c>
      <c r="O310" s="59">
        <f t="shared" si="28"/>
        <v>6464302.3300000001</v>
      </c>
      <c r="P310" s="72">
        <f t="shared" si="29"/>
        <v>81642.02429723629</v>
      </c>
    </row>
    <row r="311" spans="1:16" x14ac:dyDescent="0.25">
      <c r="A311" s="10" t="s">
        <v>594</v>
      </c>
      <c r="B311" s="4" t="s">
        <v>595</v>
      </c>
      <c r="C311" s="2">
        <v>0</v>
      </c>
      <c r="D311" s="57">
        <v>365.29</v>
      </c>
      <c r="E311" s="58">
        <f t="shared" si="24"/>
        <v>0</v>
      </c>
      <c r="F311" s="2">
        <v>60745</v>
      </c>
      <c r="G311" s="57">
        <v>362.27</v>
      </c>
      <c r="H311" s="58">
        <f t="shared" si="25"/>
        <v>22006091.149999999</v>
      </c>
      <c r="I311" s="2">
        <v>0</v>
      </c>
      <c r="J311" s="57">
        <v>365.29</v>
      </c>
      <c r="K311" s="58">
        <f t="shared" si="26"/>
        <v>0</v>
      </c>
      <c r="L311" s="2">
        <v>18096</v>
      </c>
      <c r="M311" s="57">
        <v>362.27</v>
      </c>
      <c r="N311" s="60">
        <f t="shared" si="27"/>
        <v>6555637.9199999999</v>
      </c>
      <c r="O311" s="59">
        <f t="shared" si="28"/>
        <v>28561729.07</v>
      </c>
      <c r="P311" s="72">
        <f t="shared" si="29"/>
        <v>360725.29712638306</v>
      </c>
    </row>
    <row r="312" spans="1:16" x14ac:dyDescent="0.25">
      <c r="A312" s="10" t="s">
        <v>596</v>
      </c>
      <c r="B312" s="4" t="s">
        <v>597</v>
      </c>
      <c r="C312" s="2">
        <v>801</v>
      </c>
      <c r="D312" s="57">
        <v>207.75</v>
      </c>
      <c r="E312" s="58">
        <f t="shared" si="24"/>
        <v>166407.75</v>
      </c>
      <c r="F312" s="2">
        <v>28083</v>
      </c>
      <c r="G312" s="57">
        <v>205.88</v>
      </c>
      <c r="H312" s="58">
        <f t="shared" si="25"/>
        <v>5781728.04</v>
      </c>
      <c r="I312" s="2">
        <v>3</v>
      </c>
      <c r="J312" s="57">
        <v>207.75</v>
      </c>
      <c r="K312" s="58">
        <f t="shared" si="26"/>
        <v>623.25</v>
      </c>
      <c r="L312" s="2">
        <v>107</v>
      </c>
      <c r="M312" s="57">
        <v>205.88</v>
      </c>
      <c r="N312" s="60">
        <f t="shared" si="27"/>
        <v>22029.16</v>
      </c>
      <c r="O312" s="59">
        <f t="shared" si="28"/>
        <v>5970788.2000000002</v>
      </c>
      <c r="P312" s="72">
        <f t="shared" si="29"/>
        <v>75409.102237650412</v>
      </c>
    </row>
    <row r="313" spans="1:16" x14ac:dyDescent="0.25">
      <c r="A313" s="10" t="s">
        <v>1269</v>
      </c>
      <c r="B313" s="4" t="s">
        <v>598</v>
      </c>
      <c r="C313" s="2">
        <v>11427</v>
      </c>
      <c r="D313" s="57">
        <v>323.14999999999998</v>
      </c>
      <c r="E313" s="58">
        <f t="shared" si="24"/>
        <v>3692635.05</v>
      </c>
      <c r="F313" s="2">
        <v>44330</v>
      </c>
      <c r="G313" s="57">
        <v>320.32</v>
      </c>
      <c r="H313" s="58">
        <f t="shared" si="25"/>
        <v>14199785.6</v>
      </c>
      <c r="I313" s="2">
        <v>374</v>
      </c>
      <c r="J313" s="57">
        <v>323.14999999999998</v>
      </c>
      <c r="K313" s="58">
        <f t="shared" si="26"/>
        <v>120858.09999999999</v>
      </c>
      <c r="L313" s="2">
        <v>1451</v>
      </c>
      <c r="M313" s="57">
        <v>320.32</v>
      </c>
      <c r="N313" s="60">
        <f t="shared" si="27"/>
        <v>464784.32</v>
      </c>
      <c r="O313" s="59">
        <f t="shared" si="28"/>
        <v>18478063.07</v>
      </c>
      <c r="P313" s="72">
        <f t="shared" si="29"/>
        <v>233371.8933790655</v>
      </c>
    </row>
    <row r="314" spans="1:16" x14ac:dyDescent="0.25">
      <c r="A314" s="10" t="s">
        <v>599</v>
      </c>
      <c r="B314" s="4" t="s">
        <v>600</v>
      </c>
      <c r="C314" s="2">
        <v>9394</v>
      </c>
      <c r="D314" s="57">
        <v>260.31</v>
      </c>
      <c r="E314" s="58">
        <f t="shared" si="24"/>
        <v>2445352.14</v>
      </c>
      <c r="F314" s="2">
        <v>19675</v>
      </c>
      <c r="G314" s="57">
        <v>257.95999999999998</v>
      </c>
      <c r="H314" s="58">
        <f t="shared" si="25"/>
        <v>5075363</v>
      </c>
      <c r="I314" s="2">
        <v>3375</v>
      </c>
      <c r="J314" s="57">
        <v>260.31</v>
      </c>
      <c r="K314" s="58">
        <f t="shared" si="26"/>
        <v>878546.25</v>
      </c>
      <c r="L314" s="2">
        <v>7068</v>
      </c>
      <c r="M314" s="57">
        <v>257.95999999999998</v>
      </c>
      <c r="N314" s="60">
        <f t="shared" si="27"/>
        <v>1823261.2799999998</v>
      </c>
      <c r="O314" s="59">
        <f t="shared" si="28"/>
        <v>10222522.67</v>
      </c>
      <c r="P314" s="72">
        <f t="shared" si="29"/>
        <v>129107.11807676063</v>
      </c>
    </row>
    <row r="315" spans="1:16" x14ac:dyDescent="0.25">
      <c r="A315" s="10" t="s">
        <v>601</v>
      </c>
      <c r="B315" s="4" t="s">
        <v>602</v>
      </c>
      <c r="C315" s="2">
        <v>0</v>
      </c>
      <c r="D315" s="57">
        <v>202.02</v>
      </c>
      <c r="E315" s="58">
        <f t="shared" si="24"/>
        <v>0</v>
      </c>
      <c r="F315" s="2">
        <v>14501</v>
      </c>
      <c r="G315" s="57">
        <v>200.4</v>
      </c>
      <c r="H315" s="58">
        <f t="shared" si="25"/>
        <v>2906000.4</v>
      </c>
      <c r="I315" s="2">
        <v>0</v>
      </c>
      <c r="J315" s="57">
        <v>202.02</v>
      </c>
      <c r="K315" s="58">
        <f t="shared" si="26"/>
        <v>0</v>
      </c>
      <c r="L315" s="2">
        <v>91</v>
      </c>
      <c r="M315" s="57">
        <v>200.4</v>
      </c>
      <c r="N315" s="60">
        <f t="shared" si="27"/>
        <v>18236.400000000001</v>
      </c>
      <c r="O315" s="59">
        <f t="shared" si="28"/>
        <v>2924236.7999999998</v>
      </c>
      <c r="P315" s="72">
        <f t="shared" si="29"/>
        <v>36932.154421136504</v>
      </c>
    </row>
    <row r="316" spans="1:16" x14ac:dyDescent="0.25">
      <c r="A316" s="10" t="s">
        <v>603</v>
      </c>
      <c r="B316" s="4" t="s">
        <v>604</v>
      </c>
      <c r="C316" s="2">
        <v>973</v>
      </c>
      <c r="D316" s="57">
        <v>246.33</v>
      </c>
      <c r="E316" s="58">
        <f t="shared" si="24"/>
        <v>239679.09000000003</v>
      </c>
      <c r="F316" s="2">
        <v>24332</v>
      </c>
      <c r="G316" s="57">
        <v>244.67</v>
      </c>
      <c r="H316" s="58">
        <f t="shared" si="25"/>
        <v>5953310.4399999995</v>
      </c>
      <c r="I316" s="2">
        <v>2</v>
      </c>
      <c r="J316" s="57">
        <v>246.33</v>
      </c>
      <c r="K316" s="58">
        <f t="shared" si="26"/>
        <v>492.66</v>
      </c>
      <c r="L316" s="2">
        <v>56</v>
      </c>
      <c r="M316" s="57">
        <v>244.67</v>
      </c>
      <c r="N316" s="60">
        <f t="shared" si="27"/>
        <v>13701.519999999999</v>
      </c>
      <c r="O316" s="59">
        <f t="shared" si="28"/>
        <v>6207183.709999999</v>
      </c>
      <c r="P316" s="72">
        <f t="shared" si="29"/>
        <v>78394.700216508791</v>
      </c>
    </row>
    <row r="317" spans="1:16" x14ac:dyDescent="0.25">
      <c r="A317" s="10" t="s">
        <v>605</v>
      </c>
      <c r="B317" s="4" t="s">
        <v>606</v>
      </c>
      <c r="C317" s="2">
        <v>31057</v>
      </c>
      <c r="D317" s="57">
        <v>263.42</v>
      </c>
      <c r="E317" s="58">
        <f t="shared" si="24"/>
        <v>8181034.9400000004</v>
      </c>
      <c r="F317" s="2">
        <v>0</v>
      </c>
      <c r="G317" s="57">
        <v>261.35000000000002</v>
      </c>
      <c r="H317" s="58">
        <f t="shared" si="25"/>
        <v>0</v>
      </c>
      <c r="I317" s="2">
        <v>348</v>
      </c>
      <c r="J317" s="57">
        <v>263.42</v>
      </c>
      <c r="K317" s="58">
        <f t="shared" si="26"/>
        <v>91670.16</v>
      </c>
      <c r="L317" s="2">
        <v>0</v>
      </c>
      <c r="M317" s="57">
        <v>261.35000000000002</v>
      </c>
      <c r="N317" s="60">
        <f t="shared" si="27"/>
        <v>0</v>
      </c>
      <c r="O317" s="59">
        <f t="shared" si="28"/>
        <v>8272705.1000000006</v>
      </c>
      <c r="P317" s="72">
        <f t="shared" si="29"/>
        <v>104481.55984964129</v>
      </c>
    </row>
    <row r="318" spans="1:16" x14ac:dyDescent="0.25">
      <c r="A318" s="10" t="s">
        <v>607</v>
      </c>
      <c r="B318" s="4" t="s">
        <v>608</v>
      </c>
      <c r="C318" s="2">
        <v>5407</v>
      </c>
      <c r="D318" s="57">
        <v>347.3</v>
      </c>
      <c r="E318" s="58">
        <f t="shared" si="24"/>
        <v>1877851.1</v>
      </c>
      <c r="F318" s="2">
        <v>64509</v>
      </c>
      <c r="G318" s="57">
        <v>343.97</v>
      </c>
      <c r="H318" s="58">
        <f t="shared" si="25"/>
        <v>22189160.73</v>
      </c>
      <c r="I318" s="2">
        <v>735</v>
      </c>
      <c r="J318" s="57">
        <v>347.3</v>
      </c>
      <c r="K318" s="58">
        <f t="shared" si="26"/>
        <v>255265.5</v>
      </c>
      <c r="L318" s="2">
        <v>8766</v>
      </c>
      <c r="M318" s="57">
        <v>343.97</v>
      </c>
      <c r="N318" s="60">
        <f t="shared" si="27"/>
        <v>3015241.02</v>
      </c>
      <c r="O318" s="59">
        <f t="shared" si="28"/>
        <v>27337518.350000001</v>
      </c>
      <c r="P318" s="72">
        <f t="shared" si="29"/>
        <v>345263.91610722255</v>
      </c>
    </row>
    <row r="319" spans="1:16" x14ac:dyDescent="0.25">
      <c r="A319" s="10" t="s">
        <v>609</v>
      </c>
      <c r="B319" s="4" t="s">
        <v>610</v>
      </c>
      <c r="C319" s="2">
        <v>0</v>
      </c>
      <c r="D319" s="57">
        <v>224.35</v>
      </c>
      <c r="E319" s="58">
        <f t="shared" si="24"/>
        <v>0</v>
      </c>
      <c r="F319" s="2">
        <v>11532</v>
      </c>
      <c r="G319" s="57">
        <v>222.49</v>
      </c>
      <c r="H319" s="58">
        <f t="shared" si="25"/>
        <v>2565754.6800000002</v>
      </c>
      <c r="I319" s="2">
        <v>0</v>
      </c>
      <c r="J319" s="57">
        <v>224.35</v>
      </c>
      <c r="K319" s="58">
        <f t="shared" si="26"/>
        <v>0</v>
      </c>
      <c r="L319" s="2">
        <v>255</v>
      </c>
      <c r="M319" s="57">
        <v>222.49</v>
      </c>
      <c r="N319" s="60">
        <f t="shared" si="27"/>
        <v>56734.950000000004</v>
      </c>
      <c r="O319" s="59">
        <f t="shared" si="28"/>
        <v>2622489.6300000004</v>
      </c>
      <c r="P319" s="72">
        <f t="shared" si="29"/>
        <v>33121.186349542266</v>
      </c>
    </row>
    <row r="320" spans="1:16" x14ac:dyDescent="0.25">
      <c r="A320" s="10" t="s">
        <v>611</v>
      </c>
      <c r="B320" s="4" t="s">
        <v>612</v>
      </c>
      <c r="C320" s="2">
        <v>4652</v>
      </c>
      <c r="D320" s="57">
        <v>344.37</v>
      </c>
      <c r="E320" s="58">
        <f t="shared" si="24"/>
        <v>1602009.24</v>
      </c>
      <c r="F320" s="2">
        <v>30606</v>
      </c>
      <c r="G320" s="57">
        <v>340.94</v>
      </c>
      <c r="H320" s="58">
        <f t="shared" si="25"/>
        <v>10434809.640000001</v>
      </c>
      <c r="I320" s="2">
        <v>610</v>
      </c>
      <c r="J320" s="57">
        <v>344.37</v>
      </c>
      <c r="K320" s="58">
        <f t="shared" si="26"/>
        <v>210065.7</v>
      </c>
      <c r="L320" s="2">
        <v>4010</v>
      </c>
      <c r="M320" s="57">
        <v>340.94</v>
      </c>
      <c r="N320" s="60">
        <f t="shared" si="27"/>
        <v>1367169.4</v>
      </c>
      <c r="O320" s="59">
        <f t="shared" si="28"/>
        <v>13614053.98</v>
      </c>
      <c r="P320" s="72">
        <f t="shared" si="29"/>
        <v>171941.04933193099</v>
      </c>
    </row>
    <row r="321" spans="1:16" x14ac:dyDescent="0.25">
      <c r="A321" s="10" t="s">
        <v>613</v>
      </c>
      <c r="B321" s="4" t="s">
        <v>614</v>
      </c>
      <c r="C321" s="2">
        <v>872</v>
      </c>
      <c r="D321" s="57">
        <v>266.52999999999997</v>
      </c>
      <c r="E321" s="58">
        <f t="shared" si="24"/>
        <v>232414.15999999997</v>
      </c>
      <c r="F321" s="2">
        <v>13493</v>
      </c>
      <c r="G321" s="57">
        <v>264.11</v>
      </c>
      <c r="H321" s="58">
        <f t="shared" si="25"/>
        <v>3563636.23</v>
      </c>
      <c r="I321" s="2">
        <v>162</v>
      </c>
      <c r="J321" s="57">
        <v>266.52999999999997</v>
      </c>
      <c r="K321" s="58">
        <f t="shared" si="26"/>
        <v>43177.859999999993</v>
      </c>
      <c r="L321" s="2">
        <v>2505</v>
      </c>
      <c r="M321" s="57">
        <v>264.11</v>
      </c>
      <c r="N321" s="60">
        <f t="shared" si="27"/>
        <v>661595.55000000005</v>
      </c>
      <c r="O321" s="59">
        <f t="shared" si="28"/>
        <v>4500823.8</v>
      </c>
      <c r="P321" s="72">
        <f t="shared" si="29"/>
        <v>56843.932613092897</v>
      </c>
    </row>
    <row r="322" spans="1:16" x14ac:dyDescent="0.25">
      <c r="A322" s="10" t="s">
        <v>615</v>
      </c>
      <c r="B322" s="4" t="s">
        <v>616</v>
      </c>
      <c r="C322" s="2">
        <v>343</v>
      </c>
      <c r="D322" s="57">
        <v>294.3</v>
      </c>
      <c r="E322" s="58">
        <f t="shared" si="24"/>
        <v>100944.90000000001</v>
      </c>
      <c r="F322" s="2">
        <v>8916</v>
      </c>
      <c r="G322" s="57">
        <v>291.60000000000002</v>
      </c>
      <c r="H322" s="58">
        <f t="shared" si="25"/>
        <v>2599905.6</v>
      </c>
      <c r="I322" s="2">
        <v>76</v>
      </c>
      <c r="J322" s="57">
        <v>294.3</v>
      </c>
      <c r="K322" s="58">
        <f t="shared" si="26"/>
        <v>22366.799999999999</v>
      </c>
      <c r="L322" s="2">
        <v>1965</v>
      </c>
      <c r="M322" s="57">
        <v>291.60000000000002</v>
      </c>
      <c r="N322" s="60">
        <f t="shared" si="27"/>
        <v>572994</v>
      </c>
      <c r="O322" s="59">
        <f t="shared" si="28"/>
        <v>3296211.3</v>
      </c>
      <c r="P322" s="72">
        <f t="shared" si="29"/>
        <v>41630.070702993376</v>
      </c>
    </row>
    <row r="323" spans="1:16" x14ac:dyDescent="0.25">
      <c r="A323" s="10" t="s">
        <v>617</v>
      </c>
      <c r="B323" s="4" t="s">
        <v>618</v>
      </c>
      <c r="C323" s="2">
        <v>51349</v>
      </c>
      <c r="D323" s="57">
        <v>385.2</v>
      </c>
      <c r="E323" s="58">
        <f t="shared" si="24"/>
        <v>19779634.800000001</v>
      </c>
      <c r="F323" s="2">
        <v>0</v>
      </c>
      <c r="G323" s="57">
        <v>382.82</v>
      </c>
      <c r="H323" s="58">
        <f t="shared" si="25"/>
        <v>0</v>
      </c>
      <c r="I323" s="2">
        <v>25580</v>
      </c>
      <c r="J323" s="57">
        <v>385.2</v>
      </c>
      <c r="K323" s="58">
        <f t="shared" si="26"/>
        <v>9853416</v>
      </c>
      <c r="L323" s="2">
        <v>0</v>
      </c>
      <c r="M323" s="57">
        <v>382.82</v>
      </c>
      <c r="N323" s="60">
        <f t="shared" si="27"/>
        <v>0</v>
      </c>
      <c r="O323" s="59">
        <f t="shared" si="28"/>
        <v>29633050.800000001</v>
      </c>
      <c r="P323" s="72">
        <f t="shared" si="29"/>
        <v>374255.74020372861</v>
      </c>
    </row>
    <row r="324" spans="1:16" x14ac:dyDescent="0.25">
      <c r="A324" s="10" t="s">
        <v>619</v>
      </c>
      <c r="B324" s="4" t="s">
        <v>620</v>
      </c>
      <c r="C324" s="2">
        <v>11</v>
      </c>
      <c r="D324" s="57">
        <v>274.25</v>
      </c>
      <c r="E324" s="58">
        <f t="shared" si="24"/>
        <v>3016.75</v>
      </c>
      <c r="F324" s="2">
        <v>15981</v>
      </c>
      <c r="G324" s="57">
        <v>271.87</v>
      </c>
      <c r="H324" s="58">
        <f t="shared" si="25"/>
        <v>4344754.47</v>
      </c>
      <c r="I324" s="2">
        <v>2</v>
      </c>
      <c r="J324" s="57">
        <v>274.25</v>
      </c>
      <c r="K324" s="58">
        <f t="shared" si="26"/>
        <v>548.5</v>
      </c>
      <c r="L324" s="2">
        <v>3497</v>
      </c>
      <c r="M324" s="57">
        <v>271.87</v>
      </c>
      <c r="N324" s="60">
        <f t="shared" si="27"/>
        <v>950729.39</v>
      </c>
      <c r="O324" s="59">
        <f t="shared" si="28"/>
        <v>5299049.1099999994</v>
      </c>
      <c r="P324" s="72">
        <f t="shared" si="29"/>
        <v>66925.257221202453</v>
      </c>
    </row>
    <row r="325" spans="1:16" x14ac:dyDescent="0.25">
      <c r="A325" s="10" t="s">
        <v>1272</v>
      </c>
      <c r="B325" s="4" t="s">
        <v>1254</v>
      </c>
      <c r="C325" s="2">
        <v>6323</v>
      </c>
      <c r="D325" s="57">
        <v>333.62</v>
      </c>
      <c r="E325" s="58">
        <f t="shared" si="24"/>
        <v>2109479.2600000002</v>
      </c>
      <c r="F325" s="2">
        <v>28702</v>
      </c>
      <c r="G325" s="57">
        <v>330.64</v>
      </c>
      <c r="H325" s="58">
        <f t="shared" si="25"/>
        <v>9490029.2799999993</v>
      </c>
      <c r="I325" s="2">
        <v>1822</v>
      </c>
      <c r="J325" s="57">
        <v>333.62</v>
      </c>
      <c r="K325" s="58">
        <f t="shared" si="26"/>
        <v>607855.64</v>
      </c>
      <c r="L325" s="2">
        <v>8270</v>
      </c>
      <c r="M325" s="57">
        <v>330.64</v>
      </c>
      <c r="N325" s="60">
        <f t="shared" si="27"/>
        <v>2734392.8</v>
      </c>
      <c r="O325" s="59">
        <f t="shared" si="28"/>
        <v>14941756.98</v>
      </c>
      <c r="P325" s="72">
        <f t="shared" si="29"/>
        <v>188709.50400065214</v>
      </c>
    </row>
    <row r="326" spans="1:16" x14ac:dyDescent="0.25">
      <c r="A326" s="10" t="s">
        <v>621</v>
      </c>
      <c r="B326" s="4" t="s">
        <v>622</v>
      </c>
      <c r="C326" s="2">
        <v>11218</v>
      </c>
      <c r="D326" s="57">
        <v>334.55</v>
      </c>
      <c r="E326" s="58">
        <f t="shared" si="24"/>
        <v>3752981.9</v>
      </c>
      <c r="F326" s="2">
        <v>45556</v>
      </c>
      <c r="G326" s="57">
        <v>331.5</v>
      </c>
      <c r="H326" s="58">
        <f t="shared" si="25"/>
        <v>15101814</v>
      </c>
      <c r="I326" s="2">
        <v>4382</v>
      </c>
      <c r="J326" s="57">
        <v>334.55</v>
      </c>
      <c r="K326" s="58">
        <f t="shared" si="26"/>
        <v>1465998.1</v>
      </c>
      <c r="L326" s="2">
        <v>17796</v>
      </c>
      <c r="M326" s="57">
        <v>331.5</v>
      </c>
      <c r="N326" s="60">
        <f t="shared" si="27"/>
        <v>5899374</v>
      </c>
      <c r="O326" s="59">
        <f t="shared" si="28"/>
        <v>26220168</v>
      </c>
      <c r="P326" s="72">
        <f t="shared" si="29"/>
        <v>331152.14661279891</v>
      </c>
    </row>
    <row r="327" spans="1:16" x14ac:dyDescent="0.25">
      <c r="A327" s="10" t="s">
        <v>623</v>
      </c>
      <c r="B327" s="4" t="s">
        <v>624</v>
      </c>
      <c r="C327" s="2">
        <v>3394</v>
      </c>
      <c r="D327" s="57">
        <v>382.51</v>
      </c>
      <c r="E327" s="58">
        <f t="shared" si="24"/>
        <v>1298238.94</v>
      </c>
      <c r="F327" s="2">
        <v>74662</v>
      </c>
      <c r="G327" s="57">
        <v>379.17</v>
      </c>
      <c r="H327" s="58">
        <f t="shared" si="25"/>
        <v>28309590.540000003</v>
      </c>
      <c r="I327" s="2">
        <v>63</v>
      </c>
      <c r="J327" s="57">
        <v>382.51</v>
      </c>
      <c r="K327" s="58">
        <f t="shared" si="26"/>
        <v>24098.13</v>
      </c>
      <c r="L327" s="2">
        <v>1397</v>
      </c>
      <c r="M327" s="57">
        <v>379.17</v>
      </c>
      <c r="N327" s="60">
        <f t="shared" si="27"/>
        <v>529700.49</v>
      </c>
      <c r="O327" s="59">
        <f t="shared" si="28"/>
        <v>30161628.100000001</v>
      </c>
      <c r="P327" s="72">
        <f t="shared" si="29"/>
        <v>380931.49863311002</v>
      </c>
    </row>
    <row r="328" spans="1:16" x14ac:dyDescent="0.25">
      <c r="A328" s="10" t="s">
        <v>1271</v>
      </c>
      <c r="B328" s="4" t="s">
        <v>1255</v>
      </c>
      <c r="C328" s="2">
        <v>1788</v>
      </c>
      <c r="D328" s="57">
        <v>322.45999999999998</v>
      </c>
      <c r="E328" s="58">
        <f t="shared" si="24"/>
        <v>576558.48</v>
      </c>
      <c r="F328" s="2">
        <v>39342</v>
      </c>
      <c r="G328" s="57">
        <v>319.39999999999998</v>
      </c>
      <c r="H328" s="58">
        <f t="shared" si="25"/>
        <v>12565834.799999999</v>
      </c>
      <c r="I328" s="2">
        <v>15</v>
      </c>
      <c r="J328" s="57">
        <v>322.45999999999998</v>
      </c>
      <c r="K328" s="58">
        <f t="shared" si="26"/>
        <v>4836.8999999999996</v>
      </c>
      <c r="L328" s="2">
        <v>328</v>
      </c>
      <c r="M328" s="57">
        <v>319.39999999999998</v>
      </c>
      <c r="N328" s="60">
        <f t="shared" si="27"/>
        <v>104763.2</v>
      </c>
      <c r="O328" s="59">
        <f t="shared" si="28"/>
        <v>13251993.379999999</v>
      </c>
      <c r="P328" s="72">
        <f t="shared" si="29"/>
        <v>167368.34236476288</v>
      </c>
    </row>
    <row r="329" spans="1:16" x14ac:dyDescent="0.25">
      <c r="A329" s="10" t="s">
        <v>625</v>
      </c>
      <c r="B329" s="4" t="s">
        <v>626</v>
      </c>
      <c r="C329" s="2">
        <v>3665</v>
      </c>
      <c r="D329" s="57">
        <v>216.38</v>
      </c>
      <c r="E329" s="58">
        <f t="shared" ref="E329:E392" si="30">C329*D329</f>
        <v>793032.7</v>
      </c>
      <c r="F329" s="2">
        <v>21071</v>
      </c>
      <c r="G329" s="57">
        <v>214.7</v>
      </c>
      <c r="H329" s="58">
        <f t="shared" ref="H329:H392" si="31">F329*G329</f>
        <v>4523943.7</v>
      </c>
      <c r="I329" s="2">
        <v>14</v>
      </c>
      <c r="J329" s="57">
        <v>216.38</v>
      </c>
      <c r="K329" s="58">
        <f t="shared" ref="K329:K392" si="32">I329*J329</f>
        <v>3029.3199999999997</v>
      </c>
      <c r="L329" s="2">
        <v>82</v>
      </c>
      <c r="M329" s="57">
        <v>214.7</v>
      </c>
      <c r="N329" s="60">
        <f t="shared" ref="N329:N392" si="33">M329*L329</f>
        <v>17605.399999999998</v>
      </c>
      <c r="O329" s="59">
        <f t="shared" ref="O329:O392" si="34">E329+H329+K329+N329</f>
        <v>5337611.120000001</v>
      </c>
      <c r="P329" s="72">
        <f t="shared" ref="P329:P392" si="35">(O329/$O$7)*$P$7</f>
        <v>67412.282795912906</v>
      </c>
    </row>
    <row r="330" spans="1:16" x14ac:dyDescent="0.25">
      <c r="A330" s="10" t="s">
        <v>627</v>
      </c>
      <c r="B330" s="4" t="s">
        <v>628</v>
      </c>
      <c r="C330" s="2">
        <v>44</v>
      </c>
      <c r="D330" s="57">
        <v>223.86</v>
      </c>
      <c r="E330" s="58">
        <f t="shared" si="30"/>
        <v>9849.84</v>
      </c>
      <c r="F330" s="2">
        <v>13953</v>
      </c>
      <c r="G330" s="57">
        <v>221.95</v>
      </c>
      <c r="H330" s="58">
        <f t="shared" si="31"/>
        <v>3096868.3499999996</v>
      </c>
      <c r="I330" s="2">
        <v>0</v>
      </c>
      <c r="J330" s="57">
        <v>223.86</v>
      </c>
      <c r="K330" s="58">
        <f t="shared" si="32"/>
        <v>0</v>
      </c>
      <c r="L330" s="2">
        <v>76</v>
      </c>
      <c r="M330" s="57">
        <v>221.95</v>
      </c>
      <c r="N330" s="60">
        <f t="shared" si="33"/>
        <v>16868.2</v>
      </c>
      <c r="O330" s="59">
        <f t="shared" si="34"/>
        <v>3123586.3899999997</v>
      </c>
      <c r="P330" s="72">
        <f t="shared" si="35"/>
        <v>39449.874546151768</v>
      </c>
    </row>
    <row r="331" spans="1:16" x14ac:dyDescent="0.25">
      <c r="A331" s="10" t="s">
        <v>629</v>
      </c>
      <c r="B331" s="4" t="s">
        <v>630</v>
      </c>
      <c r="C331" s="2">
        <v>7792</v>
      </c>
      <c r="D331" s="57">
        <v>243.74</v>
      </c>
      <c r="E331" s="58">
        <f t="shared" si="30"/>
        <v>1899222.08</v>
      </c>
      <c r="F331" s="2">
        <v>33719</v>
      </c>
      <c r="G331" s="57">
        <v>241.48</v>
      </c>
      <c r="H331" s="58">
        <f t="shared" si="31"/>
        <v>8142464.1200000001</v>
      </c>
      <c r="I331" s="2">
        <v>1743</v>
      </c>
      <c r="J331" s="57">
        <v>243.74</v>
      </c>
      <c r="K331" s="58">
        <f t="shared" si="32"/>
        <v>424838.82</v>
      </c>
      <c r="L331" s="2">
        <v>7544</v>
      </c>
      <c r="M331" s="57">
        <v>241.48</v>
      </c>
      <c r="N331" s="60">
        <f t="shared" si="33"/>
        <v>1821725.1199999999</v>
      </c>
      <c r="O331" s="59">
        <f t="shared" si="34"/>
        <v>12288250.139999999</v>
      </c>
      <c r="P331" s="72">
        <f t="shared" si="35"/>
        <v>155196.58043289525</v>
      </c>
    </row>
    <row r="332" spans="1:16" x14ac:dyDescent="0.25">
      <c r="A332" s="10" t="s">
        <v>631</v>
      </c>
      <c r="B332" s="4" t="s">
        <v>632</v>
      </c>
      <c r="C332" s="2">
        <v>2614</v>
      </c>
      <c r="D332" s="57">
        <v>215.86</v>
      </c>
      <c r="E332" s="58">
        <f t="shared" si="30"/>
        <v>564258.04</v>
      </c>
      <c r="F332" s="2">
        <v>27554</v>
      </c>
      <c r="G332" s="57">
        <v>214</v>
      </c>
      <c r="H332" s="58">
        <f t="shared" si="31"/>
        <v>5896556</v>
      </c>
      <c r="I332" s="2">
        <v>913</v>
      </c>
      <c r="J332" s="57">
        <v>215.86</v>
      </c>
      <c r="K332" s="58">
        <f t="shared" si="32"/>
        <v>197080.18000000002</v>
      </c>
      <c r="L332" s="2">
        <v>9624</v>
      </c>
      <c r="M332" s="57">
        <v>214</v>
      </c>
      <c r="N332" s="60">
        <f t="shared" si="33"/>
        <v>2059536</v>
      </c>
      <c r="O332" s="59">
        <f t="shared" si="34"/>
        <v>8717430.2199999988</v>
      </c>
      <c r="P332" s="72">
        <f t="shared" si="35"/>
        <v>110098.29266922634</v>
      </c>
    </row>
    <row r="333" spans="1:16" x14ac:dyDescent="0.25">
      <c r="A333" s="10" t="s">
        <v>633</v>
      </c>
      <c r="B333" s="4" t="s">
        <v>634</v>
      </c>
      <c r="C333" s="2">
        <v>0</v>
      </c>
      <c r="D333" s="57">
        <v>238.96</v>
      </c>
      <c r="E333" s="58">
        <f t="shared" si="30"/>
        <v>0</v>
      </c>
      <c r="F333" s="2">
        <v>39081</v>
      </c>
      <c r="G333" s="57">
        <v>236.89</v>
      </c>
      <c r="H333" s="58">
        <f t="shared" si="31"/>
        <v>9257898.0899999999</v>
      </c>
      <c r="I333" s="2">
        <v>0</v>
      </c>
      <c r="J333" s="57">
        <v>238.96</v>
      </c>
      <c r="K333" s="58">
        <f t="shared" si="32"/>
        <v>0</v>
      </c>
      <c r="L333" s="2">
        <v>8280</v>
      </c>
      <c r="M333" s="57">
        <v>236.89</v>
      </c>
      <c r="N333" s="60">
        <f t="shared" si="33"/>
        <v>1961449.2</v>
      </c>
      <c r="O333" s="59">
        <f t="shared" si="34"/>
        <v>11219347.289999999</v>
      </c>
      <c r="P333" s="72">
        <f t="shared" si="35"/>
        <v>141696.68701886229</v>
      </c>
    </row>
    <row r="334" spans="1:16" x14ac:dyDescent="0.25">
      <c r="A334" s="10" t="s">
        <v>635</v>
      </c>
      <c r="B334" s="4" t="s">
        <v>636</v>
      </c>
      <c r="C334" s="2">
        <v>1077</v>
      </c>
      <c r="D334" s="57">
        <v>302.43</v>
      </c>
      <c r="E334" s="58">
        <f t="shared" si="30"/>
        <v>325717.11</v>
      </c>
      <c r="F334" s="2">
        <v>3451</v>
      </c>
      <c r="G334" s="57">
        <v>299.89</v>
      </c>
      <c r="H334" s="58">
        <f t="shared" si="31"/>
        <v>1034920.3899999999</v>
      </c>
      <c r="I334" s="2">
        <v>680</v>
      </c>
      <c r="J334" s="57">
        <v>302.43</v>
      </c>
      <c r="K334" s="58">
        <f t="shared" si="32"/>
        <v>205652.4</v>
      </c>
      <c r="L334" s="2">
        <v>2179</v>
      </c>
      <c r="M334" s="57">
        <v>299.89</v>
      </c>
      <c r="N334" s="60">
        <f t="shared" si="33"/>
        <v>653460.30999999994</v>
      </c>
      <c r="O334" s="59">
        <f t="shared" si="34"/>
        <v>2219750.21</v>
      </c>
      <c r="P334" s="72">
        <f t="shared" si="35"/>
        <v>28034.719189660082</v>
      </c>
    </row>
    <row r="335" spans="1:16" x14ac:dyDescent="0.25">
      <c r="A335" s="10" t="s">
        <v>637</v>
      </c>
      <c r="B335" s="4" t="s">
        <v>638</v>
      </c>
      <c r="C335" s="2">
        <v>243</v>
      </c>
      <c r="D335" s="57">
        <v>252.28</v>
      </c>
      <c r="E335" s="58">
        <f t="shared" si="30"/>
        <v>61304.04</v>
      </c>
      <c r="F335" s="2">
        <v>15098</v>
      </c>
      <c r="G335" s="57">
        <v>250.34</v>
      </c>
      <c r="H335" s="58">
        <f t="shared" si="31"/>
        <v>3779633.32</v>
      </c>
      <c r="I335" s="2">
        <v>0</v>
      </c>
      <c r="J335" s="57">
        <v>252.28</v>
      </c>
      <c r="K335" s="58">
        <f t="shared" si="32"/>
        <v>0</v>
      </c>
      <c r="L335" s="2">
        <v>7</v>
      </c>
      <c r="M335" s="57">
        <v>250.34</v>
      </c>
      <c r="N335" s="60">
        <f t="shared" si="33"/>
        <v>1752.38</v>
      </c>
      <c r="O335" s="59">
        <f t="shared" si="34"/>
        <v>3842689.7399999998</v>
      </c>
      <c r="P335" s="72">
        <f t="shared" si="35"/>
        <v>48531.914676060733</v>
      </c>
    </row>
    <row r="336" spans="1:16" x14ac:dyDescent="0.25">
      <c r="A336" s="10" t="s">
        <v>639</v>
      </c>
      <c r="B336" s="4" t="s">
        <v>640</v>
      </c>
      <c r="C336" s="2">
        <v>2576</v>
      </c>
      <c r="D336" s="57">
        <v>295.76</v>
      </c>
      <c r="E336" s="58">
        <f t="shared" si="30"/>
        <v>761877.76</v>
      </c>
      <c r="F336" s="2">
        <v>14953</v>
      </c>
      <c r="G336" s="57">
        <v>293.73</v>
      </c>
      <c r="H336" s="58">
        <f t="shared" si="31"/>
        <v>4392144.6900000004</v>
      </c>
      <c r="I336" s="2">
        <v>636</v>
      </c>
      <c r="J336" s="57">
        <v>295.76</v>
      </c>
      <c r="K336" s="58">
        <f t="shared" si="32"/>
        <v>188103.36</v>
      </c>
      <c r="L336" s="2">
        <v>3694</v>
      </c>
      <c r="M336" s="57">
        <v>293.73</v>
      </c>
      <c r="N336" s="60">
        <f t="shared" si="33"/>
        <v>1085038.6200000001</v>
      </c>
      <c r="O336" s="59">
        <f t="shared" si="34"/>
        <v>6427164.4300000006</v>
      </c>
      <c r="P336" s="72">
        <f t="shared" si="35"/>
        <v>81172.984766074966</v>
      </c>
    </row>
    <row r="337" spans="1:16" x14ac:dyDescent="0.25">
      <c r="A337" s="10" t="s">
        <v>641</v>
      </c>
      <c r="B337" s="4" t="s">
        <v>642</v>
      </c>
      <c r="C337" s="2">
        <v>0</v>
      </c>
      <c r="D337" s="57">
        <v>184.49</v>
      </c>
      <c r="E337" s="58">
        <f t="shared" si="30"/>
        <v>0</v>
      </c>
      <c r="F337" s="2">
        <v>0</v>
      </c>
      <c r="G337" s="57">
        <v>182.97</v>
      </c>
      <c r="H337" s="58">
        <f t="shared" si="31"/>
        <v>0</v>
      </c>
      <c r="I337" s="2">
        <v>0</v>
      </c>
      <c r="J337" s="57">
        <v>184.49</v>
      </c>
      <c r="K337" s="58">
        <f t="shared" si="32"/>
        <v>0</v>
      </c>
      <c r="L337" s="2">
        <v>0</v>
      </c>
      <c r="M337" s="57">
        <v>182.97</v>
      </c>
      <c r="N337" s="60">
        <f t="shared" si="33"/>
        <v>0</v>
      </c>
      <c r="O337" s="59">
        <f t="shared" si="34"/>
        <v>0</v>
      </c>
      <c r="P337" s="72">
        <f t="shared" si="35"/>
        <v>0</v>
      </c>
    </row>
    <row r="338" spans="1:16" x14ac:dyDescent="0.25">
      <c r="A338" s="10" t="s">
        <v>643</v>
      </c>
      <c r="B338" s="4" t="s">
        <v>644</v>
      </c>
      <c r="C338" s="2">
        <v>7523</v>
      </c>
      <c r="D338" s="57">
        <v>336.62</v>
      </c>
      <c r="E338" s="58">
        <f t="shared" si="30"/>
        <v>2532392.2600000002</v>
      </c>
      <c r="F338" s="2">
        <v>68229</v>
      </c>
      <c r="G338" s="57">
        <v>333.93</v>
      </c>
      <c r="H338" s="58">
        <f t="shared" si="31"/>
        <v>22783709.969999999</v>
      </c>
      <c r="I338" s="2">
        <v>1014</v>
      </c>
      <c r="J338" s="57">
        <v>336.62</v>
      </c>
      <c r="K338" s="58">
        <f t="shared" si="32"/>
        <v>341332.68</v>
      </c>
      <c r="L338" s="2">
        <v>9197</v>
      </c>
      <c r="M338" s="57">
        <v>333.93</v>
      </c>
      <c r="N338" s="60">
        <f t="shared" si="33"/>
        <v>3071154.21</v>
      </c>
      <c r="O338" s="59">
        <f t="shared" si="34"/>
        <v>28728589.120000001</v>
      </c>
      <c r="P338" s="72">
        <f t="shared" si="35"/>
        <v>362832.68498680484</v>
      </c>
    </row>
    <row r="339" spans="1:16" x14ac:dyDescent="0.25">
      <c r="A339" s="10" t="s">
        <v>645</v>
      </c>
      <c r="B339" s="4" t="s">
        <v>646</v>
      </c>
      <c r="C339" s="2">
        <v>12207</v>
      </c>
      <c r="D339" s="57">
        <v>297.2</v>
      </c>
      <c r="E339" s="58">
        <f t="shared" si="30"/>
        <v>3627920.4</v>
      </c>
      <c r="F339" s="2">
        <v>40166</v>
      </c>
      <c r="G339" s="57">
        <v>294.45</v>
      </c>
      <c r="H339" s="58">
        <f t="shared" si="31"/>
        <v>11826878.699999999</v>
      </c>
      <c r="I339" s="2">
        <v>3059</v>
      </c>
      <c r="J339" s="57">
        <v>297.2</v>
      </c>
      <c r="K339" s="58">
        <f t="shared" si="32"/>
        <v>909134.79999999993</v>
      </c>
      <c r="L339" s="2">
        <v>10065</v>
      </c>
      <c r="M339" s="57">
        <v>294.45</v>
      </c>
      <c r="N339" s="60">
        <f t="shared" si="33"/>
        <v>2963639.25</v>
      </c>
      <c r="O339" s="59">
        <f t="shared" si="34"/>
        <v>19327573.149999999</v>
      </c>
      <c r="P339" s="72">
        <f t="shared" si="35"/>
        <v>244100.92785974502</v>
      </c>
    </row>
    <row r="340" spans="1:16" x14ac:dyDescent="0.25">
      <c r="A340" s="10" t="s">
        <v>647</v>
      </c>
      <c r="B340" s="4" t="s">
        <v>648</v>
      </c>
      <c r="C340" s="2">
        <v>3590</v>
      </c>
      <c r="D340" s="57">
        <v>289.24</v>
      </c>
      <c r="E340" s="58">
        <f t="shared" si="30"/>
        <v>1038371.6</v>
      </c>
      <c r="F340" s="2">
        <v>25525</v>
      </c>
      <c r="G340" s="57">
        <v>286.62</v>
      </c>
      <c r="H340" s="58">
        <f t="shared" si="31"/>
        <v>7315975.5</v>
      </c>
      <c r="I340" s="2">
        <v>678</v>
      </c>
      <c r="J340" s="57">
        <v>289.24</v>
      </c>
      <c r="K340" s="58">
        <f t="shared" si="32"/>
        <v>196104.72</v>
      </c>
      <c r="L340" s="2">
        <v>4819</v>
      </c>
      <c r="M340" s="57">
        <v>286.62</v>
      </c>
      <c r="N340" s="60">
        <f t="shared" si="33"/>
        <v>1381221.78</v>
      </c>
      <c r="O340" s="59">
        <f t="shared" si="34"/>
        <v>9931673.5999999996</v>
      </c>
      <c r="P340" s="72">
        <f t="shared" si="35"/>
        <v>125433.78944397549</v>
      </c>
    </row>
    <row r="341" spans="1:16" x14ac:dyDescent="0.25">
      <c r="A341" s="10" t="s">
        <v>649</v>
      </c>
      <c r="B341" s="4" t="s">
        <v>650</v>
      </c>
      <c r="C341" s="2">
        <v>5939</v>
      </c>
      <c r="D341" s="57">
        <v>296.52</v>
      </c>
      <c r="E341" s="58">
        <f t="shared" si="30"/>
        <v>1761032.2799999998</v>
      </c>
      <c r="F341" s="2">
        <v>43806</v>
      </c>
      <c r="G341" s="57">
        <v>293.70999999999998</v>
      </c>
      <c r="H341" s="58">
        <f t="shared" si="31"/>
        <v>12866260.26</v>
      </c>
      <c r="I341" s="2">
        <v>931</v>
      </c>
      <c r="J341" s="57">
        <v>296.52</v>
      </c>
      <c r="K341" s="58">
        <f t="shared" si="32"/>
        <v>276060.12</v>
      </c>
      <c r="L341" s="2">
        <v>6863</v>
      </c>
      <c r="M341" s="57">
        <v>293.70999999999998</v>
      </c>
      <c r="N341" s="60">
        <f t="shared" si="33"/>
        <v>2015731.7299999997</v>
      </c>
      <c r="O341" s="59">
        <f t="shared" si="34"/>
        <v>16919084.389999997</v>
      </c>
      <c r="P341" s="72">
        <f t="shared" si="35"/>
        <v>213682.50250996088</v>
      </c>
    </row>
    <row r="342" spans="1:16" x14ac:dyDescent="0.25">
      <c r="A342" s="10" t="s">
        <v>651</v>
      </c>
      <c r="B342" s="4" t="s">
        <v>652</v>
      </c>
      <c r="C342" s="2">
        <v>1078</v>
      </c>
      <c r="D342" s="57">
        <v>329.41</v>
      </c>
      <c r="E342" s="58">
        <f t="shared" si="30"/>
        <v>355103.98000000004</v>
      </c>
      <c r="F342" s="2">
        <v>13397</v>
      </c>
      <c r="G342" s="57">
        <v>326.81</v>
      </c>
      <c r="H342" s="58">
        <f t="shared" si="31"/>
        <v>4378273.57</v>
      </c>
      <c r="I342" s="2">
        <v>253</v>
      </c>
      <c r="J342" s="57">
        <v>329.41</v>
      </c>
      <c r="K342" s="58">
        <f t="shared" si="32"/>
        <v>83340.73000000001</v>
      </c>
      <c r="L342" s="2">
        <v>3149</v>
      </c>
      <c r="M342" s="57">
        <v>326.81</v>
      </c>
      <c r="N342" s="60">
        <f t="shared" si="33"/>
        <v>1029124.6900000001</v>
      </c>
      <c r="O342" s="59">
        <f t="shared" si="34"/>
        <v>5845842.9700000016</v>
      </c>
      <c r="P342" s="72">
        <f t="shared" si="35"/>
        <v>73831.08484571267</v>
      </c>
    </row>
    <row r="343" spans="1:16" x14ac:dyDescent="0.25">
      <c r="A343" s="10" t="s">
        <v>653</v>
      </c>
      <c r="B343" s="4" t="s">
        <v>654</v>
      </c>
      <c r="C343" s="2">
        <v>33</v>
      </c>
      <c r="D343" s="57">
        <v>206.33</v>
      </c>
      <c r="E343" s="58">
        <f t="shared" si="30"/>
        <v>6808.89</v>
      </c>
      <c r="F343" s="2">
        <v>10967</v>
      </c>
      <c r="G343" s="57">
        <v>204.67</v>
      </c>
      <c r="H343" s="58">
        <f t="shared" si="31"/>
        <v>2244615.8899999997</v>
      </c>
      <c r="I343" s="2">
        <v>1</v>
      </c>
      <c r="J343" s="57">
        <v>206.33</v>
      </c>
      <c r="K343" s="58">
        <f t="shared" si="32"/>
        <v>206.33</v>
      </c>
      <c r="L343" s="2">
        <v>469</v>
      </c>
      <c r="M343" s="57">
        <v>204.67</v>
      </c>
      <c r="N343" s="60">
        <f t="shared" si="33"/>
        <v>95990.23</v>
      </c>
      <c r="O343" s="59">
        <f t="shared" si="34"/>
        <v>2347621.34</v>
      </c>
      <c r="P343" s="72">
        <f t="shared" si="35"/>
        <v>29649.689741691029</v>
      </c>
    </row>
    <row r="344" spans="1:16" x14ac:dyDescent="0.25">
      <c r="A344" s="10" t="s">
        <v>655</v>
      </c>
      <c r="B344" s="4" t="s">
        <v>656</v>
      </c>
      <c r="C344" s="2">
        <v>0</v>
      </c>
      <c r="D344" s="57">
        <v>317.83</v>
      </c>
      <c r="E344" s="58">
        <f t="shared" si="30"/>
        <v>0</v>
      </c>
      <c r="F344" s="2">
        <v>27976</v>
      </c>
      <c r="G344" s="57">
        <v>315.29000000000002</v>
      </c>
      <c r="H344" s="58">
        <f t="shared" si="31"/>
        <v>8820553.040000001</v>
      </c>
      <c r="I344" s="2">
        <v>0</v>
      </c>
      <c r="J344" s="57">
        <v>317.83</v>
      </c>
      <c r="K344" s="58">
        <f t="shared" si="32"/>
        <v>0</v>
      </c>
      <c r="L344" s="2">
        <v>1310</v>
      </c>
      <c r="M344" s="57">
        <v>315.29000000000002</v>
      </c>
      <c r="N344" s="60">
        <f t="shared" si="33"/>
        <v>413029.9</v>
      </c>
      <c r="O344" s="59">
        <f t="shared" si="34"/>
        <v>9233582.9400000013</v>
      </c>
      <c r="P344" s="72">
        <f t="shared" si="35"/>
        <v>116617.13271662939</v>
      </c>
    </row>
    <row r="345" spans="1:16" x14ac:dyDescent="0.25">
      <c r="A345" s="10" t="s">
        <v>657</v>
      </c>
      <c r="B345" s="4" t="s">
        <v>658</v>
      </c>
      <c r="C345" s="2">
        <v>990</v>
      </c>
      <c r="D345" s="57">
        <v>264.45999999999998</v>
      </c>
      <c r="E345" s="58">
        <f t="shared" si="30"/>
        <v>261815.4</v>
      </c>
      <c r="F345" s="2">
        <v>14838</v>
      </c>
      <c r="G345" s="57">
        <v>262.07</v>
      </c>
      <c r="H345" s="58">
        <f t="shared" si="31"/>
        <v>3888594.6599999997</v>
      </c>
      <c r="I345" s="2">
        <v>52</v>
      </c>
      <c r="J345" s="57">
        <v>264.45999999999998</v>
      </c>
      <c r="K345" s="58">
        <f t="shared" si="32"/>
        <v>13751.919999999998</v>
      </c>
      <c r="L345" s="2">
        <v>787</v>
      </c>
      <c r="M345" s="57">
        <v>262.07</v>
      </c>
      <c r="N345" s="60">
        <f t="shared" si="33"/>
        <v>206249.09</v>
      </c>
      <c r="O345" s="59">
        <f t="shared" si="34"/>
        <v>4370411.0699999994</v>
      </c>
      <c r="P345" s="72">
        <f t="shared" si="35"/>
        <v>55196.862484284582</v>
      </c>
    </row>
    <row r="346" spans="1:16" x14ac:dyDescent="0.25">
      <c r="A346" s="10" t="s">
        <v>659</v>
      </c>
      <c r="B346" s="4" t="s">
        <v>660</v>
      </c>
      <c r="C346" s="2">
        <v>0</v>
      </c>
      <c r="D346" s="57">
        <v>213.62</v>
      </c>
      <c r="E346" s="58">
        <f t="shared" si="30"/>
        <v>0</v>
      </c>
      <c r="F346" s="2">
        <v>1362</v>
      </c>
      <c r="G346" s="57">
        <v>211.88</v>
      </c>
      <c r="H346" s="58">
        <f t="shared" si="31"/>
        <v>288580.56</v>
      </c>
      <c r="I346" s="2">
        <v>0</v>
      </c>
      <c r="J346" s="57">
        <v>213.62</v>
      </c>
      <c r="K346" s="58">
        <f t="shared" si="32"/>
        <v>0</v>
      </c>
      <c r="L346" s="2">
        <v>0</v>
      </c>
      <c r="M346" s="57">
        <v>211.88</v>
      </c>
      <c r="N346" s="60">
        <f t="shared" si="33"/>
        <v>0</v>
      </c>
      <c r="O346" s="59">
        <f t="shared" si="34"/>
        <v>288580.56</v>
      </c>
      <c r="P346" s="72">
        <f t="shared" si="35"/>
        <v>3644.6780933945051</v>
      </c>
    </row>
    <row r="347" spans="1:16" x14ac:dyDescent="0.25">
      <c r="A347" s="10" t="s">
        <v>661</v>
      </c>
      <c r="B347" s="4" t="s">
        <v>662</v>
      </c>
      <c r="C347" s="2">
        <v>859</v>
      </c>
      <c r="D347" s="57">
        <v>287.83</v>
      </c>
      <c r="E347" s="58">
        <f t="shared" si="30"/>
        <v>247245.96999999997</v>
      </c>
      <c r="F347" s="2">
        <v>35386</v>
      </c>
      <c r="G347" s="57">
        <v>285.18</v>
      </c>
      <c r="H347" s="58">
        <f t="shared" si="31"/>
        <v>10091379.48</v>
      </c>
      <c r="I347" s="2">
        <v>109</v>
      </c>
      <c r="J347" s="57">
        <v>287.83</v>
      </c>
      <c r="K347" s="58">
        <f t="shared" si="32"/>
        <v>31373.469999999998</v>
      </c>
      <c r="L347" s="2">
        <v>4488</v>
      </c>
      <c r="M347" s="57">
        <v>285.18</v>
      </c>
      <c r="N347" s="60">
        <f t="shared" si="33"/>
        <v>1279887.8400000001</v>
      </c>
      <c r="O347" s="59">
        <f t="shared" si="34"/>
        <v>11649886.760000002</v>
      </c>
      <c r="P347" s="72">
        <f t="shared" si="35"/>
        <v>147134.25971832161</v>
      </c>
    </row>
    <row r="348" spans="1:16" x14ac:dyDescent="0.25">
      <c r="A348" s="10" t="s">
        <v>663</v>
      </c>
      <c r="B348" s="4" t="s">
        <v>664</v>
      </c>
      <c r="C348" s="2">
        <v>697</v>
      </c>
      <c r="D348" s="57">
        <v>223.58</v>
      </c>
      <c r="E348" s="58">
        <f t="shared" si="30"/>
        <v>155835.26</v>
      </c>
      <c r="F348" s="2">
        <v>15978</v>
      </c>
      <c r="G348" s="57">
        <v>221.41</v>
      </c>
      <c r="H348" s="58">
        <f t="shared" si="31"/>
        <v>3537688.98</v>
      </c>
      <c r="I348" s="2">
        <v>76</v>
      </c>
      <c r="J348" s="57">
        <v>223.58</v>
      </c>
      <c r="K348" s="58">
        <f t="shared" si="32"/>
        <v>16992.080000000002</v>
      </c>
      <c r="L348" s="2">
        <v>1743</v>
      </c>
      <c r="M348" s="57">
        <v>221.41</v>
      </c>
      <c r="N348" s="60">
        <f t="shared" si="33"/>
        <v>385917.63</v>
      </c>
      <c r="O348" s="59">
        <f t="shared" si="34"/>
        <v>4096433.95</v>
      </c>
      <c r="P348" s="72">
        <f t="shared" si="35"/>
        <v>51736.621062078892</v>
      </c>
    </row>
    <row r="349" spans="1:16" x14ac:dyDescent="0.25">
      <c r="A349" s="10" t="s">
        <v>665</v>
      </c>
      <c r="B349" s="4" t="s">
        <v>666</v>
      </c>
      <c r="C349" s="2">
        <v>0</v>
      </c>
      <c r="D349" s="57">
        <v>296.12</v>
      </c>
      <c r="E349" s="58">
        <f t="shared" si="30"/>
        <v>0</v>
      </c>
      <c r="F349" s="2">
        <v>10380</v>
      </c>
      <c r="G349" s="57">
        <v>293.58</v>
      </c>
      <c r="H349" s="58">
        <f t="shared" si="31"/>
        <v>3047360.4</v>
      </c>
      <c r="I349" s="2">
        <v>0</v>
      </c>
      <c r="J349" s="57">
        <v>296.12</v>
      </c>
      <c r="K349" s="58">
        <f t="shared" si="32"/>
        <v>0</v>
      </c>
      <c r="L349" s="2">
        <v>22</v>
      </c>
      <c r="M349" s="57">
        <v>293.58</v>
      </c>
      <c r="N349" s="60">
        <f t="shared" si="33"/>
        <v>6458.7599999999993</v>
      </c>
      <c r="O349" s="59">
        <f t="shared" si="34"/>
        <v>3053819.1599999997</v>
      </c>
      <c r="P349" s="72">
        <f t="shared" si="35"/>
        <v>38568.737248414815</v>
      </c>
    </row>
    <row r="350" spans="1:16" x14ac:dyDescent="0.25">
      <c r="A350" s="10" t="s">
        <v>667</v>
      </c>
      <c r="B350" s="4" t="s">
        <v>668</v>
      </c>
      <c r="C350" s="2">
        <v>1307</v>
      </c>
      <c r="D350" s="57">
        <v>309.52</v>
      </c>
      <c r="E350" s="58">
        <f t="shared" si="30"/>
        <v>404542.63999999996</v>
      </c>
      <c r="F350" s="2">
        <v>15878</v>
      </c>
      <c r="G350" s="57">
        <v>306.58</v>
      </c>
      <c r="H350" s="58">
        <f t="shared" si="31"/>
        <v>4867877.2399999993</v>
      </c>
      <c r="I350" s="2">
        <v>322</v>
      </c>
      <c r="J350" s="57">
        <v>309.52</v>
      </c>
      <c r="K350" s="58">
        <f t="shared" si="32"/>
        <v>99665.439999999988</v>
      </c>
      <c r="L350" s="2">
        <v>3907</v>
      </c>
      <c r="M350" s="57">
        <v>306.58</v>
      </c>
      <c r="N350" s="60">
        <f t="shared" si="33"/>
        <v>1197808.0599999998</v>
      </c>
      <c r="O350" s="59">
        <f t="shared" si="34"/>
        <v>6569893.379999999</v>
      </c>
      <c r="P350" s="72">
        <f t="shared" si="35"/>
        <v>82975.604725500496</v>
      </c>
    </row>
    <row r="351" spans="1:16" x14ac:dyDescent="0.25">
      <c r="A351" s="10" t="s">
        <v>669</v>
      </c>
      <c r="B351" s="4" t="s">
        <v>670</v>
      </c>
      <c r="C351" s="2">
        <v>541</v>
      </c>
      <c r="D351" s="57">
        <v>273.83</v>
      </c>
      <c r="E351" s="58">
        <f t="shared" si="30"/>
        <v>148142.03</v>
      </c>
      <c r="F351" s="2">
        <v>22192</v>
      </c>
      <c r="G351" s="57">
        <v>271.20999999999998</v>
      </c>
      <c r="H351" s="58">
        <f t="shared" si="31"/>
        <v>6018692.3199999994</v>
      </c>
      <c r="I351" s="2">
        <v>7</v>
      </c>
      <c r="J351" s="57">
        <v>273.83</v>
      </c>
      <c r="K351" s="58">
        <f t="shared" si="32"/>
        <v>1916.81</v>
      </c>
      <c r="L351" s="2">
        <v>282</v>
      </c>
      <c r="M351" s="57">
        <v>271.20999999999998</v>
      </c>
      <c r="N351" s="60">
        <f t="shared" si="33"/>
        <v>76481.22</v>
      </c>
      <c r="O351" s="59">
        <f t="shared" si="34"/>
        <v>6245232.379999999</v>
      </c>
      <c r="P351" s="72">
        <f t="shared" si="35"/>
        <v>78875.242474905521</v>
      </c>
    </row>
    <row r="352" spans="1:16" x14ac:dyDescent="0.25">
      <c r="A352" s="10" t="s">
        <v>671</v>
      </c>
      <c r="B352" s="4" t="s">
        <v>672</v>
      </c>
      <c r="C352" s="2">
        <v>2888</v>
      </c>
      <c r="D352" s="57">
        <v>259.8</v>
      </c>
      <c r="E352" s="58">
        <f t="shared" si="30"/>
        <v>750302.4</v>
      </c>
      <c r="F352" s="2">
        <v>29414</v>
      </c>
      <c r="G352" s="57">
        <v>257.58</v>
      </c>
      <c r="H352" s="58">
        <f t="shared" si="31"/>
        <v>7576458.1199999992</v>
      </c>
      <c r="I352" s="2">
        <v>454</v>
      </c>
      <c r="J352" s="57">
        <v>259.8</v>
      </c>
      <c r="K352" s="58">
        <f t="shared" si="32"/>
        <v>117949.20000000001</v>
      </c>
      <c r="L352" s="2">
        <v>4624</v>
      </c>
      <c r="M352" s="57">
        <v>257.58</v>
      </c>
      <c r="N352" s="60">
        <f t="shared" si="33"/>
        <v>1191049.92</v>
      </c>
      <c r="O352" s="59">
        <f t="shared" si="34"/>
        <v>9635759.6399999987</v>
      </c>
      <c r="P352" s="72">
        <f t="shared" si="35"/>
        <v>121696.49290694745</v>
      </c>
    </row>
    <row r="353" spans="1:16" x14ac:dyDescent="0.25">
      <c r="A353" s="10" t="s">
        <v>673</v>
      </c>
      <c r="B353" s="4" t="s">
        <v>674</v>
      </c>
      <c r="C353" s="2">
        <v>305</v>
      </c>
      <c r="D353" s="57">
        <v>241.64</v>
      </c>
      <c r="E353" s="58">
        <f t="shared" si="30"/>
        <v>73700.2</v>
      </c>
      <c r="F353" s="2">
        <v>27579</v>
      </c>
      <c r="G353" s="57">
        <v>239.7</v>
      </c>
      <c r="H353" s="58">
        <f t="shared" si="31"/>
        <v>6610686.2999999998</v>
      </c>
      <c r="I353" s="2">
        <v>14</v>
      </c>
      <c r="J353" s="57">
        <v>241.64</v>
      </c>
      <c r="K353" s="58">
        <f t="shared" si="32"/>
        <v>3382.96</v>
      </c>
      <c r="L353" s="2">
        <v>1281</v>
      </c>
      <c r="M353" s="57">
        <v>239.7</v>
      </c>
      <c r="N353" s="60">
        <f t="shared" si="33"/>
        <v>307055.7</v>
      </c>
      <c r="O353" s="59">
        <f t="shared" si="34"/>
        <v>6994825.1600000001</v>
      </c>
      <c r="P353" s="72">
        <f t="shared" si="35"/>
        <v>88342.35413423799</v>
      </c>
    </row>
    <row r="354" spans="1:16" x14ac:dyDescent="0.25">
      <c r="A354" s="10" t="s">
        <v>675</v>
      </c>
      <c r="B354" s="4" t="s">
        <v>676</v>
      </c>
      <c r="C354" s="2">
        <v>155</v>
      </c>
      <c r="D354" s="57">
        <v>284.38</v>
      </c>
      <c r="E354" s="58">
        <f t="shared" si="30"/>
        <v>44078.9</v>
      </c>
      <c r="F354" s="2">
        <v>17558</v>
      </c>
      <c r="G354" s="57">
        <v>282.14999999999998</v>
      </c>
      <c r="H354" s="58">
        <f t="shared" si="31"/>
        <v>4953989.6999999993</v>
      </c>
      <c r="I354" s="2">
        <v>29</v>
      </c>
      <c r="J354" s="57">
        <v>284.38</v>
      </c>
      <c r="K354" s="58">
        <f t="shared" si="32"/>
        <v>8247.02</v>
      </c>
      <c r="L354" s="2">
        <v>3278</v>
      </c>
      <c r="M354" s="57">
        <v>282.14999999999998</v>
      </c>
      <c r="N354" s="60">
        <f t="shared" si="33"/>
        <v>924887.7</v>
      </c>
      <c r="O354" s="59">
        <f t="shared" si="34"/>
        <v>5931203.3199999994</v>
      </c>
      <c r="P354" s="72">
        <f t="shared" si="35"/>
        <v>74909.158149366514</v>
      </c>
    </row>
    <row r="355" spans="1:16" x14ac:dyDescent="0.25">
      <c r="A355" s="10" t="s">
        <v>677</v>
      </c>
      <c r="B355" s="4" t="s">
        <v>678</v>
      </c>
      <c r="C355" s="2">
        <v>1658</v>
      </c>
      <c r="D355" s="57">
        <v>300.83</v>
      </c>
      <c r="E355" s="58">
        <f t="shared" si="30"/>
        <v>498776.13999999996</v>
      </c>
      <c r="F355" s="2">
        <v>25723</v>
      </c>
      <c r="G355" s="57">
        <v>298.43</v>
      </c>
      <c r="H355" s="58">
        <f t="shared" si="31"/>
        <v>7676514.8900000006</v>
      </c>
      <c r="I355" s="2">
        <v>189</v>
      </c>
      <c r="J355" s="57">
        <v>300.83</v>
      </c>
      <c r="K355" s="58">
        <f t="shared" si="32"/>
        <v>56856.869999999995</v>
      </c>
      <c r="L355" s="2">
        <v>2928</v>
      </c>
      <c r="M355" s="57">
        <v>298.43</v>
      </c>
      <c r="N355" s="60">
        <f t="shared" si="33"/>
        <v>873803.04</v>
      </c>
      <c r="O355" s="59">
        <f t="shared" si="34"/>
        <v>9105950.9400000013</v>
      </c>
      <c r="P355" s="72">
        <f t="shared" si="35"/>
        <v>115005.18229829171</v>
      </c>
    </row>
    <row r="356" spans="1:16" x14ac:dyDescent="0.25">
      <c r="A356" s="10" t="s">
        <v>679</v>
      </c>
      <c r="B356" s="4" t="s">
        <v>1290</v>
      </c>
      <c r="C356" s="2">
        <v>2690</v>
      </c>
      <c r="D356" s="57">
        <v>266.94</v>
      </c>
      <c r="E356" s="58">
        <f t="shared" si="30"/>
        <v>718068.6</v>
      </c>
      <c r="F356" s="2">
        <v>37201</v>
      </c>
      <c r="G356" s="57">
        <v>264.77</v>
      </c>
      <c r="H356" s="58">
        <f t="shared" si="31"/>
        <v>9849708.7699999996</v>
      </c>
      <c r="I356" s="2">
        <v>328</v>
      </c>
      <c r="J356" s="57">
        <v>266.94</v>
      </c>
      <c r="K356" s="58">
        <f t="shared" si="32"/>
        <v>87556.319999999992</v>
      </c>
      <c r="L356" s="2">
        <v>4538</v>
      </c>
      <c r="M356" s="57">
        <v>264.77</v>
      </c>
      <c r="N356" s="60">
        <f t="shared" si="33"/>
        <v>1201526.26</v>
      </c>
      <c r="O356" s="59">
        <f t="shared" si="34"/>
        <v>11856859.949999999</v>
      </c>
      <c r="P356" s="72">
        <f t="shared" si="35"/>
        <v>149748.26341806137</v>
      </c>
    </row>
    <row r="357" spans="1:16" x14ac:dyDescent="0.25">
      <c r="A357" s="10" t="s">
        <v>680</v>
      </c>
      <c r="B357" s="4" t="s">
        <v>681</v>
      </c>
      <c r="C357" s="2">
        <v>380</v>
      </c>
      <c r="D357" s="57">
        <v>248.69</v>
      </c>
      <c r="E357" s="58">
        <f t="shared" si="30"/>
        <v>94502.2</v>
      </c>
      <c r="F357" s="2">
        <v>27188</v>
      </c>
      <c r="G357" s="57">
        <v>246.52</v>
      </c>
      <c r="H357" s="58">
        <f t="shared" si="31"/>
        <v>6702385.7600000007</v>
      </c>
      <c r="I357" s="2">
        <v>23</v>
      </c>
      <c r="J357" s="57">
        <v>248.69</v>
      </c>
      <c r="K357" s="58">
        <f t="shared" si="32"/>
        <v>5719.87</v>
      </c>
      <c r="L357" s="2">
        <v>1652</v>
      </c>
      <c r="M357" s="57">
        <v>246.52</v>
      </c>
      <c r="N357" s="60">
        <f t="shared" si="33"/>
        <v>407251.04000000004</v>
      </c>
      <c r="O357" s="59">
        <f t="shared" si="34"/>
        <v>7209858.870000001</v>
      </c>
      <c r="P357" s="72">
        <f t="shared" si="35"/>
        <v>91058.159565408918</v>
      </c>
    </row>
    <row r="358" spans="1:16" x14ac:dyDescent="0.25">
      <c r="A358" s="10" t="s">
        <v>682</v>
      </c>
      <c r="B358" s="4" t="s">
        <v>683</v>
      </c>
      <c r="C358" s="2">
        <v>2355</v>
      </c>
      <c r="D358" s="57">
        <v>288.29000000000002</v>
      </c>
      <c r="E358" s="58">
        <f t="shared" si="30"/>
        <v>678922.95000000007</v>
      </c>
      <c r="F358" s="2">
        <v>57228</v>
      </c>
      <c r="G358" s="57">
        <v>285.87</v>
      </c>
      <c r="H358" s="58">
        <f t="shared" si="31"/>
        <v>16359768.359999999</v>
      </c>
      <c r="I358" s="2">
        <v>0</v>
      </c>
      <c r="J358" s="57">
        <v>288.29000000000002</v>
      </c>
      <c r="K358" s="58">
        <f t="shared" si="32"/>
        <v>0</v>
      </c>
      <c r="L358" s="2">
        <v>0</v>
      </c>
      <c r="M358" s="57">
        <v>285.87</v>
      </c>
      <c r="N358" s="60">
        <f t="shared" si="33"/>
        <v>0</v>
      </c>
      <c r="O358" s="59">
        <f t="shared" si="34"/>
        <v>17038691.309999999</v>
      </c>
      <c r="P358" s="72">
        <f t="shared" si="35"/>
        <v>215193.09879247696</v>
      </c>
    </row>
    <row r="359" spans="1:16" x14ac:dyDescent="0.25">
      <c r="A359" s="10" t="s">
        <v>684</v>
      </c>
      <c r="B359" s="4" t="s">
        <v>685</v>
      </c>
      <c r="C359" s="2">
        <v>1085</v>
      </c>
      <c r="D359" s="57">
        <v>214</v>
      </c>
      <c r="E359" s="58">
        <f t="shared" si="30"/>
        <v>232190</v>
      </c>
      <c r="F359" s="2">
        <v>32405</v>
      </c>
      <c r="G359" s="57">
        <v>212.2</v>
      </c>
      <c r="H359" s="58">
        <f t="shared" si="31"/>
        <v>6876341</v>
      </c>
      <c r="I359" s="2">
        <v>100</v>
      </c>
      <c r="J359" s="57">
        <v>214</v>
      </c>
      <c r="K359" s="58">
        <f t="shared" si="32"/>
        <v>21400</v>
      </c>
      <c r="L359" s="2">
        <v>3002</v>
      </c>
      <c r="M359" s="57">
        <v>212.2</v>
      </c>
      <c r="N359" s="60">
        <f t="shared" si="33"/>
        <v>637024.4</v>
      </c>
      <c r="O359" s="59">
        <f t="shared" si="34"/>
        <v>7766955.4000000004</v>
      </c>
      <c r="P359" s="72">
        <f t="shared" si="35"/>
        <v>98094.106542561829</v>
      </c>
    </row>
    <row r="360" spans="1:16" x14ac:dyDescent="0.25">
      <c r="A360" s="10" t="s">
        <v>686</v>
      </c>
      <c r="B360" s="4" t="s">
        <v>687</v>
      </c>
      <c r="C360" s="2">
        <v>5676</v>
      </c>
      <c r="D360" s="57">
        <v>353.84</v>
      </c>
      <c r="E360" s="58">
        <f t="shared" si="30"/>
        <v>2008395.8399999999</v>
      </c>
      <c r="F360" s="2">
        <v>49513</v>
      </c>
      <c r="G360" s="57">
        <v>350.33</v>
      </c>
      <c r="H360" s="58">
        <f t="shared" si="31"/>
        <v>17345889.289999999</v>
      </c>
      <c r="I360" s="2">
        <v>656</v>
      </c>
      <c r="J360" s="57">
        <v>353.84</v>
      </c>
      <c r="K360" s="58">
        <f t="shared" si="32"/>
        <v>232119.03999999998</v>
      </c>
      <c r="L360" s="2">
        <v>5726</v>
      </c>
      <c r="M360" s="57">
        <v>350.33</v>
      </c>
      <c r="N360" s="60">
        <f t="shared" si="33"/>
        <v>2005989.5799999998</v>
      </c>
      <c r="O360" s="59">
        <f t="shared" si="34"/>
        <v>21592393.749999996</v>
      </c>
      <c r="P360" s="72">
        <f t="shared" si="35"/>
        <v>272704.87133496936</v>
      </c>
    </row>
    <row r="361" spans="1:16" x14ac:dyDescent="0.25">
      <c r="A361" s="10" t="s">
        <v>688</v>
      </c>
      <c r="B361" s="4" t="s">
        <v>689</v>
      </c>
      <c r="C361" s="2">
        <v>0</v>
      </c>
      <c r="D361" s="57">
        <v>338.53</v>
      </c>
      <c r="E361" s="58">
        <f t="shared" si="30"/>
        <v>0</v>
      </c>
      <c r="F361" s="2">
        <v>89175</v>
      </c>
      <c r="G361" s="57">
        <v>335.61</v>
      </c>
      <c r="H361" s="58">
        <f t="shared" si="31"/>
        <v>29928021.75</v>
      </c>
      <c r="I361" s="2">
        <v>0</v>
      </c>
      <c r="J361" s="57">
        <v>338.53</v>
      </c>
      <c r="K361" s="58">
        <f t="shared" si="32"/>
        <v>0</v>
      </c>
      <c r="L361" s="2">
        <v>0</v>
      </c>
      <c r="M361" s="57">
        <v>335.61</v>
      </c>
      <c r="N361" s="60">
        <f t="shared" si="33"/>
        <v>0</v>
      </c>
      <c r="O361" s="59">
        <f t="shared" si="34"/>
        <v>29928021.75</v>
      </c>
      <c r="P361" s="72">
        <f t="shared" si="35"/>
        <v>377981.12683286524</v>
      </c>
    </row>
    <row r="362" spans="1:16" x14ac:dyDescent="0.25">
      <c r="A362" s="10" t="s">
        <v>690</v>
      </c>
      <c r="B362" s="4" t="s">
        <v>691</v>
      </c>
      <c r="C362" s="2">
        <v>0</v>
      </c>
      <c r="D362" s="57">
        <v>221.25</v>
      </c>
      <c r="E362" s="58">
        <f t="shared" si="30"/>
        <v>0</v>
      </c>
      <c r="F362" s="2">
        <v>15167</v>
      </c>
      <c r="G362" s="57">
        <v>219.2</v>
      </c>
      <c r="H362" s="58">
        <f t="shared" si="31"/>
        <v>3324606.4</v>
      </c>
      <c r="I362" s="2">
        <v>0</v>
      </c>
      <c r="J362" s="57">
        <v>221.25</v>
      </c>
      <c r="K362" s="58">
        <f t="shared" si="32"/>
        <v>0</v>
      </c>
      <c r="L362" s="2">
        <v>1112</v>
      </c>
      <c r="M362" s="57">
        <v>219.2</v>
      </c>
      <c r="N362" s="60">
        <f t="shared" si="33"/>
        <v>243750.39999999999</v>
      </c>
      <c r="O362" s="59">
        <f t="shared" si="34"/>
        <v>3568356.8</v>
      </c>
      <c r="P362" s="72">
        <f t="shared" si="35"/>
        <v>45067.179363624899</v>
      </c>
    </row>
    <row r="363" spans="1:16" x14ac:dyDescent="0.25">
      <c r="A363" s="10" t="s">
        <v>692</v>
      </c>
      <c r="B363" s="4" t="s">
        <v>693</v>
      </c>
      <c r="C363" s="2">
        <v>4378</v>
      </c>
      <c r="D363" s="57">
        <v>339.5</v>
      </c>
      <c r="E363" s="58">
        <f t="shared" si="30"/>
        <v>1486331</v>
      </c>
      <c r="F363" s="2">
        <v>32357</v>
      </c>
      <c r="G363" s="57">
        <v>336.38</v>
      </c>
      <c r="H363" s="58">
        <f t="shared" si="31"/>
        <v>10884247.66</v>
      </c>
      <c r="I363" s="2">
        <v>14</v>
      </c>
      <c r="J363" s="57">
        <v>339.5</v>
      </c>
      <c r="K363" s="58">
        <f t="shared" si="32"/>
        <v>4753</v>
      </c>
      <c r="L363" s="2">
        <v>104</v>
      </c>
      <c r="M363" s="57">
        <v>336.38</v>
      </c>
      <c r="N363" s="60">
        <f t="shared" si="33"/>
        <v>34983.519999999997</v>
      </c>
      <c r="O363" s="59">
        <f t="shared" si="34"/>
        <v>12410315.18</v>
      </c>
      <c r="P363" s="72">
        <f t="shared" si="35"/>
        <v>156738.2219670905</v>
      </c>
    </row>
    <row r="364" spans="1:16" x14ac:dyDescent="0.25">
      <c r="A364" s="10" t="s">
        <v>694</v>
      </c>
      <c r="B364" s="4" t="s">
        <v>695</v>
      </c>
      <c r="C364" s="2">
        <v>3593</v>
      </c>
      <c r="D364" s="57">
        <v>300.25</v>
      </c>
      <c r="E364" s="58">
        <f t="shared" si="30"/>
        <v>1078798.25</v>
      </c>
      <c r="F364" s="2">
        <v>45542</v>
      </c>
      <c r="G364" s="57">
        <v>297.5</v>
      </c>
      <c r="H364" s="58">
        <f t="shared" si="31"/>
        <v>13548745</v>
      </c>
      <c r="I364" s="2">
        <v>679</v>
      </c>
      <c r="J364" s="57">
        <v>300.25</v>
      </c>
      <c r="K364" s="58">
        <f t="shared" si="32"/>
        <v>203869.75</v>
      </c>
      <c r="L364" s="2">
        <v>8603</v>
      </c>
      <c r="M364" s="57">
        <v>297.5</v>
      </c>
      <c r="N364" s="60">
        <f t="shared" si="33"/>
        <v>2559392.5</v>
      </c>
      <c r="O364" s="59">
        <f t="shared" si="34"/>
        <v>17390805.5</v>
      </c>
      <c r="P364" s="72">
        <f t="shared" si="35"/>
        <v>219640.18585428855</v>
      </c>
    </row>
    <row r="365" spans="1:16" x14ac:dyDescent="0.25">
      <c r="A365" s="10" t="s">
        <v>696</v>
      </c>
      <c r="B365" s="4" t="s">
        <v>697</v>
      </c>
      <c r="C365" s="2">
        <v>7753</v>
      </c>
      <c r="D365" s="57">
        <v>349.56</v>
      </c>
      <c r="E365" s="58">
        <f t="shared" si="30"/>
        <v>2710138.68</v>
      </c>
      <c r="F365" s="2">
        <v>48692</v>
      </c>
      <c r="G365" s="57">
        <v>346.08</v>
      </c>
      <c r="H365" s="58">
        <f t="shared" si="31"/>
        <v>16851327.359999999</v>
      </c>
      <c r="I365" s="2">
        <v>714</v>
      </c>
      <c r="J365" s="57">
        <v>349.56</v>
      </c>
      <c r="K365" s="58">
        <f t="shared" si="32"/>
        <v>249585.84</v>
      </c>
      <c r="L365" s="2">
        <v>4481</v>
      </c>
      <c r="M365" s="57">
        <v>346.08</v>
      </c>
      <c r="N365" s="60">
        <f t="shared" si="33"/>
        <v>1550784.48</v>
      </c>
      <c r="O365" s="59">
        <f t="shared" si="34"/>
        <v>21361836.359999999</v>
      </c>
      <c r="P365" s="72">
        <f t="shared" si="35"/>
        <v>269793.00690237142</v>
      </c>
    </row>
    <row r="366" spans="1:16" x14ac:dyDescent="0.25">
      <c r="A366" s="10" t="s">
        <v>698</v>
      </c>
      <c r="B366" s="4" t="s">
        <v>699</v>
      </c>
      <c r="C366" s="2">
        <v>19100</v>
      </c>
      <c r="D366" s="57">
        <v>272.83999999999997</v>
      </c>
      <c r="E366" s="58">
        <f t="shared" si="30"/>
        <v>5211243.9999999991</v>
      </c>
      <c r="F366" s="2">
        <v>31076</v>
      </c>
      <c r="G366" s="57">
        <v>270.27999999999997</v>
      </c>
      <c r="H366" s="58">
        <f t="shared" si="31"/>
        <v>8399221.2799999993</v>
      </c>
      <c r="I366" s="2">
        <v>3551</v>
      </c>
      <c r="J366" s="57">
        <v>272.83999999999997</v>
      </c>
      <c r="K366" s="58">
        <f t="shared" si="32"/>
        <v>968854.84</v>
      </c>
      <c r="L366" s="2">
        <v>5778</v>
      </c>
      <c r="M366" s="57">
        <v>270.27999999999997</v>
      </c>
      <c r="N366" s="60">
        <f t="shared" si="33"/>
        <v>1561677.8399999999</v>
      </c>
      <c r="O366" s="59">
        <f t="shared" si="34"/>
        <v>16140997.959999997</v>
      </c>
      <c r="P366" s="72">
        <f t="shared" si="35"/>
        <v>203855.52536989111</v>
      </c>
    </row>
    <row r="367" spans="1:16" x14ac:dyDescent="0.25">
      <c r="A367" s="10" t="s">
        <v>700</v>
      </c>
      <c r="B367" s="4" t="s">
        <v>701</v>
      </c>
      <c r="C367" s="2">
        <v>0</v>
      </c>
      <c r="D367" s="57">
        <v>290.54000000000002</v>
      </c>
      <c r="E367" s="58">
        <f t="shared" si="30"/>
        <v>0</v>
      </c>
      <c r="F367" s="2">
        <v>13085</v>
      </c>
      <c r="G367" s="57">
        <v>288.52999999999997</v>
      </c>
      <c r="H367" s="58">
        <f t="shared" si="31"/>
        <v>3775415.05</v>
      </c>
      <c r="I367" s="2">
        <v>0</v>
      </c>
      <c r="J367" s="57">
        <v>290.54000000000002</v>
      </c>
      <c r="K367" s="58">
        <f t="shared" si="32"/>
        <v>0</v>
      </c>
      <c r="L367" s="2">
        <v>49</v>
      </c>
      <c r="M367" s="57">
        <v>288.52999999999997</v>
      </c>
      <c r="N367" s="60">
        <f t="shared" si="33"/>
        <v>14137.97</v>
      </c>
      <c r="O367" s="59">
        <f t="shared" si="34"/>
        <v>3789553.02</v>
      </c>
      <c r="P367" s="72">
        <f t="shared" si="35"/>
        <v>47860.81528066544</v>
      </c>
    </row>
    <row r="368" spans="1:16" x14ac:dyDescent="0.25">
      <c r="A368" s="10" t="s">
        <v>702</v>
      </c>
      <c r="B368" s="4" t="s">
        <v>703</v>
      </c>
      <c r="C368" s="2">
        <v>15447</v>
      </c>
      <c r="D368" s="57">
        <v>361.02</v>
      </c>
      <c r="E368" s="58">
        <f t="shared" si="30"/>
        <v>5576675.9399999995</v>
      </c>
      <c r="F368" s="2">
        <v>23843</v>
      </c>
      <c r="G368" s="57">
        <v>358.12</v>
      </c>
      <c r="H368" s="58">
        <f t="shared" si="31"/>
        <v>8538655.1600000001</v>
      </c>
      <c r="I368" s="2">
        <v>0</v>
      </c>
      <c r="J368" s="57">
        <v>361.02</v>
      </c>
      <c r="K368" s="58">
        <f t="shared" si="32"/>
        <v>0</v>
      </c>
      <c r="L368" s="2">
        <v>0</v>
      </c>
      <c r="M368" s="57">
        <v>358.12</v>
      </c>
      <c r="N368" s="60">
        <f t="shared" si="33"/>
        <v>0</v>
      </c>
      <c r="O368" s="59">
        <f t="shared" si="34"/>
        <v>14115331.1</v>
      </c>
      <c r="P368" s="72">
        <f t="shared" si="35"/>
        <v>178272.01541635429</v>
      </c>
    </row>
    <row r="369" spans="1:16" x14ac:dyDescent="0.25">
      <c r="A369" s="10" t="s">
        <v>704</v>
      </c>
      <c r="B369" s="4" t="s">
        <v>705</v>
      </c>
      <c r="C369" s="2">
        <v>3630</v>
      </c>
      <c r="D369" s="57">
        <v>371.7</v>
      </c>
      <c r="E369" s="58">
        <f t="shared" si="30"/>
        <v>1349271</v>
      </c>
      <c r="F369" s="2">
        <v>95495</v>
      </c>
      <c r="G369" s="57">
        <v>368.7</v>
      </c>
      <c r="H369" s="58">
        <f t="shared" si="31"/>
        <v>35209006.5</v>
      </c>
      <c r="I369" s="2">
        <v>830</v>
      </c>
      <c r="J369" s="57">
        <v>371.7</v>
      </c>
      <c r="K369" s="58">
        <f t="shared" si="32"/>
        <v>308511</v>
      </c>
      <c r="L369" s="2">
        <v>21831</v>
      </c>
      <c r="M369" s="57">
        <v>368.7</v>
      </c>
      <c r="N369" s="60">
        <f t="shared" si="33"/>
        <v>8049089.7000000002</v>
      </c>
      <c r="O369" s="59">
        <f t="shared" si="34"/>
        <v>44915878.200000003</v>
      </c>
      <c r="P369" s="72">
        <f t="shared" si="35"/>
        <v>567272.85206292418</v>
      </c>
    </row>
    <row r="370" spans="1:16" x14ac:dyDescent="0.25">
      <c r="A370" s="10" t="s">
        <v>706</v>
      </c>
      <c r="B370" s="4" t="s">
        <v>707</v>
      </c>
      <c r="C370" s="2">
        <v>4028</v>
      </c>
      <c r="D370" s="57">
        <v>288.92</v>
      </c>
      <c r="E370" s="58">
        <f t="shared" si="30"/>
        <v>1163769.76</v>
      </c>
      <c r="F370" s="2">
        <v>31590</v>
      </c>
      <c r="G370" s="57">
        <v>286.07</v>
      </c>
      <c r="H370" s="58">
        <f t="shared" si="31"/>
        <v>9036951.2999999989</v>
      </c>
      <c r="I370" s="2">
        <v>381</v>
      </c>
      <c r="J370" s="57">
        <v>288.92</v>
      </c>
      <c r="K370" s="58">
        <f t="shared" si="32"/>
        <v>110078.52</v>
      </c>
      <c r="L370" s="2">
        <v>2984</v>
      </c>
      <c r="M370" s="57">
        <v>286.07</v>
      </c>
      <c r="N370" s="60">
        <f t="shared" si="33"/>
        <v>853632.88</v>
      </c>
      <c r="O370" s="59">
        <f t="shared" si="34"/>
        <v>11164432.459999999</v>
      </c>
      <c r="P370" s="72">
        <f t="shared" si="35"/>
        <v>141003.13067569252</v>
      </c>
    </row>
    <row r="371" spans="1:16" x14ac:dyDescent="0.25">
      <c r="A371" s="10" t="s">
        <v>708</v>
      </c>
      <c r="B371" s="4" t="s">
        <v>709</v>
      </c>
      <c r="C371" s="2">
        <v>718</v>
      </c>
      <c r="D371" s="57">
        <v>285.7</v>
      </c>
      <c r="E371" s="58">
        <f t="shared" si="30"/>
        <v>205132.6</v>
      </c>
      <c r="F371" s="2">
        <v>0</v>
      </c>
      <c r="G371" s="57">
        <v>283.54000000000002</v>
      </c>
      <c r="H371" s="58">
        <f t="shared" si="31"/>
        <v>0</v>
      </c>
      <c r="I371" s="2">
        <v>0</v>
      </c>
      <c r="J371" s="57">
        <v>285.7</v>
      </c>
      <c r="K371" s="58">
        <f t="shared" si="32"/>
        <v>0</v>
      </c>
      <c r="L371" s="2">
        <v>0</v>
      </c>
      <c r="M371" s="57">
        <v>283.54000000000002</v>
      </c>
      <c r="N371" s="60">
        <f t="shared" si="33"/>
        <v>0</v>
      </c>
      <c r="O371" s="59">
        <f t="shared" si="34"/>
        <v>205132.6</v>
      </c>
      <c r="P371" s="72">
        <f t="shared" si="35"/>
        <v>2590.7576499992156</v>
      </c>
    </row>
    <row r="372" spans="1:16" x14ac:dyDescent="0.25">
      <c r="A372" s="10" t="s">
        <v>710</v>
      </c>
      <c r="B372" s="4" t="s">
        <v>711</v>
      </c>
      <c r="C372" s="2">
        <v>0</v>
      </c>
      <c r="D372" s="57">
        <v>0</v>
      </c>
      <c r="E372" s="58">
        <f t="shared" si="30"/>
        <v>0</v>
      </c>
      <c r="F372" s="2">
        <v>0</v>
      </c>
      <c r="G372" s="57">
        <v>0</v>
      </c>
      <c r="H372" s="58">
        <f t="shared" si="31"/>
        <v>0</v>
      </c>
      <c r="I372" s="2">
        <v>0</v>
      </c>
      <c r="J372" s="57">
        <v>0</v>
      </c>
      <c r="K372" s="58">
        <v>0</v>
      </c>
      <c r="L372" s="2">
        <v>0</v>
      </c>
      <c r="M372" s="57">
        <v>0</v>
      </c>
      <c r="N372" s="60">
        <f t="shared" si="33"/>
        <v>0</v>
      </c>
      <c r="O372" s="59">
        <f t="shared" si="34"/>
        <v>0</v>
      </c>
      <c r="P372" s="72">
        <f t="shared" si="35"/>
        <v>0</v>
      </c>
    </row>
    <row r="373" spans="1:16" x14ac:dyDescent="0.25">
      <c r="A373" s="10" t="s">
        <v>712</v>
      </c>
      <c r="B373" s="4" t="s">
        <v>713</v>
      </c>
      <c r="C373" s="2">
        <v>0</v>
      </c>
      <c r="D373" s="57">
        <v>321.25</v>
      </c>
      <c r="E373" s="58">
        <f t="shared" si="30"/>
        <v>0</v>
      </c>
      <c r="F373" s="2">
        <v>998</v>
      </c>
      <c r="G373" s="57">
        <v>319.18</v>
      </c>
      <c r="H373" s="58">
        <f t="shared" si="31"/>
        <v>318541.64</v>
      </c>
      <c r="I373" s="2">
        <v>0</v>
      </c>
      <c r="J373" s="57">
        <v>321.25</v>
      </c>
      <c r="K373" s="58">
        <f t="shared" si="32"/>
        <v>0</v>
      </c>
      <c r="L373" s="2">
        <v>0</v>
      </c>
      <c r="M373" s="57">
        <v>319.18</v>
      </c>
      <c r="N373" s="60">
        <f t="shared" si="33"/>
        <v>0</v>
      </c>
      <c r="O373" s="59">
        <f t="shared" si="34"/>
        <v>318541.64</v>
      </c>
      <c r="P373" s="72">
        <f t="shared" si="35"/>
        <v>4023.076735113269</v>
      </c>
    </row>
    <row r="374" spans="1:16" x14ac:dyDescent="0.25">
      <c r="A374" s="10" t="s">
        <v>714</v>
      </c>
      <c r="B374" s="4" t="s">
        <v>715</v>
      </c>
      <c r="C374" s="2">
        <v>15494</v>
      </c>
      <c r="D374" s="57">
        <v>286.66000000000003</v>
      </c>
      <c r="E374" s="58">
        <f t="shared" si="30"/>
        <v>4441510.04</v>
      </c>
      <c r="F374" s="2">
        <v>33509</v>
      </c>
      <c r="G374" s="57">
        <v>283.95</v>
      </c>
      <c r="H374" s="58">
        <f t="shared" si="31"/>
        <v>9514880.5499999989</v>
      </c>
      <c r="I374" s="2">
        <v>3326</v>
      </c>
      <c r="J374" s="57">
        <v>286.66000000000003</v>
      </c>
      <c r="K374" s="58">
        <f t="shared" si="32"/>
        <v>953431.16</v>
      </c>
      <c r="L374" s="2">
        <v>7194</v>
      </c>
      <c r="M374" s="57">
        <v>283.95</v>
      </c>
      <c r="N374" s="60">
        <f t="shared" si="33"/>
        <v>2042736.2999999998</v>
      </c>
      <c r="O374" s="59">
        <f t="shared" si="34"/>
        <v>16952558.050000001</v>
      </c>
      <c r="P374" s="72">
        <f t="shared" si="35"/>
        <v>214105.26388830095</v>
      </c>
    </row>
    <row r="375" spans="1:16" x14ac:dyDescent="0.25">
      <c r="A375" s="10" t="s">
        <v>716</v>
      </c>
      <c r="B375" s="4" t="s">
        <v>717</v>
      </c>
      <c r="C375" s="2">
        <v>0</v>
      </c>
      <c r="D375" s="57">
        <v>308.27</v>
      </c>
      <c r="E375" s="58">
        <f t="shared" si="30"/>
        <v>0</v>
      </c>
      <c r="F375" s="2">
        <v>7536</v>
      </c>
      <c r="G375" s="57">
        <v>306.02999999999997</v>
      </c>
      <c r="H375" s="58">
        <f t="shared" si="31"/>
        <v>2306242.0799999996</v>
      </c>
      <c r="I375" s="2">
        <v>0</v>
      </c>
      <c r="J375" s="57">
        <v>308.27</v>
      </c>
      <c r="K375" s="58">
        <f t="shared" si="32"/>
        <v>0</v>
      </c>
      <c r="L375" s="2">
        <v>271</v>
      </c>
      <c r="M375" s="57">
        <v>306.02999999999997</v>
      </c>
      <c r="N375" s="60">
        <f t="shared" si="33"/>
        <v>82934.12999999999</v>
      </c>
      <c r="O375" s="59">
        <f t="shared" si="34"/>
        <v>2389176.2099999995</v>
      </c>
      <c r="P375" s="72">
        <f t="shared" si="35"/>
        <v>30174.514159395585</v>
      </c>
    </row>
    <row r="376" spans="1:16" x14ac:dyDescent="0.25">
      <c r="A376" s="10" t="s">
        <v>718</v>
      </c>
      <c r="B376" s="4" t="s">
        <v>719</v>
      </c>
      <c r="C376" s="2">
        <v>0</v>
      </c>
      <c r="D376" s="57">
        <v>363.55</v>
      </c>
      <c r="E376" s="58">
        <f t="shared" si="30"/>
        <v>0</v>
      </c>
      <c r="F376" s="2">
        <v>39490</v>
      </c>
      <c r="G376" s="57">
        <v>360.35</v>
      </c>
      <c r="H376" s="58">
        <f t="shared" si="31"/>
        <v>14230221.5</v>
      </c>
      <c r="I376" s="2">
        <v>0</v>
      </c>
      <c r="J376" s="57">
        <v>363.55</v>
      </c>
      <c r="K376" s="58">
        <f t="shared" si="32"/>
        <v>0</v>
      </c>
      <c r="L376" s="2">
        <v>15596</v>
      </c>
      <c r="M376" s="57">
        <v>360.35</v>
      </c>
      <c r="N376" s="60">
        <f t="shared" si="33"/>
        <v>5620018.6000000006</v>
      </c>
      <c r="O376" s="59">
        <f t="shared" si="34"/>
        <v>19850240.100000001</v>
      </c>
      <c r="P376" s="72">
        <f t="shared" si="35"/>
        <v>250702.04050158872</v>
      </c>
    </row>
    <row r="377" spans="1:16" x14ac:dyDescent="0.25">
      <c r="A377" s="10" t="s">
        <v>720</v>
      </c>
      <c r="B377" s="4" t="s">
        <v>721</v>
      </c>
      <c r="C377" s="2">
        <v>0</v>
      </c>
      <c r="D377" s="57">
        <v>164</v>
      </c>
      <c r="E377" s="58">
        <f t="shared" si="30"/>
        <v>0</v>
      </c>
      <c r="F377" s="2">
        <v>9619</v>
      </c>
      <c r="G377" s="57">
        <v>162.68</v>
      </c>
      <c r="H377" s="58">
        <f t="shared" si="31"/>
        <v>1564818.9200000002</v>
      </c>
      <c r="I377" s="2">
        <v>0</v>
      </c>
      <c r="J377" s="57">
        <v>164</v>
      </c>
      <c r="K377" s="58">
        <f t="shared" si="32"/>
        <v>0</v>
      </c>
      <c r="L377" s="2">
        <v>640</v>
      </c>
      <c r="M377" s="57">
        <v>162.68</v>
      </c>
      <c r="N377" s="60">
        <f t="shared" si="33"/>
        <v>104115.20000000001</v>
      </c>
      <c r="O377" s="59">
        <f t="shared" si="34"/>
        <v>1668934.12</v>
      </c>
      <c r="P377" s="72">
        <f t="shared" si="35"/>
        <v>21078.092115708128</v>
      </c>
    </row>
    <row r="378" spans="1:16" x14ac:dyDescent="0.25">
      <c r="A378" s="10" t="s">
        <v>722</v>
      </c>
      <c r="B378" s="4" t="s">
        <v>723</v>
      </c>
      <c r="C378" s="2">
        <v>654</v>
      </c>
      <c r="D378" s="57">
        <v>299.07</v>
      </c>
      <c r="E378" s="58">
        <f t="shared" si="30"/>
        <v>195591.78</v>
      </c>
      <c r="F378" s="2">
        <v>28254</v>
      </c>
      <c r="G378" s="57">
        <v>296.32</v>
      </c>
      <c r="H378" s="58">
        <f t="shared" si="31"/>
        <v>8372225.2800000003</v>
      </c>
      <c r="I378" s="2">
        <v>60</v>
      </c>
      <c r="J378" s="57">
        <v>299.07</v>
      </c>
      <c r="K378" s="58">
        <f t="shared" si="32"/>
        <v>17944.2</v>
      </c>
      <c r="L378" s="2">
        <v>2594</v>
      </c>
      <c r="M378" s="57">
        <v>296.32</v>
      </c>
      <c r="N378" s="60">
        <f t="shared" si="33"/>
        <v>768654.08</v>
      </c>
      <c r="O378" s="59">
        <f t="shared" si="34"/>
        <v>9354415.3399999999</v>
      </c>
      <c r="P378" s="72">
        <f t="shared" si="35"/>
        <v>118143.20641075583</v>
      </c>
    </row>
    <row r="379" spans="1:16" x14ac:dyDescent="0.25">
      <c r="A379" s="10" t="s">
        <v>724</v>
      </c>
      <c r="B379" s="4" t="s">
        <v>725</v>
      </c>
      <c r="C379" s="2">
        <v>4438</v>
      </c>
      <c r="D379" s="57">
        <v>271.3</v>
      </c>
      <c r="E379" s="58">
        <f t="shared" si="30"/>
        <v>1204029.4000000001</v>
      </c>
      <c r="F379" s="2">
        <v>38242</v>
      </c>
      <c r="G379" s="57">
        <v>268.82</v>
      </c>
      <c r="H379" s="58">
        <f t="shared" si="31"/>
        <v>10280214.439999999</v>
      </c>
      <c r="I379" s="2">
        <v>241</v>
      </c>
      <c r="J379" s="57">
        <v>271.3</v>
      </c>
      <c r="K379" s="58">
        <f t="shared" si="32"/>
        <v>65383.3</v>
      </c>
      <c r="L379" s="2">
        <v>2078</v>
      </c>
      <c r="M379" s="57">
        <v>268.82</v>
      </c>
      <c r="N379" s="60">
        <f t="shared" si="33"/>
        <v>558607.96</v>
      </c>
      <c r="O379" s="59">
        <f t="shared" si="34"/>
        <v>12108235.100000001</v>
      </c>
      <c r="P379" s="72">
        <f t="shared" si="35"/>
        <v>152923.04935107351</v>
      </c>
    </row>
    <row r="380" spans="1:16" x14ac:dyDescent="0.25">
      <c r="A380" s="10" t="s">
        <v>726</v>
      </c>
      <c r="B380" s="4" t="s">
        <v>1256</v>
      </c>
      <c r="C380" s="2">
        <v>15094</v>
      </c>
      <c r="D380" s="57">
        <v>333.95</v>
      </c>
      <c r="E380" s="58">
        <f t="shared" si="30"/>
        <v>5040641.3</v>
      </c>
      <c r="F380" s="2">
        <v>110561</v>
      </c>
      <c r="G380" s="57">
        <v>330.8</v>
      </c>
      <c r="H380" s="58">
        <f t="shared" si="31"/>
        <v>36573578.800000004</v>
      </c>
      <c r="I380" s="2">
        <v>2123</v>
      </c>
      <c r="J380" s="57">
        <v>333.95</v>
      </c>
      <c r="K380" s="58">
        <f t="shared" si="32"/>
        <v>708975.85</v>
      </c>
      <c r="L380" s="2">
        <v>15547</v>
      </c>
      <c r="M380" s="57">
        <v>330.8</v>
      </c>
      <c r="N380" s="60">
        <f t="shared" si="33"/>
        <v>5142947.6000000006</v>
      </c>
      <c r="O380" s="59">
        <f t="shared" si="34"/>
        <v>47466143.550000004</v>
      </c>
      <c r="P380" s="72">
        <f t="shared" si="35"/>
        <v>599481.86937680037</v>
      </c>
    </row>
    <row r="381" spans="1:16" x14ac:dyDescent="0.25">
      <c r="A381" s="10" t="s">
        <v>727</v>
      </c>
      <c r="B381" s="4" t="s">
        <v>728</v>
      </c>
      <c r="C381" s="2">
        <v>205</v>
      </c>
      <c r="D381" s="57">
        <v>217.33</v>
      </c>
      <c r="E381" s="58">
        <f t="shared" si="30"/>
        <v>44552.65</v>
      </c>
      <c r="F381" s="2">
        <v>22037</v>
      </c>
      <c r="G381" s="57">
        <v>215.49</v>
      </c>
      <c r="H381" s="58">
        <f t="shared" si="31"/>
        <v>4748753.13</v>
      </c>
      <c r="I381" s="2">
        <v>24</v>
      </c>
      <c r="J381" s="57">
        <v>217.33</v>
      </c>
      <c r="K381" s="58">
        <f t="shared" si="32"/>
        <v>5215.92</v>
      </c>
      <c r="L381" s="2">
        <v>2572</v>
      </c>
      <c r="M381" s="57">
        <v>215.49</v>
      </c>
      <c r="N381" s="60">
        <f t="shared" si="33"/>
        <v>554240.28</v>
      </c>
      <c r="O381" s="59">
        <f t="shared" si="34"/>
        <v>5352761.9800000004</v>
      </c>
      <c r="P381" s="72">
        <f t="shared" si="35"/>
        <v>67603.633202669633</v>
      </c>
    </row>
    <row r="382" spans="1:16" x14ac:dyDescent="0.25">
      <c r="A382" s="10" t="s">
        <v>729</v>
      </c>
      <c r="B382" s="4" t="s">
        <v>730</v>
      </c>
      <c r="C382" s="2">
        <v>2495</v>
      </c>
      <c r="D382" s="57">
        <v>195.77</v>
      </c>
      <c r="E382" s="58">
        <f t="shared" si="30"/>
        <v>488446.15</v>
      </c>
      <c r="F382" s="2">
        <v>12486</v>
      </c>
      <c r="G382" s="57">
        <v>194.13</v>
      </c>
      <c r="H382" s="58">
        <f t="shared" si="31"/>
        <v>2423907.1800000002</v>
      </c>
      <c r="I382" s="2">
        <v>381</v>
      </c>
      <c r="J382" s="57">
        <v>195.77</v>
      </c>
      <c r="K382" s="58">
        <f t="shared" si="32"/>
        <v>74588.37000000001</v>
      </c>
      <c r="L382" s="2">
        <v>1907</v>
      </c>
      <c r="M382" s="57">
        <v>194.13</v>
      </c>
      <c r="N382" s="60">
        <f t="shared" si="33"/>
        <v>370205.91</v>
      </c>
      <c r="O382" s="59">
        <f t="shared" si="34"/>
        <v>3357147.6100000003</v>
      </c>
      <c r="P382" s="72">
        <f t="shared" si="35"/>
        <v>42399.676369256194</v>
      </c>
    </row>
    <row r="383" spans="1:16" x14ac:dyDescent="0.25">
      <c r="A383" s="10" t="s">
        <v>731</v>
      </c>
      <c r="B383" s="4" t="s">
        <v>732</v>
      </c>
      <c r="C383" s="2">
        <v>2083</v>
      </c>
      <c r="D383" s="57">
        <v>252.15</v>
      </c>
      <c r="E383" s="58">
        <f t="shared" si="30"/>
        <v>525228.45000000007</v>
      </c>
      <c r="F383" s="2">
        <v>39424</v>
      </c>
      <c r="G383" s="57">
        <v>250.04</v>
      </c>
      <c r="H383" s="58">
        <f t="shared" si="31"/>
        <v>9857576.959999999</v>
      </c>
      <c r="I383" s="2">
        <v>113</v>
      </c>
      <c r="J383" s="57">
        <v>252.15</v>
      </c>
      <c r="K383" s="58">
        <f t="shared" si="32"/>
        <v>28492.95</v>
      </c>
      <c r="L383" s="2">
        <v>2147</v>
      </c>
      <c r="M383" s="57">
        <v>250.04</v>
      </c>
      <c r="N383" s="60">
        <f t="shared" si="33"/>
        <v>536835.88</v>
      </c>
      <c r="O383" s="59">
        <f t="shared" si="34"/>
        <v>10948134.239999998</v>
      </c>
      <c r="P383" s="72">
        <f t="shared" si="35"/>
        <v>138271.35489677577</v>
      </c>
    </row>
    <row r="384" spans="1:16" x14ac:dyDescent="0.25">
      <c r="A384" s="10" t="s">
        <v>733</v>
      </c>
      <c r="B384" s="4" t="s">
        <v>734</v>
      </c>
      <c r="C384" s="2">
        <v>0</v>
      </c>
      <c r="D384" s="57">
        <v>209.47</v>
      </c>
      <c r="E384" s="58">
        <f t="shared" si="30"/>
        <v>0</v>
      </c>
      <c r="F384" s="2">
        <v>23660</v>
      </c>
      <c r="G384" s="57">
        <v>207.63</v>
      </c>
      <c r="H384" s="58">
        <f t="shared" si="31"/>
        <v>4912525.8</v>
      </c>
      <c r="I384" s="2">
        <v>0</v>
      </c>
      <c r="J384" s="57">
        <v>209.47</v>
      </c>
      <c r="K384" s="58">
        <f t="shared" si="32"/>
        <v>0</v>
      </c>
      <c r="L384" s="2">
        <v>699</v>
      </c>
      <c r="M384" s="57">
        <v>207.63</v>
      </c>
      <c r="N384" s="60">
        <f t="shared" si="33"/>
        <v>145133.37</v>
      </c>
      <c r="O384" s="59">
        <f t="shared" si="34"/>
        <v>5057659.17</v>
      </c>
      <c r="P384" s="72">
        <f t="shared" si="35"/>
        <v>63876.5812248574</v>
      </c>
    </row>
    <row r="385" spans="1:16" x14ac:dyDescent="0.25">
      <c r="A385" s="10" t="s">
        <v>735</v>
      </c>
      <c r="B385" s="4" t="s">
        <v>736</v>
      </c>
      <c r="C385" s="2">
        <v>13229</v>
      </c>
      <c r="D385" s="57">
        <v>267.7</v>
      </c>
      <c r="E385" s="58">
        <f t="shared" si="30"/>
        <v>3541403.3</v>
      </c>
      <c r="F385" s="2">
        <v>33673</v>
      </c>
      <c r="G385" s="57">
        <v>265.36</v>
      </c>
      <c r="H385" s="58">
        <f t="shared" si="31"/>
        <v>8935467.2800000012</v>
      </c>
      <c r="I385" s="2">
        <v>4268</v>
      </c>
      <c r="J385" s="57">
        <v>267.7</v>
      </c>
      <c r="K385" s="58">
        <f t="shared" si="32"/>
        <v>1142543.5999999999</v>
      </c>
      <c r="L385" s="2">
        <v>10863</v>
      </c>
      <c r="M385" s="57">
        <v>265.36</v>
      </c>
      <c r="N385" s="60">
        <f t="shared" si="33"/>
        <v>2882605.68</v>
      </c>
      <c r="O385" s="59">
        <f t="shared" si="34"/>
        <v>16502019.860000001</v>
      </c>
      <c r="P385" s="72">
        <f t="shared" si="35"/>
        <v>208415.11389576297</v>
      </c>
    </row>
    <row r="386" spans="1:16" x14ac:dyDescent="0.25">
      <c r="A386" s="10" t="s">
        <v>737</v>
      </c>
      <c r="B386" s="4" t="s">
        <v>738</v>
      </c>
      <c r="C386" s="2">
        <v>0</v>
      </c>
      <c r="D386" s="57">
        <v>316.56</v>
      </c>
      <c r="E386" s="58">
        <f t="shared" si="30"/>
        <v>0</v>
      </c>
      <c r="F386" s="2">
        <v>49705</v>
      </c>
      <c r="G386" s="57">
        <v>313.85000000000002</v>
      </c>
      <c r="H386" s="58">
        <f t="shared" si="31"/>
        <v>15599914.250000002</v>
      </c>
      <c r="I386" s="2">
        <v>0</v>
      </c>
      <c r="J386" s="57">
        <v>316.56</v>
      </c>
      <c r="K386" s="58">
        <f t="shared" si="32"/>
        <v>0</v>
      </c>
      <c r="L386" s="2">
        <v>4055</v>
      </c>
      <c r="M386" s="57">
        <v>313.85000000000002</v>
      </c>
      <c r="N386" s="60">
        <f t="shared" si="33"/>
        <v>1272661.75</v>
      </c>
      <c r="O386" s="59">
        <f t="shared" si="34"/>
        <v>16872576</v>
      </c>
      <c r="P386" s="72">
        <f t="shared" si="35"/>
        <v>213095.11675469021</v>
      </c>
    </row>
    <row r="387" spans="1:16" x14ac:dyDescent="0.25">
      <c r="A387" s="10" t="s">
        <v>739</v>
      </c>
      <c r="B387" s="4" t="s">
        <v>740</v>
      </c>
      <c r="C387" s="2">
        <v>730</v>
      </c>
      <c r="D387" s="57">
        <v>263.7</v>
      </c>
      <c r="E387" s="58">
        <f t="shared" si="30"/>
        <v>192501</v>
      </c>
      <c r="F387" s="2">
        <v>28002</v>
      </c>
      <c r="G387" s="57">
        <v>261.12</v>
      </c>
      <c r="H387" s="58">
        <f t="shared" si="31"/>
        <v>7311882.2400000002</v>
      </c>
      <c r="I387" s="2">
        <v>31</v>
      </c>
      <c r="J387" s="57">
        <v>263.7</v>
      </c>
      <c r="K387" s="58">
        <f t="shared" si="32"/>
        <v>8174.7</v>
      </c>
      <c r="L387" s="2">
        <v>1204</v>
      </c>
      <c r="M387" s="57">
        <v>261.12</v>
      </c>
      <c r="N387" s="60">
        <f t="shared" si="33"/>
        <v>314388.47999999998</v>
      </c>
      <c r="O387" s="59">
        <f t="shared" si="34"/>
        <v>7826946.4199999999</v>
      </c>
      <c r="P387" s="72">
        <f t="shared" si="35"/>
        <v>98851.773505278892</v>
      </c>
    </row>
    <row r="388" spans="1:16" x14ac:dyDescent="0.25">
      <c r="A388" s="10" t="s">
        <v>741</v>
      </c>
      <c r="B388" s="4" t="s">
        <v>742</v>
      </c>
      <c r="C388" s="2">
        <v>194</v>
      </c>
      <c r="D388" s="57">
        <v>271.87</v>
      </c>
      <c r="E388" s="58">
        <f t="shared" si="30"/>
        <v>52742.78</v>
      </c>
      <c r="F388" s="2">
        <v>38382</v>
      </c>
      <c r="G388" s="57">
        <v>269.68</v>
      </c>
      <c r="H388" s="58">
        <f t="shared" si="31"/>
        <v>10350857.76</v>
      </c>
      <c r="I388" s="2">
        <v>0</v>
      </c>
      <c r="J388" s="57">
        <v>271.87</v>
      </c>
      <c r="K388" s="58">
        <f t="shared" si="32"/>
        <v>0</v>
      </c>
      <c r="L388" s="2">
        <v>74</v>
      </c>
      <c r="M388" s="57">
        <v>269.68</v>
      </c>
      <c r="N388" s="60">
        <f t="shared" si="33"/>
        <v>19956.32</v>
      </c>
      <c r="O388" s="59">
        <f t="shared" si="34"/>
        <v>10423556.859999999</v>
      </c>
      <c r="P388" s="72">
        <f t="shared" si="35"/>
        <v>131646.11414883251</v>
      </c>
    </row>
    <row r="389" spans="1:16" x14ac:dyDescent="0.25">
      <c r="A389" s="10" t="s">
        <v>743</v>
      </c>
      <c r="B389" s="4" t="s">
        <v>744</v>
      </c>
      <c r="C389" s="2">
        <v>721</v>
      </c>
      <c r="D389" s="57">
        <v>277.19</v>
      </c>
      <c r="E389" s="58">
        <f t="shared" si="30"/>
        <v>199853.99</v>
      </c>
      <c r="F389" s="2">
        <v>21442</v>
      </c>
      <c r="G389" s="57">
        <v>274.76</v>
      </c>
      <c r="H389" s="58">
        <f t="shared" si="31"/>
        <v>5891403.9199999999</v>
      </c>
      <c r="I389" s="2">
        <v>0</v>
      </c>
      <c r="J389" s="57">
        <v>277.19</v>
      </c>
      <c r="K389" s="58">
        <f t="shared" si="32"/>
        <v>0</v>
      </c>
      <c r="L389" s="2">
        <v>3</v>
      </c>
      <c r="M389" s="57">
        <v>274.76</v>
      </c>
      <c r="N389" s="60">
        <f t="shared" si="33"/>
        <v>824.28</v>
      </c>
      <c r="O389" s="59">
        <f t="shared" si="34"/>
        <v>6092082.1900000004</v>
      </c>
      <c r="P389" s="72">
        <f t="shared" si="35"/>
        <v>76941.00566251525</v>
      </c>
    </row>
    <row r="390" spans="1:16" x14ac:dyDescent="0.25">
      <c r="A390" s="10" t="s">
        <v>745</v>
      </c>
      <c r="B390" s="4" t="s">
        <v>746</v>
      </c>
      <c r="C390" s="2">
        <v>0</v>
      </c>
      <c r="D390" s="57">
        <v>228.19</v>
      </c>
      <c r="E390" s="58">
        <f t="shared" si="30"/>
        <v>0</v>
      </c>
      <c r="F390" s="2">
        <v>11397</v>
      </c>
      <c r="G390" s="57">
        <v>226.45</v>
      </c>
      <c r="H390" s="58">
        <f t="shared" si="31"/>
        <v>2580850.65</v>
      </c>
      <c r="I390" s="2">
        <v>0</v>
      </c>
      <c r="J390" s="57">
        <v>228.19</v>
      </c>
      <c r="K390" s="58">
        <f t="shared" si="32"/>
        <v>0</v>
      </c>
      <c r="L390" s="2">
        <v>0</v>
      </c>
      <c r="M390" s="57">
        <v>226.45</v>
      </c>
      <c r="N390" s="60">
        <f t="shared" si="33"/>
        <v>0</v>
      </c>
      <c r="O390" s="59">
        <f t="shared" si="34"/>
        <v>2580850.65</v>
      </c>
      <c r="P390" s="72">
        <f t="shared" si="35"/>
        <v>32595.299650045617</v>
      </c>
    </row>
    <row r="391" spans="1:16" x14ac:dyDescent="0.25">
      <c r="A391" s="10" t="s">
        <v>747</v>
      </c>
      <c r="B391" s="4" t="s">
        <v>748</v>
      </c>
      <c r="C391" s="2">
        <v>4148</v>
      </c>
      <c r="D391" s="57">
        <v>317.76</v>
      </c>
      <c r="E391" s="58">
        <f t="shared" si="30"/>
        <v>1318068.48</v>
      </c>
      <c r="F391" s="2">
        <v>45110</v>
      </c>
      <c r="G391" s="57">
        <v>315.2</v>
      </c>
      <c r="H391" s="58">
        <f t="shared" si="31"/>
        <v>14218672</v>
      </c>
      <c r="I391" s="2">
        <v>1045</v>
      </c>
      <c r="J391" s="57">
        <v>317.76</v>
      </c>
      <c r="K391" s="58">
        <f t="shared" si="32"/>
        <v>332059.2</v>
      </c>
      <c r="L391" s="2">
        <v>11366</v>
      </c>
      <c r="M391" s="57">
        <v>315.2</v>
      </c>
      <c r="N391" s="60">
        <f t="shared" si="33"/>
        <v>3582563.1999999997</v>
      </c>
      <c r="O391" s="59">
        <f t="shared" si="34"/>
        <v>19451362.879999999</v>
      </c>
      <c r="P391" s="72">
        <f t="shared" si="35"/>
        <v>245664.35166458559</v>
      </c>
    </row>
    <row r="392" spans="1:16" x14ac:dyDescent="0.25">
      <c r="A392" s="10" t="s">
        <v>749</v>
      </c>
      <c r="B392" s="4" t="s">
        <v>750</v>
      </c>
      <c r="C392" s="2">
        <v>18538</v>
      </c>
      <c r="D392" s="57">
        <v>387.76</v>
      </c>
      <c r="E392" s="58">
        <f t="shared" si="30"/>
        <v>7188294.8799999999</v>
      </c>
      <c r="F392" s="2">
        <v>27143</v>
      </c>
      <c r="G392" s="57">
        <v>384.77</v>
      </c>
      <c r="H392" s="58">
        <f t="shared" si="31"/>
        <v>10443812.109999999</v>
      </c>
      <c r="I392" s="2">
        <v>5833</v>
      </c>
      <c r="J392" s="57">
        <v>387.76</v>
      </c>
      <c r="K392" s="58">
        <f t="shared" si="32"/>
        <v>2261804.08</v>
      </c>
      <c r="L392" s="2">
        <v>8540</v>
      </c>
      <c r="M392" s="57">
        <v>384.77</v>
      </c>
      <c r="N392" s="60">
        <f t="shared" si="33"/>
        <v>3285935.8</v>
      </c>
      <c r="O392" s="59">
        <f t="shared" si="34"/>
        <v>23179846.870000001</v>
      </c>
      <c r="P392" s="72">
        <f t="shared" si="35"/>
        <v>292753.8850687939</v>
      </c>
    </row>
    <row r="393" spans="1:16" x14ac:dyDescent="0.25">
      <c r="A393" s="10" t="s">
        <v>751</v>
      </c>
      <c r="B393" s="4" t="s">
        <v>752</v>
      </c>
      <c r="C393" s="2">
        <v>3863</v>
      </c>
      <c r="D393" s="57">
        <v>323.51</v>
      </c>
      <c r="E393" s="58">
        <f t="shared" ref="E393:E456" si="36">C393*D393</f>
        <v>1249719.1299999999</v>
      </c>
      <c r="F393" s="2">
        <v>41220</v>
      </c>
      <c r="G393" s="57">
        <v>320.81</v>
      </c>
      <c r="H393" s="58">
        <f t="shared" ref="H393:H456" si="37">F393*G393</f>
        <v>13223788.199999999</v>
      </c>
      <c r="I393" s="2">
        <v>1418</v>
      </c>
      <c r="J393" s="57">
        <v>323.51</v>
      </c>
      <c r="K393" s="58">
        <f t="shared" ref="K393:K456" si="38">I393*J393</f>
        <v>458737.18</v>
      </c>
      <c r="L393" s="2">
        <v>15128</v>
      </c>
      <c r="M393" s="57">
        <v>320.81</v>
      </c>
      <c r="N393" s="60">
        <f t="shared" ref="N393:N456" si="39">M393*L393</f>
        <v>4853213.68</v>
      </c>
      <c r="O393" s="59">
        <f t="shared" ref="O393:O456" si="40">E393+H393+K393+N393</f>
        <v>19785458.189999998</v>
      </c>
      <c r="P393" s="72">
        <f t="shared" ref="P393:P456" si="41">(O393/$O$7)*$P$7</f>
        <v>249883.8661650178</v>
      </c>
    </row>
    <row r="394" spans="1:16" x14ac:dyDescent="0.25">
      <c r="A394" s="10" t="s">
        <v>753</v>
      </c>
      <c r="B394" s="4" t="s">
        <v>754</v>
      </c>
      <c r="C394" s="2">
        <v>1813</v>
      </c>
      <c r="D394" s="57">
        <v>339.73</v>
      </c>
      <c r="E394" s="58">
        <f t="shared" si="36"/>
        <v>615930.49</v>
      </c>
      <c r="F394" s="2">
        <v>60318</v>
      </c>
      <c r="G394" s="57">
        <v>336.59</v>
      </c>
      <c r="H394" s="58">
        <f t="shared" si="37"/>
        <v>20302435.619999997</v>
      </c>
      <c r="I394" s="2">
        <v>286</v>
      </c>
      <c r="J394" s="57">
        <v>339.73</v>
      </c>
      <c r="K394" s="58">
        <f t="shared" si="38"/>
        <v>97162.78</v>
      </c>
      <c r="L394" s="2">
        <v>9522</v>
      </c>
      <c r="M394" s="57">
        <v>336.59</v>
      </c>
      <c r="N394" s="60">
        <f t="shared" si="39"/>
        <v>3205009.98</v>
      </c>
      <c r="O394" s="59">
        <f t="shared" si="40"/>
        <v>24220538.869999997</v>
      </c>
      <c r="P394" s="72">
        <f t="shared" si="41"/>
        <v>305897.48467360064</v>
      </c>
    </row>
    <row r="395" spans="1:16" x14ac:dyDescent="0.25">
      <c r="A395" s="10" t="s">
        <v>755</v>
      </c>
      <c r="B395" s="4" t="s">
        <v>756</v>
      </c>
      <c r="C395" s="2">
        <v>10061</v>
      </c>
      <c r="D395" s="57">
        <v>521.46</v>
      </c>
      <c r="E395" s="58">
        <f t="shared" si="36"/>
        <v>5246409.0600000005</v>
      </c>
      <c r="F395" s="2">
        <v>44318</v>
      </c>
      <c r="G395" s="57">
        <v>517.07000000000005</v>
      </c>
      <c r="H395" s="58">
        <f t="shared" si="37"/>
        <v>22915508.260000002</v>
      </c>
      <c r="I395" s="2">
        <v>2668</v>
      </c>
      <c r="J395" s="57">
        <v>521.46</v>
      </c>
      <c r="K395" s="58">
        <f t="shared" si="38"/>
        <v>1391255.28</v>
      </c>
      <c r="L395" s="2">
        <v>11751</v>
      </c>
      <c r="M395" s="57">
        <v>517.07000000000005</v>
      </c>
      <c r="N395" s="60">
        <f t="shared" si="39"/>
        <v>6076089.5700000003</v>
      </c>
      <c r="O395" s="59">
        <f t="shared" si="40"/>
        <v>35629262.170000002</v>
      </c>
      <c r="P395" s="72">
        <f t="shared" si="41"/>
        <v>449985.92876390764</v>
      </c>
    </row>
    <row r="396" spans="1:16" x14ac:dyDescent="0.25">
      <c r="A396" s="10" t="s">
        <v>757</v>
      </c>
      <c r="B396" s="4" t="s">
        <v>758</v>
      </c>
      <c r="C396" s="2">
        <v>11780</v>
      </c>
      <c r="D396" s="57">
        <v>334.16</v>
      </c>
      <c r="E396" s="58">
        <f t="shared" si="36"/>
        <v>3936404.8000000003</v>
      </c>
      <c r="F396" s="2">
        <v>50384</v>
      </c>
      <c r="G396" s="57">
        <v>330.92</v>
      </c>
      <c r="H396" s="58">
        <f t="shared" si="37"/>
        <v>16673073.280000001</v>
      </c>
      <c r="I396" s="2">
        <v>432</v>
      </c>
      <c r="J396" s="57">
        <v>334.16</v>
      </c>
      <c r="K396" s="58">
        <f t="shared" si="38"/>
        <v>144357.12000000002</v>
      </c>
      <c r="L396" s="2">
        <v>1848</v>
      </c>
      <c r="M396" s="57">
        <v>330.92</v>
      </c>
      <c r="N396" s="60">
        <f t="shared" si="39"/>
        <v>611540.16</v>
      </c>
      <c r="O396" s="59">
        <f t="shared" si="40"/>
        <v>21365375.360000003</v>
      </c>
      <c r="P396" s="72">
        <f t="shared" si="41"/>
        <v>269837.70331495214</v>
      </c>
    </row>
    <row r="397" spans="1:16" x14ac:dyDescent="0.25">
      <c r="A397" s="10" t="s">
        <v>759</v>
      </c>
      <c r="B397" s="4" t="s">
        <v>760</v>
      </c>
      <c r="C397" s="2">
        <v>6199</v>
      </c>
      <c r="D397" s="57">
        <v>294.17</v>
      </c>
      <c r="E397" s="58">
        <f t="shared" si="36"/>
        <v>1823559.83</v>
      </c>
      <c r="F397" s="2">
        <v>42954</v>
      </c>
      <c r="G397" s="57">
        <v>291.41000000000003</v>
      </c>
      <c r="H397" s="58">
        <f t="shared" si="37"/>
        <v>12517225.140000001</v>
      </c>
      <c r="I397" s="2">
        <v>1310</v>
      </c>
      <c r="J397" s="57">
        <v>294.17</v>
      </c>
      <c r="K397" s="58">
        <f t="shared" si="38"/>
        <v>385362.7</v>
      </c>
      <c r="L397" s="2">
        <v>9076</v>
      </c>
      <c r="M397" s="57">
        <v>291.41000000000003</v>
      </c>
      <c r="N397" s="60">
        <f t="shared" si="39"/>
        <v>2644837.16</v>
      </c>
      <c r="O397" s="59">
        <f t="shared" si="40"/>
        <v>17370984.829999998</v>
      </c>
      <c r="P397" s="72">
        <f t="shared" si="41"/>
        <v>219389.85727447915</v>
      </c>
    </row>
    <row r="398" spans="1:16" x14ac:dyDescent="0.25">
      <c r="A398" s="10" t="s">
        <v>761</v>
      </c>
      <c r="B398" s="4" t="s">
        <v>762</v>
      </c>
      <c r="C398" s="2">
        <v>0</v>
      </c>
      <c r="D398" s="57">
        <v>224.7</v>
      </c>
      <c r="E398" s="58">
        <f t="shared" si="36"/>
        <v>0</v>
      </c>
      <c r="F398" s="2">
        <v>30957</v>
      </c>
      <c r="G398" s="57">
        <v>222.72</v>
      </c>
      <c r="H398" s="58">
        <f t="shared" si="37"/>
        <v>6894743.04</v>
      </c>
      <c r="I398" s="2">
        <v>0</v>
      </c>
      <c r="J398" s="57">
        <v>224.7</v>
      </c>
      <c r="K398" s="58">
        <f t="shared" si="38"/>
        <v>0</v>
      </c>
      <c r="L398" s="2">
        <v>2755</v>
      </c>
      <c r="M398" s="57">
        <v>222.72</v>
      </c>
      <c r="N398" s="60">
        <f t="shared" si="39"/>
        <v>613593.59999999998</v>
      </c>
      <c r="O398" s="59">
        <f t="shared" si="40"/>
        <v>7508336.6399999997</v>
      </c>
      <c r="P398" s="72">
        <f t="shared" si="41"/>
        <v>94827.836184250598</v>
      </c>
    </row>
    <row r="399" spans="1:16" x14ac:dyDescent="0.25">
      <c r="A399" s="10" t="s">
        <v>763</v>
      </c>
      <c r="B399" s="4" t="s">
        <v>764</v>
      </c>
      <c r="C399" s="2">
        <v>20013</v>
      </c>
      <c r="D399" s="57">
        <v>272.82</v>
      </c>
      <c r="E399" s="58">
        <f t="shared" si="36"/>
        <v>5459946.6600000001</v>
      </c>
      <c r="F399" s="2">
        <v>30619</v>
      </c>
      <c r="G399" s="57">
        <v>270.3</v>
      </c>
      <c r="H399" s="58">
        <f t="shared" si="37"/>
        <v>8276315.7000000002</v>
      </c>
      <c r="I399" s="2">
        <v>8038</v>
      </c>
      <c r="J399" s="57">
        <v>272.82</v>
      </c>
      <c r="K399" s="58">
        <f t="shared" si="38"/>
        <v>2192927.16</v>
      </c>
      <c r="L399" s="2">
        <v>12297</v>
      </c>
      <c r="M399" s="57">
        <v>270.3</v>
      </c>
      <c r="N399" s="60">
        <f t="shared" si="39"/>
        <v>3323879.1</v>
      </c>
      <c r="O399" s="59">
        <f t="shared" si="40"/>
        <v>19253068.620000001</v>
      </c>
      <c r="P399" s="72">
        <f t="shared" si="41"/>
        <v>243159.96001232785</v>
      </c>
    </row>
    <row r="400" spans="1:16" x14ac:dyDescent="0.25">
      <c r="A400" s="10" t="s">
        <v>765</v>
      </c>
      <c r="B400" s="4" t="s">
        <v>766</v>
      </c>
      <c r="C400" s="2">
        <v>8204</v>
      </c>
      <c r="D400" s="57">
        <v>362.96</v>
      </c>
      <c r="E400" s="58">
        <f t="shared" si="36"/>
        <v>2977723.84</v>
      </c>
      <c r="F400" s="2">
        <v>24014</v>
      </c>
      <c r="G400" s="57">
        <v>360.14</v>
      </c>
      <c r="H400" s="58">
        <f t="shared" si="37"/>
        <v>8648401.959999999</v>
      </c>
      <c r="I400" s="2">
        <v>2579</v>
      </c>
      <c r="J400" s="57">
        <v>362.96</v>
      </c>
      <c r="K400" s="58">
        <f t="shared" si="38"/>
        <v>936073.84</v>
      </c>
      <c r="L400" s="2">
        <v>7550</v>
      </c>
      <c r="M400" s="57">
        <v>360.14</v>
      </c>
      <c r="N400" s="60">
        <f t="shared" si="39"/>
        <v>2719057</v>
      </c>
      <c r="O400" s="59">
        <f t="shared" si="40"/>
        <v>15281256.639999999</v>
      </c>
      <c r="P400" s="72">
        <f t="shared" si="41"/>
        <v>192997.27367410791</v>
      </c>
    </row>
    <row r="401" spans="1:16" x14ac:dyDescent="0.25">
      <c r="A401" s="10" t="s">
        <v>767</v>
      </c>
      <c r="B401" s="4" t="s">
        <v>768</v>
      </c>
      <c r="C401" s="2">
        <v>96</v>
      </c>
      <c r="D401" s="57">
        <v>248.98</v>
      </c>
      <c r="E401" s="58">
        <f t="shared" si="36"/>
        <v>23902.079999999998</v>
      </c>
      <c r="F401" s="2">
        <v>24565</v>
      </c>
      <c r="G401" s="57">
        <v>246.82</v>
      </c>
      <c r="H401" s="58">
        <f t="shared" si="37"/>
        <v>6063133.2999999998</v>
      </c>
      <c r="I401" s="2">
        <v>1</v>
      </c>
      <c r="J401" s="57">
        <v>248.98</v>
      </c>
      <c r="K401" s="58">
        <f t="shared" si="38"/>
        <v>248.98</v>
      </c>
      <c r="L401" s="2">
        <v>234</v>
      </c>
      <c r="M401" s="57">
        <v>246.82</v>
      </c>
      <c r="N401" s="60">
        <f t="shared" si="39"/>
        <v>57755.88</v>
      </c>
      <c r="O401" s="59">
        <f t="shared" si="40"/>
        <v>6145040.2400000002</v>
      </c>
      <c r="P401" s="72">
        <f t="shared" si="41"/>
        <v>77609.848514244033</v>
      </c>
    </row>
    <row r="402" spans="1:16" x14ac:dyDescent="0.25">
      <c r="A402" s="10" t="s">
        <v>769</v>
      </c>
      <c r="B402" s="4" t="s">
        <v>770</v>
      </c>
      <c r="C402" s="2">
        <v>0</v>
      </c>
      <c r="D402" s="57">
        <v>234.28</v>
      </c>
      <c r="E402" s="58">
        <f t="shared" si="36"/>
        <v>0</v>
      </c>
      <c r="F402" s="2">
        <v>19422</v>
      </c>
      <c r="G402" s="57">
        <v>232.09</v>
      </c>
      <c r="H402" s="58">
        <f t="shared" si="37"/>
        <v>4507651.9800000004</v>
      </c>
      <c r="I402" s="2">
        <v>0</v>
      </c>
      <c r="J402" s="57">
        <v>234.28</v>
      </c>
      <c r="K402" s="58">
        <f t="shared" si="38"/>
        <v>0</v>
      </c>
      <c r="L402" s="2">
        <v>2684</v>
      </c>
      <c r="M402" s="57">
        <v>232.09</v>
      </c>
      <c r="N402" s="60">
        <f t="shared" si="39"/>
        <v>622929.56000000006</v>
      </c>
      <c r="O402" s="59">
        <f t="shared" si="40"/>
        <v>5130581.540000001</v>
      </c>
      <c r="P402" s="72">
        <f t="shared" si="41"/>
        <v>64797.566908915294</v>
      </c>
    </row>
    <row r="403" spans="1:16" x14ac:dyDescent="0.25">
      <c r="A403" s="10" t="s">
        <v>771</v>
      </c>
      <c r="B403" s="4" t="s">
        <v>772</v>
      </c>
      <c r="C403" s="2">
        <v>1601</v>
      </c>
      <c r="D403" s="57">
        <v>232.3</v>
      </c>
      <c r="E403" s="58">
        <f t="shared" si="36"/>
        <v>371912.30000000005</v>
      </c>
      <c r="F403" s="2">
        <v>19270</v>
      </c>
      <c r="G403" s="57">
        <v>230.47</v>
      </c>
      <c r="H403" s="58">
        <f t="shared" si="37"/>
        <v>4441156.9000000004</v>
      </c>
      <c r="I403" s="2">
        <v>178</v>
      </c>
      <c r="J403" s="57">
        <v>232.3</v>
      </c>
      <c r="K403" s="58">
        <f t="shared" si="38"/>
        <v>41349.4</v>
      </c>
      <c r="L403" s="2">
        <v>2140</v>
      </c>
      <c r="M403" s="57">
        <v>230.47</v>
      </c>
      <c r="N403" s="60">
        <f t="shared" si="39"/>
        <v>493205.8</v>
      </c>
      <c r="O403" s="59">
        <f t="shared" si="40"/>
        <v>5347624.4000000004</v>
      </c>
      <c r="P403" s="72">
        <f t="shared" si="41"/>
        <v>67538.747247499748</v>
      </c>
    </row>
    <row r="404" spans="1:16" x14ac:dyDescent="0.25">
      <c r="A404" s="10" t="s">
        <v>773</v>
      </c>
      <c r="B404" s="4" t="s">
        <v>774</v>
      </c>
      <c r="C404" s="2">
        <v>0</v>
      </c>
      <c r="D404" s="57">
        <v>259.93</v>
      </c>
      <c r="E404" s="58">
        <f t="shared" si="36"/>
        <v>0</v>
      </c>
      <c r="F404" s="2">
        <v>27211</v>
      </c>
      <c r="G404" s="57">
        <v>257.62</v>
      </c>
      <c r="H404" s="58">
        <f t="shared" si="37"/>
        <v>7010097.8200000003</v>
      </c>
      <c r="I404" s="2">
        <v>0</v>
      </c>
      <c r="J404" s="57">
        <v>259.93</v>
      </c>
      <c r="K404" s="58">
        <f t="shared" si="38"/>
        <v>0</v>
      </c>
      <c r="L404" s="2">
        <v>1274</v>
      </c>
      <c r="M404" s="57">
        <v>257.62</v>
      </c>
      <c r="N404" s="60">
        <f t="shared" si="39"/>
        <v>328207.88</v>
      </c>
      <c r="O404" s="59">
        <f t="shared" si="40"/>
        <v>7338305.7000000002</v>
      </c>
      <c r="P404" s="72">
        <f t="shared" si="41"/>
        <v>92680.401020158912</v>
      </c>
    </row>
    <row r="405" spans="1:16" x14ac:dyDescent="0.25">
      <c r="A405" s="10" t="s">
        <v>1266</v>
      </c>
      <c r="B405" s="4" t="s">
        <v>1257</v>
      </c>
      <c r="C405" s="2">
        <v>1197</v>
      </c>
      <c r="D405" s="57">
        <v>249.42</v>
      </c>
      <c r="E405" s="58">
        <f t="shared" si="36"/>
        <v>298555.74</v>
      </c>
      <c r="F405" s="2">
        <v>24595</v>
      </c>
      <c r="G405" s="57">
        <v>247.49</v>
      </c>
      <c r="H405" s="58">
        <f t="shared" si="37"/>
        <v>6087016.5499999998</v>
      </c>
      <c r="I405" s="2">
        <v>261</v>
      </c>
      <c r="J405" s="57">
        <v>249.42</v>
      </c>
      <c r="K405" s="58">
        <f t="shared" si="38"/>
        <v>65098.619999999995</v>
      </c>
      <c r="L405" s="2">
        <v>5370</v>
      </c>
      <c r="M405" s="57">
        <v>247.49</v>
      </c>
      <c r="N405" s="60">
        <f t="shared" si="39"/>
        <v>1329021.3</v>
      </c>
      <c r="O405" s="59">
        <f t="shared" si="40"/>
        <v>7779692.21</v>
      </c>
      <c r="P405" s="72">
        <f t="shared" si="41"/>
        <v>98254.968287326366</v>
      </c>
    </row>
    <row r="406" spans="1:16" x14ac:dyDescent="0.25">
      <c r="A406" s="10" t="s">
        <v>775</v>
      </c>
      <c r="B406" s="4" t="s">
        <v>776</v>
      </c>
      <c r="C406" s="2">
        <v>16085</v>
      </c>
      <c r="D406" s="57">
        <v>298.95999999999998</v>
      </c>
      <c r="E406" s="58">
        <f t="shared" si="36"/>
        <v>4808771.5999999996</v>
      </c>
      <c r="F406" s="2">
        <v>28317</v>
      </c>
      <c r="G406" s="57">
        <v>296.44</v>
      </c>
      <c r="H406" s="58">
        <f t="shared" si="37"/>
        <v>8394291.4800000004</v>
      </c>
      <c r="I406" s="2">
        <v>8694</v>
      </c>
      <c r="J406" s="57">
        <v>298.95999999999998</v>
      </c>
      <c r="K406" s="58">
        <f t="shared" si="38"/>
        <v>2599158.2399999998</v>
      </c>
      <c r="L406" s="2">
        <v>15306</v>
      </c>
      <c r="M406" s="57">
        <v>296.44</v>
      </c>
      <c r="N406" s="60">
        <f t="shared" si="39"/>
        <v>4537310.6399999997</v>
      </c>
      <c r="O406" s="59">
        <f t="shared" si="40"/>
        <v>20339531.960000001</v>
      </c>
      <c r="P406" s="72">
        <f t="shared" si="41"/>
        <v>256881.63667195532</v>
      </c>
    </row>
    <row r="407" spans="1:16" x14ac:dyDescent="0.25">
      <c r="A407" s="10" t="s">
        <v>777</v>
      </c>
      <c r="B407" s="4" t="s">
        <v>778</v>
      </c>
      <c r="C407" s="2">
        <v>0</v>
      </c>
      <c r="D407" s="57">
        <v>330.29</v>
      </c>
      <c r="E407" s="58">
        <f t="shared" si="36"/>
        <v>0</v>
      </c>
      <c r="F407" s="2">
        <v>7900</v>
      </c>
      <c r="G407" s="57">
        <v>327.32</v>
      </c>
      <c r="H407" s="58">
        <f t="shared" si="37"/>
        <v>2585828</v>
      </c>
      <c r="I407" s="2">
        <v>0</v>
      </c>
      <c r="J407" s="57">
        <v>330.29</v>
      </c>
      <c r="K407" s="58">
        <f t="shared" si="38"/>
        <v>0</v>
      </c>
      <c r="L407" s="2">
        <v>1653</v>
      </c>
      <c r="M407" s="57">
        <v>327.32</v>
      </c>
      <c r="N407" s="60">
        <f t="shared" si="39"/>
        <v>541059.96</v>
      </c>
      <c r="O407" s="59">
        <f t="shared" si="40"/>
        <v>3126887.96</v>
      </c>
      <c r="P407" s="72">
        <f t="shared" si="41"/>
        <v>39491.572295483216</v>
      </c>
    </row>
    <row r="408" spans="1:16" x14ac:dyDescent="0.25">
      <c r="A408" s="10" t="s">
        <v>779</v>
      </c>
      <c r="B408" s="4" t="s">
        <v>780</v>
      </c>
      <c r="C408" s="2">
        <v>8168</v>
      </c>
      <c r="D408" s="57">
        <v>207.31</v>
      </c>
      <c r="E408" s="58">
        <f t="shared" si="36"/>
        <v>1693308.08</v>
      </c>
      <c r="F408" s="2">
        <v>4981</v>
      </c>
      <c r="G408" s="57">
        <v>205.76</v>
      </c>
      <c r="H408" s="58">
        <f t="shared" si="37"/>
        <v>1024890.5599999999</v>
      </c>
      <c r="I408" s="2">
        <v>168</v>
      </c>
      <c r="J408" s="57">
        <v>207.31</v>
      </c>
      <c r="K408" s="58">
        <f t="shared" si="38"/>
        <v>34828.080000000002</v>
      </c>
      <c r="L408" s="2">
        <v>103</v>
      </c>
      <c r="M408" s="57">
        <v>205.76</v>
      </c>
      <c r="N408" s="60">
        <f t="shared" si="39"/>
        <v>21193.279999999999</v>
      </c>
      <c r="O408" s="59">
        <f t="shared" si="40"/>
        <v>2774220</v>
      </c>
      <c r="P408" s="72">
        <f t="shared" si="41"/>
        <v>35037.49129968042</v>
      </c>
    </row>
    <row r="409" spans="1:16" x14ac:dyDescent="0.25">
      <c r="A409" s="10" t="s">
        <v>781</v>
      </c>
      <c r="B409" s="4" t="s">
        <v>782</v>
      </c>
      <c r="C409" s="2">
        <v>1496</v>
      </c>
      <c r="D409" s="57">
        <v>212.92</v>
      </c>
      <c r="E409" s="58">
        <f t="shared" si="36"/>
        <v>318528.32</v>
      </c>
      <c r="F409" s="2">
        <v>28453</v>
      </c>
      <c r="G409" s="57">
        <v>211.12</v>
      </c>
      <c r="H409" s="58">
        <f t="shared" si="37"/>
        <v>6006997.3600000003</v>
      </c>
      <c r="I409" s="2">
        <v>139</v>
      </c>
      <c r="J409" s="57">
        <v>212.92</v>
      </c>
      <c r="K409" s="58">
        <f t="shared" si="38"/>
        <v>29595.879999999997</v>
      </c>
      <c r="L409" s="2">
        <v>2643</v>
      </c>
      <c r="M409" s="57">
        <v>211.12</v>
      </c>
      <c r="N409" s="60">
        <f t="shared" si="39"/>
        <v>557990.16</v>
      </c>
      <c r="O409" s="59">
        <f t="shared" si="40"/>
        <v>6913111.7200000007</v>
      </c>
      <c r="P409" s="72">
        <f t="shared" si="41"/>
        <v>87310.340111173151</v>
      </c>
    </row>
    <row r="410" spans="1:16" x14ac:dyDescent="0.25">
      <c r="A410" s="10" t="s">
        <v>783</v>
      </c>
      <c r="B410" s="4" t="s">
        <v>784</v>
      </c>
      <c r="C410" s="2">
        <v>76</v>
      </c>
      <c r="D410" s="57">
        <v>262.35000000000002</v>
      </c>
      <c r="E410" s="58">
        <f t="shared" si="36"/>
        <v>19938.600000000002</v>
      </c>
      <c r="F410" s="2">
        <v>19019</v>
      </c>
      <c r="G410" s="57">
        <v>260.14999999999998</v>
      </c>
      <c r="H410" s="58">
        <f t="shared" si="37"/>
        <v>4947792.8499999996</v>
      </c>
      <c r="I410" s="2">
        <v>10</v>
      </c>
      <c r="J410" s="57">
        <v>262.35000000000002</v>
      </c>
      <c r="K410" s="58">
        <f t="shared" si="38"/>
        <v>2623.5</v>
      </c>
      <c r="L410" s="2">
        <v>2488</v>
      </c>
      <c r="M410" s="57">
        <v>260.14999999999998</v>
      </c>
      <c r="N410" s="60">
        <f t="shared" si="39"/>
        <v>647253.19999999995</v>
      </c>
      <c r="O410" s="59">
        <f t="shared" si="40"/>
        <v>5617608.1499999994</v>
      </c>
      <c r="P410" s="72">
        <f t="shared" si="41"/>
        <v>70948.5537126251</v>
      </c>
    </row>
    <row r="411" spans="1:16" x14ac:dyDescent="0.25">
      <c r="A411" s="10" t="s">
        <v>785</v>
      </c>
      <c r="B411" s="4" t="s">
        <v>786</v>
      </c>
      <c r="C411" s="2">
        <v>857</v>
      </c>
      <c r="D411" s="57">
        <v>254.02</v>
      </c>
      <c r="E411" s="58">
        <f t="shared" si="36"/>
        <v>217695.14</v>
      </c>
      <c r="F411" s="2">
        <v>13714</v>
      </c>
      <c r="G411" s="57">
        <v>251.92</v>
      </c>
      <c r="H411" s="58">
        <f t="shared" si="37"/>
        <v>3454830.88</v>
      </c>
      <c r="I411" s="2">
        <v>104</v>
      </c>
      <c r="J411" s="57">
        <v>254.02</v>
      </c>
      <c r="K411" s="58">
        <f t="shared" si="38"/>
        <v>26418.080000000002</v>
      </c>
      <c r="L411" s="2">
        <v>1672</v>
      </c>
      <c r="M411" s="57">
        <v>251.92</v>
      </c>
      <c r="N411" s="60">
        <f t="shared" si="39"/>
        <v>421210.24</v>
      </c>
      <c r="O411" s="59">
        <f t="shared" si="40"/>
        <v>4120154.34</v>
      </c>
      <c r="P411" s="72">
        <f t="shared" si="41"/>
        <v>52036.201830096572</v>
      </c>
    </row>
    <row r="412" spans="1:16" x14ac:dyDescent="0.25">
      <c r="A412" s="10" t="s">
        <v>1308</v>
      </c>
      <c r="B412" s="4" t="s">
        <v>787</v>
      </c>
      <c r="C412" s="2">
        <v>358</v>
      </c>
      <c r="D412" s="57">
        <v>282.97000000000003</v>
      </c>
      <c r="E412" s="58">
        <f t="shared" si="36"/>
        <v>101303.26000000001</v>
      </c>
      <c r="F412" s="2">
        <v>26486</v>
      </c>
      <c r="G412" s="57">
        <v>280.33</v>
      </c>
      <c r="H412" s="58">
        <f t="shared" si="37"/>
        <v>7424820.3799999999</v>
      </c>
      <c r="I412" s="2">
        <v>45</v>
      </c>
      <c r="J412" s="57">
        <v>282.97000000000003</v>
      </c>
      <c r="K412" s="58">
        <f t="shared" si="38"/>
        <v>12733.650000000001</v>
      </c>
      <c r="L412" s="2">
        <v>3353</v>
      </c>
      <c r="M412" s="57">
        <v>280.33</v>
      </c>
      <c r="N412" s="60">
        <f t="shared" si="39"/>
        <v>939946.49</v>
      </c>
      <c r="O412" s="59">
        <f t="shared" si="40"/>
        <v>8478803.7799999993</v>
      </c>
      <c r="P412" s="72">
        <f t="shared" si="41"/>
        <v>107084.51877408692</v>
      </c>
    </row>
    <row r="413" spans="1:16" x14ac:dyDescent="0.25">
      <c r="A413" s="10" t="s">
        <v>788</v>
      </c>
      <c r="B413" s="4" t="s">
        <v>789</v>
      </c>
      <c r="C413" s="2">
        <v>22395</v>
      </c>
      <c r="D413" s="57">
        <v>346.24</v>
      </c>
      <c r="E413" s="58">
        <f t="shared" si="36"/>
        <v>7754044.7999999998</v>
      </c>
      <c r="F413" s="2">
        <v>59289</v>
      </c>
      <c r="G413" s="57">
        <v>343.12</v>
      </c>
      <c r="H413" s="58">
        <f t="shared" si="37"/>
        <v>20343241.68</v>
      </c>
      <c r="I413" s="2">
        <v>10434</v>
      </c>
      <c r="J413" s="57">
        <v>346.24</v>
      </c>
      <c r="K413" s="58">
        <f t="shared" si="38"/>
        <v>3612668.16</v>
      </c>
      <c r="L413" s="2">
        <v>27624</v>
      </c>
      <c r="M413" s="57">
        <v>343.12</v>
      </c>
      <c r="N413" s="60">
        <f t="shared" si="39"/>
        <v>9478346.8800000008</v>
      </c>
      <c r="O413" s="59">
        <f t="shared" si="40"/>
        <v>41188301.520000003</v>
      </c>
      <c r="P413" s="72">
        <f t="shared" si="41"/>
        <v>520194.77768728294</v>
      </c>
    </row>
    <row r="414" spans="1:16" x14ac:dyDescent="0.25">
      <c r="A414" s="10" t="s">
        <v>790</v>
      </c>
      <c r="B414" s="4" t="s">
        <v>791</v>
      </c>
      <c r="C414" s="2">
        <v>2603</v>
      </c>
      <c r="D414" s="57">
        <v>273.8</v>
      </c>
      <c r="E414" s="58">
        <f t="shared" si="36"/>
        <v>712701.4</v>
      </c>
      <c r="F414" s="2">
        <v>19423</v>
      </c>
      <c r="G414" s="57">
        <v>271.14999999999998</v>
      </c>
      <c r="H414" s="58">
        <f t="shared" si="37"/>
        <v>5266546.4499999993</v>
      </c>
      <c r="I414" s="2">
        <v>453</v>
      </c>
      <c r="J414" s="57">
        <v>273.8</v>
      </c>
      <c r="K414" s="58">
        <f t="shared" si="38"/>
        <v>124031.40000000001</v>
      </c>
      <c r="L414" s="2">
        <v>3379</v>
      </c>
      <c r="M414" s="57">
        <v>271.14999999999998</v>
      </c>
      <c r="N414" s="60">
        <f t="shared" si="39"/>
        <v>916215.85</v>
      </c>
      <c r="O414" s="59">
        <f t="shared" si="40"/>
        <v>7019495.0999999996</v>
      </c>
      <c r="P414" s="72">
        <f t="shared" si="41"/>
        <v>88653.927408208197</v>
      </c>
    </row>
    <row r="415" spans="1:16" x14ac:dyDescent="0.25">
      <c r="A415" s="10" t="s">
        <v>792</v>
      </c>
      <c r="B415" s="4" t="s">
        <v>793</v>
      </c>
      <c r="C415" s="2">
        <v>735</v>
      </c>
      <c r="D415" s="57">
        <v>269.66000000000003</v>
      </c>
      <c r="E415" s="58">
        <f t="shared" si="36"/>
        <v>198200.1</v>
      </c>
      <c r="F415" s="2">
        <v>24866</v>
      </c>
      <c r="G415" s="57">
        <v>267.14</v>
      </c>
      <c r="H415" s="58">
        <f t="shared" si="37"/>
        <v>6642703.2399999993</v>
      </c>
      <c r="I415" s="2">
        <v>131</v>
      </c>
      <c r="J415" s="57">
        <v>269.66000000000003</v>
      </c>
      <c r="K415" s="58">
        <f t="shared" si="38"/>
        <v>35325.460000000006</v>
      </c>
      <c r="L415" s="2">
        <v>4431</v>
      </c>
      <c r="M415" s="57">
        <v>267.14</v>
      </c>
      <c r="N415" s="60">
        <f t="shared" si="39"/>
        <v>1183697.3399999999</v>
      </c>
      <c r="O415" s="59">
        <f t="shared" si="40"/>
        <v>8059926.1399999987</v>
      </c>
      <c r="P415" s="72">
        <f t="shared" si="41"/>
        <v>101794.23117356113</v>
      </c>
    </row>
    <row r="416" spans="1:16" x14ac:dyDescent="0.25">
      <c r="A416" s="10" t="s">
        <v>794</v>
      </c>
      <c r="B416" s="4" t="s">
        <v>795</v>
      </c>
      <c r="C416" s="2">
        <v>1559</v>
      </c>
      <c r="D416" s="57">
        <v>295.05</v>
      </c>
      <c r="E416" s="58">
        <f t="shared" si="36"/>
        <v>459982.95</v>
      </c>
      <c r="F416" s="2">
        <v>38843</v>
      </c>
      <c r="G416" s="57">
        <v>292.44</v>
      </c>
      <c r="H416" s="58">
        <f t="shared" si="37"/>
        <v>11359246.92</v>
      </c>
      <c r="I416" s="2">
        <v>413</v>
      </c>
      <c r="J416" s="57">
        <v>295.05</v>
      </c>
      <c r="K416" s="58">
        <f t="shared" si="38"/>
        <v>121855.65000000001</v>
      </c>
      <c r="L416" s="2">
        <v>10278</v>
      </c>
      <c r="M416" s="57">
        <v>292.44</v>
      </c>
      <c r="N416" s="60">
        <f t="shared" si="39"/>
        <v>3005698.32</v>
      </c>
      <c r="O416" s="59">
        <f t="shared" si="40"/>
        <v>14946783.84</v>
      </c>
      <c r="P416" s="72">
        <f t="shared" si="41"/>
        <v>188772.99159843268</v>
      </c>
    </row>
    <row r="417" spans="1:16" x14ac:dyDescent="0.25">
      <c r="A417" s="10" t="s">
        <v>1309</v>
      </c>
      <c r="B417" s="4" t="s">
        <v>796</v>
      </c>
      <c r="C417" s="2">
        <v>1957</v>
      </c>
      <c r="D417" s="57">
        <v>275.39999999999998</v>
      </c>
      <c r="E417" s="58">
        <f t="shared" si="36"/>
        <v>538957.79999999993</v>
      </c>
      <c r="F417" s="2">
        <v>24354</v>
      </c>
      <c r="G417" s="57">
        <v>273.31</v>
      </c>
      <c r="H417" s="58">
        <f t="shared" si="37"/>
        <v>6656191.7400000002</v>
      </c>
      <c r="I417" s="2">
        <v>410</v>
      </c>
      <c r="J417" s="57">
        <v>275.39999999999998</v>
      </c>
      <c r="K417" s="58">
        <f t="shared" si="38"/>
        <v>112913.99999999999</v>
      </c>
      <c r="L417" s="2">
        <v>5108</v>
      </c>
      <c r="M417" s="57">
        <v>273.31</v>
      </c>
      <c r="N417" s="60">
        <f t="shared" si="39"/>
        <v>1396067.48</v>
      </c>
      <c r="O417" s="59">
        <f t="shared" si="40"/>
        <v>8704131.0199999996</v>
      </c>
      <c r="P417" s="72">
        <f t="shared" si="41"/>
        <v>109930.3281226898</v>
      </c>
    </row>
    <row r="418" spans="1:16" x14ac:dyDescent="0.25">
      <c r="A418" s="10" t="s">
        <v>797</v>
      </c>
      <c r="B418" s="4" t="s">
        <v>798</v>
      </c>
      <c r="C418" s="2">
        <v>0</v>
      </c>
      <c r="D418" s="57">
        <v>336.24</v>
      </c>
      <c r="E418" s="58">
        <f t="shared" si="36"/>
        <v>0</v>
      </c>
      <c r="F418" s="2">
        <v>34668</v>
      </c>
      <c r="G418" s="57">
        <v>333.27</v>
      </c>
      <c r="H418" s="58">
        <f t="shared" si="37"/>
        <v>11553804.359999999</v>
      </c>
      <c r="I418" s="2">
        <v>0</v>
      </c>
      <c r="J418" s="57">
        <v>336.24</v>
      </c>
      <c r="K418" s="58">
        <f t="shared" si="38"/>
        <v>0</v>
      </c>
      <c r="L418" s="2">
        <v>1220</v>
      </c>
      <c r="M418" s="57">
        <v>333.27</v>
      </c>
      <c r="N418" s="60">
        <f t="shared" si="39"/>
        <v>406589.39999999997</v>
      </c>
      <c r="O418" s="59">
        <f t="shared" si="40"/>
        <v>11960393.76</v>
      </c>
      <c r="P418" s="72">
        <f t="shared" si="41"/>
        <v>151055.86157793974</v>
      </c>
    </row>
    <row r="419" spans="1:16" x14ac:dyDescent="0.25">
      <c r="A419" s="10" t="s">
        <v>799</v>
      </c>
      <c r="B419" s="4" t="s">
        <v>800</v>
      </c>
      <c r="C419" s="2">
        <v>0</v>
      </c>
      <c r="D419" s="57">
        <v>211.73</v>
      </c>
      <c r="E419" s="58">
        <f t="shared" si="36"/>
        <v>0</v>
      </c>
      <c r="F419" s="2">
        <v>72135</v>
      </c>
      <c r="G419" s="57">
        <v>210.08</v>
      </c>
      <c r="H419" s="58">
        <f t="shared" si="37"/>
        <v>15154120.800000001</v>
      </c>
      <c r="I419" s="2">
        <v>0</v>
      </c>
      <c r="J419" s="57">
        <v>211.73</v>
      </c>
      <c r="K419" s="58">
        <f t="shared" si="38"/>
        <v>0</v>
      </c>
      <c r="L419" s="2">
        <v>2526</v>
      </c>
      <c r="M419" s="57">
        <v>210.08</v>
      </c>
      <c r="N419" s="60">
        <f t="shared" si="39"/>
        <v>530662.08000000007</v>
      </c>
      <c r="O419" s="59">
        <f t="shared" si="40"/>
        <v>15684782.880000001</v>
      </c>
      <c r="P419" s="72">
        <f t="shared" si="41"/>
        <v>198093.67811326298</v>
      </c>
    </row>
    <row r="420" spans="1:16" x14ac:dyDescent="0.25">
      <c r="A420" s="10" t="s">
        <v>801</v>
      </c>
      <c r="B420" s="4" t="s">
        <v>802</v>
      </c>
      <c r="C420" s="2">
        <v>0</v>
      </c>
      <c r="D420" s="57">
        <v>240.77</v>
      </c>
      <c r="E420" s="58">
        <f t="shared" si="36"/>
        <v>0</v>
      </c>
      <c r="F420" s="2">
        <v>44672</v>
      </c>
      <c r="G420" s="57">
        <v>239.08</v>
      </c>
      <c r="H420" s="58">
        <f t="shared" si="37"/>
        <v>10680181.76</v>
      </c>
      <c r="I420" s="2">
        <v>0</v>
      </c>
      <c r="J420" s="57">
        <v>240.77</v>
      </c>
      <c r="K420" s="58">
        <f t="shared" si="38"/>
        <v>0</v>
      </c>
      <c r="L420" s="2">
        <v>0</v>
      </c>
      <c r="M420" s="57">
        <v>239.08</v>
      </c>
      <c r="N420" s="60">
        <f t="shared" si="39"/>
        <v>0</v>
      </c>
      <c r="O420" s="59">
        <f t="shared" si="40"/>
        <v>10680181.76</v>
      </c>
      <c r="P420" s="72">
        <f t="shared" si="41"/>
        <v>134887.20270742965</v>
      </c>
    </row>
    <row r="421" spans="1:16" x14ac:dyDescent="0.25">
      <c r="A421" s="10" t="s">
        <v>803</v>
      </c>
      <c r="B421" s="4" t="s">
        <v>804</v>
      </c>
      <c r="C421" s="2">
        <v>691</v>
      </c>
      <c r="D421" s="57">
        <v>268.43</v>
      </c>
      <c r="E421" s="58">
        <f t="shared" si="36"/>
        <v>185485.13</v>
      </c>
      <c r="F421" s="2">
        <v>20451</v>
      </c>
      <c r="G421" s="57">
        <v>266.10000000000002</v>
      </c>
      <c r="H421" s="58">
        <f t="shared" si="37"/>
        <v>5442011.1000000006</v>
      </c>
      <c r="I421" s="2">
        <v>4</v>
      </c>
      <c r="J421" s="57">
        <v>268.43</v>
      </c>
      <c r="K421" s="58">
        <f t="shared" si="38"/>
        <v>1073.72</v>
      </c>
      <c r="L421" s="2">
        <v>115</v>
      </c>
      <c r="M421" s="57">
        <v>266.10000000000002</v>
      </c>
      <c r="N421" s="60">
        <f t="shared" si="39"/>
        <v>30601.500000000004</v>
      </c>
      <c r="O421" s="59">
        <f t="shared" si="40"/>
        <v>5659171.4500000002</v>
      </c>
      <c r="P421" s="72">
        <f t="shared" si="41"/>
        <v>71473.484598472656</v>
      </c>
    </row>
    <row r="422" spans="1:16" x14ac:dyDescent="0.25">
      <c r="A422" s="10" t="s">
        <v>805</v>
      </c>
      <c r="B422" s="4" t="s">
        <v>806</v>
      </c>
      <c r="C422" s="2">
        <v>1233</v>
      </c>
      <c r="D422" s="57">
        <v>307.49</v>
      </c>
      <c r="E422" s="58">
        <f t="shared" si="36"/>
        <v>379135.17</v>
      </c>
      <c r="F422" s="2">
        <v>27398</v>
      </c>
      <c r="G422" s="57">
        <v>304.69</v>
      </c>
      <c r="H422" s="58">
        <f t="shared" si="37"/>
        <v>8347896.6200000001</v>
      </c>
      <c r="I422" s="2">
        <v>150</v>
      </c>
      <c r="J422" s="57">
        <v>307.49</v>
      </c>
      <c r="K422" s="58">
        <f t="shared" si="38"/>
        <v>46123.5</v>
      </c>
      <c r="L422" s="2">
        <v>3329</v>
      </c>
      <c r="M422" s="57">
        <v>304.69</v>
      </c>
      <c r="N422" s="60">
        <f t="shared" si="39"/>
        <v>1014313.01</v>
      </c>
      <c r="O422" s="59">
        <f t="shared" si="40"/>
        <v>9787468.3000000007</v>
      </c>
      <c r="P422" s="72">
        <f t="shared" si="41"/>
        <v>123612.5236668858</v>
      </c>
    </row>
    <row r="423" spans="1:16" x14ac:dyDescent="0.25">
      <c r="A423" s="10" t="s">
        <v>807</v>
      </c>
      <c r="B423" s="4" t="s">
        <v>808</v>
      </c>
      <c r="C423" s="2">
        <v>11</v>
      </c>
      <c r="D423" s="57">
        <v>312.69</v>
      </c>
      <c r="E423" s="58">
        <f t="shared" si="36"/>
        <v>3439.59</v>
      </c>
      <c r="F423" s="2">
        <v>17552</v>
      </c>
      <c r="G423" s="57">
        <v>309.94</v>
      </c>
      <c r="H423" s="58">
        <f t="shared" si="37"/>
        <v>5440066.8799999999</v>
      </c>
      <c r="I423" s="2">
        <v>4</v>
      </c>
      <c r="J423" s="57">
        <v>312.69</v>
      </c>
      <c r="K423" s="58">
        <f t="shared" si="38"/>
        <v>1250.76</v>
      </c>
      <c r="L423" s="2">
        <v>6744</v>
      </c>
      <c r="M423" s="57">
        <v>309.94</v>
      </c>
      <c r="N423" s="60">
        <f t="shared" si="39"/>
        <v>2090235.3599999999</v>
      </c>
      <c r="O423" s="59">
        <f t="shared" si="40"/>
        <v>7534992.5899999999</v>
      </c>
      <c r="P423" s="72">
        <f t="shared" si="41"/>
        <v>95164.492115002213</v>
      </c>
    </row>
    <row r="424" spans="1:16" x14ac:dyDescent="0.25">
      <c r="A424" s="10" t="s">
        <v>809</v>
      </c>
      <c r="B424" s="4" t="s">
        <v>810</v>
      </c>
      <c r="C424" s="2">
        <v>4700</v>
      </c>
      <c r="D424" s="57">
        <v>309.92</v>
      </c>
      <c r="E424" s="58">
        <f t="shared" si="36"/>
        <v>1456624</v>
      </c>
      <c r="F424" s="2">
        <v>46517</v>
      </c>
      <c r="G424" s="57">
        <v>306.95</v>
      </c>
      <c r="H424" s="58">
        <f t="shared" si="37"/>
        <v>14278393.15</v>
      </c>
      <c r="I424" s="2">
        <v>1109</v>
      </c>
      <c r="J424" s="57">
        <v>309.92</v>
      </c>
      <c r="K424" s="58">
        <f t="shared" si="38"/>
        <v>343701.28</v>
      </c>
      <c r="L424" s="2">
        <v>10975</v>
      </c>
      <c r="M424" s="57">
        <v>306.95</v>
      </c>
      <c r="N424" s="60">
        <f t="shared" si="39"/>
        <v>3368776.25</v>
      </c>
      <c r="O424" s="59">
        <f t="shared" si="40"/>
        <v>19447494.68</v>
      </c>
      <c r="P424" s="72">
        <f t="shared" si="41"/>
        <v>245615.49756366879</v>
      </c>
    </row>
    <row r="425" spans="1:16" x14ac:dyDescent="0.25">
      <c r="A425" s="10" t="s">
        <v>811</v>
      </c>
      <c r="B425" s="4" t="s">
        <v>812</v>
      </c>
      <c r="C425" s="2">
        <v>2047</v>
      </c>
      <c r="D425" s="57">
        <v>311.08999999999997</v>
      </c>
      <c r="E425" s="58">
        <f t="shared" si="36"/>
        <v>636801.23</v>
      </c>
      <c r="F425" s="2">
        <v>22117</v>
      </c>
      <c r="G425" s="57">
        <v>308.38</v>
      </c>
      <c r="H425" s="58">
        <f t="shared" si="37"/>
        <v>6820440.46</v>
      </c>
      <c r="I425" s="2">
        <v>100</v>
      </c>
      <c r="J425" s="57">
        <v>311.08999999999997</v>
      </c>
      <c r="K425" s="58">
        <f t="shared" si="38"/>
        <v>31108.999999999996</v>
      </c>
      <c r="L425" s="2">
        <v>1083</v>
      </c>
      <c r="M425" s="57">
        <v>308.38</v>
      </c>
      <c r="N425" s="60">
        <f t="shared" si="39"/>
        <v>333975.53999999998</v>
      </c>
      <c r="O425" s="59">
        <f t="shared" si="40"/>
        <v>7822326.2299999995</v>
      </c>
      <c r="P425" s="72">
        <f t="shared" si="41"/>
        <v>98793.422016598153</v>
      </c>
    </row>
    <row r="426" spans="1:16" x14ac:dyDescent="0.25">
      <c r="A426" s="10" t="s">
        <v>813</v>
      </c>
      <c r="B426" s="4" t="s">
        <v>814</v>
      </c>
      <c r="C426" s="2">
        <v>2570</v>
      </c>
      <c r="D426" s="57">
        <v>275.25</v>
      </c>
      <c r="E426" s="58">
        <f t="shared" si="36"/>
        <v>707392.5</v>
      </c>
      <c r="F426" s="2">
        <v>41613</v>
      </c>
      <c r="G426" s="57">
        <v>272.74</v>
      </c>
      <c r="H426" s="58">
        <f t="shared" si="37"/>
        <v>11349529.620000001</v>
      </c>
      <c r="I426" s="2">
        <v>229</v>
      </c>
      <c r="J426" s="57">
        <v>275.25</v>
      </c>
      <c r="K426" s="58">
        <f t="shared" si="38"/>
        <v>63032.25</v>
      </c>
      <c r="L426" s="2">
        <v>3715</v>
      </c>
      <c r="M426" s="57">
        <v>272.74</v>
      </c>
      <c r="N426" s="60">
        <f t="shared" si="39"/>
        <v>1013229.1</v>
      </c>
      <c r="O426" s="59">
        <f t="shared" si="40"/>
        <v>13133183.470000001</v>
      </c>
      <c r="P426" s="72">
        <f t="shared" si="41"/>
        <v>165867.81205788717</v>
      </c>
    </row>
    <row r="427" spans="1:16" x14ac:dyDescent="0.25">
      <c r="A427" s="10" t="s">
        <v>815</v>
      </c>
      <c r="B427" s="4" t="s">
        <v>816</v>
      </c>
      <c r="C427" s="2">
        <v>1194</v>
      </c>
      <c r="D427" s="57">
        <v>284.42</v>
      </c>
      <c r="E427" s="58">
        <f t="shared" si="36"/>
        <v>339597.48000000004</v>
      </c>
      <c r="F427" s="2">
        <v>11032</v>
      </c>
      <c r="G427" s="57">
        <v>281.89999999999998</v>
      </c>
      <c r="H427" s="58">
        <f t="shared" si="37"/>
        <v>3109920.8</v>
      </c>
      <c r="I427" s="2">
        <v>158</v>
      </c>
      <c r="J427" s="57">
        <v>284.42</v>
      </c>
      <c r="K427" s="58">
        <f t="shared" si="38"/>
        <v>44938.36</v>
      </c>
      <c r="L427" s="2">
        <v>1464</v>
      </c>
      <c r="M427" s="57">
        <v>281.89999999999998</v>
      </c>
      <c r="N427" s="60">
        <f t="shared" si="39"/>
        <v>412701.6</v>
      </c>
      <c r="O427" s="59">
        <f t="shared" si="40"/>
        <v>3907158.2399999998</v>
      </c>
      <c r="P427" s="72">
        <f t="shared" si="41"/>
        <v>49346.130746831419</v>
      </c>
    </row>
    <row r="428" spans="1:16" x14ac:dyDescent="0.25">
      <c r="A428" s="10" t="s">
        <v>817</v>
      </c>
      <c r="B428" s="4" t="s">
        <v>818</v>
      </c>
      <c r="C428" s="2">
        <v>7375</v>
      </c>
      <c r="D428" s="57">
        <v>298.91000000000003</v>
      </c>
      <c r="E428" s="58">
        <f t="shared" si="36"/>
        <v>2204461.25</v>
      </c>
      <c r="F428" s="2">
        <v>27127</v>
      </c>
      <c r="G428" s="57">
        <v>296.8</v>
      </c>
      <c r="H428" s="58">
        <f t="shared" si="37"/>
        <v>8051293.6000000006</v>
      </c>
      <c r="I428" s="2">
        <v>1027</v>
      </c>
      <c r="J428" s="57">
        <v>298.91000000000003</v>
      </c>
      <c r="K428" s="58">
        <f t="shared" si="38"/>
        <v>306980.57</v>
      </c>
      <c r="L428" s="2">
        <v>3779</v>
      </c>
      <c r="M428" s="57">
        <v>296.8</v>
      </c>
      <c r="N428" s="60">
        <f t="shared" si="39"/>
        <v>1121607.2</v>
      </c>
      <c r="O428" s="59">
        <f t="shared" si="40"/>
        <v>11684342.620000001</v>
      </c>
      <c r="P428" s="72">
        <f t="shared" si="41"/>
        <v>147569.42596143606</v>
      </c>
    </row>
    <row r="429" spans="1:16" x14ac:dyDescent="0.25">
      <c r="A429" s="10" t="s">
        <v>819</v>
      </c>
      <c r="B429" s="4" t="s">
        <v>820</v>
      </c>
      <c r="C429" s="2">
        <v>1667</v>
      </c>
      <c r="D429" s="57">
        <v>276.89999999999998</v>
      </c>
      <c r="E429" s="58">
        <f t="shared" si="36"/>
        <v>461592.3</v>
      </c>
      <c r="F429" s="2">
        <v>48456</v>
      </c>
      <c r="G429" s="57">
        <v>274.66000000000003</v>
      </c>
      <c r="H429" s="58">
        <f t="shared" si="37"/>
        <v>13308924.960000001</v>
      </c>
      <c r="I429" s="2">
        <v>150</v>
      </c>
      <c r="J429" s="57">
        <v>276.89999999999998</v>
      </c>
      <c r="K429" s="58">
        <f t="shared" si="38"/>
        <v>41535</v>
      </c>
      <c r="L429" s="2">
        <v>4375</v>
      </c>
      <c r="M429" s="57">
        <v>274.66000000000003</v>
      </c>
      <c r="N429" s="60">
        <f t="shared" si="39"/>
        <v>1201637.5</v>
      </c>
      <c r="O429" s="59">
        <f t="shared" si="40"/>
        <v>15013689.760000002</v>
      </c>
      <c r="P429" s="72">
        <f t="shared" si="41"/>
        <v>189617.99148665249</v>
      </c>
    </row>
    <row r="430" spans="1:16" x14ac:dyDescent="0.25">
      <c r="A430" s="10" t="s">
        <v>821</v>
      </c>
      <c r="B430" s="4" t="s">
        <v>822</v>
      </c>
      <c r="C430" s="2">
        <v>0</v>
      </c>
      <c r="D430" s="57">
        <v>468.67</v>
      </c>
      <c r="E430" s="58">
        <f t="shared" si="36"/>
        <v>0</v>
      </c>
      <c r="F430" s="2">
        <v>90915</v>
      </c>
      <c r="G430" s="57">
        <v>465.04</v>
      </c>
      <c r="H430" s="58">
        <f t="shared" si="37"/>
        <v>42279111.600000001</v>
      </c>
      <c r="I430" s="2">
        <v>0</v>
      </c>
      <c r="J430" s="57">
        <v>468.67</v>
      </c>
      <c r="K430" s="58">
        <f t="shared" si="38"/>
        <v>0</v>
      </c>
      <c r="L430" s="2">
        <v>9814</v>
      </c>
      <c r="M430" s="57">
        <v>465.04</v>
      </c>
      <c r="N430" s="60">
        <f t="shared" si="39"/>
        <v>4563902.5600000005</v>
      </c>
      <c r="O430" s="59">
        <f t="shared" si="40"/>
        <v>46843014.160000004</v>
      </c>
      <c r="P430" s="72">
        <f t="shared" si="41"/>
        <v>591611.94897369598</v>
      </c>
    </row>
    <row r="431" spans="1:16" x14ac:dyDescent="0.25">
      <c r="A431" s="10" t="s">
        <v>823</v>
      </c>
      <c r="B431" s="4" t="s">
        <v>824</v>
      </c>
      <c r="C431" s="2">
        <v>732</v>
      </c>
      <c r="D431" s="57">
        <v>225.61</v>
      </c>
      <c r="E431" s="58">
        <f t="shared" si="36"/>
        <v>165146.52000000002</v>
      </c>
      <c r="F431" s="2">
        <v>11198</v>
      </c>
      <c r="G431" s="57">
        <v>223.76</v>
      </c>
      <c r="H431" s="58">
        <f t="shared" si="37"/>
        <v>2505664.48</v>
      </c>
      <c r="I431" s="2">
        <v>61</v>
      </c>
      <c r="J431" s="57">
        <v>225.61</v>
      </c>
      <c r="K431" s="58">
        <f t="shared" si="38"/>
        <v>13762.210000000001</v>
      </c>
      <c r="L431" s="2">
        <v>938</v>
      </c>
      <c r="M431" s="57">
        <v>223.76</v>
      </c>
      <c r="N431" s="60">
        <f t="shared" si="39"/>
        <v>209886.88</v>
      </c>
      <c r="O431" s="59">
        <f t="shared" si="40"/>
        <v>2894460.09</v>
      </c>
      <c r="P431" s="72">
        <f t="shared" si="41"/>
        <v>36556.084312220082</v>
      </c>
    </row>
    <row r="432" spans="1:16" x14ac:dyDescent="0.25">
      <c r="A432" s="10" t="s">
        <v>825</v>
      </c>
      <c r="B432" s="4" t="s">
        <v>826</v>
      </c>
      <c r="C432" s="2">
        <v>1817</v>
      </c>
      <c r="D432" s="57">
        <v>250.53</v>
      </c>
      <c r="E432" s="58">
        <f t="shared" si="36"/>
        <v>455213.01</v>
      </c>
      <c r="F432" s="2">
        <v>28372</v>
      </c>
      <c r="G432" s="57">
        <v>248.61</v>
      </c>
      <c r="H432" s="58">
        <f t="shared" si="37"/>
        <v>7053562.9199999999</v>
      </c>
      <c r="I432" s="2">
        <v>12</v>
      </c>
      <c r="J432" s="57">
        <v>250.53</v>
      </c>
      <c r="K432" s="58">
        <f t="shared" si="38"/>
        <v>3006.36</v>
      </c>
      <c r="L432" s="2">
        <v>190</v>
      </c>
      <c r="M432" s="57">
        <v>248.61</v>
      </c>
      <c r="N432" s="60">
        <f t="shared" si="39"/>
        <v>47235.9</v>
      </c>
      <c r="O432" s="59">
        <f t="shared" si="40"/>
        <v>7559018.1900000004</v>
      </c>
      <c r="P432" s="72">
        <f t="shared" si="41"/>
        <v>95467.927585501879</v>
      </c>
    </row>
    <row r="433" spans="1:16" x14ac:dyDescent="0.25">
      <c r="A433" s="10" t="s">
        <v>827</v>
      </c>
      <c r="B433" s="4" t="s">
        <v>828</v>
      </c>
      <c r="C433" s="2">
        <v>0</v>
      </c>
      <c r="D433" s="57">
        <v>207.26</v>
      </c>
      <c r="E433" s="58">
        <f t="shared" si="36"/>
        <v>0</v>
      </c>
      <c r="F433" s="2">
        <v>22314</v>
      </c>
      <c r="G433" s="57">
        <v>205.44</v>
      </c>
      <c r="H433" s="58">
        <f t="shared" si="37"/>
        <v>4584188.16</v>
      </c>
      <c r="I433" s="2">
        <v>0</v>
      </c>
      <c r="J433" s="57">
        <v>207.26</v>
      </c>
      <c r="K433" s="58">
        <f t="shared" si="38"/>
        <v>0</v>
      </c>
      <c r="L433" s="2">
        <v>2079</v>
      </c>
      <c r="M433" s="57">
        <v>205.44</v>
      </c>
      <c r="N433" s="60">
        <f t="shared" si="39"/>
        <v>427109.76</v>
      </c>
      <c r="O433" s="59">
        <f t="shared" si="40"/>
        <v>5011297.92</v>
      </c>
      <c r="P433" s="72">
        <f t="shared" si="41"/>
        <v>63291.05379966498</v>
      </c>
    </row>
    <row r="434" spans="1:16" x14ac:dyDescent="0.25">
      <c r="A434" s="10" t="s">
        <v>829</v>
      </c>
      <c r="B434" s="4" t="s">
        <v>830</v>
      </c>
      <c r="C434" s="2">
        <v>17920</v>
      </c>
      <c r="D434" s="57">
        <v>332.05</v>
      </c>
      <c r="E434" s="58">
        <f t="shared" si="36"/>
        <v>5950336</v>
      </c>
      <c r="F434" s="2">
        <v>63052</v>
      </c>
      <c r="G434" s="57">
        <v>329.39</v>
      </c>
      <c r="H434" s="58">
        <f t="shared" si="37"/>
        <v>20768698.279999997</v>
      </c>
      <c r="I434" s="2">
        <v>4073</v>
      </c>
      <c r="J434" s="57">
        <v>332.05</v>
      </c>
      <c r="K434" s="58">
        <f t="shared" si="38"/>
        <v>1352439.6500000001</v>
      </c>
      <c r="L434" s="2">
        <v>14333</v>
      </c>
      <c r="M434" s="57">
        <v>329.39</v>
      </c>
      <c r="N434" s="60">
        <f t="shared" si="39"/>
        <v>4721146.87</v>
      </c>
      <c r="O434" s="59">
        <f t="shared" si="40"/>
        <v>32792620.799999997</v>
      </c>
      <c r="P434" s="72">
        <f t="shared" si="41"/>
        <v>414160.07597584871</v>
      </c>
    </row>
    <row r="435" spans="1:16" x14ac:dyDescent="0.25">
      <c r="A435" s="10" t="s">
        <v>831</v>
      </c>
      <c r="B435" s="4" t="s">
        <v>832</v>
      </c>
      <c r="C435" s="2">
        <v>2</v>
      </c>
      <c r="D435" s="57">
        <v>163.88</v>
      </c>
      <c r="E435" s="58">
        <f t="shared" si="36"/>
        <v>327.76</v>
      </c>
      <c r="F435" s="2">
        <v>24165</v>
      </c>
      <c r="G435" s="57">
        <v>162.66999999999999</v>
      </c>
      <c r="H435" s="58">
        <f t="shared" si="37"/>
        <v>3930920.55</v>
      </c>
      <c r="I435" s="2">
        <v>0</v>
      </c>
      <c r="J435" s="57">
        <v>163.88</v>
      </c>
      <c r="K435" s="58">
        <f t="shared" si="38"/>
        <v>0</v>
      </c>
      <c r="L435" s="2">
        <v>245</v>
      </c>
      <c r="M435" s="57">
        <v>162.66999999999999</v>
      </c>
      <c r="N435" s="60">
        <f t="shared" si="39"/>
        <v>39854.149999999994</v>
      </c>
      <c r="O435" s="59">
        <f t="shared" si="40"/>
        <v>3971102.4599999995</v>
      </c>
      <c r="P435" s="72">
        <f t="shared" si="41"/>
        <v>50153.725332666298</v>
      </c>
    </row>
    <row r="436" spans="1:16" x14ac:dyDescent="0.25">
      <c r="A436" s="10" t="s">
        <v>833</v>
      </c>
      <c r="B436" s="4" t="s">
        <v>834</v>
      </c>
      <c r="C436" s="2">
        <v>55</v>
      </c>
      <c r="D436" s="57">
        <v>347.98</v>
      </c>
      <c r="E436" s="58">
        <f t="shared" si="36"/>
        <v>19138.900000000001</v>
      </c>
      <c r="F436" s="2">
        <v>51214</v>
      </c>
      <c r="G436" s="57">
        <v>344.8</v>
      </c>
      <c r="H436" s="58">
        <f t="shared" si="37"/>
        <v>17658587.199999999</v>
      </c>
      <c r="I436" s="2">
        <v>24</v>
      </c>
      <c r="J436" s="57">
        <v>347.98</v>
      </c>
      <c r="K436" s="58">
        <f t="shared" si="38"/>
        <v>8351.52</v>
      </c>
      <c r="L436" s="2">
        <v>22527</v>
      </c>
      <c r="M436" s="57">
        <v>344.8</v>
      </c>
      <c r="N436" s="60">
        <f t="shared" si="39"/>
        <v>7767309.6000000006</v>
      </c>
      <c r="O436" s="59">
        <f t="shared" si="40"/>
        <v>25453387.219999999</v>
      </c>
      <c r="P436" s="72">
        <f t="shared" si="41"/>
        <v>321467.95613475022</v>
      </c>
    </row>
    <row r="437" spans="1:16" x14ac:dyDescent="0.25">
      <c r="A437" s="10" t="s">
        <v>835</v>
      </c>
      <c r="B437" s="4" t="s">
        <v>836</v>
      </c>
      <c r="C437" s="2">
        <v>10958</v>
      </c>
      <c r="D437" s="57">
        <v>350.7</v>
      </c>
      <c r="E437" s="58">
        <f t="shared" si="36"/>
        <v>3842970.6</v>
      </c>
      <c r="F437" s="2">
        <v>53640</v>
      </c>
      <c r="G437" s="57">
        <v>347.68</v>
      </c>
      <c r="H437" s="58">
        <f t="shared" si="37"/>
        <v>18649555.199999999</v>
      </c>
      <c r="I437" s="2">
        <v>2479</v>
      </c>
      <c r="J437" s="57">
        <v>350.7</v>
      </c>
      <c r="K437" s="58">
        <f t="shared" si="38"/>
        <v>869385.29999999993</v>
      </c>
      <c r="L437" s="2">
        <v>12133</v>
      </c>
      <c r="M437" s="57">
        <v>347.68</v>
      </c>
      <c r="N437" s="60">
        <f t="shared" si="39"/>
        <v>4218401.4400000004</v>
      </c>
      <c r="O437" s="59">
        <f t="shared" si="40"/>
        <v>27580312.540000003</v>
      </c>
      <c r="P437" s="72">
        <f t="shared" si="41"/>
        <v>348330.32732181187</v>
      </c>
    </row>
    <row r="438" spans="1:16" x14ac:dyDescent="0.25">
      <c r="A438" s="10" t="s">
        <v>837</v>
      </c>
      <c r="B438" s="4" t="s">
        <v>838</v>
      </c>
      <c r="C438" s="2">
        <v>4735</v>
      </c>
      <c r="D438" s="57">
        <v>391.21</v>
      </c>
      <c r="E438" s="58">
        <f t="shared" si="36"/>
        <v>1852379.3499999999</v>
      </c>
      <c r="F438" s="2">
        <v>79824</v>
      </c>
      <c r="G438" s="57">
        <v>387.79</v>
      </c>
      <c r="H438" s="58">
        <f t="shared" si="37"/>
        <v>30954948.960000001</v>
      </c>
      <c r="I438" s="2">
        <v>861</v>
      </c>
      <c r="J438" s="57">
        <v>391.21</v>
      </c>
      <c r="K438" s="58">
        <f t="shared" si="38"/>
        <v>336831.81</v>
      </c>
      <c r="L438" s="2">
        <v>14515</v>
      </c>
      <c r="M438" s="57">
        <v>387.79</v>
      </c>
      <c r="N438" s="60">
        <f t="shared" si="39"/>
        <v>5628771.8500000006</v>
      </c>
      <c r="O438" s="59">
        <f t="shared" si="40"/>
        <v>38772931.969999999</v>
      </c>
      <c r="P438" s="72">
        <f t="shared" si="41"/>
        <v>489689.45021014044</v>
      </c>
    </row>
    <row r="439" spans="1:16" x14ac:dyDescent="0.25">
      <c r="A439" s="10" t="s">
        <v>839</v>
      </c>
      <c r="B439" s="4" t="s">
        <v>840</v>
      </c>
      <c r="C439" s="2">
        <v>0</v>
      </c>
      <c r="D439" s="57">
        <v>240.18</v>
      </c>
      <c r="E439" s="58">
        <f t="shared" si="36"/>
        <v>0</v>
      </c>
      <c r="F439" s="2">
        <v>35693</v>
      </c>
      <c r="G439" s="57">
        <v>238.09</v>
      </c>
      <c r="H439" s="58">
        <f t="shared" si="37"/>
        <v>8498146.370000001</v>
      </c>
      <c r="I439" s="2">
        <v>0</v>
      </c>
      <c r="J439" s="57">
        <v>240.18</v>
      </c>
      <c r="K439" s="58">
        <f t="shared" si="38"/>
        <v>0</v>
      </c>
      <c r="L439" s="2">
        <v>2878</v>
      </c>
      <c r="M439" s="57">
        <v>238.09</v>
      </c>
      <c r="N439" s="60">
        <f t="shared" si="39"/>
        <v>685223.02</v>
      </c>
      <c r="O439" s="59">
        <f t="shared" si="40"/>
        <v>9183369.3900000006</v>
      </c>
      <c r="P439" s="72">
        <f t="shared" si="41"/>
        <v>115982.9520023201</v>
      </c>
    </row>
    <row r="440" spans="1:16" x14ac:dyDescent="0.25">
      <c r="A440" s="10" t="s">
        <v>841</v>
      </c>
      <c r="B440" s="4" t="s">
        <v>842</v>
      </c>
      <c r="C440" s="2">
        <v>0</v>
      </c>
      <c r="D440" s="57">
        <v>205.68</v>
      </c>
      <c r="E440" s="58">
        <f t="shared" si="36"/>
        <v>0</v>
      </c>
      <c r="F440" s="2">
        <v>21759</v>
      </c>
      <c r="G440" s="57">
        <v>204.07</v>
      </c>
      <c r="H440" s="58">
        <f t="shared" si="37"/>
        <v>4440359.13</v>
      </c>
      <c r="I440" s="2">
        <v>0</v>
      </c>
      <c r="J440" s="57">
        <v>205.68</v>
      </c>
      <c r="K440" s="58">
        <f t="shared" si="38"/>
        <v>0</v>
      </c>
      <c r="L440" s="2">
        <v>174</v>
      </c>
      <c r="M440" s="57">
        <v>204.07</v>
      </c>
      <c r="N440" s="60">
        <f t="shared" si="39"/>
        <v>35508.18</v>
      </c>
      <c r="O440" s="59">
        <f t="shared" si="40"/>
        <v>4475867.3099999996</v>
      </c>
      <c r="P440" s="72">
        <f t="shared" si="41"/>
        <v>56528.740306337997</v>
      </c>
    </row>
    <row r="441" spans="1:16" x14ac:dyDescent="0.25">
      <c r="A441" s="10" t="s">
        <v>843</v>
      </c>
      <c r="B441" s="4" t="s">
        <v>844</v>
      </c>
      <c r="C441" s="2">
        <v>30</v>
      </c>
      <c r="D441" s="57">
        <v>224.8</v>
      </c>
      <c r="E441" s="58">
        <f t="shared" si="36"/>
        <v>6744</v>
      </c>
      <c r="F441" s="2">
        <v>17121</v>
      </c>
      <c r="G441" s="57">
        <v>223.08</v>
      </c>
      <c r="H441" s="58">
        <f t="shared" si="37"/>
        <v>3819352.68</v>
      </c>
      <c r="I441" s="2">
        <v>1</v>
      </c>
      <c r="J441" s="57">
        <v>224.8</v>
      </c>
      <c r="K441" s="58">
        <f t="shared" si="38"/>
        <v>224.8</v>
      </c>
      <c r="L441" s="2">
        <v>383</v>
      </c>
      <c r="M441" s="57">
        <v>223.08</v>
      </c>
      <c r="N441" s="60">
        <f t="shared" si="39"/>
        <v>85439.64</v>
      </c>
      <c r="O441" s="59">
        <f t="shared" si="40"/>
        <v>3911761.12</v>
      </c>
      <c r="P441" s="72">
        <f t="shared" si="41"/>
        <v>49404.263615873337</v>
      </c>
    </row>
    <row r="442" spans="1:16" x14ac:dyDescent="0.25">
      <c r="A442" s="10" t="s">
        <v>845</v>
      </c>
      <c r="B442" s="4" t="s">
        <v>846</v>
      </c>
      <c r="C442" s="2">
        <v>59</v>
      </c>
      <c r="D442" s="57">
        <v>250.48</v>
      </c>
      <c r="E442" s="58">
        <f t="shared" si="36"/>
        <v>14778.32</v>
      </c>
      <c r="F442" s="2">
        <v>24018</v>
      </c>
      <c r="G442" s="57">
        <v>248.47</v>
      </c>
      <c r="H442" s="58">
        <f t="shared" si="37"/>
        <v>5967752.46</v>
      </c>
      <c r="I442" s="2">
        <v>2</v>
      </c>
      <c r="J442" s="57">
        <v>250.48</v>
      </c>
      <c r="K442" s="58">
        <f t="shared" si="38"/>
        <v>500.96</v>
      </c>
      <c r="L442" s="2">
        <v>807</v>
      </c>
      <c r="M442" s="57">
        <v>248.47</v>
      </c>
      <c r="N442" s="60">
        <f t="shared" si="39"/>
        <v>200515.29</v>
      </c>
      <c r="O442" s="59">
        <f t="shared" si="40"/>
        <v>6183547.0300000003</v>
      </c>
      <c r="P442" s="72">
        <f t="shared" si="41"/>
        <v>78096.176678414005</v>
      </c>
    </row>
    <row r="443" spans="1:16" x14ac:dyDescent="0.25">
      <c r="A443" s="10" t="s">
        <v>847</v>
      </c>
      <c r="B443" s="4" t="s">
        <v>848</v>
      </c>
      <c r="C443" s="2">
        <v>0</v>
      </c>
      <c r="D443" s="57">
        <v>317.04000000000002</v>
      </c>
      <c r="E443" s="58">
        <f t="shared" si="36"/>
        <v>0</v>
      </c>
      <c r="F443" s="2">
        <v>61266</v>
      </c>
      <c r="G443" s="57">
        <v>314.87</v>
      </c>
      <c r="H443" s="58">
        <f t="shared" si="37"/>
        <v>19290825.420000002</v>
      </c>
      <c r="I443" s="2">
        <v>0</v>
      </c>
      <c r="J443" s="57">
        <v>317.04000000000002</v>
      </c>
      <c r="K443" s="58">
        <f t="shared" si="38"/>
        <v>0</v>
      </c>
      <c r="L443" s="2">
        <v>1457</v>
      </c>
      <c r="M443" s="57">
        <v>314.87</v>
      </c>
      <c r="N443" s="60">
        <f t="shared" si="39"/>
        <v>458765.59</v>
      </c>
      <c r="O443" s="59">
        <f t="shared" si="40"/>
        <v>19749591.010000002</v>
      </c>
      <c r="P443" s="72">
        <f t="shared" si="41"/>
        <v>249430.87541187133</v>
      </c>
    </row>
    <row r="444" spans="1:16" x14ac:dyDescent="0.25">
      <c r="A444" s="10" t="s">
        <v>849</v>
      </c>
      <c r="B444" s="4" t="s">
        <v>850</v>
      </c>
      <c r="C444" s="2">
        <v>1822</v>
      </c>
      <c r="D444" s="57">
        <v>346.9</v>
      </c>
      <c r="E444" s="58">
        <f t="shared" si="36"/>
        <v>632051.79999999993</v>
      </c>
      <c r="F444" s="2">
        <v>40123</v>
      </c>
      <c r="G444" s="57">
        <v>343.64</v>
      </c>
      <c r="H444" s="58">
        <f t="shared" si="37"/>
        <v>13787867.719999999</v>
      </c>
      <c r="I444" s="2">
        <v>258</v>
      </c>
      <c r="J444" s="57">
        <v>346.9</v>
      </c>
      <c r="K444" s="58">
        <f t="shared" si="38"/>
        <v>89500.2</v>
      </c>
      <c r="L444" s="2">
        <v>5674</v>
      </c>
      <c r="M444" s="57">
        <v>343.64</v>
      </c>
      <c r="N444" s="60">
        <f t="shared" si="39"/>
        <v>1949813.3599999999</v>
      </c>
      <c r="O444" s="59">
        <f t="shared" si="40"/>
        <v>16459233.079999998</v>
      </c>
      <c r="P444" s="72">
        <f t="shared" si="41"/>
        <v>207874.73085765087</v>
      </c>
    </row>
    <row r="445" spans="1:16" x14ac:dyDescent="0.25">
      <c r="A445" s="10" t="s">
        <v>851</v>
      </c>
      <c r="B445" s="4" t="s">
        <v>852</v>
      </c>
      <c r="C445" s="2">
        <v>0</v>
      </c>
      <c r="D445" s="57">
        <v>324.93</v>
      </c>
      <c r="E445" s="58">
        <f t="shared" si="36"/>
        <v>0</v>
      </c>
      <c r="F445" s="2">
        <v>50008</v>
      </c>
      <c r="G445" s="57">
        <v>321.87</v>
      </c>
      <c r="H445" s="58">
        <f t="shared" si="37"/>
        <v>16096074.960000001</v>
      </c>
      <c r="I445" s="2">
        <v>0</v>
      </c>
      <c r="J445" s="57">
        <v>324.93</v>
      </c>
      <c r="K445" s="58">
        <f t="shared" si="38"/>
        <v>0</v>
      </c>
      <c r="L445" s="2">
        <v>20604</v>
      </c>
      <c r="M445" s="57">
        <v>321.87</v>
      </c>
      <c r="N445" s="60">
        <f t="shared" si="39"/>
        <v>6631809.4800000004</v>
      </c>
      <c r="O445" s="59">
        <f t="shared" si="40"/>
        <v>22727884.440000001</v>
      </c>
      <c r="P445" s="72">
        <f t="shared" si="41"/>
        <v>287045.74739084934</v>
      </c>
    </row>
    <row r="446" spans="1:16" x14ac:dyDescent="0.25">
      <c r="A446" s="10" t="s">
        <v>853</v>
      </c>
      <c r="B446" s="4" t="s">
        <v>854</v>
      </c>
      <c r="C446" s="2">
        <v>5462</v>
      </c>
      <c r="D446" s="57">
        <v>292.41000000000003</v>
      </c>
      <c r="E446" s="58">
        <f t="shared" si="36"/>
        <v>1597143.4200000002</v>
      </c>
      <c r="F446" s="2">
        <v>39279</v>
      </c>
      <c r="G446" s="57">
        <v>289.58</v>
      </c>
      <c r="H446" s="58">
        <f t="shared" si="37"/>
        <v>11374412.82</v>
      </c>
      <c r="I446" s="2">
        <v>1031</v>
      </c>
      <c r="J446" s="57">
        <v>292.41000000000003</v>
      </c>
      <c r="K446" s="58">
        <f t="shared" si="38"/>
        <v>301474.71000000002</v>
      </c>
      <c r="L446" s="2">
        <v>7416</v>
      </c>
      <c r="M446" s="57">
        <v>289.58</v>
      </c>
      <c r="N446" s="60">
        <f t="shared" si="39"/>
        <v>2147525.2799999998</v>
      </c>
      <c r="O446" s="59">
        <f t="shared" si="40"/>
        <v>15420556.23</v>
      </c>
      <c r="P446" s="72">
        <f t="shared" si="41"/>
        <v>194756.58193829533</v>
      </c>
    </row>
    <row r="447" spans="1:16" x14ac:dyDescent="0.25">
      <c r="A447" s="10" t="s">
        <v>855</v>
      </c>
      <c r="B447" s="4" t="s">
        <v>856</v>
      </c>
      <c r="C447" s="2">
        <v>20851</v>
      </c>
      <c r="D447" s="57">
        <v>339.62</v>
      </c>
      <c r="E447" s="58">
        <f t="shared" si="36"/>
        <v>7081416.6200000001</v>
      </c>
      <c r="F447" s="2">
        <v>34310</v>
      </c>
      <c r="G447" s="57">
        <v>336.65</v>
      </c>
      <c r="H447" s="58">
        <f t="shared" si="37"/>
        <v>11550461.5</v>
      </c>
      <c r="I447" s="2">
        <v>4717</v>
      </c>
      <c r="J447" s="57">
        <v>339.62</v>
      </c>
      <c r="K447" s="58">
        <f t="shared" si="38"/>
        <v>1601987.54</v>
      </c>
      <c r="L447" s="2">
        <v>7763</v>
      </c>
      <c r="M447" s="57">
        <v>336.65</v>
      </c>
      <c r="N447" s="60">
        <f t="shared" si="39"/>
        <v>2613413.9499999997</v>
      </c>
      <c r="O447" s="59">
        <f t="shared" si="40"/>
        <v>22847279.609999999</v>
      </c>
      <c r="P447" s="72">
        <f t="shared" si="41"/>
        <v>288553.66934011754</v>
      </c>
    </row>
    <row r="448" spans="1:16" x14ac:dyDescent="0.25">
      <c r="A448" s="10" t="s">
        <v>857</v>
      </c>
      <c r="B448" s="4" t="s">
        <v>858</v>
      </c>
      <c r="C448" s="2">
        <v>0</v>
      </c>
      <c r="D448" s="57">
        <v>316.19</v>
      </c>
      <c r="E448" s="58">
        <f t="shared" si="36"/>
        <v>0</v>
      </c>
      <c r="F448" s="2">
        <v>36127</v>
      </c>
      <c r="G448" s="57">
        <v>313.37</v>
      </c>
      <c r="H448" s="58">
        <f t="shared" si="37"/>
        <v>11321117.99</v>
      </c>
      <c r="I448" s="2">
        <v>0</v>
      </c>
      <c r="J448" s="57">
        <v>316.19</v>
      </c>
      <c r="K448" s="58">
        <f t="shared" si="38"/>
        <v>0</v>
      </c>
      <c r="L448" s="2">
        <v>1090</v>
      </c>
      <c r="M448" s="57">
        <v>313.37</v>
      </c>
      <c r="N448" s="60">
        <f t="shared" si="39"/>
        <v>341573.3</v>
      </c>
      <c r="O448" s="59">
        <f t="shared" si="40"/>
        <v>11662691.290000001</v>
      </c>
      <c r="P448" s="72">
        <f t="shared" si="41"/>
        <v>147295.97674453852</v>
      </c>
    </row>
    <row r="449" spans="1:16" x14ac:dyDescent="0.25">
      <c r="A449" s="10" t="s">
        <v>859</v>
      </c>
      <c r="B449" s="4" t="s">
        <v>860</v>
      </c>
      <c r="C449" s="2">
        <v>280</v>
      </c>
      <c r="D449" s="57">
        <v>234.49</v>
      </c>
      <c r="E449" s="58">
        <f t="shared" si="36"/>
        <v>65657.2</v>
      </c>
      <c r="F449" s="2">
        <v>22271</v>
      </c>
      <c r="G449" s="57">
        <v>232.52</v>
      </c>
      <c r="H449" s="58">
        <f t="shared" si="37"/>
        <v>5178452.92</v>
      </c>
      <c r="I449" s="2">
        <v>23</v>
      </c>
      <c r="J449" s="57">
        <v>234.49</v>
      </c>
      <c r="K449" s="58">
        <f t="shared" si="38"/>
        <v>5393.27</v>
      </c>
      <c r="L449" s="2">
        <v>1809</v>
      </c>
      <c r="M449" s="57">
        <v>232.52</v>
      </c>
      <c r="N449" s="60">
        <f t="shared" si="39"/>
        <v>420628.68</v>
      </c>
      <c r="O449" s="59">
        <f t="shared" si="40"/>
        <v>5670132.0699999994</v>
      </c>
      <c r="P449" s="72">
        <f t="shared" si="41"/>
        <v>71611.913644434811</v>
      </c>
    </row>
    <row r="450" spans="1:16" x14ac:dyDescent="0.25">
      <c r="A450" s="10" t="s">
        <v>861</v>
      </c>
      <c r="B450" s="4" t="s">
        <v>862</v>
      </c>
      <c r="C450" s="2">
        <v>677</v>
      </c>
      <c r="D450" s="57">
        <v>394.16</v>
      </c>
      <c r="E450" s="58">
        <f t="shared" si="36"/>
        <v>266846.32</v>
      </c>
      <c r="F450" s="2">
        <v>27027</v>
      </c>
      <c r="G450" s="57">
        <v>390.27</v>
      </c>
      <c r="H450" s="58">
        <f t="shared" si="37"/>
        <v>10547827.289999999</v>
      </c>
      <c r="I450" s="2">
        <v>126</v>
      </c>
      <c r="J450" s="57">
        <v>394.16</v>
      </c>
      <c r="K450" s="58">
        <f t="shared" si="38"/>
        <v>49664.160000000003</v>
      </c>
      <c r="L450" s="2">
        <v>5024</v>
      </c>
      <c r="M450" s="57">
        <v>390.27</v>
      </c>
      <c r="N450" s="60">
        <f t="shared" si="39"/>
        <v>1960716.48</v>
      </c>
      <c r="O450" s="59">
        <f t="shared" si="40"/>
        <v>12825054.25</v>
      </c>
      <c r="P450" s="72">
        <f t="shared" si="41"/>
        <v>161976.2407820232</v>
      </c>
    </row>
    <row r="451" spans="1:16" x14ac:dyDescent="0.25">
      <c r="A451" s="10" t="s">
        <v>863</v>
      </c>
      <c r="B451" s="4" t="s">
        <v>864</v>
      </c>
      <c r="C451" s="2">
        <v>611</v>
      </c>
      <c r="D451" s="57">
        <v>241.68</v>
      </c>
      <c r="E451" s="58">
        <f t="shared" si="36"/>
        <v>147666.48000000001</v>
      </c>
      <c r="F451" s="2">
        <v>29501</v>
      </c>
      <c r="G451" s="57">
        <v>239.61</v>
      </c>
      <c r="H451" s="58">
        <f t="shared" si="37"/>
        <v>7068734.6100000003</v>
      </c>
      <c r="I451" s="2">
        <v>100</v>
      </c>
      <c r="J451" s="57">
        <v>241.68</v>
      </c>
      <c r="K451" s="58">
        <f t="shared" si="38"/>
        <v>24168</v>
      </c>
      <c r="L451" s="2">
        <v>4848</v>
      </c>
      <c r="M451" s="57">
        <v>239.61</v>
      </c>
      <c r="N451" s="60">
        <f t="shared" si="39"/>
        <v>1161629.28</v>
      </c>
      <c r="O451" s="59">
        <f t="shared" si="40"/>
        <v>8402198.370000001</v>
      </c>
      <c r="P451" s="72">
        <f t="shared" si="41"/>
        <v>106117.01749935623</v>
      </c>
    </row>
    <row r="452" spans="1:16" x14ac:dyDescent="0.25">
      <c r="A452" s="10" t="s">
        <v>865</v>
      </c>
      <c r="B452" s="4" t="s">
        <v>866</v>
      </c>
      <c r="C452" s="2">
        <v>740</v>
      </c>
      <c r="D452" s="57">
        <v>193.11</v>
      </c>
      <c r="E452" s="58">
        <f t="shared" si="36"/>
        <v>142901.40000000002</v>
      </c>
      <c r="F452" s="2">
        <v>26030</v>
      </c>
      <c r="G452" s="57">
        <v>191.61</v>
      </c>
      <c r="H452" s="58">
        <f t="shared" si="37"/>
        <v>4987608.3000000007</v>
      </c>
      <c r="I452" s="2">
        <v>81</v>
      </c>
      <c r="J452" s="57">
        <v>193.11</v>
      </c>
      <c r="K452" s="58">
        <f t="shared" si="38"/>
        <v>15641.910000000002</v>
      </c>
      <c r="L452" s="2">
        <v>2835</v>
      </c>
      <c r="M452" s="57">
        <v>191.61</v>
      </c>
      <c r="N452" s="60">
        <f t="shared" si="39"/>
        <v>543214.35000000009</v>
      </c>
      <c r="O452" s="59">
        <f t="shared" si="40"/>
        <v>5689365.9600000009</v>
      </c>
      <c r="P452" s="72">
        <f t="shared" si="41"/>
        <v>71854.831384748861</v>
      </c>
    </row>
    <row r="453" spans="1:16" x14ac:dyDescent="0.25">
      <c r="A453" s="10" t="s">
        <v>867</v>
      </c>
      <c r="B453" s="4" t="s">
        <v>868</v>
      </c>
      <c r="C453" s="2">
        <v>2903</v>
      </c>
      <c r="D453" s="57">
        <v>364.3</v>
      </c>
      <c r="E453" s="58">
        <f t="shared" si="36"/>
        <v>1057562.9000000001</v>
      </c>
      <c r="F453" s="2">
        <v>10859</v>
      </c>
      <c r="G453" s="57">
        <v>360.99</v>
      </c>
      <c r="H453" s="58">
        <f t="shared" si="37"/>
        <v>3919990.41</v>
      </c>
      <c r="I453" s="2">
        <v>643</v>
      </c>
      <c r="J453" s="57">
        <v>364.3</v>
      </c>
      <c r="K453" s="58">
        <f t="shared" si="38"/>
        <v>234244.9</v>
      </c>
      <c r="L453" s="2">
        <v>2406</v>
      </c>
      <c r="M453" s="57">
        <v>360.99</v>
      </c>
      <c r="N453" s="60">
        <f t="shared" si="39"/>
        <v>868541.94000000006</v>
      </c>
      <c r="O453" s="59">
        <f t="shared" si="40"/>
        <v>6080340.1500000013</v>
      </c>
      <c r="P453" s="72">
        <f t="shared" si="41"/>
        <v>76792.707537514187</v>
      </c>
    </row>
    <row r="454" spans="1:16" x14ac:dyDescent="0.25">
      <c r="A454" s="10" t="s">
        <v>869</v>
      </c>
      <c r="B454" s="4" t="s">
        <v>870</v>
      </c>
      <c r="C454" s="2">
        <v>16184</v>
      </c>
      <c r="D454" s="57">
        <v>376.1</v>
      </c>
      <c r="E454" s="58">
        <f t="shared" si="36"/>
        <v>6086802.4000000004</v>
      </c>
      <c r="F454" s="2">
        <v>23304</v>
      </c>
      <c r="G454" s="57">
        <v>372.66</v>
      </c>
      <c r="H454" s="58">
        <f t="shared" si="37"/>
        <v>8684468.6400000006</v>
      </c>
      <c r="I454" s="2">
        <v>10581</v>
      </c>
      <c r="J454" s="57">
        <v>376.1</v>
      </c>
      <c r="K454" s="58">
        <f t="shared" si="38"/>
        <v>3979514.1</v>
      </c>
      <c r="L454" s="2">
        <v>15236</v>
      </c>
      <c r="M454" s="57">
        <v>372.66</v>
      </c>
      <c r="N454" s="60">
        <f t="shared" si="39"/>
        <v>5677847.7600000007</v>
      </c>
      <c r="O454" s="59">
        <f t="shared" si="40"/>
        <v>24428632.900000002</v>
      </c>
      <c r="P454" s="72">
        <f t="shared" si="41"/>
        <v>308525.64421597315</v>
      </c>
    </row>
    <row r="455" spans="1:16" x14ac:dyDescent="0.25">
      <c r="A455" s="10" t="s">
        <v>871</v>
      </c>
      <c r="B455" s="4" t="s">
        <v>872</v>
      </c>
      <c r="C455" s="2">
        <v>584</v>
      </c>
      <c r="D455" s="57">
        <v>417.24</v>
      </c>
      <c r="E455" s="58">
        <f t="shared" si="36"/>
        <v>243668.16</v>
      </c>
      <c r="F455" s="2">
        <v>22296</v>
      </c>
      <c r="G455" s="57">
        <v>413.01</v>
      </c>
      <c r="H455" s="58">
        <f t="shared" si="37"/>
        <v>9208470.959999999</v>
      </c>
      <c r="I455" s="2">
        <v>39</v>
      </c>
      <c r="J455" s="57">
        <v>417.24</v>
      </c>
      <c r="K455" s="58">
        <f t="shared" si="38"/>
        <v>16272.36</v>
      </c>
      <c r="L455" s="2">
        <v>1489</v>
      </c>
      <c r="M455" s="57">
        <v>413.01</v>
      </c>
      <c r="N455" s="60">
        <f t="shared" si="39"/>
        <v>614971.89</v>
      </c>
      <c r="O455" s="59">
        <f t="shared" si="40"/>
        <v>10083383.369999999</v>
      </c>
      <c r="P455" s="72">
        <f t="shared" si="41"/>
        <v>127349.83422285081</v>
      </c>
    </row>
    <row r="456" spans="1:16" x14ac:dyDescent="0.25">
      <c r="A456" s="10" t="s">
        <v>873</v>
      </c>
      <c r="B456" s="4" t="s">
        <v>874</v>
      </c>
      <c r="C456" s="2">
        <v>3259</v>
      </c>
      <c r="D456" s="57">
        <v>370.17</v>
      </c>
      <c r="E456" s="58">
        <f t="shared" si="36"/>
        <v>1206384.03</v>
      </c>
      <c r="F456" s="2">
        <v>40576</v>
      </c>
      <c r="G456" s="57">
        <v>367.17</v>
      </c>
      <c r="H456" s="58">
        <f t="shared" si="37"/>
        <v>14898289.92</v>
      </c>
      <c r="I456" s="2">
        <v>541</v>
      </c>
      <c r="J456" s="57">
        <v>370.17</v>
      </c>
      <c r="K456" s="58">
        <f t="shared" si="38"/>
        <v>200261.97</v>
      </c>
      <c r="L456" s="2">
        <v>6729</v>
      </c>
      <c r="M456" s="57">
        <v>367.17</v>
      </c>
      <c r="N456" s="60">
        <f t="shared" si="39"/>
        <v>2470686.9300000002</v>
      </c>
      <c r="O456" s="59">
        <f t="shared" si="40"/>
        <v>18775622.850000001</v>
      </c>
      <c r="P456" s="72">
        <f t="shared" si="41"/>
        <v>237129.97608443309</v>
      </c>
    </row>
    <row r="457" spans="1:16" x14ac:dyDescent="0.25">
      <c r="A457" s="10" t="s">
        <v>875</v>
      </c>
      <c r="B457" s="4" t="s">
        <v>876</v>
      </c>
      <c r="C457" s="2">
        <v>1569</v>
      </c>
      <c r="D457" s="57">
        <v>274.67</v>
      </c>
      <c r="E457" s="58">
        <f t="shared" ref="E457:E520" si="42">C457*D457</f>
        <v>430957.23000000004</v>
      </c>
      <c r="F457" s="2">
        <v>79728</v>
      </c>
      <c r="G457" s="57">
        <v>272.77</v>
      </c>
      <c r="H457" s="58">
        <f t="shared" ref="H457:H520" si="43">F457*G457</f>
        <v>21747406.559999999</v>
      </c>
      <c r="I457" s="2">
        <v>44</v>
      </c>
      <c r="J457" s="57">
        <v>274.67</v>
      </c>
      <c r="K457" s="58">
        <f t="shared" ref="K457:K520" si="44">I457*J457</f>
        <v>12085.480000000001</v>
      </c>
      <c r="L457" s="2">
        <v>2211</v>
      </c>
      <c r="M457" s="57">
        <v>272.77</v>
      </c>
      <c r="N457" s="60">
        <f t="shared" ref="N457:N520" si="45">M457*L457</f>
        <v>603094.47</v>
      </c>
      <c r="O457" s="59">
        <f t="shared" ref="O457:O520" si="46">E457+H457+K457+N457</f>
        <v>22793543.739999998</v>
      </c>
      <c r="P457" s="72">
        <f t="shared" ref="P457:P520" si="47">(O457/$O$7)*$P$7</f>
        <v>287875.00287617242</v>
      </c>
    </row>
    <row r="458" spans="1:16" x14ac:dyDescent="0.25">
      <c r="A458" s="10" t="s">
        <v>877</v>
      </c>
      <c r="B458" s="4" t="s">
        <v>878</v>
      </c>
      <c r="C458" s="2">
        <v>0</v>
      </c>
      <c r="D458" s="57">
        <v>255.31</v>
      </c>
      <c r="E458" s="58">
        <f t="shared" si="42"/>
        <v>0</v>
      </c>
      <c r="F458" s="2">
        <v>11001</v>
      </c>
      <c r="G458" s="57">
        <v>253.22</v>
      </c>
      <c r="H458" s="58">
        <f t="shared" si="43"/>
        <v>2785673.22</v>
      </c>
      <c r="I458" s="2">
        <v>0</v>
      </c>
      <c r="J458" s="57">
        <v>255.31</v>
      </c>
      <c r="K458" s="58">
        <f t="shared" si="44"/>
        <v>0</v>
      </c>
      <c r="L458" s="2">
        <v>23</v>
      </c>
      <c r="M458" s="57">
        <v>253.22</v>
      </c>
      <c r="N458" s="60">
        <f t="shared" si="45"/>
        <v>5824.06</v>
      </c>
      <c r="O458" s="59">
        <f t="shared" si="46"/>
        <v>2791497.2800000003</v>
      </c>
      <c r="P458" s="72">
        <f t="shared" si="47"/>
        <v>35255.69769559789</v>
      </c>
    </row>
    <row r="459" spans="1:16" x14ac:dyDescent="0.25">
      <c r="A459" s="10" t="s">
        <v>879</v>
      </c>
      <c r="B459" s="4" t="s">
        <v>880</v>
      </c>
      <c r="C459" s="2">
        <v>1624</v>
      </c>
      <c r="D459" s="57">
        <v>342.55</v>
      </c>
      <c r="E459" s="58">
        <f t="shared" si="42"/>
        <v>556301.20000000007</v>
      </c>
      <c r="F459" s="2">
        <v>79814</v>
      </c>
      <c r="G459" s="57">
        <v>339.95</v>
      </c>
      <c r="H459" s="58">
        <f t="shared" si="43"/>
        <v>27132769.300000001</v>
      </c>
      <c r="I459" s="2">
        <v>37</v>
      </c>
      <c r="J459" s="57">
        <v>342.55</v>
      </c>
      <c r="K459" s="58">
        <f t="shared" si="44"/>
        <v>12674.35</v>
      </c>
      <c r="L459" s="2">
        <v>1794</v>
      </c>
      <c r="M459" s="57">
        <v>339.95</v>
      </c>
      <c r="N459" s="60">
        <f t="shared" si="45"/>
        <v>609870.29999999993</v>
      </c>
      <c r="O459" s="59">
        <f t="shared" si="46"/>
        <v>28311615.150000002</v>
      </c>
      <c r="P459" s="72">
        <f t="shared" si="47"/>
        <v>357566.44011578948</v>
      </c>
    </row>
    <row r="460" spans="1:16" x14ac:dyDescent="0.25">
      <c r="A460" s="10" t="s">
        <v>881</v>
      </c>
      <c r="B460" s="4" t="s">
        <v>882</v>
      </c>
      <c r="C460" s="2">
        <v>924</v>
      </c>
      <c r="D460" s="57">
        <v>231</v>
      </c>
      <c r="E460" s="58">
        <f t="shared" si="42"/>
        <v>213444</v>
      </c>
      <c r="F460" s="2">
        <v>47860</v>
      </c>
      <c r="G460" s="57">
        <v>229.08</v>
      </c>
      <c r="H460" s="58">
        <f t="shared" si="43"/>
        <v>10963768.800000001</v>
      </c>
      <c r="I460" s="2">
        <v>32</v>
      </c>
      <c r="J460" s="57">
        <v>231</v>
      </c>
      <c r="K460" s="58">
        <f t="shared" si="44"/>
        <v>7392</v>
      </c>
      <c r="L460" s="2">
        <v>1657</v>
      </c>
      <c r="M460" s="57">
        <v>229.08</v>
      </c>
      <c r="N460" s="60">
        <f t="shared" si="45"/>
        <v>379585.56</v>
      </c>
      <c r="O460" s="59">
        <f t="shared" si="46"/>
        <v>11564190.360000001</v>
      </c>
      <c r="P460" s="72">
        <f t="shared" si="47"/>
        <v>146051.94221307186</v>
      </c>
    </row>
    <row r="461" spans="1:16" x14ac:dyDescent="0.25">
      <c r="A461" s="10" t="s">
        <v>883</v>
      </c>
      <c r="B461" s="4" t="s">
        <v>884</v>
      </c>
      <c r="C461" s="2">
        <v>1563</v>
      </c>
      <c r="D461" s="57">
        <v>243.08</v>
      </c>
      <c r="E461" s="58">
        <f t="shared" si="42"/>
        <v>379934.04000000004</v>
      </c>
      <c r="F461" s="2">
        <v>14320</v>
      </c>
      <c r="G461" s="57">
        <v>241.34</v>
      </c>
      <c r="H461" s="58">
        <f t="shared" si="43"/>
        <v>3455988.8000000003</v>
      </c>
      <c r="I461" s="2">
        <v>469</v>
      </c>
      <c r="J461" s="57">
        <v>243.08</v>
      </c>
      <c r="K461" s="58">
        <f t="shared" si="44"/>
        <v>114004.52</v>
      </c>
      <c r="L461" s="2">
        <v>4299</v>
      </c>
      <c r="M461" s="57">
        <v>241.34</v>
      </c>
      <c r="N461" s="60">
        <f t="shared" si="45"/>
        <v>1037520.66</v>
      </c>
      <c r="O461" s="59">
        <f t="shared" si="46"/>
        <v>4987448.0200000005</v>
      </c>
      <c r="P461" s="72">
        <f t="shared" si="47"/>
        <v>62989.837362703154</v>
      </c>
    </row>
    <row r="462" spans="1:16" x14ac:dyDescent="0.25">
      <c r="A462" s="10" t="s">
        <v>885</v>
      </c>
      <c r="B462" s="4" t="s">
        <v>886</v>
      </c>
      <c r="C462" s="2">
        <v>169</v>
      </c>
      <c r="D462" s="57">
        <v>306.27999999999997</v>
      </c>
      <c r="E462" s="58">
        <f t="shared" si="42"/>
        <v>51761.319999999992</v>
      </c>
      <c r="F462" s="2">
        <v>38572</v>
      </c>
      <c r="G462" s="57">
        <v>303.70999999999998</v>
      </c>
      <c r="H462" s="58">
        <f t="shared" si="43"/>
        <v>11714702.119999999</v>
      </c>
      <c r="I462" s="2">
        <v>0</v>
      </c>
      <c r="J462" s="57">
        <v>306.27999999999997</v>
      </c>
      <c r="K462" s="58">
        <f t="shared" si="44"/>
        <v>0</v>
      </c>
      <c r="L462" s="2">
        <v>0</v>
      </c>
      <c r="M462" s="57">
        <v>303.70999999999998</v>
      </c>
      <c r="N462" s="60">
        <f t="shared" si="45"/>
        <v>0</v>
      </c>
      <c r="O462" s="59">
        <f t="shared" si="46"/>
        <v>11766463.439999999</v>
      </c>
      <c r="P462" s="72">
        <f t="shared" si="47"/>
        <v>148606.5850606685</v>
      </c>
    </row>
    <row r="463" spans="1:16" x14ac:dyDescent="0.25">
      <c r="A463" s="10" t="s">
        <v>887</v>
      </c>
      <c r="B463" s="4" t="s">
        <v>888</v>
      </c>
      <c r="C463" s="2">
        <v>0</v>
      </c>
      <c r="D463" s="57">
        <v>284.73</v>
      </c>
      <c r="E463" s="58">
        <f t="shared" si="42"/>
        <v>0</v>
      </c>
      <c r="F463" s="2">
        <v>43964</v>
      </c>
      <c r="G463" s="57">
        <v>282.02</v>
      </c>
      <c r="H463" s="58">
        <f t="shared" si="43"/>
        <v>12398727.279999999</v>
      </c>
      <c r="I463" s="2">
        <v>0</v>
      </c>
      <c r="J463" s="57">
        <v>284.73</v>
      </c>
      <c r="K463" s="58">
        <f t="shared" si="44"/>
        <v>0</v>
      </c>
      <c r="L463" s="2">
        <v>3688</v>
      </c>
      <c r="M463" s="57">
        <v>282.02</v>
      </c>
      <c r="N463" s="60">
        <f t="shared" si="45"/>
        <v>1040089.7599999999</v>
      </c>
      <c r="O463" s="59">
        <f t="shared" si="46"/>
        <v>13438817.039999999</v>
      </c>
      <c r="P463" s="72">
        <f t="shared" si="47"/>
        <v>169727.86409044595</v>
      </c>
    </row>
    <row r="464" spans="1:16" x14ac:dyDescent="0.25">
      <c r="A464" s="10" t="s">
        <v>889</v>
      </c>
      <c r="B464" s="4" t="s">
        <v>890</v>
      </c>
      <c r="C464" s="2">
        <v>2166</v>
      </c>
      <c r="D464" s="57">
        <v>311.8</v>
      </c>
      <c r="E464" s="58">
        <f t="shared" si="42"/>
        <v>675358.8</v>
      </c>
      <c r="F464" s="2">
        <v>55266</v>
      </c>
      <c r="G464" s="57">
        <v>309.04000000000002</v>
      </c>
      <c r="H464" s="58">
        <f t="shared" si="43"/>
        <v>17079404.640000001</v>
      </c>
      <c r="I464" s="2">
        <v>155</v>
      </c>
      <c r="J464" s="57">
        <v>311.8</v>
      </c>
      <c r="K464" s="58">
        <f t="shared" si="44"/>
        <v>48329</v>
      </c>
      <c r="L464" s="2">
        <v>3945</v>
      </c>
      <c r="M464" s="57">
        <v>309.04000000000002</v>
      </c>
      <c r="N464" s="60">
        <f t="shared" si="45"/>
        <v>1219162.8</v>
      </c>
      <c r="O464" s="59">
        <f t="shared" si="46"/>
        <v>19022255.240000002</v>
      </c>
      <c r="P464" s="72">
        <f t="shared" si="47"/>
        <v>240244.86250975064</v>
      </c>
    </row>
    <row r="465" spans="1:16" x14ac:dyDescent="0.25">
      <c r="A465" s="10" t="s">
        <v>891</v>
      </c>
      <c r="B465" s="4" t="s">
        <v>892</v>
      </c>
      <c r="C465" s="2">
        <v>0</v>
      </c>
      <c r="D465" s="57">
        <v>218.99</v>
      </c>
      <c r="E465" s="58">
        <f t="shared" si="42"/>
        <v>0</v>
      </c>
      <c r="F465" s="2">
        <v>70773</v>
      </c>
      <c r="G465" s="57">
        <v>217.42</v>
      </c>
      <c r="H465" s="58">
        <f t="shared" si="43"/>
        <v>15387465.659999998</v>
      </c>
      <c r="I465" s="2">
        <v>0</v>
      </c>
      <c r="J465" s="57">
        <v>218.99</v>
      </c>
      <c r="K465" s="58">
        <f t="shared" si="44"/>
        <v>0</v>
      </c>
      <c r="L465" s="2">
        <v>9927</v>
      </c>
      <c r="M465" s="57">
        <v>217.42</v>
      </c>
      <c r="N465" s="60">
        <f t="shared" si="45"/>
        <v>2158328.34</v>
      </c>
      <c r="O465" s="59">
        <f t="shared" si="46"/>
        <v>17545794</v>
      </c>
      <c r="P465" s="72">
        <f t="shared" si="47"/>
        <v>221597.6399207651</v>
      </c>
    </row>
    <row r="466" spans="1:16" x14ac:dyDescent="0.25">
      <c r="A466" s="10" t="s">
        <v>893</v>
      </c>
      <c r="B466" s="4" t="s">
        <v>894</v>
      </c>
      <c r="C466" s="2">
        <v>2799</v>
      </c>
      <c r="D466" s="57">
        <v>202.78</v>
      </c>
      <c r="E466" s="58">
        <f t="shared" si="42"/>
        <v>567581.22</v>
      </c>
      <c r="F466" s="2">
        <v>747</v>
      </c>
      <c r="G466" s="57">
        <v>201.4</v>
      </c>
      <c r="H466" s="58">
        <f t="shared" si="43"/>
        <v>150445.80000000002</v>
      </c>
      <c r="I466" s="2">
        <v>0</v>
      </c>
      <c r="J466" s="57">
        <v>202.78</v>
      </c>
      <c r="K466" s="58">
        <f t="shared" si="44"/>
        <v>0</v>
      </c>
      <c r="L466" s="2">
        <v>0</v>
      </c>
      <c r="M466" s="57">
        <v>201.4</v>
      </c>
      <c r="N466" s="60">
        <f t="shared" si="45"/>
        <v>0</v>
      </c>
      <c r="O466" s="59">
        <f t="shared" si="46"/>
        <v>718027.02</v>
      </c>
      <c r="P466" s="72">
        <f t="shared" si="47"/>
        <v>9068.4464340194572</v>
      </c>
    </row>
    <row r="467" spans="1:16" x14ac:dyDescent="0.25">
      <c r="A467" s="10" t="s">
        <v>895</v>
      </c>
      <c r="B467" s="4" t="s">
        <v>896</v>
      </c>
      <c r="C467" s="2">
        <v>1800</v>
      </c>
      <c r="D467" s="57">
        <v>232.51</v>
      </c>
      <c r="E467" s="58">
        <f t="shared" si="42"/>
        <v>418518</v>
      </c>
      <c r="F467" s="2">
        <v>30051</v>
      </c>
      <c r="G467" s="57">
        <v>230.55</v>
      </c>
      <c r="H467" s="58">
        <f t="shared" si="43"/>
        <v>6928258.0500000007</v>
      </c>
      <c r="I467" s="2">
        <v>52</v>
      </c>
      <c r="J467" s="57">
        <v>232.51</v>
      </c>
      <c r="K467" s="58">
        <f t="shared" si="44"/>
        <v>12090.52</v>
      </c>
      <c r="L467" s="2">
        <v>861</v>
      </c>
      <c r="M467" s="57">
        <v>230.55</v>
      </c>
      <c r="N467" s="60">
        <f t="shared" si="45"/>
        <v>198503.55000000002</v>
      </c>
      <c r="O467" s="59">
        <f t="shared" si="46"/>
        <v>7557370.1200000001</v>
      </c>
      <c r="P467" s="72">
        <f t="shared" si="47"/>
        <v>95447.113000398225</v>
      </c>
    </row>
    <row r="468" spans="1:16" x14ac:dyDescent="0.25">
      <c r="A468" s="10" t="s">
        <v>897</v>
      </c>
      <c r="B468" s="4" t="s">
        <v>898</v>
      </c>
      <c r="C468" s="2">
        <v>0</v>
      </c>
      <c r="D468" s="57">
        <v>170.68</v>
      </c>
      <c r="E468" s="58">
        <f t="shared" si="42"/>
        <v>0</v>
      </c>
      <c r="F468" s="2">
        <v>16493</v>
      </c>
      <c r="G468" s="57">
        <v>169.38</v>
      </c>
      <c r="H468" s="58">
        <f t="shared" si="43"/>
        <v>2793584.34</v>
      </c>
      <c r="I468" s="2">
        <v>0</v>
      </c>
      <c r="J468" s="57">
        <v>170.68</v>
      </c>
      <c r="K468" s="58">
        <f t="shared" si="44"/>
        <v>0</v>
      </c>
      <c r="L468" s="2">
        <v>884</v>
      </c>
      <c r="M468" s="57">
        <v>169.38</v>
      </c>
      <c r="N468" s="60">
        <f t="shared" si="45"/>
        <v>149731.91999999998</v>
      </c>
      <c r="O468" s="59">
        <f t="shared" si="46"/>
        <v>2943316.26</v>
      </c>
      <c r="P468" s="72">
        <f t="shared" si="47"/>
        <v>37173.121761056405</v>
      </c>
    </row>
    <row r="469" spans="1:16" x14ac:dyDescent="0.25">
      <c r="A469" s="10" t="s">
        <v>1273</v>
      </c>
      <c r="B469" s="4" t="s">
        <v>899</v>
      </c>
      <c r="C469" s="2">
        <v>0</v>
      </c>
      <c r="D469" s="57">
        <v>239</v>
      </c>
      <c r="E469" s="58">
        <f t="shared" si="42"/>
        <v>0</v>
      </c>
      <c r="F469" s="2">
        <v>20912</v>
      </c>
      <c r="G469" s="57">
        <v>237.39</v>
      </c>
      <c r="H469" s="58">
        <f t="shared" si="43"/>
        <v>4964299.68</v>
      </c>
      <c r="I469" s="2">
        <v>0</v>
      </c>
      <c r="J469" s="57">
        <v>239</v>
      </c>
      <c r="K469" s="58">
        <f t="shared" si="44"/>
        <v>0</v>
      </c>
      <c r="L469" s="2">
        <v>2453</v>
      </c>
      <c r="M469" s="57">
        <v>237.39</v>
      </c>
      <c r="N469" s="60">
        <f t="shared" si="45"/>
        <v>582317.66999999993</v>
      </c>
      <c r="O469" s="59">
        <f t="shared" si="46"/>
        <v>5546617.3499999996</v>
      </c>
      <c r="P469" s="72">
        <f t="shared" si="47"/>
        <v>70051.963125953043</v>
      </c>
    </row>
    <row r="470" spans="1:16" x14ac:dyDescent="0.25">
      <c r="A470" s="10" t="s">
        <v>900</v>
      </c>
      <c r="B470" s="4" t="s">
        <v>901</v>
      </c>
      <c r="C470" s="2">
        <v>0</v>
      </c>
      <c r="D470" s="57">
        <v>270.33</v>
      </c>
      <c r="E470" s="58">
        <f t="shared" si="42"/>
        <v>0</v>
      </c>
      <c r="F470" s="2">
        <v>6336</v>
      </c>
      <c r="G470" s="57">
        <v>268.55</v>
      </c>
      <c r="H470" s="58">
        <f t="shared" si="43"/>
        <v>1701532.8</v>
      </c>
      <c r="I470" s="2">
        <v>0</v>
      </c>
      <c r="J470" s="57">
        <v>270.33</v>
      </c>
      <c r="K470" s="58">
        <f t="shared" si="44"/>
        <v>0</v>
      </c>
      <c r="L470" s="2">
        <v>1107</v>
      </c>
      <c r="M470" s="57">
        <v>268.55</v>
      </c>
      <c r="N470" s="60">
        <f t="shared" si="45"/>
        <v>297284.85000000003</v>
      </c>
      <c r="O470" s="59">
        <f t="shared" si="46"/>
        <v>1998817.6500000001</v>
      </c>
      <c r="P470" s="72">
        <f t="shared" si="47"/>
        <v>25244.413212190335</v>
      </c>
    </row>
    <row r="471" spans="1:16" x14ac:dyDescent="0.25">
      <c r="A471" s="10" t="s">
        <v>902</v>
      </c>
      <c r="B471" s="4" t="s">
        <v>903</v>
      </c>
      <c r="C471" s="2">
        <v>380</v>
      </c>
      <c r="D471" s="57">
        <v>198.75</v>
      </c>
      <c r="E471" s="58">
        <f t="shared" si="42"/>
        <v>75525</v>
      </c>
      <c r="F471" s="2">
        <v>41464</v>
      </c>
      <c r="G471" s="57">
        <v>197.09</v>
      </c>
      <c r="H471" s="58">
        <f t="shared" si="43"/>
        <v>8172139.7599999998</v>
      </c>
      <c r="I471" s="2">
        <v>0</v>
      </c>
      <c r="J471" s="57">
        <v>198.75</v>
      </c>
      <c r="K471" s="58">
        <f t="shared" si="44"/>
        <v>0</v>
      </c>
      <c r="L471" s="2">
        <v>0</v>
      </c>
      <c r="M471" s="57">
        <v>197.09</v>
      </c>
      <c r="N471" s="60">
        <f t="shared" si="45"/>
        <v>0</v>
      </c>
      <c r="O471" s="59">
        <f t="shared" si="46"/>
        <v>8247664.7599999998</v>
      </c>
      <c r="P471" s="72">
        <f t="shared" si="47"/>
        <v>104165.30854480928</v>
      </c>
    </row>
    <row r="472" spans="1:16" x14ac:dyDescent="0.25">
      <c r="A472" s="10" t="s">
        <v>904</v>
      </c>
      <c r="B472" s="4" t="s">
        <v>905</v>
      </c>
      <c r="C472" s="2">
        <v>5348</v>
      </c>
      <c r="D472" s="57">
        <v>307.3</v>
      </c>
      <c r="E472" s="58">
        <f t="shared" si="42"/>
        <v>1643440.4000000001</v>
      </c>
      <c r="F472" s="2">
        <v>56428</v>
      </c>
      <c r="G472" s="57">
        <v>304.43</v>
      </c>
      <c r="H472" s="58">
        <f t="shared" si="43"/>
        <v>17178376.039999999</v>
      </c>
      <c r="I472" s="2">
        <v>1479</v>
      </c>
      <c r="J472" s="57">
        <v>307.3</v>
      </c>
      <c r="K472" s="58">
        <f t="shared" si="44"/>
        <v>454496.7</v>
      </c>
      <c r="L472" s="2">
        <v>15608</v>
      </c>
      <c r="M472" s="57">
        <v>304.43</v>
      </c>
      <c r="N472" s="60">
        <f t="shared" si="45"/>
        <v>4751543.4400000004</v>
      </c>
      <c r="O472" s="59">
        <f t="shared" si="46"/>
        <v>24027856.579999998</v>
      </c>
      <c r="P472" s="72">
        <f t="shared" si="47"/>
        <v>303463.97036706493</v>
      </c>
    </row>
    <row r="473" spans="1:16" x14ac:dyDescent="0.25">
      <c r="A473" s="10" t="s">
        <v>906</v>
      </c>
      <c r="B473" s="4" t="s">
        <v>907</v>
      </c>
      <c r="C473" s="2">
        <v>221</v>
      </c>
      <c r="D473" s="57">
        <v>239.41</v>
      </c>
      <c r="E473" s="58">
        <f t="shared" si="42"/>
        <v>52909.61</v>
      </c>
      <c r="F473" s="2">
        <v>20693</v>
      </c>
      <c r="G473" s="57">
        <v>237.18</v>
      </c>
      <c r="H473" s="58">
        <f t="shared" si="43"/>
        <v>4907965.74</v>
      </c>
      <c r="I473" s="2">
        <v>15</v>
      </c>
      <c r="J473" s="57">
        <v>239.41</v>
      </c>
      <c r="K473" s="58">
        <f t="shared" si="44"/>
        <v>3591.15</v>
      </c>
      <c r="L473" s="2">
        <v>1435</v>
      </c>
      <c r="M473" s="57">
        <v>237.18</v>
      </c>
      <c r="N473" s="60">
        <f t="shared" si="45"/>
        <v>340353.3</v>
      </c>
      <c r="O473" s="59">
        <f t="shared" si="46"/>
        <v>5304819.8000000007</v>
      </c>
      <c r="P473" s="72">
        <f t="shared" si="47"/>
        <v>66998.139148615621</v>
      </c>
    </row>
    <row r="474" spans="1:16" x14ac:dyDescent="0.25">
      <c r="A474" s="10" t="s">
        <v>908</v>
      </c>
      <c r="B474" s="4" t="s">
        <v>909</v>
      </c>
      <c r="C474" s="2">
        <v>2226</v>
      </c>
      <c r="D474" s="57">
        <v>287.02999999999997</v>
      </c>
      <c r="E474" s="58">
        <f t="shared" si="42"/>
        <v>638928.77999999991</v>
      </c>
      <c r="F474" s="2">
        <v>24308</v>
      </c>
      <c r="G474" s="57">
        <v>284.31</v>
      </c>
      <c r="H474" s="58">
        <f t="shared" si="43"/>
        <v>6911007.4800000004</v>
      </c>
      <c r="I474" s="2">
        <v>883</v>
      </c>
      <c r="J474" s="57">
        <v>287.02999999999997</v>
      </c>
      <c r="K474" s="58">
        <f t="shared" si="44"/>
        <v>253447.48999999996</v>
      </c>
      <c r="L474" s="2">
        <v>9637</v>
      </c>
      <c r="M474" s="57">
        <v>284.31</v>
      </c>
      <c r="N474" s="60">
        <f t="shared" si="45"/>
        <v>2739895.47</v>
      </c>
      <c r="O474" s="59">
        <f t="shared" si="46"/>
        <v>10543279.220000001</v>
      </c>
      <c r="P474" s="72">
        <f t="shared" si="47"/>
        <v>133158.16840079424</v>
      </c>
    </row>
    <row r="475" spans="1:16" x14ac:dyDescent="0.25">
      <c r="A475" s="10" t="s">
        <v>910</v>
      </c>
      <c r="B475" s="4" t="s">
        <v>911</v>
      </c>
      <c r="C475" s="2">
        <v>2564</v>
      </c>
      <c r="D475" s="57">
        <v>368.75</v>
      </c>
      <c r="E475" s="58">
        <f t="shared" si="42"/>
        <v>945475</v>
      </c>
      <c r="F475" s="2">
        <v>64909</v>
      </c>
      <c r="G475" s="57">
        <v>365.44</v>
      </c>
      <c r="H475" s="58">
        <f t="shared" si="43"/>
        <v>23720344.960000001</v>
      </c>
      <c r="I475" s="2">
        <v>445</v>
      </c>
      <c r="J475" s="57">
        <v>368.75</v>
      </c>
      <c r="K475" s="58">
        <f t="shared" si="44"/>
        <v>164093.75</v>
      </c>
      <c r="L475" s="2">
        <v>11278</v>
      </c>
      <c r="M475" s="57">
        <v>365.44</v>
      </c>
      <c r="N475" s="60">
        <f t="shared" si="45"/>
        <v>4121432.32</v>
      </c>
      <c r="O475" s="59">
        <f t="shared" si="46"/>
        <v>28951346.030000001</v>
      </c>
      <c r="P475" s="72">
        <f t="shared" si="47"/>
        <v>365646.03190812637</v>
      </c>
    </row>
    <row r="476" spans="1:16" x14ac:dyDescent="0.25">
      <c r="A476" s="10" t="s">
        <v>912</v>
      </c>
      <c r="B476" s="4" t="s">
        <v>913</v>
      </c>
      <c r="C476" s="2">
        <v>1994</v>
      </c>
      <c r="D476" s="57">
        <v>295.02</v>
      </c>
      <c r="E476" s="58">
        <f t="shared" si="42"/>
        <v>588269.88</v>
      </c>
      <c r="F476" s="2">
        <v>25049</v>
      </c>
      <c r="G476" s="57">
        <v>292.57</v>
      </c>
      <c r="H476" s="58">
        <f t="shared" si="43"/>
        <v>7328585.9299999997</v>
      </c>
      <c r="I476" s="2">
        <v>189</v>
      </c>
      <c r="J476" s="57">
        <v>295.02</v>
      </c>
      <c r="K476" s="58">
        <f t="shared" si="44"/>
        <v>55758.78</v>
      </c>
      <c r="L476" s="2">
        <v>2372</v>
      </c>
      <c r="M476" s="57">
        <v>292.57</v>
      </c>
      <c r="N476" s="60">
        <f t="shared" si="45"/>
        <v>693976.04</v>
      </c>
      <c r="O476" s="59">
        <f t="shared" si="46"/>
        <v>8666590.629999999</v>
      </c>
      <c r="P476" s="72">
        <f t="shared" si="47"/>
        <v>109456.20527446158</v>
      </c>
    </row>
    <row r="477" spans="1:16" x14ac:dyDescent="0.25">
      <c r="A477" s="10" t="s">
        <v>914</v>
      </c>
      <c r="B477" s="4" t="s">
        <v>915</v>
      </c>
      <c r="C477" s="2">
        <v>1095</v>
      </c>
      <c r="D477" s="57">
        <v>287.70999999999998</v>
      </c>
      <c r="E477" s="58">
        <f t="shared" si="42"/>
        <v>315042.44999999995</v>
      </c>
      <c r="F477" s="2">
        <v>29336</v>
      </c>
      <c r="G477" s="57">
        <v>284.92</v>
      </c>
      <c r="H477" s="58">
        <f t="shared" si="43"/>
        <v>8358413.1200000001</v>
      </c>
      <c r="I477" s="2">
        <v>134</v>
      </c>
      <c r="J477" s="57">
        <v>287.70999999999998</v>
      </c>
      <c r="K477" s="58">
        <f t="shared" si="44"/>
        <v>38553.14</v>
      </c>
      <c r="L477" s="2">
        <v>3577</v>
      </c>
      <c r="M477" s="57">
        <v>284.92</v>
      </c>
      <c r="N477" s="60">
        <f t="shared" si="45"/>
        <v>1019158.8400000001</v>
      </c>
      <c r="O477" s="59">
        <f t="shared" si="46"/>
        <v>9731167.5500000007</v>
      </c>
      <c r="P477" s="72">
        <f t="shared" si="47"/>
        <v>122901.46360737701</v>
      </c>
    </row>
    <row r="478" spans="1:16" x14ac:dyDescent="0.25">
      <c r="A478" s="10" t="s">
        <v>916</v>
      </c>
      <c r="B478" s="4" t="s">
        <v>917</v>
      </c>
      <c r="C478" s="2">
        <v>414</v>
      </c>
      <c r="D478" s="57">
        <v>340.75</v>
      </c>
      <c r="E478" s="58">
        <f t="shared" si="42"/>
        <v>141070.5</v>
      </c>
      <c r="F478" s="2">
        <v>44869</v>
      </c>
      <c r="G478" s="57">
        <v>337.61</v>
      </c>
      <c r="H478" s="58">
        <f t="shared" si="43"/>
        <v>15148223.09</v>
      </c>
      <c r="I478" s="2">
        <v>11</v>
      </c>
      <c r="J478" s="57">
        <v>340.75</v>
      </c>
      <c r="K478" s="58">
        <f t="shared" si="44"/>
        <v>3748.25</v>
      </c>
      <c r="L478" s="2">
        <v>1178</v>
      </c>
      <c r="M478" s="57">
        <v>337.61</v>
      </c>
      <c r="N478" s="60">
        <f t="shared" si="45"/>
        <v>397704.58</v>
      </c>
      <c r="O478" s="59">
        <f t="shared" si="46"/>
        <v>15690746.42</v>
      </c>
      <c r="P478" s="72">
        <f t="shared" si="47"/>
        <v>198168.99567310515</v>
      </c>
    </row>
    <row r="479" spans="1:16" x14ac:dyDescent="0.25">
      <c r="A479" s="10" t="s">
        <v>918</v>
      </c>
      <c r="B479" s="4" t="s">
        <v>919</v>
      </c>
      <c r="C479" s="2">
        <v>0</v>
      </c>
      <c r="D479" s="57">
        <v>222.57</v>
      </c>
      <c r="E479" s="58">
        <f t="shared" si="42"/>
        <v>0</v>
      </c>
      <c r="F479" s="2">
        <v>16324</v>
      </c>
      <c r="G479" s="57">
        <v>220.38</v>
      </c>
      <c r="H479" s="58">
        <f t="shared" si="43"/>
        <v>3597483.12</v>
      </c>
      <c r="I479" s="2">
        <v>0</v>
      </c>
      <c r="J479" s="57">
        <v>222.57</v>
      </c>
      <c r="K479" s="58">
        <f t="shared" si="44"/>
        <v>0</v>
      </c>
      <c r="L479" s="2">
        <v>1099</v>
      </c>
      <c r="M479" s="57">
        <v>220.38</v>
      </c>
      <c r="N479" s="60">
        <f t="shared" si="45"/>
        <v>242197.62</v>
      </c>
      <c r="O479" s="59">
        <f t="shared" si="46"/>
        <v>3839680.74</v>
      </c>
      <c r="P479" s="72">
        <f t="shared" si="47"/>
        <v>48493.911990145156</v>
      </c>
    </row>
    <row r="480" spans="1:16" x14ac:dyDescent="0.25">
      <c r="A480" s="10" t="s">
        <v>920</v>
      </c>
      <c r="B480" s="4" t="s">
        <v>921</v>
      </c>
      <c r="C480" s="2">
        <v>1886</v>
      </c>
      <c r="D480" s="57">
        <v>336.51</v>
      </c>
      <c r="E480" s="58">
        <f t="shared" si="42"/>
        <v>634657.86</v>
      </c>
      <c r="F480" s="2">
        <v>13460</v>
      </c>
      <c r="G480" s="57">
        <v>333.42</v>
      </c>
      <c r="H480" s="58">
        <f t="shared" si="43"/>
        <v>4487833.2</v>
      </c>
      <c r="I480" s="2">
        <v>869</v>
      </c>
      <c r="J480" s="57">
        <v>336.51</v>
      </c>
      <c r="K480" s="58">
        <f t="shared" si="44"/>
        <v>292427.19</v>
      </c>
      <c r="L480" s="2">
        <v>6204</v>
      </c>
      <c r="M480" s="57">
        <v>333.42</v>
      </c>
      <c r="N480" s="60">
        <f t="shared" si="45"/>
        <v>2068537.6800000002</v>
      </c>
      <c r="O480" s="59">
        <f t="shared" si="46"/>
        <v>7483455.9300000016</v>
      </c>
      <c r="P480" s="72">
        <f t="shared" si="47"/>
        <v>94513.600954112117</v>
      </c>
    </row>
    <row r="481" spans="1:16" x14ac:dyDescent="0.25">
      <c r="A481" s="10" t="s">
        <v>922</v>
      </c>
      <c r="B481" s="4" t="s">
        <v>923</v>
      </c>
      <c r="C481" s="2">
        <v>229</v>
      </c>
      <c r="D481" s="57">
        <v>205.26</v>
      </c>
      <c r="E481" s="58">
        <f t="shared" si="42"/>
        <v>47004.54</v>
      </c>
      <c r="F481" s="2">
        <v>28755</v>
      </c>
      <c r="G481" s="57">
        <v>203.46</v>
      </c>
      <c r="H481" s="58">
        <f t="shared" si="43"/>
        <v>5850492.2999999998</v>
      </c>
      <c r="I481" s="2">
        <v>20</v>
      </c>
      <c r="J481" s="57">
        <v>205.26</v>
      </c>
      <c r="K481" s="58">
        <f t="shared" si="44"/>
        <v>4105.2</v>
      </c>
      <c r="L481" s="2">
        <v>2475</v>
      </c>
      <c r="M481" s="57">
        <v>203.46</v>
      </c>
      <c r="N481" s="60">
        <f t="shared" si="45"/>
        <v>503563.5</v>
      </c>
      <c r="O481" s="59">
        <f t="shared" si="46"/>
        <v>6405165.54</v>
      </c>
      <c r="P481" s="72">
        <f t="shared" si="47"/>
        <v>80895.145980045869</v>
      </c>
    </row>
    <row r="482" spans="1:16" x14ac:dyDescent="0.25">
      <c r="A482" s="10" t="s">
        <v>924</v>
      </c>
      <c r="B482" s="4" t="s">
        <v>925</v>
      </c>
      <c r="C482" s="2">
        <v>430</v>
      </c>
      <c r="D482" s="57">
        <v>267.42</v>
      </c>
      <c r="E482" s="58">
        <f t="shared" si="42"/>
        <v>114990.6</v>
      </c>
      <c r="F482" s="2">
        <v>27064</v>
      </c>
      <c r="G482" s="57">
        <v>265.11</v>
      </c>
      <c r="H482" s="58">
        <f t="shared" si="43"/>
        <v>7174937.04</v>
      </c>
      <c r="I482" s="2">
        <v>9</v>
      </c>
      <c r="J482" s="57">
        <v>267.42</v>
      </c>
      <c r="K482" s="58">
        <f t="shared" si="44"/>
        <v>2406.7800000000002</v>
      </c>
      <c r="L482" s="2">
        <v>592</v>
      </c>
      <c r="M482" s="57">
        <v>265.11</v>
      </c>
      <c r="N482" s="60">
        <f t="shared" si="45"/>
        <v>156945.12</v>
      </c>
      <c r="O482" s="59">
        <f t="shared" si="46"/>
        <v>7449279.54</v>
      </c>
      <c r="P482" s="72">
        <f t="shared" si="47"/>
        <v>94081.964325697802</v>
      </c>
    </row>
    <row r="483" spans="1:16" x14ac:dyDescent="0.25">
      <c r="A483" s="10" t="s">
        <v>926</v>
      </c>
      <c r="B483" s="4" t="s">
        <v>927</v>
      </c>
      <c r="C483" s="2">
        <v>326</v>
      </c>
      <c r="D483" s="57">
        <v>246.68</v>
      </c>
      <c r="E483" s="58">
        <f t="shared" si="42"/>
        <v>80417.680000000008</v>
      </c>
      <c r="F483" s="2">
        <v>39008</v>
      </c>
      <c r="G483" s="57">
        <v>244.61</v>
      </c>
      <c r="H483" s="58">
        <f t="shared" si="43"/>
        <v>9541746.8800000008</v>
      </c>
      <c r="I483" s="2">
        <v>11</v>
      </c>
      <c r="J483" s="57">
        <v>246.68</v>
      </c>
      <c r="K483" s="58">
        <f t="shared" si="44"/>
        <v>2713.48</v>
      </c>
      <c r="L483" s="2">
        <v>1376</v>
      </c>
      <c r="M483" s="57">
        <v>244.61</v>
      </c>
      <c r="N483" s="60">
        <f t="shared" si="45"/>
        <v>336583.36000000004</v>
      </c>
      <c r="O483" s="59">
        <f t="shared" si="46"/>
        <v>9961461.4000000004</v>
      </c>
      <c r="P483" s="72">
        <f t="shared" si="47"/>
        <v>125809.99961596497</v>
      </c>
    </row>
    <row r="484" spans="1:16" x14ac:dyDescent="0.25">
      <c r="A484" s="10" t="s">
        <v>928</v>
      </c>
      <c r="B484" s="4" t="s">
        <v>929</v>
      </c>
      <c r="C484" s="2">
        <v>410</v>
      </c>
      <c r="D484" s="57">
        <v>288.45</v>
      </c>
      <c r="E484" s="58">
        <f t="shared" si="42"/>
        <v>118264.5</v>
      </c>
      <c r="F484" s="2">
        <v>37459</v>
      </c>
      <c r="G484" s="57">
        <v>285.67</v>
      </c>
      <c r="H484" s="58">
        <f t="shared" si="43"/>
        <v>10700912.530000001</v>
      </c>
      <c r="I484" s="2">
        <v>9</v>
      </c>
      <c r="J484" s="57">
        <v>288.45</v>
      </c>
      <c r="K484" s="58">
        <f t="shared" si="44"/>
        <v>2596.0499999999997</v>
      </c>
      <c r="L484" s="2">
        <v>864</v>
      </c>
      <c r="M484" s="57">
        <v>285.67</v>
      </c>
      <c r="N484" s="60">
        <f t="shared" si="45"/>
        <v>246818.88</v>
      </c>
      <c r="O484" s="59">
        <f t="shared" si="46"/>
        <v>11068591.960000003</v>
      </c>
      <c r="P484" s="72">
        <f t="shared" si="47"/>
        <v>139792.69650504025</v>
      </c>
    </row>
    <row r="485" spans="1:16" x14ac:dyDescent="0.25">
      <c r="A485" s="10" t="s">
        <v>1292</v>
      </c>
      <c r="B485" s="4" t="s">
        <v>1291</v>
      </c>
      <c r="C485" s="2">
        <v>2852</v>
      </c>
      <c r="D485" s="57">
        <v>407.87</v>
      </c>
      <c r="E485" s="58">
        <f t="shared" si="42"/>
        <v>1163245.24</v>
      </c>
      <c r="F485" s="2">
        <v>20385</v>
      </c>
      <c r="G485" s="57">
        <v>403.95</v>
      </c>
      <c r="H485" s="58">
        <f t="shared" si="43"/>
        <v>8234520.75</v>
      </c>
      <c r="I485" s="2">
        <v>864</v>
      </c>
      <c r="J485" s="57">
        <v>407.87</v>
      </c>
      <c r="K485" s="58">
        <f t="shared" si="44"/>
        <v>352399.68</v>
      </c>
      <c r="L485" s="2">
        <v>6177</v>
      </c>
      <c r="M485" s="57">
        <v>403.95</v>
      </c>
      <c r="N485" s="60">
        <f t="shared" si="45"/>
        <v>2495199.15</v>
      </c>
      <c r="O485" s="59">
        <f t="shared" si="46"/>
        <v>12245364.82</v>
      </c>
      <c r="P485" s="72">
        <f t="shared" si="47"/>
        <v>154654.9528668104</v>
      </c>
    </row>
    <row r="486" spans="1:16" x14ac:dyDescent="0.25">
      <c r="A486" s="10" t="s">
        <v>930</v>
      </c>
      <c r="B486" s="4" t="s">
        <v>931</v>
      </c>
      <c r="C486" s="2">
        <v>945</v>
      </c>
      <c r="D486" s="57">
        <v>205.21</v>
      </c>
      <c r="E486" s="58">
        <f t="shared" si="42"/>
        <v>193923.45</v>
      </c>
      <c r="F486" s="2">
        <v>10888</v>
      </c>
      <c r="G486" s="57">
        <v>203.67</v>
      </c>
      <c r="H486" s="58">
        <f t="shared" si="43"/>
        <v>2217558.96</v>
      </c>
      <c r="I486" s="2">
        <v>0</v>
      </c>
      <c r="J486" s="57">
        <v>205.21</v>
      </c>
      <c r="K486" s="58">
        <f t="shared" si="44"/>
        <v>0</v>
      </c>
      <c r="L486" s="2">
        <v>0</v>
      </c>
      <c r="M486" s="57">
        <v>203.67</v>
      </c>
      <c r="N486" s="60">
        <f t="shared" si="45"/>
        <v>0</v>
      </c>
      <c r="O486" s="59">
        <f t="shared" si="46"/>
        <v>2411482.41</v>
      </c>
      <c r="P486" s="72">
        <f t="shared" si="47"/>
        <v>30456.234170219876</v>
      </c>
    </row>
    <row r="487" spans="1:16" x14ac:dyDescent="0.25">
      <c r="A487" s="10" t="s">
        <v>932</v>
      </c>
      <c r="B487" s="4" t="s">
        <v>933</v>
      </c>
      <c r="C487" s="2">
        <v>3840</v>
      </c>
      <c r="D487" s="57">
        <v>375.58</v>
      </c>
      <c r="E487" s="58">
        <f t="shared" si="42"/>
        <v>1442227.2</v>
      </c>
      <c r="F487" s="2">
        <v>21192</v>
      </c>
      <c r="G487" s="57">
        <v>373.04</v>
      </c>
      <c r="H487" s="58">
        <f t="shared" si="43"/>
        <v>7905463.6800000006</v>
      </c>
      <c r="I487" s="2">
        <v>1149</v>
      </c>
      <c r="J487" s="57">
        <v>375.58</v>
      </c>
      <c r="K487" s="58">
        <f t="shared" si="44"/>
        <v>431541.42</v>
      </c>
      <c r="L487" s="2">
        <v>6340</v>
      </c>
      <c r="M487" s="57">
        <v>373.04</v>
      </c>
      <c r="N487" s="60">
        <f t="shared" si="45"/>
        <v>2365073.6</v>
      </c>
      <c r="O487" s="59">
        <f t="shared" si="46"/>
        <v>12144305.9</v>
      </c>
      <c r="P487" s="72">
        <f t="shared" si="47"/>
        <v>153378.61175822667</v>
      </c>
    </row>
    <row r="488" spans="1:16" x14ac:dyDescent="0.25">
      <c r="A488" s="10" t="s">
        <v>934</v>
      </c>
      <c r="B488" s="4" t="s">
        <v>935</v>
      </c>
      <c r="C488" s="2">
        <v>393</v>
      </c>
      <c r="D488" s="57">
        <v>283.47000000000003</v>
      </c>
      <c r="E488" s="58">
        <f t="shared" si="42"/>
        <v>111403.71</v>
      </c>
      <c r="F488" s="2">
        <v>57117</v>
      </c>
      <c r="G488" s="57">
        <v>280.85000000000002</v>
      </c>
      <c r="H488" s="58">
        <f t="shared" si="43"/>
        <v>16041309.450000001</v>
      </c>
      <c r="I488" s="2">
        <v>19</v>
      </c>
      <c r="J488" s="57">
        <v>283.47000000000003</v>
      </c>
      <c r="K488" s="58">
        <f t="shared" si="44"/>
        <v>5385.93</v>
      </c>
      <c r="L488" s="2">
        <v>2709</v>
      </c>
      <c r="M488" s="57">
        <v>280.85000000000002</v>
      </c>
      <c r="N488" s="60">
        <f t="shared" si="45"/>
        <v>760822.65</v>
      </c>
      <c r="O488" s="59">
        <f t="shared" si="46"/>
        <v>16918921.740000002</v>
      </c>
      <c r="P488" s="72">
        <f t="shared" si="47"/>
        <v>213680.44829365512</v>
      </c>
    </row>
    <row r="489" spans="1:16" x14ac:dyDescent="0.25">
      <c r="A489" s="10" t="s">
        <v>936</v>
      </c>
      <c r="B489" s="4" t="s">
        <v>937</v>
      </c>
      <c r="C489" s="2">
        <v>12577</v>
      </c>
      <c r="D489" s="57">
        <v>343.2</v>
      </c>
      <c r="E489" s="58">
        <f t="shared" si="42"/>
        <v>4316426.3999999994</v>
      </c>
      <c r="F489" s="2">
        <v>76866</v>
      </c>
      <c r="G489" s="57">
        <v>340.48</v>
      </c>
      <c r="H489" s="58">
        <f t="shared" si="43"/>
        <v>26171335.68</v>
      </c>
      <c r="I489" s="2">
        <v>3975</v>
      </c>
      <c r="J489" s="57">
        <v>343.2</v>
      </c>
      <c r="K489" s="58">
        <f t="shared" si="44"/>
        <v>1364220</v>
      </c>
      <c r="L489" s="2">
        <v>24297</v>
      </c>
      <c r="M489" s="57">
        <v>340.48</v>
      </c>
      <c r="N489" s="60">
        <f t="shared" si="45"/>
        <v>8272642.5600000005</v>
      </c>
      <c r="O489" s="59">
        <f t="shared" si="46"/>
        <v>40124624.640000001</v>
      </c>
      <c r="P489" s="72">
        <f t="shared" si="47"/>
        <v>506760.88656521204</v>
      </c>
    </row>
    <row r="490" spans="1:16" x14ac:dyDescent="0.25">
      <c r="A490" s="10" t="s">
        <v>938</v>
      </c>
      <c r="B490" s="4" t="s">
        <v>939</v>
      </c>
      <c r="C490" s="2">
        <v>0</v>
      </c>
      <c r="D490" s="57">
        <v>244.79</v>
      </c>
      <c r="E490" s="58">
        <f t="shared" si="42"/>
        <v>0</v>
      </c>
      <c r="F490" s="2">
        <v>77862</v>
      </c>
      <c r="G490" s="57">
        <v>242.72</v>
      </c>
      <c r="H490" s="58">
        <f t="shared" si="43"/>
        <v>18898664.640000001</v>
      </c>
      <c r="I490" s="2">
        <v>0</v>
      </c>
      <c r="J490" s="57">
        <v>244.79</v>
      </c>
      <c r="K490" s="58">
        <f t="shared" si="44"/>
        <v>0</v>
      </c>
      <c r="L490" s="2">
        <v>838</v>
      </c>
      <c r="M490" s="57">
        <v>242.72</v>
      </c>
      <c r="N490" s="60">
        <f t="shared" si="45"/>
        <v>203399.36</v>
      </c>
      <c r="O490" s="59">
        <f t="shared" si="46"/>
        <v>19102064</v>
      </c>
      <c r="P490" s="72">
        <f t="shared" si="47"/>
        <v>241252.82104733528</v>
      </c>
    </row>
    <row r="491" spans="1:16" x14ac:dyDescent="0.25">
      <c r="A491" s="10" t="s">
        <v>940</v>
      </c>
      <c r="B491" s="4" t="s">
        <v>941</v>
      </c>
      <c r="C491" s="2">
        <v>13226</v>
      </c>
      <c r="D491" s="57">
        <v>335.86</v>
      </c>
      <c r="E491" s="58">
        <f t="shared" si="42"/>
        <v>4442084.3600000003</v>
      </c>
      <c r="F491" s="2">
        <v>66487</v>
      </c>
      <c r="G491" s="57">
        <v>333.84</v>
      </c>
      <c r="H491" s="58">
        <f t="shared" si="43"/>
        <v>22196020.079999998</v>
      </c>
      <c r="I491" s="2">
        <v>3588</v>
      </c>
      <c r="J491" s="57">
        <v>335.86</v>
      </c>
      <c r="K491" s="58">
        <f t="shared" si="44"/>
        <v>1205065.68</v>
      </c>
      <c r="L491" s="2">
        <v>18038</v>
      </c>
      <c r="M491" s="57">
        <v>333.84</v>
      </c>
      <c r="N491" s="60">
        <f t="shared" si="45"/>
        <v>6021805.9199999999</v>
      </c>
      <c r="O491" s="59">
        <f t="shared" si="46"/>
        <v>33864976.039999999</v>
      </c>
      <c r="P491" s="72">
        <f t="shared" si="47"/>
        <v>427703.57194648794</v>
      </c>
    </row>
    <row r="492" spans="1:16" x14ac:dyDescent="0.25">
      <c r="A492" s="10" t="s">
        <v>942</v>
      </c>
      <c r="B492" s="4" t="s">
        <v>943</v>
      </c>
      <c r="C492" s="2">
        <v>400</v>
      </c>
      <c r="D492" s="57">
        <v>240.83</v>
      </c>
      <c r="E492" s="58">
        <f t="shared" si="42"/>
        <v>96332</v>
      </c>
      <c r="F492" s="2">
        <v>952</v>
      </c>
      <c r="G492" s="57">
        <v>238.59</v>
      </c>
      <c r="H492" s="58">
        <f t="shared" si="43"/>
        <v>227137.68</v>
      </c>
      <c r="I492" s="2">
        <v>0</v>
      </c>
      <c r="J492" s="57">
        <v>240.83</v>
      </c>
      <c r="K492" s="58">
        <f t="shared" si="44"/>
        <v>0</v>
      </c>
      <c r="L492" s="2">
        <v>0</v>
      </c>
      <c r="M492" s="57">
        <v>238.59</v>
      </c>
      <c r="N492" s="60">
        <f t="shared" si="45"/>
        <v>0</v>
      </c>
      <c r="O492" s="59">
        <f t="shared" si="46"/>
        <v>323469.68</v>
      </c>
      <c r="P492" s="72">
        <f t="shared" si="47"/>
        <v>4085.3162686125866</v>
      </c>
    </row>
    <row r="493" spans="1:16" x14ac:dyDescent="0.25">
      <c r="A493" s="10" t="s">
        <v>944</v>
      </c>
      <c r="B493" s="4" t="s">
        <v>945</v>
      </c>
      <c r="C493" s="2">
        <v>0</v>
      </c>
      <c r="D493" s="57">
        <v>217.53</v>
      </c>
      <c r="E493" s="58">
        <f t="shared" si="42"/>
        <v>0</v>
      </c>
      <c r="F493" s="2">
        <v>27018</v>
      </c>
      <c r="G493" s="57">
        <v>215.76</v>
      </c>
      <c r="H493" s="58">
        <f t="shared" si="43"/>
        <v>5829403.6799999997</v>
      </c>
      <c r="I493" s="2">
        <v>0</v>
      </c>
      <c r="J493" s="57">
        <v>217.53</v>
      </c>
      <c r="K493" s="58">
        <f t="shared" si="44"/>
        <v>0</v>
      </c>
      <c r="L493" s="2">
        <v>151</v>
      </c>
      <c r="M493" s="57">
        <v>215.76</v>
      </c>
      <c r="N493" s="60">
        <f t="shared" si="45"/>
        <v>32579.759999999998</v>
      </c>
      <c r="O493" s="59">
        <f t="shared" si="46"/>
        <v>5861983.4399999995</v>
      </c>
      <c r="P493" s="72">
        <f t="shared" si="47"/>
        <v>74034.933703120405</v>
      </c>
    </row>
    <row r="494" spans="1:16" x14ac:dyDescent="0.25">
      <c r="A494" s="10" t="s">
        <v>946</v>
      </c>
      <c r="B494" s="4" t="s">
        <v>947</v>
      </c>
      <c r="C494" s="2">
        <v>0</v>
      </c>
      <c r="D494" s="57">
        <v>264.18</v>
      </c>
      <c r="E494" s="58">
        <f t="shared" si="42"/>
        <v>0</v>
      </c>
      <c r="F494" s="2">
        <v>8119</v>
      </c>
      <c r="G494" s="57">
        <v>261.91000000000003</v>
      </c>
      <c r="H494" s="58">
        <f t="shared" si="43"/>
        <v>2126447.29</v>
      </c>
      <c r="I494" s="2">
        <v>0</v>
      </c>
      <c r="J494" s="57">
        <v>264.18</v>
      </c>
      <c r="K494" s="58">
        <f t="shared" si="44"/>
        <v>0</v>
      </c>
      <c r="L494" s="2">
        <v>626</v>
      </c>
      <c r="M494" s="57">
        <v>261.91000000000003</v>
      </c>
      <c r="N494" s="60">
        <f t="shared" si="45"/>
        <v>163955.66</v>
      </c>
      <c r="O494" s="59">
        <f t="shared" si="46"/>
        <v>2290402.9500000002</v>
      </c>
      <c r="P494" s="72">
        <f t="shared" si="47"/>
        <v>28927.040189093645</v>
      </c>
    </row>
    <row r="495" spans="1:16" x14ac:dyDescent="0.25">
      <c r="A495" s="10" t="s">
        <v>948</v>
      </c>
      <c r="B495" s="4" t="s">
        <v>1258</v>
      </c>
      <c r="C495" s="2">
        <v>0</v>
      </c>
      <c r="D495" s="57">
        <v>236.71</v>
      </c>
      <c r="E495" s="58">
        <f t="shared" si="42"/>
        <v>0</v>
      </c>
      <c r="F495" s="2">
        <v>4366</v>
      </c>
      <c r="G495" s="57">
        <v>234.79</v>
      </c>
      <c r="H495" s="58">
        <f t="shared" si="43"/>
        <v>1025093.14</v>
      </c>
      <c r="I495" s="2">
        <v>0</v>
      </c>
      <c r="J495" s="57">
        <v>236.71</v>
      </c>
      <c r="K495" s="58">
        <f t="shared" si="44"/>
        <v>0</v>
      </c>
      <c r="L495" s="2">
        <v>24</v>
      </c>
      <c r="M495" s="57">
        <v>234.79</v>
      </c>
      <c r="N495" s="60">
        <f t="shared" si="45"/>
        <v>5634.96</v>
      </c>
      <c r="O495" s="59">
        <f t="shared" si="46"/>
        <v>1030728.1</v>
      </c>
      <c r="P495" s="72">
        <f t="shared" si="47"/>
        <v>13017.758806470334</v>
      </c>
    </row>
    <row r="496" spans="1:16" x14ac:dyDescent="0.25">
      <c r="A496" s="10" t="s">
        <v>949</v>
      </c>
      <c r="B496" s="4" t="s">
        <v>950</v>
      </c>
      <c r="C496" s="2">
        <v>105</v>
      </c>
      <c r="D496" s="57">
        <v>217.06</v>
      </c>
      <c r="E496" s="58">
        <f t="shared" si="42"/>
        <v>22791.3</v>
      </c>
      <c r="F496" s="2">
        <v>14476</v>
      </c>
      <c r="G496" s="57">
        <v>214.99</v>
      </c>
      <c r="H496" s="58">
        <f t="shared" si="43"/>
        <v>3112195.24</v>
      </c>
      <c r="I496" s="2">
        <v>7</v>
      </c>
      <c r="J496" s="57">
        <v>217.06</v>
      </c>
      <c r="K496" s="58">
        <f t="shared" si="44"/>
        <v>1519.42</v>
      </c>
      <c r="L496" s="2">
        <v>963</v>
      </c>
      <c r="M496" s="57">
        <v>214.99</v>
      </c>
      <c r="N496" s="60">
        <f t="shared" si="45"/>
        <v>207035.37</v>
      </c>
      <c r="O496" s="59">
        <f t="shared" si="46"/>
        <v>3343541.33</v>
      </c>
      <c r="P496" s="72">
        <f t="shared" si="47"/>
        <v>42227.833502749207</v>
      </c>
    </row>
    <row r="497" spans="1:16" x14ac:dyDescent="0.25">
      <c r="A497" s="10" t="s">
        <v>951</v>
      </c>
      <c r="B497" s="4" t="s">
        <v>952</v>
      </c>
      <c r="C497" s="2">
        <v>1464</v>
      </c>
      <c r="D497" s="57">
        <v>338.04</v>
      </c>
      <c r="E497" s="58">
        <f t="shared" si="42"/>
        <v>494890.56000000006</v>
      </c>
      <c r="F497" s="2">
        <v>29730</v>
      </c>
      <c r="G497" s="57">
        <v>334.62</v>
      </c>
      <c r="H497" s="58">
        <f t="shared" si="43"/>
        <v>9948252.5999999996</v>
      </c>
      <c r="I497" s="2">
        <v>392</v>
      </c>
      <c r="J497" s="57">
        <v>338.04</v>
      </c>
      <c r="K497" s="58">
        <f t="shared" si="44"/>
        <v>132511.68000000002</v>
      </c>
      <c r="L497" s="2">
        <v>7959</v>
      </c>
      <c r="M497" s="57">
        <v>334.62</v>
      </c>
      <c r="N497" s="60">
        <f t="shared" si="45"/>
        <v>2663240.58</v>
      </c>
      <c r="O497" s="59">
        <f t="shared" si="46"/>
        <v>13238895.42</v>
      </c>
      <c r="P497" s="72">
        <f t="shared" si="47"/>
        <v>167202.91941361138</v>
      </c>
    </row>
    <row r="498" spans="1:16" x14ac:dyDescent="0.25">
      <c r="A498" s="10" t="s">
        <v>953</v>
      </c>
      <c r="B498" s="4" t="s">
        <v>954</v>
      </c>
      <c r="C498" s="2">
        <v>16569</v>
      </c>
      <c r="D498" s="57">
        <v>358.28</v>
      </c>
      <c r="E498" s="58">
        <f t="shared" si="42"/>
        <v>5936341.3199999994</v>
      </c>
      <c r="F498" s="2">
        <v>79352</v>
      </c>
      <c r="G498" s="57">
        <v>355.26</v>
      </c>
      <c r="H498" s="58">
        <f t="shared" si="43"/>
        <v>28190591.52</v>
      </c>
      <c r="I498" s="2">
        <v>3598</v>
      </c>
      <c r="J498" s="57">
        <v>358.28</v>
      </c>
      <c r="K498" s="58">
        <f t="shared" si="44"/>
        <v>1289091.44</v>
      </c>
      <c r="L498" s="2">
        <v>17232</v>
      </c>
      <c r="M498" s="57">
        <v>355.26</v>
      </c>
      <c r="N498" s="60">
        <f t="shared" si="45"/>
        <v>6121840.3200000003</v>
      </c>
      <c r="O498" s="59">
        <f t="shared" si="46"/>
        <v>41537864.599999994</v>
      </c>
      <c r="P498" s="72">
        <f t="shared" si="47"/>
        <v>524609.64506412728</v>
      </c>
    </row>
    <row r="499" spans="1:16" x14ac:dyDescent="0.25">
      <c r="A499" s="10" t="s">
        <v>955</v>
      </c>
      <c r="B499" s="4" t="s">
        <v>956</v>
      </c>
      <c r="C499" s="2">
        <v>1186</v>
      </c>
      <c r="D499" s="57">
        <v>247.89</v>
      </c>
      <c r="E499" s="58">
        <f t="shared" si="42"/>
        <v>293997.53999999998</v>
      </c>
      <c r="F499" s="2">
        <v>77421</v>
      </c>
      <c r="G499" s="57">
        <v>245.91</v>
      </c>
      <c r="H499" s="58">
        <f t="shared" si="43"/>
        <v>19038598.109999999</v>
      </c>
      <c r="I499" s="2">
        <v>64</v>
      </c>
      <c r="J499" s="57">
        <v>247.89</v>
      </c>
      <c r="K499" s="58">
        <f t="shared" si="44"/>
        <v>15864.96</v>
      </c>
      <c r="L499" s="2">
        <v>4153</v>
      </c>
      <c r="M499" s="57">
        <v>245.91</v>
      </c>
      <c r="N499" s="60">
        <f t="shared" si="45"/>
        <v>1021264.23</v>
      </c>
      <c r="O499" s="59">
        <f t="shared" si="46"/>
        <v>20369724.84</v>
      </c>
      <c r="P499" s="72">
        <f t="shared" si="47"/>
        <v>257262.96287186455</v>
      </c>
    </row>
    <row r="500" spans="1:16" x14ac:dyDescent="0.25">
      <c r="A500" s="10" t="s">
        <v>957</v>
      </c>
      <c r="B500" s="4" t="s">
        <v>958</v>
      </c>
      <c r="C500" s="2">
        <v>849</v>
      </c>
      <c r="D500" s="57">
        <v>236.62</v>
      </c>
      <c r="E500" s="58">
        <f t="shared" si="42"/>
        <v>200890.38</v>
      </c>
      <c r="F500" s="2">
        <v>22606</v>
      </c>
      <c r="G500" s="57">
        <v>234.86</v>
      </c>
      <c r="H500" s="58">
        <f t="shared" si="43"/>
        <v>5309245.16</v>
      </c>
      <c r="I500" s="2">
        <v>7</v>
      </c>
      <c r="J500" s="57">
        <v>236.62</v>
      </c>
      <c r="K500" s="58">
        <f t="shared" si="44"/>
        <v>1656.3400000000001</v>
      </c>
      <c r="L500" s="2">
        <v>180</v>
      </c>
      <c r="M500" s="57">
        <v>234.86</v>
      </c>
      <c r="N500" s="60">
        <f t="shared" si="45"/>
        <v>42274.8</v>
      </c>
      <c r="O500" s="59">
        <f t="shared" si="46"/>
        <v>5554066.6799999997</v>
      </c>
      <c r="P500" s="72">
        <f t="shared" si="47"/>
        <v>70146.04572757204</v>
      </c>
    </row>
    <row r="501" spans="1:16" x14ac:dyDescent="0.25">
      <c r="A501" s="10" t="s">
        <v>959</v>
      </c>
      <c r="B501" s="4" t="s">
        <v>960</v>
      </c>
      <c r="C501" s="2">
        <v>0</v>
      </c>
      <c r="D501" s="57">
        <v>224.16</v>
      </c>
      <c r="E501" s="58">
        <f t="shared" si="42"/>
        <v>0</v>
      </c>
      <c r="F501" s="2">
        <v>26097</v>
      </c>
      <c r="G501" s="57">
        <v>222.16</v>
      </c>
      <c r="H501" s="58">
        <f t="shared" si="43"/>
        <v>5797709.5199999996</v>
      </c>
      <c r="I501" s="2">
        <v>0</v>
      </c>
      <c r="J501" s="57">
        <v>224.16</v>
      </c>
      <c r="K501" s="58">
        <f t="shared" si="44"/>
        <v>0</v>
      </c>
      <c r="L501" s="2">
        <v>3860</v>
      </c>
      <c r="M501" s="57">
        <v>222.16</v>
      </c>
      <c r="N501" s="60">
        <f t="shared" si="45"/>
        <v>857537.6</v>
      </c>
      <c r="O501" s="59">
        <f t="shared" si="46"/>
        <v>6655247.1199999992</v>
      </c>
      <c r="P501" s="72">
        <f t="shared" si="47"/>
        <v>84053.594547016153</v>
      </c>
    </row>
    <row r="502" spans="1:16" x14ac:dyDescent="0.25">
      <c r="A502" s="10" t="s">
        <v>961</v>
      </c>
      <c r="B502" s="4" t="s">
        <v>962</v>
      </c>
      <c r="C502" s="2">
        <v>21</v>
      </c>
      <c r="D502" s="57">
        <v>332.83</v>
      </c>
      <c r="E502" s="58">
        <f t="shared" si="42"/>
        <v>6989.4299999999994</v>
      </c>
      <c r="F502" s="2">
        <v>18068</v>
      </c>
      <c r="G502" s="57">
        <v>329.63</v>
      </c>
      <c r="H502" s="58">
        <f t="shared" si="43"/>
        <v>5955754.8399999999</v>
      </c>
      <c r="I502" s="2">
        <v>6</v>
      </c>
      <c r="J502" s="57">
        <v>332.83</v>
      </c>
      <c r="K502" s="58">
        <f t="shared" si="44"/>
        <v>1996.98</v>
      </c>
      <c r="L502" s="2">
        <v>5558</v>
      </c>
      <c r="M502" s="57">
        <v>329.63</v>
      </c>
      <c r="N502" s="60">
        <f t="shared" si="45"/>
        <v>1832083.54</v>
      </c>
      <c r="O502" s="59">
        <f t="shared" si="46"/>
        <v>7796824.79</v>
      </c>
      <c r="P502" s="72">
        <f t="shared" si="47"/>
        <v>98471.347169567525</v>
      </c>
    </row>
    <row r="503" spans="1:16" x14ac:dyDescent="0.25">
      <c r="A503" s="10" t="s">
        <v>963</v>
      </c>
      <c r="B503" s="4" t="s">
        <v>964</v>
      </c>
      <c r="C503" s="2">
        <v>0</v>
      </c>
      <c r="D503" s="57">
        <v>293.07</v>
      </c>
      <c r="E503" s="58">
        <f t="shared" si="42"/>
        <v>0</v>
      </c>
      <c r="F503" s="2">
        <v>33373</v>
      </c>
      <c r="G503" s="57">
        <v>290.31</v>
      </c>
      <c r="H503" s="58">
        <f t="shared" si="43"/>
        <v>9688515.6300000008</v>
      </c>
      <c r="I503" s="2">
        <v>0</v>
      </c>
      <c r="J503" s="57">
        <v>293.07</v>
      </c>
      <c r="K503" s="58">
        <f t="shared" si="44"/>
        <v>0</v>
      </c>
      <c r="L503" s="2">
        <v>2446</v>
      </c>
      <c r="M503" s="57">
        <v>290.31</v>
      </c>
      <c r="N503" s="60">
        <f t="shared" si="45"/>
        <v>710098.26</v>
      </c>
      <c r="O503" s="59">
        <f t="shared" si="46"/>
        <v>10398613.890000001</v>
      </c>
      <c r="P503" s="72">
        <f t="shared" si="47"/>
        <v>131331.09259525596</v>
      </c>
    </row>
    <row r="504" spans="1:16" x14ac:dyDescent="0.25">
      <c r="A504" s="10" t="s">
        <v>965</v>
      </c>
      <c r="B504" s="4" t="s">
        <v>966</v>
      </c>
      <c r="C504" s="2">
        <v>3479</v>
      </c>
      <c r="D504" s="57">
        <v>402.24</v>
      </c>
      <c r="E504" s="58">
        <f t="shared" si="42"/>
        <v>1399392.96</v>
      </c>
      <c r="F504" s="2">
        <v>49149</v>
      </c>
      <c r="G504" s="57">
        <v>399.02</v>
      </c>
      <c r="H504" s="58">
        <f t="shared" si="43"/>
        <v>19611433.98</v>
      </c>
      <c r="I504" s="2">
        <v>823</v>
      </c>
      <c r="J504" s="57">
        <v>402.24</v>
      </c>
      <c r="K504" s="58">
        <f t="shared" si="44"/>
        <v>331043.52</v>
      </c>
      <c r="L504" s="2">
        <v>11630</v>
      </c>
      <c r="M504" s="57">
        <v>399.02</v>
      </c>
      <c r="N504" s="60">
        <f t="shared" si="45"/>
        <v>4640602.5999999996</v>
      </c>
      <c r="O504" s="59">
        <f t="shared" si="46"/>
        <v>25982473.060000002</v>
      </c>
      <c r="P504" s="72">
        <f t="shared" si="47"/>
        <v>328150.13725801522</v>
      </c>
    </row>
    <row r="505" spans="1:16" x14ac:dyDescent="0.25">
      <c r="A505" s="10" t="s">
        <v>967</v>
      </c>
      <c r="B505" s="4" t="s">
        <v>968</v>
      </c>
      <c r="C505" s="2">
        <v>0</v>
      </c>
      <c r="D505" s="57">
        <v>220.3</v>
      </c>
      <c r="E505" s="58">
        <f t="shared" si="42"/>
        <v>0</v>
      </c>
      <c r="F505" s="2">
        <v>22181</v>
      </c>
      <c r="G505" s="57">
        <v>218.52</v>
      </c>
      <c r="H505" s="58">
        <f t="shared" si="43"/>
        <v>4846992.12</v>
      </c>
      <c r="I505" s="2">
        <v>0</v>
      </c>
      <c r="J505" s="57">
        <v>220.3</v>
      </c>
      <c r="K505" s="58">
        <f t="shared" si="44"/>
        <v>0</v>
      </c>
      <c r="L505" s="2">
        <v>84</v>
      </c>
      <c r="M505" s="57">
        <v>218.52</v>
      </c>
      <c r="N505" s="60">
        <f t="shared" si="45"/>
        <v>18355.68</v>
      </c>
      <c r="O505" s="59">
        <f t="shared" si="46"/>
        <v>4865347.8</v>
      </c>
      <c r="P505" s="72">
        <f t="shared" si="47"/>
        <v>61447.751516613418</v>
      </c>
    </row>
    <row r="506" spans="1:16" x14ac:dyDescent="0.25">
      <c r="A506" s="10" t="s">
        <v>969</v>
      </c>
      <c r="B506" s="4" t="s">
        <v>970</v>
      </c>
      <c r="C506" s="2">
        <v>0</v>
      </c>
      <c r="D506" s="57">
        <v>302.66000000000003</v>
      </c>
      <c r="E506" s="58">
        <f t="shared" si="42"/>
        <v>0</v>
      </c>
      <c r="F506" s="2">
        <v>19696</v>
      </c>
      <c r="G506" s="57">
        <v>299.83</v>
      </c>
      <c r="H506" s="58">
        <f t="shared" si="43"/>
        <v>5905451.6799999997</v>
      </c>
      <c r="I506" s="2">
        <v>0</v>
      </c>
      <c r="J506" s="57">
        <v>302.66000000000003</v>
      </c>
      <c r="K506" s="58">
        <f t="shared" si="44"/>
        <v>0</v>
      </c>
      <c r="L506" s="2">
        <v>3261</v>
      </c>
      <c r="M506" s="57">
        <v>299.83</v>
      </c>
      <c r="N506" s="60">
        <f t="shared" si="45"/>
        <v>977745.63</v>
      </c>
      <c r="O506" s="59">
        <f t="shared" si="46"/>
        <v>6883197.3099999996</v>
      </c>
      <c r="P506" s="72">
        <f t="shared" si="47"/>
        <v>86932.530896291093</v>
      </c>
    </row>
    <row r="507" spans="1:16" x14ac:dyDescent="0.25">
      <c r="A507" s="10" t="s">
        <v>971</v>
      </c>
      <c r="B507" s="4" t="s">
        <v>972</v>
      </c>
      <c r="C507" s="2">
        <v>1055</v>
      </c>
      <c r="D507" s="57">
        <v>230.66</v>
      </c>
      <c r="E507" s="58">
        <f t="shared" si="42"/>
        <v>243346.3</v>
      </c>
      <c r="F507" s="2">
        <v>54250</v>
      </c>
      <c r="G507" s="57">
        <v>228.75</v>
      </c>
      <c r="H507" s="58">
        <f t="shared" si="43"/>
        <v>12409687.5</v>
      </c>
      <c r="I507" s="2">
        <v>25</v>
      </c>
      <c r="J507" s="57">
        <v>230.66</v>
      </c>
      <c r="K507" s="58">
        <f t="shared" si="44"/>
        <v>5766.5</v>
      </c>
      <c r="L507" s="2">
        <v>1307</v>
      </c>
      <c r="M507" s="57">
        <v>228.75</v>
      </c>
      <c r="N507" s="60">
        <f t="shared" si="45"/>
        <v>298976.25</v>
      </c>
      <c r="O507" s="59">
        <f t="shared" si="46"/>
        <v>12957776.550000001</v>
      </c>
      <c r="P507" s="72">
        <f t="shared" si="47"/>
        <v>163652.48002459359</v>
      </c>
    </row>
    <row r="508" spans="1:16" x14ac:dyDescent="0.25">
      <c r="A508" s="10" t="s">
        <v>973</v>
      </c>
      <c r="B508" s="4" t="s">
        <v>974</v>
      </c>
      <c r="C508" s="2">
        <v>0</v>
      </c>
      <c r="D508" s="57">
        <v>223.07</v>
      </c>
      <c r="E508" s="58">
        <f t="shared" si="42"/>
        <v>0</v>
      </c>
      <c r="F508" s="2">
        <v>14988</v>
      </c>
      <c r="G508" s="57">
        <v>221.16</v>
      </c>
      <c r="H508" s="58">
        <f t="shared" si="43"/>
        <v>3314746.08</v>
      </c>
      <c r="I508" s="2">
        <v>0</v>
      </c>
      <c r="J508" s="57">
        <v>223.07</v>
      </c>
      <c r="K508" s="58">
        <f t="shared" si="44"/>
        <v>0</v>
      </c>
      <c r="L508" s="2">
        <v>1213</v>
      </c>
      <c r="M508" s="57">
        <v>221.16</v>
      </c>
      <c r="N508" s="60">
        <f t="shared" si="45"/>
        <v>268267.08</v>
      </c>
      <c r="O508" s="59">
        <f t="shared" si="46"/>
        <v>3583013.16</v>
      </c>
      <c r="P508" s="72">
        <f t="shared" si="47"/>
        <v>45252.284397106378</v>
      </c>
    </row>
    <row r="509" spans="1:16" x14ac:dyDescent="0.25">
      <c r="A509" s="10" t="s">
        <v>975</v>
      </c>
      <c r="B509" s="4" t="s">
        <v>976</v>
      </c>
      <c r="C509" s="2">
        <v>0</v>
      </c>
      <c r="D509" s="57">
        <v>237.33</v>
      </c>
      <c r="E509" s="58">
        <f t="shared" si="42"/>
        <v>0</v>
      </c>
      <c r="F509" s="2">
        <v>18604</v>
      </c>
      <c r="G509" s="57">
        <v>235.39</v>
      </c>
      <c r="H509" s="58">
        <f t="shared" si="43"/>
        <v>4379195.5599999996</v>
      </c>
      <c r="I509" s="2">
        <v>0</v>
      </c>
      <c r="J509" s="57">
        <v>237.33</v>
      </c>
      <c r="K509" s="58">
        <f t="shared" si="44"/>
        <v>0</v>
      </c>
      <c r="L509" s="2">
        <v>1417</v>
      </c>
      <c r="M509" s="57">
        <v>235.39</v>
      </c>
      <c r="N509" s="60">
        <f t="shared" si="45"/>
        <v>333547.63</v>
      </c>
      <c r="O509" s="59">
        <f t="shared" si="46"/>
        <v>4712743.1899999995</v>
      </c>
      <c r="P509" s="72">
        <f t="shared" si="47"/>
        <v>59520.405201192822</v>
      </c>
    </row>
    <row r="510" spans="1:16" x14ac:dyDescent="0.25">
      <c r="A510" s="10" t="s">
        <v>1265</v>
      </c>
      <c r="B510" s="4" t="s">
        <v>1259</v>
      </c>
      <c r="C510" s="2">
        <v>551</v>
      </c>
      <c r="D510" s="57">
        <v>215.48</v>
      </c>
      <c r="E510" s="58">
        <f t="shared" si="42"/>
        <v>118729.48</v>
      </c>
      <c r="F510" s="2">
        <v>22532</v>
      </c>
      <c r="G510" s="57">
        <v>213.53</v>
      </c>
      <c r="H510" s="58">
        <f t="shared" si="43"/>
        <v>4811257.96</v>
      </c>
      <c r="I510" s="2">
        <v>68</v>
      </c>
      <c r="J510" s="57">
        <v>215.48</v>
      </c>
      <c r="K510" s="58">
        <f t="shared" si="44"/>
        <v>14652.64</v>
      </c>
      <c r="L510" s="2">
        <v>2782</v>
      </c>
      <c r="M510" s="57">
        <v>213.53</v>
      </c>
      <c r="N510" s="60">
        <f t="shared" si="45"/>
        <v>594040.46</v>
      </c>
      <c r="O510" s="59">
        <f t="shared" si="46"/>
        <v>5538680.54</v>
      </c>
      <c r="P510" s="72">
        <f t="shared" si="47"/>
        <v>69951.723811362928</v>
      </c>
    </row>
    <row r="511" spans="1:16" x14ac:dyDescent="0.25">
      <c r="A511" s="10" t="s">
        <v>977</v>
      </c>
      <c r="B511" s="4" t="s">
        <v>978</v>
      </c>
      <c r="C511" s="2">
        <v>0</v>
      </c>
      <c r="D511" s="57">
        <v>309.07</v>
      </c>
      <c r="E511" s="58">
        <f t="shared" si="42"/>
        <v>0</v>
      </c>
      <c r="F511" s="2">
        <v>43607</v>
      </c>
      <c r="G511" s="57">
        <v>306.2</v>
      </c>
      <c r="H511" s="58">
        <f t="shared" si="43"/>
        <v>13352463.4</v>
      </c>
      <c r="I511" s="2">
        <v>0</v>
      </c>
      <c r="J511" s="57">
        <v>309.07</v>
      </c>
      <c r="K511" s="58">
        <f t="shared" si="44"/>
        <v>0</v>
      </c>
      <c r="L511" s="2">
        <v>10058</v>
      </c>
      <c r="M511" s="57">
        <v>306.2</v>
      </c>
      <c r="N511" s="60">
        <f t="shared" si="45"/>
        <v>3079759.6</v>
      </c>
      <c r="O511" s="59">
        <f t="shared" si="46"/>
        <v>16432223</v>
      </c>
      <c r="P511" s="72">
        <f t="shared" si="47"/>
        <v>207533.60238081639</v>
      </c>
    </row>
    <row r="512" spans="1:16" x14ac:dyDescent="0.25">
      <c r="A512" s="10" t="s">
        <v>979</v>
      </c>
      <c r="B512" s="4" t="s">
        <v>980</v>
      </c>
      <c r="C512" s="2">
        <v>420</v>
      </c>
      <c r="D512" s="57">
        <v>267.89</v>
      </c>
      <c r="E512" s="58">
        <f t="shared" si="42"/>
        <v>112513.79999999999</v>
      </c>
      <c r="F512" s="2">
        <v>32040</v>
      </c>
      <c r="G512" s="57">
        <v>265.64999999999998</v>
      </c>
      <c r="H512" s="58">
        <f t="shared" si="43"/>
        <v>8511426</v>
      </c>
      <c r="I512" s="2">
        <v>1</v>
      </c>
      <c r="J512" s="57">
        <v>267.89</v>
      </c>
      <c r="K512" s="58">
        <f t="shared" si="44"/>
        <v>267.89</v>
      </c>
      <c r="L512" s="2">
        <v>97</v>
      </c>
      <c r="M512" s="57">
        <v>265.64999999999998</v>
      </c>
      <c r="N512" s="60">
        <f t="shared" si="45"/>
        <v>25768.05</v>
      </c>
      <c r="O512" s="59">
        <f t="shared" si="46"/>
        <v>8649975.7400000021</v>
      </c>
      <c r="P512" s="72">
        <f t="shared" si="47"/>
        <v>109246.36464761151</v>
      </c>
    </row>
    <row r="513" spans="1:16" x14ac:dyDescent="0.25">
      <c r="A513" s="10" t="s">
        <v>981</v>
      </c>
      <c r="B513" s="4" t="s">
        <v>982</v>
      </c>
      <c r="C513" s="2">
        <v>3</v>
      </c>
      <c r="D513" s="57">
        <v>240.68</v>
      </c>
      <c r="E513" s="58">
        <f t="shared" si="42"/>
        <v>722.04</v>
      </c>
      <c r="F513" s="2">
        <v>27423</v>
      </c>
      <c r="G513" s="57">
        <v>238.61</v>
      </c>
      <c r="H513" s="58">
        <f t="shared" si="43"/>
        <v>6543402.0300000003</v>
      </c>
      <c r="I513" s="2">
        <v>0</v>
      </c>
      <c r="J513" s="57">
        <v>240.68</v>
      </c>
      <c r="K513" s="58">
        <f t="shared" si="44"/>
        <v>0</v>
      </c>
      <c r="L513" s="2">
        <v>2289</v>
      </c>
      <c r="M513" s="57">
        <v>238.61</v>
      </c>
      <c r="N513" s="60">
        <f t="shared" si="45"/>
        <v>546178.29</v>
      </c>
      <c r="O513" s="59">
        <f t="shared" si="46"/>
        <v>7090302.3600000003</v>
      </c>
      <c r="P513" s="72">
        <f t="shared" si="47"/>
        <v>89548.199944706459</v>
      </c>
    </row>
    <row r="514" spans="1:16" x14ac:dyDescent="0.25">
      <c r="A514" s="10" t="s">
        <v>983</v>
      </c>
      <c r="B514" s="4" t="s">
        <v>984</v>
      </c>
      <c r="C514" s="2">
        <v>701</v>
      </c>
      <c r="D514" s="57">
        <v>252.61</v>
      </c>
      <c r="E514" s="58">
        <f t="shared" si="42"/>
        <v>177079.61000000002</v>
      </c>
      <c r="F514" s="2">
        <v>26632</v>
      </c>
      <c r="G514" s="57">
        <v>250.27</v>
      </c>
      <c r="H514" s="58">
        <f t="shared" si="43"/>
        <v>6665190.6400000006</v>
      </c>
      <c r="I514" s="2">
        <v>86</v>
      </c>
      <c r="J514" s="57">
        <v>252.61</v>
      </c>
      <c r="K514" s="58">
        <f t="shared" si="44"/>
        <v>21724.460000000003</v>
      </c>
      <c r="L514" s="2">
        <v>3276</v>
      </c>
      <c r="M514" s="57">
        <v>250.27</v>
      </c>
      <c r="N514" s="60">
        <f t="shared" si="45"/>
        <v>819884.52</v>
      </c>
      <c r="O514" s="59">
        <f t="shared" si="46"/>
        <v>7683879.2300000004</v>
      </c>
      <c r="P514" s="72">
        <f t="shared" si="47"/>
        <v>97044.881685273736</v>
      </c>
    </row>
    <row r="515" spans="1:16" x14ac:dyDescent="0.25">
      <c r="A515" s="10" t="s">
        <v>985</v>
      </c>
      <c r="B515" s="4" t="s">
        <v>986</v>
      </c>
      <c r="C515" s="2">
        <v>733</v>
      </c>
      <c r="D515" s="57">
        <v>304.22000000000003</v>
      </c>
      <c r="E515" s="58">
        <f t="shared" si="42"/>
        <v>222993.26</v>
      </c>
      <c r="F515" s="2">
        <v>28170</v>
      </c>
      <c r="G515" s="57">
        <v>301.45999999999998</v>
      </c>
      <c r="H515" s="58">
        <f t="shared" si="43"/>
        <v>8492128.1999999993</v>
      </c>
      <c r="I515" s="2">
        <v>311</v>
      </c>
      <c r="J515" s="57">
        <v>304.22000000000003</v>
      </c>
      <c r="K515" s="58">
        <f t="shared" si="44"/>
        <v>94612.420000000013</v>
      </c>
      <c r="L515" s="2">
        <v>11954</v>
      </c>
      <c r="M515" s="57">
        <v>301.45999999999998</v>
      </c>
      <c r="N515" s="60">
        <f t="shared" si="45"/>
        <v>3603652.84</v>
      </c>
      <c r="O515" s="59">
        <f t="shared" si="46"/>
        <v>12413386.719999999</v>
      </c>
      <c r="P515" s="72">
        <f t="shared" si="47"/>
        <v>156777.01451275259</v>
      </c>
    </row>
    <row r="516" spans="1:16" x14ac:dyDescent="0.25">
      <c r="A516" s="10" t="s">
        <v>987</v>
      </c>
      <c r="B516" s="4" t="s">
        <v>988</v>
      </c>
      <c r="C516" s="2">
        <v>531</v>
      </c>
      <c r="D516" s="57">
        <v>261.63</v>
      </c>
      <c r="E516" s="58">
        <f t="shared" si="42"/>
        <v>138925.53</v>
      </c>
      <c r="F516" s="2">
        <v>39369</v>
      </c>
      <c r="G516" s="57">
        <v>259.48</v>
      </c>
      <c r="H516" s="58">
        <f t="shared" si="43"/>
        <v>10215468.120000001</v>
      </c>
      <c r="I516" s="2">
        <v>7</v>
      </c>
      <c r="J516" s="57">
        <v>261.63</v>
      </c>
      <c r="K516" s="58">
        <f t="shared" si="44"/>
        <v>1831.4099999999999</v>
      </c>
      <c r="L516" s="2">
        <v>536</v>
      </c>
      <c r="M516" s="57">
        <v>259.48</v>
      </c>
      <c r="N516" s="60">
        <f t="shared" si="45"/>
        <v>139081.28</v>
      </c>
      <c r="O516" s="59">
        <f t="shared" si="46"/>
        <v>10495306.34</v>
      </c>
      <c r="P516" s="72">
        <f t="shared" si="47"/>
        <v>132552.28661578055</v>
      </c>
    </row>
    <row r="517" spans="1:16" x14ac:dyDescent="0.25">
      <c r="A517" s="10" t="s">
        <v>989</v>
      </c>
      <c r="B517" s="4" t="s">
        <v>990</v>
      </c>
      <c r="C517" s="2">
        <v>1233</v>
      </c>
      <c r="D517" s="57">
        <v>228.1</v>
      </c>
      <c r="E517" s="58">
        <f t="shared" si="42"/>
        <v>281247.3</v>
      </c>
      <c r="F517" s="2">
        <v>37438</v>
      </c>
      <c r="G517" s="57">
        <v>226.09</v>
      </c>
      <c r="H517" s="58">
        <f t="shared" si="43"/>
        <v>8464357.4199999999</v>
      </c>
      <c r="I517" s="2">
        <v>126</v>
      </c>
      <c r="J517" s="57">
        <v>228.1</v>
      </c>
      <c r="K517" s="58">
        <f t="shared" si="44"/>
        <v>28740.6</v>
      </c>
      <c r="L517" s="2">
        <v>3822</v>
      </c>
      <c r="M517" s="57">
        <v>226.09</v>
      </c>
      <c r="N517" s="60">
        <f t="shared" si="45"/>
        <v>864115.98</v>
      </c>
      <c r="O517" s="59">
        <f t="shared" si="46"/>
        <v>9638461.3000000007</v>
      </c>
      <c r="P517" s="72">
        <f t="shared" si="47"/>
        <v>121730.61398917767</v>
      </c>
    </row>
    <row r="518" spans="1:16" x14ac:dyDescent="0.25">
      <c r="A518" s="10" t="s">
        <v>991</v>
      </c>
      <c r="B518" s="4" t="s">
        <v>992</v>
      </c>
      <c r="C518" s="2">
        <v>3107</v>
      </c>
      <c r="D518" s="57">
        <v>305.44</v>
      </c>
      <c r="E518" s="58">
        <f t="shared" si="42"/>
        <v>949002.08</v>
      </c>
      <c r="F518" s="2">
        <v>43908</v>
      </c>
      <c r="G518" s="57">
        <v>302.55</v>
      </c>
      <c r="H518" s="58">
        <f t="shared" si="43"/>
        <v>13284365.4</v>
      </c>
      <c r="I518" s="2">
        <v>480</v>
      </c>
      <c r="J518" s="57">
        <v>305.44</v>
      </c>
      <c r="K518" s="58">
        <f t="shared" si="44"/>
        <v>146611.20000000001</v>
      </c>
      <c r="L518" s="2">
        <v>6784</v>
      </c>
      <c r="M518" s="57">
        <v>302.55</v>
      </c>
      <c r="N518" s="60">
        <f t="shared" si="45"/>
        <v>2052499.2000000002</v>
      </c>
      <c r="O518" s="59">
        <f t="shared" si="46"/>
        <v>16432477.879999999</v>
      </c>
      <c r="P518" s="72">
        <f t="shared" si="47"/>
        <v>207536.82143185867</v>
      </c>
    </row>
    <row r="519" spans="1:16" x14ac:dyDescent="0.25">
      <c r="A519" s="10" t="s">
        <v>993</v>
      </c>
      <c r="B519" s="4" t="s">
        <v>994</v>
      </c>
      <c r="C519" s="2">
        <v>53918</v>
      </c>
      <c r="D519" s="57">
        <v>225.54</v>
      </c>
      <c r="E519" s="58">
        <f t="shared" si="42"/>
        <v>12160665.719999999</v>
      </c>
      <c r="F519" s="2">
        <v>71</v>
      </c>
      <c r="G519" s="57">
        <v>223.58</v>
      </c>
      <c r="H519" s="58">
        <f t="shared" si="43"/>
        <v>15874.18</v>
      </c>
      <c r="I519" s="2">
        <v>5459</v>
      </c>
      <c r="J519" s="57">
        <v>225.54</v>
      </c>
      <c r="K519" s="58">
        <f t="shared" si="44"/>
        <v>1231222.8599999999</v>
      </c>
      <c r="L519" s="2">
        <v>7</v>
      </c>
      <c r="M519" s="57">
        <v>223.58</v>
      </c>
      <c r="N519" s="60">
        <f t="shared" si="45"/>
        <v>1565.0600000000002</v>
      </c>
      <c r="O519" s="59">
        <f t="shared" si="46"/>
        <v>13409327.819999998</v>
      </c>
      <c r="P519" s="72">
        <f t="shared" si="47"/>
        <v>169355.42488620678</v>
      </c>
    </row>
    <row r="520" spans="1:16" x14ac:dyDescent="0.25">
      <c r="A520" s="10" t="s">
        <v>995</v>
      </c>
      <c r="B520" s="4" t="s">
        <v>996</v>
      </c>
      <c r="C520" s="2">
        <v>172</v>
      </c>
      <c r="D520" s="57">
        <v>331.76</v>
      </c>
      <c r="E520" s="58">
        <f t="shared" si="42"/>
        <v>57062.720000000001</v>
      </c>
      <c r="F520" s="2">
        <v>28723</v>
      </c>
      <c r="G520" s="57">
        <v>328.92</v>
      </c>
      <c r="H520" s="58">
        <f t="shared" si="43"/>
        <v>9447569.1600000001</v>
      </c>
      <c r="I520" s="2">
        <v>23</v>
      </c>
      <c r="J520" s="57">
        <v>331.76</v>
      </c>
      <c r="K520" s="58">
        <f t="shared" si="44"/>
        <v>7630.48</v>
      </c>
      <c r="L520" s="2">
        <v>3801</v>
      </c>
      <c r="M520" s="57">
        <v>328.92</v>
      </c>
      <c r="N520" s="60">
        <f t="shared" si="45"/>
        <v>1250224.9200000002</v>
      </c>
      <c r="O520" s="59">
        <f t="shared" si="46"/>
        <v>10762487.280000001</v>
      </c>
      <c r="P520" s="72">
        <f t="shared" si="47"/>
        <v>135926.69450725653</v>
      </c>
    </row>
    <row r="521" spans="1:16" x14ac:dyDescent="0.25">
      <c r="A521" s="10" t="s">
        <v>997</v>
      </c>
      <c r="B521" s="4" t="s">
        <v>998</v>
      </c>
      <c r="C521" s="2">
        <v>32</v>
      </c>
      <c r="D521" s="57">
        <v>341.18</v>
      </c>
      <c r="E521" s="58">
        <f t="shared" ref="E521:E584" si="48">C521*D521</f>
        <v>10917.76</v>
      </c>
      <c r="F521" s="2">
        <v>40679</v>
      </c>
      <c r="G521" s="57">
        <v>338.05</v>
      </c>
      <c r="H521" s="58">
        <f t="shared" ref="H521:H584" si="49">F521*G521</f>
        <v>13751535.950000001</v>
      </c>
      <c r="I521" s="2">
        <v>3</v>
      </c>
      <c r="J521" s="57">
        <v>341.18</v>
      </c>
      <c r="K521" s="58">
        <f t="shared" ref="K521:K584" si="50">I521*J521</f>
        <v>1023.54</v>
      </c>
      <c r="L521" s="2">
        <v>4429</v>
      </c>
      <c r="M521" s="57">
        <v>338.05</v>
      </c>
      <c r="N521" s="60">
        <f t="shared" ref="N521:N584" si="51">M521*L521</f>
        <v>1497223.45</v>
      </c>
      <c r="O521" s="59">
        <f t="shared" ref="O521:O584" si="52">E521+H521+K521+N521</f>
        <v>15260700.699999999</v>
      </c>
      <c r="P521" s="72">
        <f t="shared" ref="P521:P584" si="53">(O521/$O$7)*$P$7</f>
        <v>192737.65887466635</v>
      </c>
    </row>
    <row r="522" spans="1:16" x14ac:dyDescent="0.25">
      <c r="A522" s="10" t="s">
        <v>999</v>
      </c>
      <c r="B522" s="4" t="s">
        <v>1000</v>
      </c>
      <c r="C522" s="2">
        <v>7391</v>
      </c>
      <c r="D522" s="57">
        <v>310.39</v>
      </c>
      <c r="E522" s="58">
        <f t="shared" si="48"/>
        <v>2294092.4899999998</v>
      </c>
      <c r="F522" s="2">
        <v>37321</v>
      </c>
      <c r="G522" s="57">
        <v>307.60000000000002</v>
      </c>
      <c r="H522" s="58">
        <f t="shared" si="49"/>
        <v>11479939.600000001</v>
      </c>
      <c r="I522" s="2">
        <v>2471</v>
      </c>
      <c r="J522" s="57">
        <v>310.39</v>
      </c>
      <c r="K522" s="58">
        <f t="shared" si="50"/>
        <v>766973.69</v>
      </c>
      <c r="L522" s="2">
        <v>12478</v>
      </c>
      <c r="M522" s="57">
        <v>307.60000000000002</v>
      </c>
      <c r="N522" s="60">
        <f t="shared" si="51"/>
        <v>3838232.8000000003</v>
      </c>
      <c r="O522" s="59">
        <f t="shared" si="52"/>
        <v>18379238.580000002</v>
      </c>
      <c r="P522" s="72">
        <f t="shared" si="53"/>
        <v>232123.77239061819</v>
      </c>
    </row>
    <row r="523" spans="1:16" x14ac:dyDescent="0.25">
      <c r="A523" s="10" t="s">
        <v>1001</v>
      </c>
      <c r="B523" s="4" t="s">
        <v>1002</v>
      </c>
      <c r="C523" s="2">
        <v>1223</v>
      </c>
      <c r="D523" s="57">
        <v>291.08999999999997</v>
      </c>
      <c r="E523" s="58">
        <f t="shared" si="48"/>
        <v>356003.06999999995</v>
      </c>
      <c r="F523" s="2">
        <v>15070</v>
      </c>
      <c r="G523" s="57">
        <v>288.44</v>
      </c>
      <c r="H523" s="58">
        <f t="shared" si="49"/>
        <v>4346790.8</v>
      </c>
      <c r="I523" s="2">
        <v>345</v>
      </c>
      <c r="J523" s="57">
        <v>291.08999999999997</v>
      </c>
      <c r="K523" s="58">
        <f t="shared" si="50"/>
        <v>100426.04999999999</v>
      </c>
      <c r="L523" s="2">
        <v>4252</v>
      </c>
      <c r="M523" s="57">
        <v>288.44</v>
      </c>
      <c r="N523" s="60">
        <f t="shared" si="51"/>
        <v>1226446.8799999999</v>
      </c>
      <c r="O523" s="59">
        <f t="shared" si="52"/>
        <v>6029666.7999999998</v>
      </c>
      <c r="P523" s="72">
        <f t="shared" si="53"/>
        <v>76152.71969958111</v>
      </c>
    </row>
    <row r="524" spans="1:16" x14ac:dyDescent="0.25">
      <c r="A524" s="10" t="s">
        <v>1003</v>
      </c>
      <c r="B524" s="4" t="s">
        <v>1004</v>
      </c>
      <c r="C524" s="2">
        <v>411</v>
      </c>
      <c r="D524" s="57">
        <v>211.46</v>
      </c>
      <c r="E524" s="58">
        <f t="shared" si="48"/>
        <v>86910.06</v>
      </c>
      <c r="F524" s="2">
        <v>28203</v>
      </c>
      <c r="G524" s="57">
        <v>209.83</v>
      </c>
      <c r="H524" s="58">
        <f t="shared" si="49"/>
        <v>5917835.4900000002</v>
      </c>
      <c r="I524" s="2">
        <v>13</v>
      </c>
      <c r="J524" s="57">
        <v>211.46</v>
      </c>
      <c r="K524" s="58">
        <f t="shared" si="50"/>
        <v>2748.98</v>
      </c>
      <c r="L524" s="2">
        <v>893</v>
      </c>
      <c r="M524" s="57">
        <v>209.83</v>
      </c>
      <c r="N524" s="60">
        <f t="shared" si="51"/>
        <v>187378.19</v>
      </c>
      <c r="O524" s="59">
        <f t="shared" si="52"/>
        <v>6194872.7200000007</v>
      </c>
      <c r="P524" s="72">
        <f t="shared" si="53"/>
        <v>78239.216439081109</v>
      </c>
    </row>
    <row r="525" spans="1:16" x14ac:dyDescent="0.25">
      <c r="A525" s="10" t="s">
        <v>1005</v>
      </c>
      <c r="B525" s="4" t="s">
        <v>1006</v>
      </c>
      <c r="C525" s="2">
        <v>1909</v>
      </c>
      <c r="D525" s="57">
        <v>225.57</v>
      </c>
      <c r="E525" s="58">
        <f t="shared" si="48"/>
        <v>430613.13</v>
      </c>
      <c r="F525" s="2">
        <v>23706</v>
      </c>
      <c r="G525" s="57">
        <v>223.94</v>
      </c>
      <c r="H525" s="58">
        <f t="shared" si="49"/>
        <v>5308721.6399999997</v>
      </c>
      <c r="I525" s="2">
        <v>366</v>
      </c>
      <c r="J525" s="57">
        <v>225.57</v>
      </c>
      <c r="K525" s="58">
        <f t="shared" si="50"/>
        <v>82558.62</v>
      </c>
      <c r="L525" s="2">
        <v>4540</v>
      </c>
      <c r="M525" s="57">
        <v>223.94</v>
      </c>
      <c r="N525" s="60">
        <f t="shared" si="51"/>
        <v>1016687.6</v>
      </c>
      <c r="O525" s="59">
        <f t="shared" si="52"/>
        <v>6838580.9899999993</v>
      </c>
      <c r="P525" s="72">
        <f t="shared" si="53"/>
        <v>86369.041366324556</v>
      </c>
    </row>
    <row r="526" spans="1:16" x14ac:dyDescent="0.25">
      <c r="A526" s="10" t="s">
        <v>1007</v>
      </c>
      <c r="B526" s="4" t="s">
        <v>1008</v>
      </c>
      <c r="C526" s="2">
        <v>0</v>
      </c>
      <c r="D526" s="57">
        <v>229.2</v>
      </c>
      <c r="E526" s="58">
        <f t="shared" si="48"/>
        <v>0</v>
      </c>
      <c r="F526" s="2">
        <v>36275</v>
      </c>
      <c r="G526" s="57">
        <v>227.14</v>
      </c>
      <c r="H526" s="58">
        <f t="shared" si="49"/>
        <v>8239503.4999999991</v>
      </c>
      <c r="I526" s="2">
        <v>0</v>
      </c>
      <c r="J526" s="57">
        <v>229.2</v>
      </c>
      <c r="K526" s="58">
        <f t="shared" si="50"/>
        <v>0</v>
      </c>
      <c r="L526" s="2">
        <v>896</v>
      </c>
      <c r="M526" s="57">
        <v>227.14</v>
      </c>
      <c r="N526" s="60">
        <f t="shared" si="51"/>
        <v>203517.44</v>
      </c>
      <c r="O526" s="59">
        <f t="shared" si="52"/>
        <v>8443020.9399999995</v>
      </c>
      <c r="P526" s="72">
        <f t="shared" si="53"/>
        <v>106632.59320755729</v>
      </c>
    </row>
    <row r="527" spans="1:16" x14ac:dyDescent="0.25">
      <c r="A527" s="10" t="s">
        <v>1009</v>
      </c>
      <c r="B527" s="4" t="s">
        <v>1010</v>
      </c>
      <c r="C527" s="2">
        <v>0</v>
      </c>
      <c r="D527" s="57">
        <v>359.34</v>
      </c>
      <c r="E527" s="58">
        <f t="shared" si="48"/>
        <v>0</v>
      </c>
      <c r="F527" s="2">
        <v>184</v>
      </c>
      <c r="G527" s="57">
        <v>355.36</v>
      </c>
      <c r="H527" s="58">
        <f t="shared" si="49"/>
        <v>65386.240000000005</v>
      </c>
      <c r="I527" s="2">
        <v>0</v>
      </c>
      <c r="J527" s="57">
        <v>359.34</v>
      </c>
      <c r="K527" s="58">
        <f t="shared" si="50"/>
        <v>0</v>
      </c>
      <c r="L527" s="2">
        <v>0</v>
      </c>
      <c r="M527" s="57">
        <v>355.36</v>
      </c>
      <c r="N527" s="60">
        <f t="shared" si="51"/>
        <v>0</v>
      </c>
      <c r="O527" s="59">
        <f t="shared" si="52"/>
        <v>65386.240000000005</v>
      </c>
      <c r="P527" s="72">
        <f t="shared" si="53"/>
        <v>825.80682682657323</v>
      </c>
    </row>
    <row r="528" spans="1:16" x14ac:dyDescent="0.25">
      <c r="A528" s="10" t="s">
        <v>1011</v>
      </c>
      <c r="B528" s="4" t="s">
        <v>1012</v>
      </c>
      <c r="C528" s="2">
        <v>5925</v>
      </c>
      <c r="D528" s="57">
        <v>357.48</v>
      </c>
      <c r="E528" s="58">
        <f t="shared" si="48"/>
        <v>2118069</v>
      </c>
      <c r="F528" s="2">
        <v>76816</v>
      </c>
      <c r="G528" s="57">
        <v>354.49</v>
      </c>
      <c r="H528" s="58">
        <f t="shared" si="49"/>
        <v>27230503.84</v>
      </c>
      <c r="I528" s="2">
        <v>2228</v>
      </c>
      <c r="J528" s="57">
        <v>357.48</v>
      </c>
      <c r="K528" s="58">
        <f t="shared" si="50"/>
        <v>796465.44000000006</v>
      </c>
      <c r="L528" s="2">
        <v>28883</v>
      </c>
      <c r="M528" s="57">
        <v>354.49</v>
      </c>
      <c r="N528" s="60">
        <f t="shared" si="51"/>
        <v>10238734.67</v>
      </c>
      <c r="O528" s="59">
        <f t="shared" si="52"/>
        <v>40383772.950000003</v>
      </c>
      <c r="P528" s="72">
        <f t="shared" si="53"/>
        <v>510033.84496683558</v>
      </c>
    </row>
    <row r="529" spans="1:16" x14ac:dyDescent="0.25">
      <c r="A529" s="10" t="s">
        <v>1329</v>
      </c>
      <c r="B529" s="4" t="s">
        <v>1013</v>
      </c>
      <c r="C529" s="2">
        <v>5004</v>
      </c>
      <c r="D529" s="57">
        <v>322.10000000000002</v>
      </c>
      <c r="E529" s="58">
        <f t="shared" si="48"/>
        <v>1611788.4000000001</v>
      </c>
      <c r="F529" s="2">
        <v>62873</v>
      </c>
      <c r="G529" s="57">
        <v>319.33999999999997</v>
      </c>
      <c r="H529" s="58">
        <f t="shared" si="49"/>
        <v>20077863.819999997</v>
      </c>
      <c r="I529" s="2">
        <v>667</v>
      </c>
      <c r="J529" s="57">
        <v>322.10000000000002</v>
      </c>
      <c r="K529" s="58">
        <f t="shared" si="50"/>
        <v>214840.7</v>
      </c>
      <c r="L529" s="2">
        <v>8380</v>
      </c>
      <c r="M529" s="57">
        <v>319.33999999999997</v>
      </c>
      <c r="N529" s="60">
        <f t="shared" si="51"/>
        <v>2676069.1999999997</v>
      </c>
      <c r="O529" s="59">
        <f t="shared" si="52"/>
        <v>24580562.119999994</v>
      </c>
      <c r="P529" s="72">
        <f t="shared" si="53"/>
        <v>310444.46057657787</v>
      </c>
    </row>
    <row r="530" spans="1:16" x14ac:dyDescent="0.25">
      <c r="A530" s="10" t="s">
        <v>1014</v>
      </c>
      <c r="B530" s="4" t="s">
        <v>1015</v>
      </c>
      <c r="C530" s="2">
        <v>397</v>
      </c>
      <c r="D530" s="57">
        <v>335.6</v>
      </c>
      <c r="E530" s="58">
        <f t="shared" si="48"/>
        <v>133233.20000000001</v>
      </c>
      <c r="F530" s="2">
        <v>66255</v>
      </c>
      <c r="G530" s="57">
        <v>332.52</v>
      </c>
      <c r="H530" s="58">
        <f t="shared" si="49"/>
        <v>22031112.599999998</v>
      </c>
      <c r="I530" s="2">
        <v>27</v>
      </c>
      <c r="J530" s="57">
        <v>335.6</v>
      </c>
      <c r="K530" s="58">
        <f t="shared" si="50"/>
        <v>9061.2000000000007</v>
      </c>
      <c r="L530" s="2">
        <v>4451</v>
      </c>
      <c r="M530" s="57">
        <v>332.52</v>
      </c>
      <c r="N530" s="60">
        <f t="shared" si="51"/>
        <v>1480046.52</v>
      </c>
      <c r="O530" s="59">
        <f t="shared" si="52"/>
        <v>23653453.519999996</v>
      </c>
      <c r="P530" s="72">
        <f t="shared" si="53"/>
        <v>298735.38216666132</v>
      </c>
    </row>
    <row r="531" spans="1:16" x14ac:dyDescent="0.25">
      <c r="A531" s="10" t="s">
        <v>1016</v>
      </c>
      <c r="B531" s="4" t="s">
        <v>1017</v>
      </c>
      <c r="C531" s="2">
        <v>5407</v>
      </c>
      <c r="D531" s="57">
        <v>412.94</v>
      </c>
      <c r="E531" s="58">
        <f t="shared" si="48"/>
        <v>2232766.58</v>
      </c>
      <c r="F531" s="2">
        <v>53093</v>
      </c>
      <c r="G531" s="57">
        <v>409.53</v>
      </c>
      <c r="H531" s="58">
        <f t="shared" si="49"/>
        <v>21743176.289999999</v>
      </c>
      <c r="I531" s="2">
        <v>1258</v>
      </c>
      <c r="J531" s="57">
        <v>412.94</v>
      </c>
      <c r="K531" s="58">
        <f t="shared" si="50"/>
        <v>519478.52</v>
      </c>
      <c r="L531" s="2">
        <v>12355</v>
      </c>
      <c r="M531" s="57">
        <v>409.53</v>
      </c>
      <c r="N531" s="60">
        <f t="shared" si="51"/>
        <v>5059743.1499999994</v>
      </c>
      <c r="O531" s="59">
        <f t="shared" si="52"/>
        <v>29555164.539999995</v>
      </c>
      <c r="P531" s="72">
        <f t="shared" si="53"/>
        <v>373272.06221239601</v>
      </c>
    </row>
    <row r="532" spans="1:16" x14ac:dyDescent="0.25">
      <c r="A532" s="10" t="s">
        <v>1270</v>
      </c>
      <c r="B532" s="4" t="s">
        <v>1260</v>
      </c>
      <c r="C532" s="2">
        <v>0</v>
      </c>
      <c r="D532" s="57">
        <v>213.8</v>
      </c>
      <c r="E532" s="58">
        <f t="shared" si="48"/>
        <v>0</v>
      </c>
      <c r="F532" s="2">
        <v>25375</v>
      </c>
      <c r="G532" s="57">
        <v>211.79</v>
      </c>
      <c r="H532" s="58">
        <f t="shared" si="49"/>
        <v>5374171.25</v>
      </c>
      <c r="I532" s="2">
        <v>0</v>
      </c>
      <c r="J532" s="57">
        <v>213.8</v>
      </c>
      <c r="K532" s="58">
        <f t="shared" si="50"/>
        <v>0</v>
      </c>
      <c r="L532" s="2">
        <v>5919</v>
      </c>
      <c r="M532" s="57">
        <v>211.79</v>
      </c>
      <c r="N532" s="60">
        <f t="shared" si="51"/>
        <v>1253585.01</v>
      </c>
      <c r="O532" s="59">
        <f t="shared" si="52"/>
        <v>6627756.2599999998</v>
      </c>
      <c r="P532" s="72">
        <f t="shared" si="53"/>
        <v>83706.393976019361</v>
      </c>
    </row>
    <row r="533" spans="1:16" x14ac:dyDescent="0.25">
      <c r="A533" s="10" t="s">
        <v>1018</v>
      </c>
      <c r="B533" s="4" t="s">
        <v>1019</v>
      </c>
      <c r="C533" s="2">
        <v>8135</v>
      </c>
      <c r="D533" s="57">
        <v>347.82</v>
      </c>
      <c r="E533" s="58">
        <f t="shared" si="48"/>
        <v>2829515.6999999997</v>
      </c>
      <c r="F533" s="2">
        <v>67765</v>
      </c>
      <c r="G533" s="57">
        <v>344.95</v>
      </c>
      <c r="H533" s="58">
        <f t="shared" si="49"/>
        <v>23375536.75</v>
      </c>
      <c r="I533" s="2">
        <v>3547</v>
      </c>
      <c r="J533" s="57">
        <v>347.82</v>
      </c>
      <c r="K533" s="58">
        <f t="shared" si="50"/>
        <v>1233717.54</v>
      </c>
      <c r="L533" s="2">
        <v>29548</v>
      </c>
      <c r="M533" s="57">
        <v>344.95</v>
      </c>
      <c r="N533" s="60">
        <f t="shared" si="51"/>
        <v>10192582.6</v>
      </c>
      <c r="O533" s="59">
        <f t="shared" si="52"/>
        <v>37631352.589999996</v>
      </c>
      <c r="P533" s="72">
        <f t="shared" si="53"/>
        <v>475271.67599084828</v>
      </c>
    </row>
    <row r="534" spans="1:16" x14ac:dyDescent="0.25">
      <c r="A534" s="10" t="s">
        <v>1020</v>
      </c>
      <c r="B534" s="4" t="s">
        <v>1021</v>
      </c>
      <c r="C534" s="2">
        <v>65</v>
      </c>
      <c r="D534" s="57">
        <v>220.38</v>
      </c>
      <c r="E534" s="58">
        <f t="shared" si="48"/>
        <v>14324.699999999999</v>
      </c>
      <c r="F534" s="2">
        <v>26054</v>
      </c>
      <c r="G534" s="57">
        <v>218.67</v>
      </c>
      <c r="H534" s="58">
        <f t="shared" si="49"/>
        <v>5697228.1799999997</v>
      </c>
      <c r="I534" s="2">
        <v>7</v>
      </c>
      <c r="J534" s="57">
        <v>220.38</v>
      </c>
      <c r="K534" s="58">
        <f t="shared" si="50"/>
        <v>1542.6599999999999</v>
      </c>
      <c r="L534" s="2">
        <v>2910</v>
      </c>
      <c r="M534" s="57">
        <v>218.67</v>
      </c>
      <c r="N534" s="60">
        <f t="shared" si="51"/>
        <v>636329.69999999995</v>
      </c>
      <c r="O534" s="59">
        <f t="shared" si="52"/>
        <v>6349425.2400000002</v>
      </c>
      <c r="P534" s="72">
        <f t="shared" si="53"/>
        <v>80191.16422074358</v>
      </c>
    </row>
    <row r="535" spans="1:16" x14ac:dyDescent="0.25">
      <c r="A535" s="10" t="s">
        <v>1022</v>
      </c>
      <c r="B535" s="4" t="s">
        <v>1023</v>
      </c>
      <c r="C535" s="2">
        <v>22</v>
      </c>
      <c r="D535" s="57">
        <v>215.94</v>
      </c>
      <c r="E535" s="58">
        <f t="shared" si="48"/>
        <v>4750.68</v>
      </c>
      <c r="F535" s="2">
        <v>23340</v>
      </c>
      <c r="G535" s="57">
        <v>214.16</v>
      </c>
      <c r="H535" s="58">
        <f t="shared" si="49"/>
        <v>4998494.4000000004</v>
      </c>
      <c r="I535" s="2">
        <v>2</v>
      </c>
      <c r="J535" s="57">
        <v>215.94</v>
      </c>
      <c r="K535" s="58">
        <f t="shared" si="50"/>
        <v>431.88</v>
      </c>
      <c r="L535" s="2">
        <v>2386</v>
      </c>
      <c r="M535" s="57">
        <v>214.16</v>
      </c>
      <c r="N535" s="60">
        <f t="shared" si="51"/>
        <v>510985.76</v>
      </c>
      <c r="O535" s="59">
        <f t="shared" si="52"/>
        <v>5514662.7199999997</v>
      </c>
      <c r="P535" s="72">
        <f t="shared" si="53"/>
        <v>69648.386599718811</v>
      </c>
    </row>
    <row r="536" spans="1:16" x14ac:dyDescent="0.25">
      <c r="A536" s="10" t="s">
        <v>1024</v>
      </c>
      <c r="B536" s="4" t="s">
        <v>1025</v>
      </c>
      <c r="C536" s="2">
        <v>0</v>
      </c>
      <c r="D536" s="57">
        <v>236.05</v>
      </c>
      <c r="E536" s="58">
        <f t="shared" si="48"/>
        <v>0</v>
      </c>
      <c r="F536" s="2">
        <v>27772</v>
      </c>
      <c r="G536" s="57">
        <v>233.96</v>
      </c>
      <c r="H536" s="58">
        <f t="shared" si="49"/>
        <v>6497537.1200000001</v>
      </c>
      <c r="I536" s="2">
        <v>0</v>
      </c>
      <c r="J536" s="57">
        <v>236.05</v>
      </c>
      <c r="K536" s="58">
        <f t="shared" si="50"/>
        <v>0</v>
      </c>
      <c r="L536" s="2">
        <v>835</v>
      </c>
      <c r="M536" s="57">
        <v>233.96</v>
      </c>
      <c r="N536" s="60">
        <f t="shared" si="51"/>
        <v>195356.6</v>
      </c>
      <c r="O536" s="59">
        <f t="shared" si="52"/>
        <v>6692893.7199999997</v>
      </c>
      <c r="P536" s="72">
        <f t="shared" si="53"/>
        <v>84529.05879280869</v>
      </c>
    </row>
    <row r="537" spans="1:16" x14ac:dyDescent="0.25">
      <c r="A537" s="10" t="s">
        <v>1026</v>
      </c>
      <c r="B537" s="4" t="s">
        <v>1027</v>
      </c>
      <c r="C537" s="2">
        <v>0</v>
      </c>
      <c r="D537" s="57">
        <v>229.34</v>
      </c>
      <c r="E537" s="58">
        <f t="shared" si="48"/>
        <v>0</v>
      </c>
      <c r="F537" s="2">
        <v>24976</v>
      </c>
      <c r="G537" s="57">
        <v>227.38</v>
      </c>
      <c r="H537" s="58">
        <f t="shared" si="49"/>
        <v>5679042.8799999999</v>
      </c>
      <c r="I537" s="2">
        <v>0</v>
      </c>
      <c r="J537" s="57">
        <v>229.34</v>
      </c>
      <c r="K537" s="58">
        <f t="shared" si="50"/>
        <v>0</v>
      </c>
      <c r="L537" s="2">
        <v>111</v>
      </c>
      <c r="M537" s="57">
        <v>227.38</v>
      </c>
      <c r="N537" s="60">
        <f t="shared" si="51"/>
        <v>25239.18</v>
      </c>
      <c r="O537" s="59">
        <f t="shared" si="52"/>
        <v>5704282.0599999996</v>
      </c>
      <c r="P537" s="72">
        <f t="shared" si="53"/>
        <v>72043.216849483128</v>
      </c>
    </row>
    <row r="538" spans="1:16" x14ac:dyDescent="0.25">
      <c r="A538" s="10" t="s">
        <v>1028</v>
      </c>
      <c r="B538" s="4" t="s">
        <v>1029</v>
      </c>
      <c r="C538" s="2">
        <v>0</v>
      </c>
      <c r="D538" s="57">
        <v>285.77</v>
      </c>
      <c r="E538" s="58">
        <f t="shared" si="48"/>
        <v>0</v>
      </c>
      <c r="F538" s="2">
        <v>45149</v>
      </c>
      <c r="G538" s="57">
        <v>283.64999999999998</v>
      </c>
      <c r="H538" s="58">
        <f t="shared" si="49"/>
        <v>12806513.85</v>
      </c>
      <c r="I538" s="2">
        <v>0</v>
      </c>
      <c r="J538" s="57">
        <v>285.77</v>
      </c>
      <c r="K538" s="58">
        <f t="shared" si="50"/>
        <v>0</v>
      </c>
      <c r="L538" s="2">
        <v>3155</v>
      </c>
      <c r="M538" s="57">
        <v>283.64999999999998</v>
      </c>
      <c r="N538" s="60">
        <f t="shared" si="51"/>
        <v>894915.74999999988</v>
      </c>
      <c r="O538" s="59">
        <f t="shared" si="52"/>
        <v>13701429.6</v>
      </c>
      <c r="P538" s="72">
        <f t="shared" si="53"/>
        <v>173044.57483659688</v>
      </c>
    </row>
    <row r="539" spans="1:16" x14ac:dyDescent="0.25">
      <c r="A539" s="10" t="s">
        <v>1030</v>
      </c>
      <c r="B539" s="4" t="s">
        <v>1031</v>
      </c>
      <c r="C539" s="2">
        <v>0</v>
      </c>
      <c r="D539" s="57">
        <v>237.13</v>
      </c>
      <c r="E539" s="58">
        <f t="shared" si="48"/>
        <v>0</v>
      </c>
      <c r="F539" s="2">
        <v>24804</v>
      </c>
      <c r="G539" s="57">
        <v>234.95</v>
      </c>
      <c r="H539" s="58">
        <f t="shared" si="49"/>
        <v>5827699.7999999998</v>
      </c>
      <c r="I539" s="2">
        <v>0</v>
      </c>
      <c r="J539" s="57">
        <v>237.13</v>
      </c>
      <c r="K539" s="58">
        <f t="shared" si="50"/>
        <v>0</v>
      </c>
      <c r="L539" s="2">
        <v>5062</v>
      </c>
      <c r="M539" s="57">
        <v>234.95</v>
      </c>
      <c r="N539" s="60">
        <f t="shared" si="51"/>
        <v>1189316.8999999999</v>
      </c>
      <c r="O539" s="59">
        <f t="shared" si="52"/>
        <v>7017016.6999999993</v>
      </c>
      <c r="P539" s="72">
        <f t="shared" si="53"/>
        <v>88622.626026761471</v>
      </c>
    </row>
    <row r="540" spans="1:16" x14ac:dyDescent="0.25">
      <c r="A540" s="10" t="s">
        <v>1032</v>
      </c>
      <c r="B540" s="4" t="s">
        <v>1033</v>
      </c>
      <c r="C540" s="2">
        <v>21269</v>
      </c>
      <c r="D540" s="57">
        <v>391.92</v>
      </c>
      <c r="E540" s="58">
        <f t="shared" si="48"/>
        <v>8335746.4800000004</v>
      </c>
      <c r="F540" s="2">
        <v>137100</v>
      </c>
      <c r="G540" s="57">
        <v>388.6</v>
      </c>
      <c r="H540" s="58">
        <f t="shared" si="49"/>
        <v>53277060</v>
      </c>
      <c r="I540" s="2">
        <v>9360</v>
      </c>
      <c r="J540" s="57">
        <v>391.92</v>
      </c>
      <c r="K540" s="58">
        <f t="shared" si="50"/>
        <v>3668371.2</v>
      </c>
      <c r="L540" s="2">
        <v>60333</v>
      </c>
      <c r="M540" s="57">
        <v>388.6</v>
      </c>
      <c r="N540" s="60">
        <f t="shared" si="51"/>
        <v>23445403.800000001</v>
      </c>
      <c r="O540" s="59">
        <f t="shared" si="52"/>
        <v>88726581.480000004</v>
      </c>
      <c r="P540" s="72">
        <f t="shared" si="53"/>
        <v>1120587.7063303869</v>
      </c>
    </row>
    <row r="541" spans="1:16" x14ac:dyDescent="0.25">
      <c r="A541" s="10" t="s">
        <v>1034</v>
      </c>
      <c r="B541" s="4" t="s">
        <v>1035</v>
      </c>
      <c r="C541" s="2">
        <v>315</v>
      </c>
      <c r="D541" s="57">
        <v>389.12</v>
      </c>
      <c r="E541" s="58">
        <f t="shared" si="48"/>
        <v>122572.8</v>
      </c>
      <c r="F541" s="2">
        <v>115159</v>
      </c>
      <c r="G541" s="57">
        <v>385.98</v>
      </c>
      <c r="H541" s="58">
        <f t="shared" si="49"/>
        <v>44449070.82</v>
      </c>
      <c r="I541" s="2">
        <v>35</v>
      </c>
      <c r="J541" s="57">
        <v>389.12</v>
      </c>
      <c r="K541" s="58">
        <f t="shared" si="50"/>
        <v>13619.2</v>
      </c>
      <c r="L541" s="2">
        <v>12784</v>
      </c>
      <c r="M541" s="57">
        <v>385.98</v>
      </c>
      <c r="N541" s="60">
        <f t="shared" si="51"/>
        <v>4934368.32</v>
      </c>
      <c r="O541" s="59">
        <f t="shared" si="52"/>
        <v>49519631.140000001</v>
      </c>
      <c r="P541" s="72">
        <f t="shared" si="53"/>
        <v>625416.74605155096</v>
      </c>
    </row>
    <row r="542" spans="1:16" x14ac:dyDescent="0.25">
      <c r="A542" s="10" t="s">
        <v>1036</v>
      </c>
      <c r="B542" s="4" t="s">
        <v>1037</v>
      </c>
      <c r="C542" s="2">
        <v>1572</v>
      </c>
      <c r="D542" s="57">
        <v>188.27</v>
      </c>
      <c r="E542" s="58">
        <f t="shared" si="48"/>
        <v>295960.44</v>
      </c>
      <c r="F542" s="2">
        <v>51143</v>
      </c>
      <c r="G542" s="57">
        <v>186.61</v>
      </c>
      <c r="H542" s="58">
        <f t="shared" si="49"/>
        <v>9543795.2300000004</v>
      </c>
      <c r="I542" s="2">
        <v>311</v>
      </c>
      <c r="J542" s="57">
        <v>188.27</v>
      </c>
      <c r="K542" s="58">
        <f t="shared" si="50"/>
        <v>58551.97</v>
      </c>
      <c r="L542" s="2">
        <v>10133</v>
      </c>
      <c r="M542" s="57">
        <v>186.61</v>
      </c>
      <c r="N542" s="60">
        <f t="shared" si="51"/>
        <v>1890919.1300000001</v>
      </c>
      <c r="O542" s="59">
        <f t="shared" si="52"/>
        <v>11789226.770000001</v>
      </c>
      <c r="P542" s="72">
        <f t="shared" si="53"/>
        <v>148894.07847388979</v>
      </c>
    </row>
    <row r="543" spans="1:16" x14ac:dyDescent="0.25">
      <c r="A543" s="10" t="s">
        <v>1038</v>
      </c>
      <c r="B543" s="4" t="s">
        <v>1039</v>
      </c>
      <c r="C543" s="2">
        <v>2139</v>
      </c>
      <c r="D543" s="57">
        <v>310.95</v>
      </c>
      <c r="E543" s="58">
        <f t="shared" si="48"/>
        <v>665122.04999999993</v>
      </c>
      <c r="F543" s="2">
        <v>62164</v>
      </c>
      <c r="G543" s="57">
        <v>308.33999999999997</v>
      </c>
      <c r="H543" s="58">
        <f t="shared" si="49"/>
        <v>19167647.759999998</v>
      </c>
      <c r="I543" s="2">
        <v>42</v>
      </c>
      <c r="J543" s="57">
        <v>310.95</v>
      </c>
      <c r="K543" s="58">
        <f t="shared" si="50"/>
        <v>13059.9</v>
      </c>
      <c r="L543" s="2">
        <v>1232</v>
      </c>
      <c r="M543" s="57">
        <v>308.33999999999997</v>
      </c>
      <c r="N543" s="60">
        <f t="shared" si="51"/>
        <v>379874.87999999995</v>
      </c>
      <c r="O543" s="59">
        <f t="shared" si="52"/>
        <v>20225704.589999996</v>
      </c>
      <c r="P543" s="72">
        <f t="shared" si="53"/>
        <v>255444.0342157548</v>
      </c>
    </row>
    <row r="544" spans="1:16" x14ac:dyDescent="0.25">
      <c r="A544" s="10" t="s">
        <v>1040</v>
      </c>
      <c r="B544" s="4" t="s">
        <v>1041</v>
      </c>
      <c r="C544" s="2">
        <v>2190</v>
      </c>
      <c r="D544" s="57">
        <v>240.17</v>
      </c>
      <c r="E544" s="58">
        <f t="shared" si="48"/>
        <v>525972.29999999993</v>
      </c>
      <c r="F544" s="2">
        <v>32829</v>
      </c>
      <c r="G544" s="57">
        <v>238.18</v>
      </c>
      <c r="H544" s="58">
        <f t="shared" si="49"/>
        <v>7819211.2200000007</v>
      </c>
      <c r="I544" s="2">
        <v>0</v>
      </c>
      <c r="J544" s="57">
        <v>240.17</v>
      </c>
      <c r="K544" s="58">
        <f t="shared" si="50"/>
        <v>0</v>
      </c>
      <c r="L544" s="2">
        <v>0</v>
      </c>
      <c r="M544" s="57">
        <v>238.18</v>
      </c>
      <c r="N544" s="60">
        <f t="shared" si="51"/>
        <v>0</v>
      </c>
      <c r="O544" s="59">
        <f t="shared" si="52"/>
        <v>8345183.5200000005</v>
      </c>
      <c r="P544" s="72">
        <f t="shared" si="53"/>
        <v>105396.9385903917</v>
      </c>
    </row>
    <row r="545" spans="1:16" x14ac:dyDescent="0.25">
      <c r="A545" s="10" t="s">
        <v>1042</v>
      </c>
      <c r="B545" s="4" t="s">
        <v>1043</v>
      </c>
      <c r="C545" s="2">
        <v>424</v>
      </c>
      <c r="D545" s="57">
        <v>283.05</v>
      </c>
      <c r="E545" s="58">
        <f t="shared" si="48"/>
        <v>120013.20000000001</v>
      </c>
      <c r="F545" s="2">
        <v>6977</v>
      </c>
      <c r="G545" s="57">
        <v>280.49</v>
      </c>
      <c r="H545" s="58">
        <f t="shared" si="49"/>
        <v>1956978.73</v>
      </c>
      <c r="I545" s="2">
        <v>10</v>
      </c>
      <c r="J545" s="57">
        <v>283.05</v>
      </c>
      <c r="K545" s="58">
        <f t="shared" si="50"/>
        <v>2830.5</v>
      </c>
      <c r="L545" s="2">
        <v>170</v>
      </c>
      <c r="M545" s="57">
        <v>280.49</v>
      </c>
      <c r="N545" s="60">
        <f t="shared" si="51"/>
        <v>47683.3</v>
      </c>
      <c r="O545" s="59">
        <f t="shared" si="52"/>
        <v>2127505.73</v>
      </c>
      <c r="P545" s="72">
        <f t="shared" si="53"/>
        <v>26869.701575540239</v>
      </c>
    </row>
    <row r="546" spans="1:16" x14ac:dyDescent="0.25">
      <c r="A546" s="10" t="s">
        <v>1044</v>
      </c>
      <c r="B546" s="4" t="s">
        <v>1045</v>
      </c>
      <c r="C546" s="2">
        <v>366</v>
      </c>
      <c r="D546" s="57">
        <v>337.22</v>
      </c>
      <c r="E546" s="58">
        <f t="shared" si="48"/>
        <v>123422.52</v>
      </c>
      <c r="F546" s="2">
        <v>37364</v>
      </c>
      <c r="G546" s="57">
        <v>334.36</v>
      </c>
      <c r="H546" s="58">
        <f t="shared" si="49"/>
        <v>12493027.040000001</v>
      </c>
      <c r="I546" s="2">
        <v>36</v>
      </c>
      <c r="J546" s="57">
        <v>337.22</v>
      </c>
      <c r="K546" s="58">
        <f t="shared" si="50"/>
        <v>12139.920000000002</v>
      </c>
      <c r="L546" s="2">
        <v>3714</v>
      </c>
      <c r="M546" s="57">
        <v>334.36</v>
      </c>
      <c r="N546" s="60">
        <f t="shared" si="51"/>
        <v>1241813.04</v>
      </c>
      <c r="O546" s="59">
        <f t="shared" si="52"/>
        <v>13870402.52</v>
      </c>
      <c r="P546" s="72">
        <f t="shared" si="53"/>
        <v>175178.64755411085</v>
      </c>
    </row>
    <row r="547" spans="1:16" x14ac:dyDescent="0.25">
      <c r="A547" s="10" t="s">
        <v>1046</v>
      </c>
      <c r="B547" s="4" t="s">
        <v>1047</v>
      </c>
      <c r="C547" s="2">
        <v>1993</v>
      </c>
      <c r="D547" s="57">
        <v>349.63</v>
      </c>
      <c r="E547" s="58">
        <f t="shared" si="48"/>
        <v>696812.59</v>
      </c>
      <c r="F547" s="2">
        <v>43517</v>
      </c>
      <c r="G547" s="57">
        <v>346.28</v>
      </c>
      <c r="H547" s="58">
        <f t="shared" si="49"/>
        <v>15069066.759999998</v>
      </c>
      <c r="I547" s="2">
        <v>323</v>
      </c>
      <c r="J547" s="57">
        <v>349.63</v>
      </c>
      <c r="K547" s="58">
        <f t="shared" si="50"/>
        <v>112930.49</v>
      </c>
      <c r="L547" s="2">
        <v>7052</v>
      </c>
      <c r="M547" s="57">
        <v>346.28</v>
      </c>
      <c r="N547" s="60">
        <f t="shared" si="51"/>
        <v>2441966.5599999996</v>
      </c>
      <c r="O547" s="59">
        <f t="shared" si="52"/>
        <v>18320776.399999999</v>
      </c>
      <c r="P547" s="72">
        <f t="shared" si="53"/>
        <v>231385.41417709857</v>
      </c>
    </row>
    <row r="548" spans="1:16" x14ac:dyDescent="0.25">
      <c r="A548" s="10" t="s">
        <v>1048</v>
      </c>
      <c r="B548" s="4" t="s">
        <v>1049</v>
      </c>
      <c r="C548" s="2">
        <v>577</v>
      </c>
      <c r="D548" s="57">
        <v>188.05</v>
      </c>
      <c r="E548" s="58">
        <f t="shared" si="48"/>
        <v>108504.85</v>
      </c>
      <c r="F548" s="2">
        <v>16264</v>
      </c>
      <c r="G548" s="57">
        <v>186.37</v>
      </c>
      <c r="H548" s="58">
        <f t="shared" si="49"/>
        <v>3031121.68</v>
      </c>
      <c r="I548" s="2">
        <v>15</v>
      </c>
      <c r="J548" s="57">
        <v>188.05</v>
      </c>
      <c r="K548" s="58">
        <f t="shared" si="50"/>
        <v>2820.75</v>
      </c>
      <c r="L548" s="2">
        <v>416</v>
      </c>
      <c r="M548" s="57">
        <v>186.37</v>
      </c>
      <c r="N548" s="60">
        <f t="shared" si="51"/>
        <v>77529.919999999998</v>
      </c>
      <c r="O548" s="59">
        <f t="shared" si="52"/>
        <v>3219977.2</v>
      </c>
      <c r="P548" s="72">
        <f t="shared" si="53"/>
        <v>40667.258952126846</v>
      </c>
    </row>
    <row r="549" spans="1:16" x14ac:dyDescent="0.25">
      <c r="A549" s="10" t="s">
        <v>1050</v>
      </c>
      <c r="B549" s="4" t="s">
        <v>1051</v>
      </c>
      <c r="C549" s="2">
        <v>5587</v>
      </c>
      <c r="D549" s="57">
        <v>298.32</v>
      </c>
      <c r="E549" s="58">
        <f t="shared" si="48"/>
        <v>1666713.8399999999</v>
      </c>
      <c r="F549" s="2">
        <v>49613</v>
      </c>
      <c r="G549" s="57">
        <v>295.55</v>
      </c>
      <c r="H549" s="58">
        <f t="shared" si="49"/>
        <v>14663122.15</v>
      </c>
      <c r="I549" s="2">
        <v>794</v>
      </c>
      <c r="J549" s="57">
        <v>298.32</v>
      </c>
      <c r="K549" s="58">
        <f t="shared" si="50"/>
        <v>236866.08</v>
      </c>
      <c r="L549" s="2">
        <v>7050</v>
      </c>
      <c r="M549" s="57">
        <v>295.55</v>
      </c>
      <c r="N549" s="60">
        <f t="shared" si="51"/>
        <v>2083627.5</v>
      </c>
      <c r="O549" s="59">
        <f t="shared" si="52"/>
        <v>18650329.57</v>
      </c>
      <c r="P549" s="72">
        <f t="shared" si="53"/>
        <v>235547.56293482403</v>
      </c>
    </row>
    <row r="550" spans="1:16" x14ac:dyDescent="0.25">
      <c r="A550" s="10" t="s">
        <v>1052</v>
      </c>
      <c r="B550" s="4" t="s">
        <v>1053</v>
      </c>
      <c r="C550" s="2">
        <v>20463</v>
      </c>
      <c r="D550" s="57">
        <v>432.32</v>
      </c>
      <c r="E550" s="58">
        <f t="shared" si="48"/>
        <v>8846564.1600000001</v>
      </c>
      <c r="F550" s="2">
        <v>67449</v>
      </c>
      <c r="G550" s="57">
        <v>428.74</v>
      </c>
      <c r="H550" s="58">
        <f t="shared" si="49"/>
        <v>28918084.260000002</v>
      </c>
      <c r="I550" s="2">
        <v>8262</v>
      </c>
      <c r="J550" s="57">
        <v>432.32</v>
      </c>
      <c r="K550" s="58">
        <f t="shared" si="50"/>
        <v>3571827.84</v>
      </c>
      <c r="L550" s="2">
        <v>27231</v>
      </c>
      <c r="M550" s="57">
        <v>428.74</v>
      </c>
      <c r="N550" s="60">
        <f t="shared" si="51"/>
        <v>11675018.939999999</v>
      </c>
      <c r="O550" s="59">
        <f t="shared" si="52"/>
        <v>53011495.200000003</v>
      </c>
      <c r="P550" s="72">
        <f t="shared" si="53"/>
        <v>669517.84712569683</v>
      </c>
    </row>
    <row r="551" spans="1:16" x14ac:dyDescent="0.25">
      <c r="A551" s="10" t="s">
        <v>1054</v>
      </c>
      <c r="B551" s="4" t="s">
        <v>1055</v>
      </c>
      <c r="C551" s="2">
        <v>1985</v>
      </c>
      <c r="D551" s="57">
        <v>268.83999999999997</v>
      </c>
      <c r="E551" s="58">
        <f t="shared" si="48"/>
        <v>533647.39999999991</v>
      </c>
      <c r="F551" s="2">
        <v>17958</v>
      </c>
      <c r="G551" s="57">
        <v>266.58</v>
      </c>
      <c r="H551" s="58">
        <f t="shared" si="49"/>
        <v>4787243.6399999997</v>
      </c>
      <c r="I551" s="2">
        <v>273</v>
      </c>
      <c r="J551" s="57">
        <v>268.83999999999997</v>
      </c>
      <c r="K551" s="58">
        <f t="shared" si="50"/>
        <v>73393.319999999992</v>
      </c>
      <c r="L551" s="2">
        <v>2473</v>
      </c>
      <c r="M551" s="57">
        <v>266.58</v>
      </c>
      <c r="N551" s="60">
        <f t="shared" si="51"/>
        <v>659252.34</v>
      </c>
      <c r="O551" s="59">
        <f t="shared" si="52"/>
        <v>6053536.6999999993</v>
      </c>
      <c r="P551" s="72">
        <f t="shared" si="53"/>
        <v>76454.188730001973</v>
      </c>
    </row>
    <row r="552" spans="1:16" x14ac:dyDescent="0.25">
      <c r="A552" s="10" t="s">
        <v>1056</v>
      </c>
      <c r="B552" s="4" t="s">
        <v>1057</v>
      </c>
      <c r="C552" s="2">
        <v>1738</v>
      </c>
      <c r="D552" s="57">
        <v>314.13</v>
      </c>
      <c r="E552" s="58">
        <f t="shared" si="48"/>
        <v>545957.93999999994</v>
      </c>
      <c r="F552" s="2">
        <v>57137</v>
      </c>
      <c r="G552" s="57">
        <v>311.33999999999997</v>
      </c>
      <c r="H552" s="58">
        <f t="shared" si="49"/>
        <v>17789033.579999998</v>
      </c>
      <c r="I552" s="2">
        <v>457</v>
      </c>
      <c r="J552" s="57">
        <v>314.13</v>
      </c>
      <c r="K552" s="58">
        <f t="shared" si="50"/>
        <v>143557.41</v>
      </c>
      <c r="L552" s="2">
        <v>15026</v>
      </c>
      <c r="M552" s="57">
        <v>311.33999999999997</v>
      </c>
      <c r="N552" s="60">
        <f t="shared" si="51"/>
        <v>4678194.84</v>
      </c>
      <c r="O552" s="59">
        <f t="shared" si="52"/>
        <v>23156743.77</v>
      </c>
      <c r="P552" s="72">
        <f t="shared" si="53"/>
        <v>292462.10047159338</v>
      </c>
    </row>
    <row r="553" spans="1:16" x14ac:dyDescent="0.25">
      <c r="A553" s="10" t="s">
        <v>1058</v>
      </c>
      <c r="B553" s="4" t="s">
        <v>1059</v>
      </c>
      <c r="C553" s="2">
        <v>11</v>
      </c>
      <c r="D553" s="57">
        <v>303.54000000000002</v>
      </c>
      <c r="E553" s="58">
        <f t="shared" si="48"/>
        <v>3338.94</v>
      </c>
      <c r="F553" s="2">
        <v>37860</v>
      </c>
      <c r="G553" s="57">
        <v>301.08</v>
      </c>
      <c r="H553" s="58">
        <f t="shared" si="49"/>
        <v>11398888.799999999</v>
      </c>
      <c r="I553" s="2">
        <v>0</v>
      </c>
      <c r="J553" s="57">
        <v>303.54000000000002</v>
      </c>
      <c r="K553" s="58">
        <f t="shared" si="50"/>
        <v>0</v>
      </c>
      <c r="L553" s="2">
        <v>0</v>
      </c>
      <c r="M553" s="57">
        <v>301.08</v>
      </c>
      <c r="N553" s="60">
        <f t="shared" si="51"/>
        <v>0</v>
      </c>
      <c r="O553" s="59">
        <f t="shared" si="52"/>
        <v>11402227.739999998</v>
      </c>
      <c r="P553" s="72">
        <f t="shared" si="53"/>
        <v>144006.40729186029</v>
      </c>
    </row>
    <row r="554" spans="1:16" x14ac:dyDescent="0.25">
      <c r="A554" s="10" t="s">
        <v>1060</v>
      </c>
      <c r="B554" s="4" t="s">
        <v>1061</v>
      </c>
      <c r="C554" s="2">
        <v>1074</v>
      </c>
      <c r="D554" s="57">
        <v>267.58999999999997</v>
      </c>
      <c r="E554" s="58">
        <f t="shared" si="48"/>
        <v>287391.65999999997</v>
      </c>
      <c r="F554" s="2">
        <v>20212</v>
      </c>
      <c r="G554" s="57">
        <v>265.33999999999997</v>
      </c>
      <c r="H554" s="58">
        <f t="shared" si="49"/>
        <v>5363052.0799999991</v>
      </c>
      <c r="I554" s="2">
        <v>767</v>
      </c>
      <c r="J554" s="57">
        <v>267.58999999999997</v>
      </c>
      <c r="K554" s="58">
        <f t="shared" si="50"/>
        <v>205241.52999999997</v>
      </c>
      <c r="L554" s="2">
        <v>14434</v>
      </c>
      <c r="M554" s="57">
        <v>265.33999999999997</v>
      </c>
      <c r="N554" s="60">
        <f t="shared" si="51"/>
        <v>3829917.5599999996</v>
      </c>
      <c r="O554" s="59">
        <f t="shared" si="52"/>
        <v>9685602.8299999982</v>
      </c>
      <c r="P554" s="72">
        <f t="shared" si="53"/>
        <v>122325.99609558182</v>
      </c>
    </row>
    <row r="555" spans="1:16" x14ac:dyDescent="0.25">
      <c r="A555" s="10" t="s">
        <v>1062</v>
      </c>
      <c r="B555" s="4" t="s">
        <v>1063</v>
      </c>
      <c r="C555" s="2">
        <v>1917</v>
      </c>
      <c r="D555" s="57">
        <v>304.47000000000003</v>
      </c>
      <c r="E555" s="58">
        <f t="shared" si="48"/>
        <v>583668.99000000011</v>
      </c>
      <c r="F555" s="2">
        <v>6680</v>
      </c>
      <c r="G555" s="57">
        <v>301.63</v>
      </c>
      <c r="H555" s="58">
        <f t="shared" si="49"/>
        <v>2014888.4</v>
      </c>
      <c r="I555" s="2">
        <v>664</v>
      </c>
      <c r="J555" s="57">
        <v>304.47000000000003</v>
      </c>
      <c r="K555" s="58">
        <f t="shared" si="50"/>
        <v>202168.08000000002</v>
      </c>
      <c r="L555" s="2">
        <v>2314</v>
      </c>
      <c r="M555" s="57">
        <v>301.63</v>
      </c>
      <c r="N555" s="60">
        <f t="shared" si="51"/>
        <v>697971.82</v>
      </c>
      <c r="O555" s="59">
        <f t="shared" si="52"/>
        <v>3498697.29</v>
      </c>
      <c r="P555" s="72">
        <f t="shared" si="53"/>
        <v>44187.402534258443</v>
      </c>
    </row>
    <row r="556" spans="1:16" x14ac:dyDescent="0.25">
      <c r="A556" s="10" t="s">
        <v>1064</v>
      </c>
      <c r="B556" s="4" t="s">
        <v>1065</v>
      </c>
      <c r="C556" s="2">
        <v>0</v>
      </c>
      <c r="D556" s="57">
        <v>340.33</v>
      </c>
      <c r="E556" s="58">
        <f t="shared" si="48"/>
        <v>0</v>
      </c>
      <c r="F556" s="2">
        <v>71291</v>
      </c>
      <c r="G556" s="57">
        <v>337.38</v>
      </c>
      <c r="H556" s="58">
        <f t="shared" si="49"/>
        <v>24052157.579999998</v>
      </c>
      <c r="I556" s="2">
        <v>0</v>
      </c>
      <c r="J556" s="57">
        <v>340.33</v>
      </c>
      <c r="K556" s="58">
        <f t="shared" si="50"/>
        <v>0</v>
      </c>
      <c r="L556" s="2">
        <v>10910</v>
      </c>
      <c r="M556" s="57">
        <v>337.38</v>
      </c>
      <c r="N556" s="60">
        <f t="shared" si="51"/>
        <v>3680815.8</v>
      </c>
      <c r="O556" s="59">
        <f t="shared" si="52"/>
        <v>27732973.379999999</v>
      </c>
      <c r="P556" s="72">
        <f t="shared" si="53"/>
        <v>350258.38380374259</v>
      </c>
    </row>
    <row r="557" spans="1:16" x14ac:dyDescent="0.25">
      <c r="A557" s="10" t="s">
        <v>1066</v>
      </c>
      <c r="B557" s="4" t="s">
        <v>1067</v>
      </c>
      <c r="C557" s="2">
        <v>673</v>
      </c>
      <c r="D557" s="57">
        <v>217.23</v>
      </c>
      <c r="E557" s="58">
        <f t="shared" si="48"/>
        <v>146195.78999999998</v>
      </c>
      <c r="F557" s="2">
        <v>28564</v>
      </c>
      <c r="G557" s="57">
        <v>215.42</v>
      </c>
      <c r="H557" s="58">
        <f t="shared" si="49"/>
        <v>6153256.8799999999</v>
      </c>
      <c r="I557" s="2">
        <v>86</v>
      </c>
      <c r="J557" s="57">
        <v>217.23</v>
      </c>
      <c r="K557" s="58">
        <f t="shared" si="50"/>
        <v>18681.78</v>
      </c>
      <c r="L557" s="2">
        <v>3669</v>
      </c>
      <c r="M557" s="57">
        <v>215.42</v>
      </c>
      <c r="N557" s="60">
        <f t="shared" si="51"/>
        <v>790375.98</v>
      </c>
      <c r="O557" s="59">
        <f t="shared" si="52"/>
        <v>7108510.4299999997</v>
      </c>
      <c r="P557" s="72">
        <f t="shared" si="53"/>
        <v>89778.161913911841</v>
      </c>
    </row>
    <row r="558" spans="1:16" x14ac:dyDescent="0.25">
      <c r="A558" s="10" t="s">
        <v>1068</v>
      </c>
      <c r="B558" s="4" t="s">
        <v>1069</v>
      </c>
      <c r="C558" s="2">
        <v>0</v>
      </c>
      <c r="D558" s="57">
        <v>194.13</v>
      </c>
      <c r="E558" s="58">
        <f t="shared" si="48"/>
        <v>0</v>
      </c>
      <c r="F558" s="2">
        <v>32647</v>
      </c>
      <c r="G558" s="57">
        <v>192.5</v>
      </c>
      <c r="H558" s="58">
        <f t="shared" si="49"/>
        <v>6284547.5</v>
      </c>
      <c r="I558" s="2">
        <v>0</v>
      </c>
      <c r="J558" s="57">
        <v>194.13</v>
      </c>
      <c r="K558" s="58">
        <f t="shared" si="50"/>
        <v>0</v>
      </c>
      <c r="L558" s="2">
        <v>692</v>
      </c>
      <c r="M558" s="57">
        <v>192.5</v>
      </c>
      <c r="N558" s="60">
        <f t="shared" si="51"/>
        <v>133210</v>
      </c>
      <c r="O558" s="59">
        <f t="shared" si="52"/>
        <v>6417757.5</v>
      </c>
      <c r="P558" s="72">
        <f t="shared" si="53"/>
        <v>81054.178316683159</v>
      </c>
    </row>
    <row r="559" spans="1:16" x14ac:dyDescent="0.25">
      <c r="A559" s="10" t="s">
        <v>1070</v>
      </c>
      <c r="B559" s="4" t="s">
        <v>1071</v>
      </c>
      <c r="C559" s="2">
        <v>1119</v>
      </c>
      <c r="D559" s="57">
        <v>220.48</v>
      </c>
      <c r="E559" s="58">
        <f t="shared" si="48"/>
        <v>246717.12</v>
      </c>
      <c r="F559" s="2">
        <v>20200</v>
      </c>
      <c r="G559" s="57">
        <v>218.45</v>
      </c>
      <c r="H559" s="58">
        <f t="shared" si="49"/>
        <v>4412690</v>
      </c>
      <c r="I559" s="2">
        <v>189</v>
      </c>
      <c r="J559" s="57">
        <v>220.48</v>
      </c>
      <c r="K559" s="58">
        <f t="shared" si="50"/>
        <v>41670.720000000001</v>
      </c>
      <c r="L559" s="2">
        <v>3408</v>
      </c>
      <c r="M559" s="57">
        <v>218.45</v>
      </c>
      <c r="N559" s="60">
        <f t="shared" si="51"/>
        <v>744477.6</v>
      </c>
      <c r="O559" s="59">
        <f t="shared" si="52"/>
        <v>5445555.4399999995</v>
      </c>
      <c r="P559" s="72">
        <f t="shared" si="53"/>
        <v>68775.584254647198</v>
      </c>
    </row>
    <row r="560" spans="1:16" x14ac:dyDescent="0.25">
      <c r="A560" s="10" t="s">
        <v>1072</v>
      </c>
      <c r="B560" s="4" t="s">
        <v>1073</v>
      </c>
      <c r="C560" s="2">
        <v>14501</v>
      </c>
      <c r="D560" s="57">
        <v>252.69</v>
      </c>
      <c r="E560" s="58">
        <f t="shared" si="48"/>
        <v>3664257.69</v>
      </c>
      <c r="F560" s="2">
        <v>102175</v>
      </c>
      <c r="G560" s="57">
        <v>250.7</v>
      </c>
      <c r="H560" s="58">
        <f t="shared" si="49"/>
        <v>25615272.5</v>
      </c>
      <c r="I560" s="2">
        <v>3237</v>
      </c>
      <c r="J560" s="57">
        <v>252.69</v>
      </c>
      <c r="K560" s="58">
        <f t="shared" si="50"/>
        <v>817957.53</v>
      </c>
      <c r="L560" s="2">
        <v>22809</v>
      </c>
      <c r="M560" s="57">
        <v>250.7</v>
      </c>
      <c r="N560" s="60">
        <f t="shared" si="51"/>
        <v>5718216.2999999998</v>
      </c>
      <c r="O560" s="59">
        <f t="shared" si="52"/>
        <v>35815704.020000003</v>
      </c>
      <c r="P560" s="72">
        <f t="shared" si="53"/>
        <v>452340.62835416052</v>
      </c>
    </row>
    <row r="561" spans="1:16" x14ac:dyDescent="0.25">
      <c r="A561" s="10" t="s">
        <v>1074</v>
      </c>
      <c r="B561" s="4" t="s">
        <v>1075</v>
      </c>
      <c r="C561" s="2">
        <v>0</v>
      </c>
      <c r="D561" s="57">
        <v>247.53</v>
      </c>
      <c r="E561" s="58">
        <f t="shared" si="48"/>
        <v>0</v>
      </c>
      <c r="F561" s="2">
        <v>76131</v>
      </c>
      <c r="G561" s="57">
        <v>245.57</v>
      </c>
      <c r="H561" s="58">
        <f t="shared" si="49"/>
        <v>18695489.669999998</v>
      </c>
      <c r="I561" s="2">
        <v>0</v>
      </c>
      <c r="J561" s="57">
        <v>247.53</v>
      </c>
      <c r="K561" s="58">
        <f t="shared" si="50"/>
        <v>0</v>
      </c>
      <c r="L561" s="2">
        <v>825</v>
      </c>
      <c r="M561" s="57">
        <v>245.57</v>
      </c>
      <c r="N561" s="60">
        <f t="shared" si="51"/>
        <v>202595.25</v>
      </c>
      <c r="O561" s="59">
        <f t="shared" si="52"/>
        <v>18898084.919999998</v>
      </c>
      <c r="P561" s="72">
        <f t="shared" si="53"/>
        <v>238676.63197768084</v>
      </c>
    </row>
    <row r="562" spans="1:16" x14ac:dyDescent="0.25">
      <c r="A562" s="10" t="s">
        <v>1076</v>
      </c>
      <c r="B562" s="4" t="s">
        <v>1077</v>
      </c>
      <c r="C562" s="2">
        <v>4944</v>
      </c>
      <c r="D562" s="57">
        <v>304.51</v>
      </c>
      <c r="E562" s="58">
        <f t="shared" si="48"/>
        <v>1505497.44</v>
      </c>
      <c r="F562" s="2">
        <v>21210</v>
      </c>
      <c r="G562" s="57">
        <v>301.68</v>
      </c>
      <c r="H562" s="58">
        <f t="shared" si="49"/>
        <v>6398632.7999999998</v>
      </c>
      <c r="I562" s="2">
        <v>1256</v>
      </c>
      <c r="J562" s="57">
        <v>304.51</v>
      </c>
      <c r="K562" s="58">
        <f t="shared" si="50"/>
        <v>382464.56</v>
      </c>
      <c r="L562" s="2">
        <v>5390</v>
      </c>
      <c r="M562" s="57">
        <v>301.68</v>
      </c>
      <c r="N562" s="60">
        <f t="shared" si="51"/>
        <v>1626055.2</v>
      </c>
      <c r="O562" s="59">
        <f t="shared" si="52"/>
        <v>9912650</v>
      </c>
      <c r="P562" s="72">
        <f t="shared" si="53"/>
        <v>125193.52759758676</v>
      </c>
    </row>
    <row r="563" spans="1:16" x14ac:dyDescent="0.25">
      <c r="A563" s="10" t="s">
        <v>1078</v>
      </c>
      <c r="B563" s="4" t="s">
        <v>1079</v>
      </c>
      <c r="C563" s="2">
        <v>679</v>
      </c>
      <c r="D563" s="57">
        <v>253.34</v>
      </c>
      <c r="E563" s="58">
        <f t="shared" si="48"/>
        <v>172017.86000000002</v>
      </c>
      <c r="F563" s="2">
        <v>39814</v>
      </c>
      <c r="G563" s="57">
        <v>251.21</v>
      </c>
      <c r="H563" s="58">
        <f t="shared" si="49"/>
        <v>10001674.939999999</v>
      </c>
      <c r="I563" s="2">
        <v>27</v>
      </c>
      <c r="J563" s="57">
        <v>253.34</v>
      </c>
      <c r="K563" s="58">
        <f t="shared" si="50"/>
        <v>6840.18</v>
      </c>
      <c r="L563" s="2">
        <v>1554</v>
      </c>
      <c r="M563" s="57">
        <v>251.21</v>
      </c>
      <c r="N563" s="60">
        <f t="shared" si="51"/>
        <v>390380.34</v>
      </c>
      <c r="O563" s="59">
        <f t="shared" si="52"/>
        <v>10570913.319999998</v>
      </c>
      <c r="P563" s="72">
        <f t="shared" si="53"/>
        <v>133507.17804614481</v>
      </c>
    </row>
    <row r="564" spans="1:16" x14ac:dyDescent="0.25">
      <c r="A564" s="10" t="s">
        <v>1311</v>
      </c>
      <c r="B564" s="1" t="s">
        <v>1310</v>
      </c>
      <c r="C564" s="2">
        <v>0</v>
      </c>
      <c r="D564" s="57">
        <v>389.56</v>
      </c>
      <c r="E564" s="58">
        <f t="shared" si="48"/>
        <v>0</v>
      </c>
      <c r="F564" s="2">
        <v>437</v>
      </c>
      <c r="G564" s="57">
        <v>386.39</v>
      </c>
      <c r="H564" s="58">
        <f t="shared" si="49"/>
        <v>168852.43</v>
      </c>
      <c r="I564" s="2">
        <v>0</v>
      </c>
      <c r="J564" s="57">
        <v>389.56</v>
      </c>
      <c r="K564" s="58">
        <f t="shared" si="50"/>
        <v>0</v>
      </c>
      <c r="L564" s="2">
        <v>292</v>
      </c>
      <c r="M564" s="57">
        <v>386.39</v>
      </c>
      <c r="N564" s="60">
        <f t="shared" si="51"/>
        <v>112825.87999999999</v>
      </c>
      <c r="O564" s="59">
        <f t="shared" si="52"/>
        <v>281678.31</v>
      </c>
      <c r="P564" s="72">
        <f t="shared" si="53"/>
        <v>3557.5049332546391</v>
      </c>
    </row>
    <row r="565" spans="1:16" x14ac:dyDescent="0.25">
      <c r="A565" s="10" t="s">
        <v>1081</v>
      </c>
      <c r="B565" s="4" t="s">
        <v>1082</v>
      </c>
      <c r="C565" s="2">
        <v>792</v>
      </c>
      <c r="D565" s="57">
        <v>246.56</v>
      </c>
      <c r="E565" s="58">
        <f t="shared" si="48"/>
        <v>195275.51999999999</v>
      </c>
      <c r="F565" s="2">
        <v>19786</v>
      </c>
      <c r="G565" s="57">
        <v>244.53</v>
      </c>
      <c r="H565" s="58">
        <f t="shared" si="49"/>
        <v>4838270.58</v>
      </c>
      <c r="I565" s="2">
        <v>83</v>
      </c>
      <c r="J565" s="57">
        <v>246.56</v>
      </c>
      <c r="K565" s="58">
        <f t="shared" si="50"/>
        <v>20464.48</v>
      </c>
      <c r="L565" s="2">
        <v>2065</v>
      </c>
      <c r="M565" s="57">
        <v>244.53</v>
      </c>
      <c r="N565" s="60">
        <f t="shared" si="51"/>
        <v>504954.45</v>
      </c>
      <c r="O565" s="59">
        <f t="shared" si="52"/>
        <v>5558965.0300000003</v>
      </c>
      <c r="P565" s="72">
        <f t="shared" si="53"/>
        <v>70207.910286081387</v>
      </c>
    </row>
    <row r="566" spans="1:16" x14ac:dyDescent="0.25">
      <c r="A566" s="10" t="s">
        <v>1083</v>
      </c>
      <c r="B566" s="4" t="s">
        <v>1084</v>
      </c>
      <c r="C566" s="2">
        <v>836</v>
      </c>
      <c r="D566" s="57">
        <v>261.38</v>
      </c>
      <c r="E566" s="58">
        <f t="shared" si="48"/>
        <v>218513.68</v>
      </c>
      <c r="F566" s="2">
        <v>33042</v>
      </c>
      <c r="G566" s="57">
        <v>259.25</v>
      </c>
      <c r="H566" s="58">
        <f t="shared" si="49"/>
        <v>8566138.5</v>
      </c>
      <c r="I566" s="2">
        <v>46</v>
      </c>
      <c r="J566" s="57">
        <v>261.38</v>
      </c>
      <c r="K566" s="58">
        <f t="shared" si="50"/>
        <v>12023.48</v>
      </c>
      <c r="L566" s="2">
        <v>1810</v>
      </c>
      <c r="M566" s="57">
        <v>259.25</v>
      </c>
      <c r="N566" s="60">
        <f t="shared" si="51"/>
        <v>469242.5</v>
      </c>
      <c r="O566" s="59">
        <f t="shared" si="52"/>
        <v>9265918.1600000001</v>
      </c>
      <c r="P566" s="72">
        <f t="shared" si="53"/>
        <v>117025.51597009281</v>
      </c>
    </row>
    <row r="567" spans="1:16" x14ac:dyDescent="0.25">
      <c r="A567" s="10" t="s">
        <v>1085</v>
      </c>
      <c r="B567" s="4" t="s">
        <v>1086</v>
      </c>
      <c r="C567" s="2">
        <v>0</v>
      </c>
      <c r="D567" s="57">
        <v>312.85000000000002</v>
      </c>
      <c r="E567" s="58">
        <f t="shared" si="48"/>
        <v>0</v>
      </c>
      <c r="F567" s="2">
        <v>18738</v>
      </c>
      <c r="G567" s="57">
        <v>309.91000000000003</v>
      </c>
      <c r="H567" s="58">
        <f t="shared" si="49"/>
        <v>5807093.5800000001</v>
      </c>
      <c r="I567" s="2">
        <v>0</v>
      </c>
      <c r="J567" s="57">
        <v>312.85000000000002</v>
      </c>
      <c r="K567" s="58">
        <f t="shared" si="50"/>
        <v>0</v>
      </c>
      <c r="L567" s="2">
        <v>5248</v>
      </c>
      <c r="M567" s="57">
        <v>309.91000000000003</v>
      </c>
      <c r="N567" s="60">
        <f t="shared" si="51"/>
        <v>1626407.6800000002</v>
      </c>
      <c r="O567" s="59">
        <f t="shared" si="52"/>
        <v>7433501.2599999998</v>
      </c>
      <c r="P567" s="72">
        <f t="shared" si="53"/>
        <v>93882.689809536896</v>
      </c>
    </row>
    <row r="568" spans="1:16" x14ac:dyDescent="0.25">
      <c r="A568" s="10" t="s">
        <v>1087</v>
      </c>
      <c r="B568" s="4" t="s">
        <v>1088</v>
      </c>
      <c r="C568" s="2">
        <v>0</v>
      </c>
      <c r="D568" s="57">
        <v>308.57</v>
      </c>
      <c r="E568" s="58">
        <f t="shared" si="48"/>
        <v>0</v>
      </c>
      <c r="F568" s="2">
        <v>27846</v>
      </c>
      <c r="G568" s="57">
        <v>305.67</v>
      </c>
      <c r="H568" s="58">
        <f t="shared" si="49"/>
        <v>8511686.8200000003</v>
      </c>
      <c r="I568" s="2">
        <v>0</v>
      </c>
      <c r="J568" s="57">
        <v>308.57</v>
      </c>
      <c r="K568" s="58">
        <f t="shared" si="50"/>
        <v>0</v>
      </c>
      <c r="L568" s="2">
        <v>769</v>
      </c>
      <c r="M568" s="57">
        <v>305.67</v>
      </c>
      <c r="N568" s="60">
        <f t="shared" si="51"/>
        <v>235060.23</v>
      </c>
      <c r="O568" s="59">
        <f t="shared" si="52"/>
        <v>8746747.0500000007</v>
      </c>
      <c r="P568" s="72">
        <f t="shared" si="53"/>
        <v>110468.55464414516</v>
      </c>
    </row>
    <row r="569" spans="1:16" x14ac:dyDescent="0.25">
      <c r="A569" s="10" t="s">
        <v>1089</v>
      </c>
      <c r="B569" s="4" t="s">
        <v>1090</v>
      </c>
      <c r="C569" s="2">
        <v>6461</v>
      </c>
      <c r="D569" s="57">
        <v>254.75</v>
      </c>
      <c r="E569" s="58">
        <f t="shared" si="48"/>
        <v>1645939.75</v>
      </c>
      <c r="F569" s="2">
        <v>31761</v>
      </c>
      <c r="G569" s="57">
        <v>252.55</v>
      </c>
      <c r="H569" s="58">
        <f t="shared" si="49"/>
        <v>8021240.5500000007</v>
      </c>
      <c r="I569" s="2">
        <v>1783</v>
      </c>
      <c r="J569" s="57">
        <v>254.75</v>
      </c>
      <c r="K569" s="58">
        <f t="shared" si="50"/>
        <v>454219.25</v>
      </c>
      <c r="L569" s="2">
        <v>8764</v>
      </c>
      <c r="M569" s="57">
        <v>252.55</v>
      </c>
      <c r="N569" s="60">
        <f t="shared" si="51"/>
        <v>2213348.2000000002</v>
      </c>
      <c r="O569" s="59">
        <f t="shared" si="52"/>
        <v>12334747.75</v>
      </c>
      <c r="P569" s="72">
        <f t="shared" si="53"/>
        <v>155783.83004029156</v>
      </c>
    </row>
    <row r="570" spans="1:16" x14ac:dyDescent="0.25">
      <c r="A570" s="10" t="s">
        <v>1091</v>
      </c>
      <c r="B570" s="4" t="s">
        <v>1092</v>
      </c>
      <c r="C570" s="2">
        <v>927</v>
      </c>
      <c r="D570" s="57">
        <v>204.42</v>
      </c>
      <c r="E570" s="58">
        <f t="shared" si="48"/>
        <v>189497.34</v>
      </c>
      <c r="F570" s="2">
        <v>25120</v>
      </c>
      <c r="G570" s="57">
        <v>202.65</v>
      </c>
      <c r="H570" s="58">
        <f t="shared" si="49"/>
        <v>5090568</v>
      </c>
      <c r="I570" s="2">
        <v>19</v>
      </c>
      <c r="J570" s="57">
        <v>204.42</v>
      </c>
      <c r="K570" s="58">
        <f t="shared" si="50"/>
        <v>3883.9799999999996</v>
      </c>
      <c r="L570" s="2">
        <v>518</v>
      </c>
      <c r="M570" s="57">
        <v>202.65</v>
      </c>
      <c r="N570" s="60">
        <f t="shared" si="51"/>
        <v>104972.7</v>
      </c>
      <c r="O570" s="59">
        <f t="shared" si="52"/>
        <v>5388922.0200000005</v>
      </c>
      <c r="P570" s="72">
        <f t="shared" si="53"/>
        <v>68060.322681837148</v>
      </c>
    </row>
    <row r="571" spans="1:16" x14ac:dyDescent="0.25">
      <c r="A571" s="10" t="s">
        <v>1093</v>
      </c>
      <c r="B571" s="4" t="s">
        <v>1094</v>
      </c>
      <c r="C571" s="2">
        <v>16364</v>
      </c>
      <c r="D571" s="57">
        <v>298.04000000000002</v>
      </c>
      <c r="E571" s="58">
        <f t="shared" si="48"/>
        <v>4877126.5600000005</v>
      </c>
      <c r="F571" s="2">
        <v>27645</v>
      </c>
      <c r="G571" s="57">
        <v>295.37</v>
      </c>
      <c r="H571" s="58">
        <f t="shared" si="49"/>
        <v>8165503.6500000004</v>
      </c>
      <c r="I571" s="2">
        <v>8410</v>
      </c>
      <c r="J571" s="57">
        <v>298.04000000000002</v>
      </c>
      <c r="K571" s="58">
        <f t="shared" si="50"/>
        <v>2506516.4000000004</v>
      </c>
      <c r="L571" s="2">
        <v>14208</v>
      </c>
      <c r="M571" s="57">
        <v>295.37</v>
      </c>
      <c r="N571" s="60">
        <f t="shared" si="51"/>
        <v>4196616.96</v>
      </c>
      <c r="O571" s="59">
        <f t="shared" si="52"/>
        <v>19745763.57</v>
      </c>
      <c r="P571" s="72">
        <f t="shared" si="53"/>
        <v>249382.53609642407</v>
      </c>
    </row>
    <row r="572" spans="1:16" x14ac:dyDescent="0.25">
      <c r="A572" s="10" t="s">
        <v>1095</v>
      </c>
      <c r="B572" s="4" t="s">
        <v>1096</v>
      </c>
      <c r="C572" s="2">
        <v>676</v>
      </c>
      <c r="D572" s="57">
        <v>209.93</v>
      </c>
      <c r="E572" s="58">
        <f t="shared" si="48"/>
        <v>141912.68</v>
      </c>
      <c r="F572" s="2">
        <v>33950</v>
      </c>
      <c r="G572" s="57">
        <v>208.18</v>
      </c>
      <c r="H572" s="58">
        <f t="shared" si="49"/>
        <v>7067711</v>
      </c>
      <c r="I572" s="2">
        <v>9</v>
      </c>
      <c r="J572" s="57">
        <v>209.93</v>
      </c>
      <c r="K572" s="58">
        <f t="shared" si="50"/>
        <v>1889.3700000000001</v>
      </c>
      <c r="L572" s="2">
        <v>467</v>
      </c>
      <c r="M572" s="57">
        <v>208.18</v>
      </c>
      <c r="N572" s="60">
        <f t="shared" si="51"/>
        <v>97220.06</v>
      </c>
      <c r="O572" s="59">
        <f t="shared" si="52"/>
        <v>7308733.1099999994</v>
      </c>
      <c r="P572" s="72">
        <f t="shared" si="53"/>
        <v>92306.908880085641</v>
      </c>
    </row>
    <row r="573" spans="1:16" x14ac:dyDescent="0.25">
      <c r="A573" s="10" t="s">
        <v>1097</v>
      </c>
      <c r="B573" s="4" t="s">
        <v>1098</v>
      </c>
      <c r="C573" s="2">
        <v>1477</v>
      </c>
      <c r="D573" s="57">
        <v>234.94</v>
      </c>
      <c r="E573" s="58">
        <f t="shared" si="48"/>
        <v>347006.38</v>
      </c>
      <c r="F573" s="2">
        <v>36069</v>
      </c>
      <c r="G573" s="57">
        <v>233.24</v>
      </c>
      <c r="H573" s="58">
        <f t="shared" si="49"/>
        <v>8412733.5600000005</v>
      </c>
      <c r="I573" s="2">
        <v>223</v>
      </c>
      <c r="J573" s="57">
        <v>234.94</v>
      </c>
      <c r="K573" s="58">
        <f t="shared" si="50"/>
        <v>52391.62</v>
      </c>
      <c r="L573" s="2">
        <v>5440</v>
      </c>
      <c r="M573" s="57">
        <v>233.24</v>
      </c>
      <c r="N573" s="60">
        <f t="shared" si="51"/>
        <v>1268825.6000000001</v>
      </c>
      <c r="O573" s="59">
        <f t="shared" si="52"/>
        <v>10080957.16</v>
      </c>
      <c r="P573" s="72">
        <f t="shared" si="53"/>
        <v>127319.19198403553</v>
      </c>
    </row>
    <row r="574" spans="1:16" x14ac:dyDescent="0.25">
      <c r="A574" s="10" t="s">
        <v>1099</v>
      </c>
      <c r="B574" s="4" t="s">
        <v>1100</v>
      </c>
      <c r="C574" s="2">
        <v>317</v>
      </c>
      <c r="D574" s="57">
        <v>227.81</v>
      </c>
      <c r="E574" s="58">
        <f t="shared" si="48"/>
        <v>72215.77</v>
      </c>
      <c r="F574" s="2">
        <v>4717</v>
      </c>
      <c r="G574" s="57">
        <v>225.82</v>
      </c>
      <c r="H574" s="58">
        <f t="shared" si="49"/>
        <v>1065192.94</v>
      </c>
      <c r="I574" s="2">
        <v>0</v>
      </c>
      <c r="J574" s="57">
        <v>227.81</v>
      </c>
      <c r="K574" s="58">
        <f t="shared" si="50"/>
        <v>0</v>
      </c>
      <c r="L574" s="2">
        <v>0</v>
      </c>
      <c r="M574" s="57">
        <v>225.82</v>
      </c>
      <c r="N574" s="60">
        <f t="shared" si="51"/>
        <v>0</v>
      </c>
      <c r="O574" s="59">
        <f t="shared" si="52"/>
        <v>1137408.71</v>
      </c>
      <c r="P574" s="72">
        <f t="shared" si="53"/>
        <v>14365.100021197211</v>
      </c>
    </row>
    <row r="575" spans="1:16" x14ac:dyDescent="0.25">
      <c r="A575" s="10" t="s">
        <v>1101</v>
      </c>
      <c r="B575" s="4" t="s">
        <v>1102</v>
      </c>
      <c r="C575" s="2">
        <v>148</v>
      </c>
      <c r="D575" s="57">
        <v>174.23</v>
      </c>
      <c r="E575" s="58">
        <f t="shared" si="48"/>
        <v>25786.039999999997</v>
      </c>
      <c r="F575" s="2">
        <v>26405</v>
      </c>
      <c r="G575" s="57">
        <v>172.84</v>
      </c>
      <c r="H575" s="58">
        <f t="shared" si="49"/>
        <v>4563840.2</v>
      </c>
      <c r="I575" s="2">
        <v>0</v>
      </c>
      <c r="J575" s="57">
        <v>174.23</v>
      </c>
      <c r="K575" s="58">
        <f t="shared" si="50"/>
        <v>0</v>
      </c>
      <c r="L575" s="2">
        <v>0</v>
      </c>
      <c r="M575" s="57">
        <v>172.84</v>
      </c>
      <c r="N575" s="60">
        <f t="shared" si="51"/>
        <v>0</v>
      </c>
      <c r="O575" s="59">
        <f t="shared" si="52"/>
        <v>4589626.24</v>
      </c>
      <c r="P575" s="72">
        <f t="shared" si="53"/>
        <v>57965.478387721581</v>
      </c>
    </row>
    <row r="576" spans="1:16" x14ac:dyDescent="0.25">
      <c r="A576" s="10" t="s">
        <v>1103</v>
      </c>
      <c r="B576" s="4" t="s">
        <v>1104</v>
      </c>
      <c r="C576" s="2">
        <v>742</v>
      </c>
      <c r="D576" s="57">
        <v>244.94</v>
      </c>
      <c r="E576" s="58">
        <f t="shared" si="48"/>
        <v>181745.48</v>
      </c>
      <c r="F576" s="2">
        <v>27164</v>
      </c>
      <c r="G576" s="57">
        <v>242.63</v>
      </c>
      <c r="H576" s="58">
        <f t="shared" si="49"/>
        <v>6590801.3200000003</v>
      </c>
      <c r="I576" s="2">
        <v>138</v>
      </c>
      <c r="J576" s="57">
        <v>244.94</v>
      </c>
      <c r="K576" s="58">
        <f t="shared" si="50"/>
        <v>33801.72</v>
      </c>
      <c r="L576" s="2">
        <v>5063</v>
      </c>
      <c r="M576" s="57">
        <v>242.63</v>
      </c>
      <c r="N576" s="60">
        <f t="shared" si="51"/>
        <v>1228435.69</v>
      </c>
      <c r="O576" s="59">
        <f t="shared" si="52"/>
        <v>8034784.2100000009</v>
      </c>
      <c r="P576" s="72">
        <f t="shared" si="53"/>
        <v>101476.69682025386</v>
      </c>
    </row>
    <row r="577" spans="1:16" x14ac:dyDescent="0.25">
      <c r="A577" s="10" t="s">
        <v>1105</v>
      </c>
      <c r="B577" s="4" t="s">
        <v>1106</v>
      </c>
      <c r="C577" s="2">
        <v>18</v>
      </c>
      <c r="D577" s="57">
        <v>224.8</v>
      </c>
      <c r="E577" s="58">
        <f t="shared" si="48"/>
        <v>4046.4</v>
      </c>
      <c r="F577" s="2">
        <v>29475</v>
      </c>
      <c r="G577" s="57">
        <v>222.94</v>
      </c>
      <c r="H577" s="58">
        <f t="shared" si="49"/>
        <v>6571156.5</v>
      </c>
      <c r="I577" s="2">
        <v>0</v>
      </c>
      <c r="J577" s="57">
        <v>224.8</v>
      </c>
      <c r="K577" s="58">
        <f t="shared" si="50"/>
        <v>0</v>
      </c>
      <c r="L577" s="2">
        <v>557</v>
      </c>
      <c r="M577" s="57">
        <v>222.94</v>
      </c>
      <c r="N577" s="60">
        <f t="shared" si="51"/>
        <v>124177.58</v>
      </c>
      <c r="O577" s="59">
        <f t="shared" si="52"/>
        <v>6699380.4800000004</v>
      </c>
      <c r="P577" s="72">
        <f t="shared" si="53"/>
        <v>84610.984450133314</v>
      </c>
    </row>
    <row r="578" spans="1:16" x14ac:dyDescent="0.25">
      <c r="A578" s="10" t="s">
        <v>1107</v>
      </c>
      <c r="B578" s="4" t="s">
        <v>1108</v>
      </c>
      <c r="C578" s="2">
        <v>0</v>
      </c>
      <c r="D578" s="57">
        <v>252.56</v>
      </c>
      <c r="E578" s="58">
        <f t="shared" si="48"/>
        <v>0</v>
      </c>
      <c r="F578" s="2">
        <v>69780</v>
      </c>
      <c r="G578" s="57">
        <v>250.52</v>
      </c>
      <c r="H578" s="58">
        <f t="shared" si="49"/>
        <v>17481285.600000001</v>
      </c>
      <c r="I578" s="2">
        <v>0</v>
      </c>
      <c r="J578" s="57">
        <v>252.56</v>
      </c>
      <c r="K578" s="58">
        <f t="shared" si="50"/>
        <v>0</v>
      </c>
      <c r="L578" s="2">
        <v>1447</v>
      </c>
      <c r="M578" s="57">
        <v>250.52</v>
      </c>
      <c r="N578" s="60">
        <f t="shared" si="51"/>
        <v>362502.44</v>
      </c>
      <c r="O578" s="59">
        <f t="shared" si="52"/>
        <v>17843788.040000003</v>
      </c>
      <c r="P578" s="72">
        <f t="shared" si="53"/>
        <v>225361.20718790928</v>
      </c>
    </row>
    <row r="579" spans="1:16" x14ac:dyDescent="0.25">
      <c r="A579" s="10" t="s">
        <v>1109</v>
      </c>
      <c r="B579" s="4" t="s">
        <v>1110</v>
      </c>
      <c r="C579" s="2">
        <v>6568</v>
      </c>
      <c r="D579" s="57">
        <v>352.13</v>
      </c>
      <c r="E579" s="58">
        <f t="shared" si="48"/>
        <v>2312789.84</v>
      </c>
      <c r="F579" s="2">
        <v>38329</v>
      </c>
      <c r="G579" s="57">
        <v>348.74</v>
      </c>
      <c r="H579" s="58">
        <f t="shared" si="49"/>
        <v>13366855.460000001</v>
      </c>
      <c r="I579" s="2">
        <v>1211</v>
      </c>
      <c r="J579" s="57">
        <v>352.13</v>
      </c>
      <c r="K579" s="58">
        <f t="shared" si="50"/>
        <v>426429.43</v>
      </c>
      <c r="L579" s="2">
        <v>7066</v>
      </c>
      <c r="M579" s="57">
        <v>348.74</v>
      </c>
      <c r="N579" s="60">
        <f t="shared" si="51"/>
        <v>2464196.84</v>
      </c>
      <c r="O579" s="59">
        <f t="shared" si="52"/>
        <v>18570271.57</v>
      </c>
      <c r="P579" s="72">
        <f t="shared" si="53"/>
        <v>234536.45657755248</v>
      </c>
    </row>
    <row r="580" spans="1:16" x14ac:dyDescent="0.25">
      <c r="A580" s="10" t="s">
        <v>1111</v>
      </c>
      <c r="B580" s="4" t="s">
        <v>1112</v>
      </c>
      <c r="C580" s="2">
        <v>6579</v>
      </c>
      <c r="D580" s="57">
        <v>367.27</v>
      </c>
      <c r="E580" s="58">
        <f t="shared" si="48"/>
        <v>2416269.33</v>
      </c>
      <c r="F580" s="2">
        <v>51975</v>
      </c>
      <c r="G580" s="57">
        <v>363.68</v>
      </c>
      <c r="H580" s="58">
        <f t="shared" si="49"/>
        <v>18902268</v>
      </c>
      <c r="I580" s="2">
        <v>1581</v>
      </c>
      <c r="J580" s="57">
        <v>367.27</v>
      </c>
      <c r="K580" s="58">
        <f t="shared" si="50"/>
        <v>580653.87</v>
      </c>
      <c r="L580" s="2">
        <v>12486</v>
      </c>
      <c r="M580" s="57">
        <v>363.68</v>
      </c>
      <c r="N580" s="60">
        <f t="shared" si="51"/>
        <v>4540908.4800000004</v>
      </c>
      <c r="O580" s="59">
        <f t="shared" si="52"/>
        <v>26440099.68</v>
      </c>
      <c r="P580" s="72">
        <f t="shared" si="53"/>
        <v>333929.81180320348</v>
      </c>
    </row>
    <row r="581" spans="1:16" x14ac:dyDescent="0.25">
      <c r="A581" s="10" t="s">
        <v>1113</v>
      </c>
      <c r="B581" s="4" t="s">
        <v>1114</v>
      </c>
      <c r="C581" s="2">
        <v>489</v>
      </c>
      <c r="D581" s="57">
        <v>247.32</v>
      </c>
      <c r="E581" s="58">
        <f t="shared" si="48"/>
        <v>120939.48</v>
      </c>
      <c r="F581" s="2">
        <v>17649</v>
      </c>
      <c r="G581" s="57">
        <v>245.41</v>
      </c>
      <c r="H581" s="58">
        <f t="shared" si="49"/>
        <v>4331241.09</v>
      </c>
      <c r="I581" s="2">
        <v>0</v>
      </c>
      <c r="J581" s="57">
        <v>247.32</v>
      </c>
      <c r="K581" s="58">
        <f t="shared" si="50"/>
        <v>0</v>
      </c>
      <c r="L581" s="2">
        <v>0</v>
      </c>
      <c r="M581" s="57">
        <v>245.41</v>
      </c>
      <c r="N581" s="60">
        <f t="shared" si="51"/>
        <v>0</v>
      </c>
      <c r="O581" s="59">
        <f t="shared" si="52"/>
        <v>4452180.57</v>
      </c>
      <c r="P581" s="72">
        <f t="shared" si="53"/>
        <v>56229.58452681519</v>
      </c>
    </row>
    <row r="582" spans="1:16" x14ac:dyDescent="0.25">
      <c r="A582" s="10" t="s">
        <v>1115</v>
      </c>
      <c r="B582" s="4" t="s">
        <v>1116</v>
      </c>
      <c r="C582" s="2">
        <v>326</v>
      </c>
      <c r="D582" s="57">
        <v>375.51</v>
      </c>
      <c r="E582" s="58">
        <f t="shared" si="48"/>
        <v>122416.26</v>
      </c>
      <c r="F582" s="2">
        <v>28362</v>
      </c>
      <c r="G582" s="57">
        <v>371.65</v>
      </c>
      <c r="H582" s="58">
        <f t="shared" si="49"/>
        <v>10540737.299999999</v>
      </c>
      <c r="I582" s="2">
        <v>25</v>
      </c>
      <c r="J582" s="57">
        <v>375.51</v>
      </c>
      <c r="K582" s="58">
        <f t="shared" si="50"/>
        <v>9387.75</v>
      </c>
      <c r="L582" s="2">
        <v>2148</v>
      </c>
      <c r="M582" s="57">
        <v>371.65</v>
      </c>
      <c r="N582" s="60">
        <f t="shared" si="51"/>
        <v>798304.2</v>
      </c>
      <c r="O582" s="59">
        <f t="shared" si="52"/>
        <v>11470845.509999998</v>
      </c>
      <c r="P582" s="72">
        <f t="shared" si="53"/>
        <v>144873.0272857247</v>
      </c>
    </row>
    <row r="583" spans="1:16" x14ac:dyDescent="0.25">
      <c r="A583" s="10" t="s">
        <v>1117</v>
      </c>
      <c r="B583" s="4" t="s">
        <v>1118</v>
      </c>
      <c r="C583" s="2">
        <v>0</v>
      </c>
      <c r="D583" s="57">
        <v>351.51</v>
      </c>
      <c r="E583" s="58">
        <f t="shared" si="48"/>
        <v>0</v>
      </c>
      <c r="F583" s="2">
        <v>39887</v>
      </c>
      <c r="G583" s="57">
        <v>347.8</v>
      </c>
      <c r="H583" s="58">
        <f t="shared" si="49"/>
        <v>13872698.6</v>
      </c>
      <c r="I583" s="2">
        <v>0</v>
      </c>
      <c r="J583" s="57">
        <v>351.51</v>
      </c>
      <c r="K583" s="58">
        <f t="shared" si="50"/>
        <v>0</v>
      </c>
      <c r="L583" s="2">
        <v>2027</v>
      </c>
      <c r="M583" s="57">
        <v>347.8</v>
      </c>
      <c r="N583" s="60">
        <f t="shared" si="51"/>
        <v>704990.6</v>
      </c>
      <c r="O583" s="59">
        <f t="shared" si="52"/>
        <v>14577689.199999999</v>
      </c>
      <c r="P583" s="72">
        <f t="shared" si="53"/>
        <v>184111.44700652623</v>
      </c>
    </row>
    <row r="584" spans="1:16" x14ac:dyDescent="0.25">
      <c r="A584" s="10" t="s">
        <v>1119</v>
      </c>
      <c r="B584" s="4" t="s">
        <v>1120</v>
      </c>
      <c r="C584" s="2">
        <v>3251</v>
      </c>
      <c r="D584" s="57">
        <v>334.16</v>
      </c>
      <c r="E584" s="58">
        <f t="shared" si="48"/>
        <v>1086354.1600000001</v>
      </c>
      <c r="F584" s="2">
        <v>18179</v>
      </c>
      <c r="G584" s="57">
        <v>331.12</v>
      </c>
      <c r="H584" s="58">
        <f t="shared" si="49"/>
        <v>6019430.4800000004</v>
      </c>
      <c r="I584" s="2">
        <v>318</v>
      </c>
      <c r="J584" s="57">
        <v>334.16</v>
      </c>
      <c r="K584" s="58">
        <f t="shared" si="50"/>
        <v>106262.88</v>
      </c>
      <c r="L584" s="2">
        <v>1776</v>
      </c>
      <c r="M584" s="57">
        <v>331.12</v>
      </c>
      <c r="N584" s="60">
        <f t="shared" si="51"/>
        <v>588069.12</v>
      </c>
      <c r="O584" s="59">
        <f t="shared" si="52"/>
        <v>7800116.6400000006</v>
      </c>
      <c r="P584" s="72">
        <f t="shared" si="53"/>
        <v>98512.922158477886</v>
      </c>
    </row>
    <row r="585" spans="1:16" x14ac:dyDescent="0.25">
      <c r="A585" s="10" t="s">
        <v>1121</v>
      </c>
      <c r="B585" s="4" t="s">
        <v>1122</v>
      </c>
      <c r="C585" s="2">
        <v>0</v>
      </c>
      <c r="D585" s="57">
        <v>248.44</v>
      </c>
      <c r="E585" s="58">
        <f t="shared" ref="E585:E648" si="54">C585*D585</f>
        <v>0</v>
      </c>
      <c r="F585" s="2">
        <v>24670</v>
      </c>
      <c r="G585" s="57">
        <v>246.27</v>
      </c>
      <c r="H585" s="58">
        <f t="shared" ref="H585:H648" si="55">F585*G585</f>
        <v>6075480.9000000004</v>
      </c>
      <c r="I585" s="2">
        <v>0</v>
      </c>
      <c r="J585" s="57">
        <v>248.44</v>
      </c>
      <c r="K585" s="58">
        <f t="shared" ref="K585:K648" si="56">I585*J585</f>
        <v>0</v>
      </c>
      <c r="L585" s="2">
        <v>0</v>
      </c>
      <c r="M585" s="57">
        <v>246.27</v>
      </c>
      <c r="N585" s="60">
        <f t="shared" ref="N585:N648" si="57">M585*L585</f>
        <v>0</v>
      </c>
      <c r="O585" s="59">
        <f t="shared" ref="O585:O648" si="58">E585+H585+K585+N585</f>
        <v>6075480.9000000004</v>
      </c>
      <c r="P585" s="72">
        <f t="shared" ref="P585:P648" si="59">(O585/$O$7)*$P$7</f>
        <v>76731.336799217286</v>
      </c>
    </row>
    <row r="586" spans="1:16" x14ac:dyDescent="0.25">
      <c r="A586" s="10" t="s">
        <v>1123</v>
      </c>
      <c r="B586" s="4" t="s">
        <v>1124</v>
      </c>
      <c r="C586" s="2">
        <v>4355</v>
      </c>
      <c r="D586" s="57">
        <v>331.01</v>
      </c>
      <c r="E586" s="58">
        <f t="shared" si="54"/>
        <v>1441548.55</v>
      </c>
      <c r="F586" s="2">
        <v>14407</v>
      </c>
      <c r="G586" s="57">
        <v>328.02</v>
      </c>
      <c r="H586" s="58">
        <f t="shared" si="55"/>
        <v>4725784.1399999997</v>
      </c>
      <c r="I586" s="2">
        <v>1238</v>
      </c>
      <c r="J586" s="57">
        <v>331.01</v>
      </c>
      <c r="K586" s="58">
        <f t="shared" si="56"/>
        <v>409790.38</v>
      </c>
      <c r="L586" s="2">
        <v>4096</v>
      </c>
      <c r="M586" s="57">
        <v>328.02</v>
      </c>
      <c r="N586" s="60">
        <f t="shared" si="57"/>
        <v>1343569.9199999999</v>
      </c>
      <c r="O586" s="59">
        <f t="shared" si="58"/>
        <v>7920692.9899999993</v>
      </c>
      <c r="P586" s="72">
        <f t="shared" si="59"/>
        <v>100035.76202484471</v>
      </c>
    </row>
    <row r="587" spans="1:16" x14ac:dyDescent="0.25">
      <c r="A587" s="10" t="s">
        <v>1125</v>
      </c>
      <c r="B587" s="4" t="s">
        <v>1126</v>
      </c>
      <c r="C587" s="2">
        <v>2955</v>
      </c>
      <c r="D587" s="57">
        <v>262.02999999999997</v>
      </c>
      <c r="E587" s="58">
        <f t="shared" si="54"/>
        <v>774298.64999999991</v>
      </c>
      <c r="F587" s="2">
        <v>38345</v>
      </c>
      <c r="G587" s="57">
        <v>259.61</v>
      </c>
      <c r="H587" s="58">
        <f t="shared" si="55"/>
        <v>9954745.4500000011</v>
      </c>
      <c r="I587" s="2">
        <v>609</v>
      </c>
      <c r="J587" s="57">
        <v>262.02999999999997</v>
      </c>
      <c r="K587" s="58">
        <f t="shared" si="56"/>
        <v>159576.26999999999</v>
      </c>
      <c r="L587" s="2">
        <v>7909</v>
      </c>
      <c r="M587" s="57">
        <v>259.61</v>
      </c>
      <c r="N587" s="60">
        <f t="shared" si="57"/>
        <v>2053255.4900000002</v>
      </c>
      <c r="O587" s="59">
        <f t="shared" si="58"/>
        <v>12941875.860000001</v>
      </c>
      <c r="P587" s="72">
        <f t="shared" si="59"/>
        <v>163451.6595101665</v>
      </c>
    </row>
    <row r="588" spans="1:16" x14ac:dyDescent="0.25">
      <c r="A588" s="10" t="s">
        <v>1127</v>
      </c>
      <c r="B588" s="4" t="s">
        <v>1128</v>
      </c>
      <c r="C588" s="2">
        <v>1330</v>
      </c>
      <c r="D588" s="57">
        <v>272.70999999999998</v>
      </c>
      <c r="E588" s="58">
        <f t="shared" si="54"/>
        <v>362704.3</v>
      </c>
      <c r="F588" s="2">
        <v>65788</v>
      </c>
      <c r="G588" s="57">
        <v>270.14999999999998</v>
      </c>
      <c r="H588" s="58">
        <f t="shared" si="55"/>
        <v>17772628.199999999</v>
      </c>
      <c r="I588" s="2">
        <v>72</v>
      </c>
      <c r="J588" s="57">
        <v>272.70999999999998</v>
      </c>
      <c r="K588" s="58">
        <f t="shared" si="56"/>
        <v>19635.12</v>
      </c>
      <c r="L588" s="2">
        <v>3546</v>
      </c>
      <c r="M588" s="57">
        <v>270.14999999999998</v>
      </c>
      <c r="N588" s="60">
        <f t="shared" si="57"/>
        <v>957951.89999999991</v>
      </c>
      <c r="O588" s="59">
        <f t="shared" si="58"/>
        <v>19112919.52</v>
      </c>
      <c r="P588" s="72">
        <f t="shared" si="59"/>
        <v>241389.9227146701</v>
      </c>
    </row>
    <row r="589" spans="1:16" x14ac:dyDescent="0.25">
      <c r="A589" s="10" t="s">
        <v>1129</v>
      </c>
      <c r="B589" s="4" t="s">
        <v>1130</v>
      </c>
      <c r="C589" s="2">
        <v>3344</v>
      </c>
      <c r="D589" s="57">
        <v>334.48</v>
      </c>
      <c r="E589" s="58">
        <f t="shared" si="54"/>
        <v>1118501.1200000001</v>
      </c>
      <c r="F589" s="2">
        <v>8503</v>
      </c>
      <c r="G589" s="57">
        <v>331.29</v>
      </c>
      <c r="H589" s="58">
        <f t="shared" si="55"/>
        <v>2816958.87</v>
      </c>
      <c r="I589" s="2">
        <v>1495</v>
      </c>
      <c r="J589" s="57">
        <v>334.48</v>
      </c>
      <c r="K589" s="58">
        <f t="shared" si="56"/>
        <v>500047.60000000003</v>
      </c>
      <c r="L589" s="2">
        <v>3802</v>
      </c>
      <c r="M589" s="57">
        <v>331.29</v>
      </c>
      <c r="N589" s="60">
        <f t="shared" si="57"/>
        <v>1259564.58</v>
      </c>
      <c r="O589" s="59">
        <f t="shared" si="58"/>
        <v>5695072.1699999999</v>
      </c>
      <c r="P589" s="72">
        <f t="shared" si="59"/>
        <v>71926.898950849994</v>
      </c>
    </row>
    <row r="590" spans="1:16" x14ac:dyDescent="0.25">
      <c r="A590" s="10" t="s">
        <v>1330</v>
      </c>
      <c r="B590" s="4" t="s">
        <v>1131</v>
      </c>
      <c r="C590" s="2">
        <v>416</v>
      </c>
      <c r="D590" s="57">
        <v>273.64999999999998</v>
      </c>
      <c r="E590" s="58">
        <f t="shared" si="54"/>
        <v>113838.39999999999</v>
      </c>
      <c r="F590" s="2">
        <v>29143</v>
      </c>
      <c r="G590" s="57">
        <v>271.45</v>
      </c>
      <c r="H590" s="58">
        <f t="shared" si="55"/>
        <v>7910867.3499999996</v>
      </c>
      <c r="I590" s="2">
        <v>69</v>
      </c>
      <c r="J590" s="57">
        <v>273.64999999999998</v>
      </c>
      <c r="K590" s="58">
        <f t="shared" si="56"/>
        <v>18881.849999999999</v>
      </c>
      <c r="L590" s="2">
        <v>4853</v>
      </c>
      <c r="M590" s="57">
        <v>271.45</v>
      </c>
      <c r="N590" s="60">
        <f t="shared" si="57"/>
        <v>1317346.8499999999</v>
      </c>
      <c r="O590" s="59">
        <f t="shared" si="58"/>
        <v>9360934.4499999993</v>
      </c>
      <c r="P590" s="72">
        <f t="shared" si="59"/>
        <v>118225.54063800049</v>
      </c>
    </row>
    <row r="591" spans="1:16" x14ac:dyDescent="0.25">
      <c r="A591" s="10" t="s">
        <v>1331</v>
      </c>
      <c r="B591" s="4" t="s">
        <v>1132</v>
      </c>
      <c r="C591" s="2">
        <v>0</v>
      </c>
      <c r="D591" s="57">
        <v>284.43</v>
      </c>
      <c r="E591" s="58">
        <f t="shared" si="54"/>
        <v>0</v>
      </c>
      <c r="F591" s="2">
        <v>29010</v>
      </c>
      <c r="G591" s="57">
        <v>282.20999999999998</v>
      </c>
      <c r="H591" s="58">
        <f t="shared" si="55"/>
        <v>8186912.0999999996</v>
      </c>
      <c r="I591" s="2">
        <v>0</v>
      </c>
      <c r="J591" s="57">
        <v>284.43</v>
      </c>
      <c r="K591" s="58">
        <f t="shared" si="56"/>
        <v>0</v>
      </c>
      <c r="L591" s="2">
        <v>4238</v>
      </c>
      <c r="M591" s="57">
        <v>282.20999999999998</v>
      </c>
      <c r="N591" s="60">
        <f t="shared" si="57"/>
        <v>1196005.98</v>
      </c>
      <c r="O591" s="59">
        <f t="shared" si="58"/>
        <v>9382918.0800000001</v>
      </c>
      <c r="P591" s="72">
        <f t="shared" si="59"/>
        <v>118503.18669522033</v>
      </c>
    </row>
    <row r="592" spans="1:16" x14ac:dyDescent="0.25">
      <c r="A592" s="10" t="s">
        <v>1332</v>
      </c>
      <c r="B592" s="4" t="s">
        <v>1133</v>
      </c>
      <c r="C592" s="2">
        <v>366</v>
      </c>
      <c r="D592" s="57">
        <v>289.3</v>
      </c>
      <c r="E592" s="58">
        <f t="shared" si="54"/>
        <v>105883.8</v>
      </c>
      <c r="F592" s="2">
        <v>16434</v>
      </c>
      <c r="G592" s="57">
        <v>287.02999999999997</v>
      </c>
      <c r="H592" s="58">
        <f t="shared" si="55"/>
        <v>4717051.0199999996</v>
      </c>
      <c r="I592" s="2">
        <v>104</v>
      </c>
      <c r="J592" s="57">
        <v>289.3</v>
      </c>
      <c r="K592" s="58">
        <f t="shared" si="56"/>
        <v>30087.200000000001</v>
      </c>
      <c r="L592" s="2">
        <v>4671</v>
      </c>
      <c r="M592" s="57">
        <v>287.02999999999997</v>
      </c>
      <c r="N592" s="60">
        <f t="shared" si="57"/>
        <v>1340717.1299999999</v>
      </c>
      <c r="O592" s="59">
        <f t="shared" si="58"/>
        <v>6193739.1499999994</v>
      </c>
      <c r="P592" s="72">
        <f t="shared" si="59"/>
        <v>78224.899820711769</v>
      </c>
    </row>
    <row r="593" spans="1:16" x14ac:dyDescent="0.25">
      <c r="A593" s="10" t="s">
        <v>1134</v>
      </c>
      <c r="B593" s="4" t="s">
        <v>1135</v>
      </c>
      <c r="C593" s="2">
        <v>9631</v>
      </c>
      <c r="D593" s="57">
        <v>258.51</v>
      </c>
      <c r="E593" s="58">
        <f t="shared" si="54"/>
        <v>2489709.81</v>
      </c>
      <c r="F593" s="2">
        <v>39649</v>
      </c>
      <c r="G593" s="57">
        <v>256.25</v>
      </c>
      <c r="H593" s="58">
        <f t="shared" si="55"/>
        <v>10160056.25</v>
      </c>
      <c r="I593" s="2">
        <v>2643</v>
      </c>
      <c r="J593" s="57">
        <v>258.51</v>
      </c>
      <c r="K593" s="58">
        <f t="shared" si="56"/>
        <v>683241.92999999993</v>
      </c>
      <c r="L593" s="2">
        <v>10879</v>
      </c>
      <c r="M593" s="57">
        <v>256.25</v>
      </c>
      <c r="N593" s="60">
        <f t="shared" si="57"/>
        <v>2787743.75</v>
      </c>
      <c r="O593" s="59">
        <f t="shared" si="58"/>
        <v>16120751.74</v>
      </c>
      <c r="P593" s="72">
        <f t="shared" si="59"/>
        <v>203599.82223275662</v>
      </c>
    </row>
    <row r="594" spans="1:16" x14ac:dyDescent="0.25">
      <c r="A594" s="10" t="s">
        <v>1136</v>
      </c>
      <c r="B594" s="4" t="s">
        <v>1137</v>
      </c>
      <c r="C594" s="2">
        <v>0</v>
      </c>
      <c r="D594" s="57">
        <v>320.43</v>
      </c>
      <c r="E594" s="58">
        <f t="shared" si="54"/>
        <v>0</v>
      </c>
      <c r="F594" s="2">
        <v>32823</v>
      </c>
      <c r="G594" s="57">
        <v>317.31</v>
      </c>
      <c r="H594" s="58">
        <f t="shared" si="55"/>
        <v>10415066.130000001</v>
      </c>
      <c r="I594" s="2">
        <v>0</v>
      </c>
      <c r="J594" s="57">
        <v>320.43</v>
      </c>
      <c r="K594" s="58">
        <f t="shared" si="56"/>
        <v>0</v>
      </c>
      <c r="L594" s="2">
        <v>2068</v>
      </c>
      <c r="M594" s="57">
        <v>317.31</v>
      </c>
      <c r="N594" s="60">
        <f t="shared" si="57"/>
        <v>656197.07999999996</v>
      </c>
      <c r="O594" s="59">
        <f t="shared" si="58"/>
        <v>11071263.210000001</v>
      </c>
      <c r="P594" s="72">
        <f t="shared" si="59"/>
        <v>139826.43351891593</v>
      </c>
    </row>
    <row r="595" spans="1:16" x14ac:dyDescent="0.25">
      <c r="A595" s="10" t="s">
        <v>1138</v>
      </c>
      <c r="B595" s="4" t="s">
        <v>1139</v>
      </c>
      <c r="C595" s="2">
        <v>0</v>
      </c>
      <c r="D595" s="57">
        <v>230.27</v>
      </c>
      <c r="E595" s="58">
        <f t="shared" si="54"/>
        <v>0</v>
      </c>
      <c r="F595" s="2">
        <v>1417</v>
      </c>
      <c r="G595" s="57">
        <v>228.56</v>
      </c>
      <c r="H595" s="58">
        <f t="shared" si="55"/>
        <v>323869.52</v>
      </c>
      <c r="I595" s="2">
        <v>0</v>
      </c>
      <c r="J595" s="57">
        <v>230.27</v>
      </c>
      <c r="K595" s="58">
        <f t="shared" si="56"/>
        <v>0</v>
      </c>
      <c r="L595" s="2">
        <v>0</v>
      </c>
      <c r="M595" s="57">
        <v>228.56</v>
      </c>
      <c r="N595" s="60">
        <f t="shared" si="57"/>
        <v>0</v>
      </c>
      <c r="O595" s="59">
        <f t="shared" si="58"/>
        <v>323869.52</v>
      </c>
      <c r="P595" s="72">
        <f t="shared" si="59"/>
        <v>4090.3661170461151</v>
      </c>
    </row>
    <row r="596" spans="1:16" x14ac:dyDescent="0.25">
      <c r="A596" s="10" t="s">
        <v>1140</v>
      </c>
      <c r="B596" s="4" t="s">
        <v>1141</v>
      </c>
      <c r="C596" s="2">
        <v>0</v>
      </c>
      <c r="D596" s="57">
        <v>251.82</v>
      </c>
      <c r="E596" s="58">
        <f t="shared" si="54"/>
        <v>0</v>
      </c>
      <c r="F596" s="2">
        <v>9886</v>
      </c>
      <c r="G596" s="57">
        <v>249.64</v>
      </c>
      <c r="H596" s="58">
        <f t="shared" si="55"/>
        <v>2467941.04</v>
      </c>
      <c r="I596" s="2">
        <v>0</v>
      </c>
      <c r="J596" s="57">
        <v>251.82</v>
      </c>
      <c r="K596" s="58">
        <f t="shared" si="56"/>
        <v>0</v>
      </c>
      <c r="L596" s="2">
        <v>117</v>
      </c>
      <c r="M596" s="57">
        <v>249.64</v>
      </c>
      <c r="N596" s="60">
        <f t="shared" si="57"/>
        <v>29207.879999999997</v>
      </c>
      <c r="O596" s="59">
        <f t="shared" si="58"/>
        <v>2497148.92</v>
      </c>
      <c r="P596" s="72">
        <f t="shared" si="59"/>
        <v>31538.174174545045</v>
      </c>
    </row>
    <row r="597" spans="1:16" x14ac:dyDescent="0.25">
      <c r="A597" s="10" t="s">
        <v>1142</v>
      </c>
      <c r="B597" s="4" t="s">
        <v>1143</v>
      </c>
      <c r="C597" s="2">
        <v>227</v>
      </c>
      <c r="D597" s="57">
        <v>338.31</v>
      </c>
      <c r="E597" s="58">
        <f t="shared" si="54"/>
        <v>76796.37</v>
      </c>
      <c r="F597" s="2">
        <v>101337</v>
      </c>
      <c r="G597" s="57">
        <v>335.55</v>
      </c>
      <c r="H597" s="58">
        <f t="shared" si="55"/>
        <v>34003630.350000001</v>
      </c>
      <c r="I597" s="2">
        <v>66</v>
      </c>
      <c r="J597" s="57">
        <v>338.31</v>
      </c>
      <c r="K597" s="58">
        <f t="shared" si="56"/>
        <v>22328.46</v>
      </c>
      <c r="L597" s="2">
        <v>29483</v>
      </c>
      <c r="M597" s="57">
        <v>335.55</v>
      </c>
      <c r="N597" s="60">
        <f t="shared" si="57"/>
        <v>9893020.6500000004</v>
      </c>
      <c r="O597" s="59">
        <f t="shared" si="58"/>
        <v>43995775.829999998</v>
      </c>
      <c r="P597" s="72">
        <f t="shared" si="59"/>
        <v>555652.26004654111</v>
      </c>
    </row>
    <row r="598" spans="1:16" x14ac:dyDescent="0.25">
      <c r="A598" s="10" t="s">
        <v>1144</v>
      </c>
      <c r="B598" s="4" t="s">
        <v>1145</v>
      </c>
      <c r="C598" s="2">
        <v>296</v>
      </c>
      <c r="D598" s="57">
        <v>255.93</v>
      </c>
      <c r="E598" s="58">
        <f t="shared" si="54"/>
        <v>75755.28</v>
      </c>
      <c r="F598" s="2">
        <v>37111</v>
      </c>
      <c r="G598" s="57">
        <v>253.87</v>
      </c>
      <c r="H598" s="58">
        <f t="shared" si="55"/>
        <v>9421369.5700000003</v>
      </c>
      <c r="I598" s="2">
        <v>11</v>
      </c>
      <c r="J598" s="57">
        <v>255.93</v>
      </c>
      <c r="K598" s="58">
        <f t="shared" si="56"/>
        <v>2815.23</v>
      </c>
      <c r="L598" s="2">
        <v>1430</v>
      </c>
      <c r="M598" s="57">
        <v>253.87</v>
      </c>
      <c r="N598" s="60">
        <f t="shared" si="57"/>
        <v>363034.10000000003</v>
      </c>
      <c r="O598" s="59">
        <f t="shared" si="58"/>
        <v>9862974.1799999997</v>
      </c>
      <c r="P598" s="72">
        <f t="shared" si="59"/>
        <v>124566.13823731449</v>
      </c>
    </row>
    <row r="599" spans="1:16" x14ac:dyDescent="0.25">
      <c r="A599" s="10" t="s">
        <v>1146</v>
      </c>
      <c r="B599" s="4" t="s">
        <v>1147</v>
      </c>
      <c r="C599" s="2">
        <v>9694</v>
      </c>
      <c r="D599" s="57">
        <v>407.75</v>
      </c>
      <c r="E599" s="58">
        <f t="shared" si="54"/>
        <v>3952728.5</v>
      </c>
      <c r="F599" s="2">
        <v>27981</v>
      </c>
      <c r="G599" s="57">
        <v>404.65</v>
      </c>
      <c r="H599" s="58">
        <f t="shared" si="55"/>
        <v>11322511.649999999</v>
      </c>
      <c r="I599" s="2">
        <v>814</v>
      </c>
      <c r="J599" s="57">
        <v>407.75</v>
      </c>
      <c r="K599" s="58">
        <f t="shared" si="56"/>
        <v>331908.5</v>
      </c>
      <c r="L599" s="2">
        <v>2349</v>
      </c>
      <c r="M599" s="57">
        <v>404.65</v>
      </c>
      <c r="N599" s="60">
        <f t="shared" si="57"/>
        <v>950522.85</v>
      </c>
      <c r="O599" s="59">
        <f t="shared" si="58"/>
        <v>16557671.499999998</v>
      </c>
      <c r="P599" s="72">
        <f t="shared" si="59"/>
        <v>209117.97590826123</v>
      </c>
    </row>
    <row r="600" spans="1:16" x14ac:dyDescent="0.25">
      <c r="A600" s="10" t="s">
        <v>1148</v>
      </c>
      <c r="B600" s="4" t="s">
        <v>1149</v>
      </c>
      <c r="C600" s="2">
        <v>1130</v>
      </c>
      <c r="D600" s="57">
        <v>305.29000000000002</v>
      </c>
      <c r="E600" s="58">
        <f t="shared" si="54"/>
        <v>344977.7</v>
      </c>
      <c r="F600" s="2">
        <v>25006</v>
      </c>
      <c r="G600" s="57">
        <v>302.69</v>
      </c>
      <c r="H600" s="58">
        <f t="shared" si="55"/>
        <v>7569066.1399999997</v>
      </c>
      <c r="I600" s="2">
        <v>27</v>
      </c>
      <c r="J600" s="57">
        <v>305.29000000000002</v>
      </c>
      <c r="K600" s="58">
        <f t="shared" si="56"/>
        <v>8242.83</v>
      </c>
      <c r="L600" s="2">
        <v>592</v>
      </c>
      <c r="M600" s="57">
        <v>302.69</v>
      </c>
      <c r="N600" s="60">
        <f t="shared" si="57"/>
        <v>179192.48</v>
      </c>
      <c r="O600" s="59">
        <f t="shared" si="58"/>
        <v>8101479.1500000004</v>
      </c>
      <c r="P600" s="72">
        <f t="shared" si="59"/>
        <v>102319.03210007402</v>
      </c>
    </row>
    <row r="601" spans="1:16" x14ac:dyDescent="0.25">
      <c r="A601" s="10" t="s">
        <v>1150</v>
      </c>
      <c r="B601" s="4" t="s">
        <v>3</v>
      </c>
      <c r="C601" s="2">
        <v>1061</v>
      </c>
      <c r="D601" s="57">
        <v>611.03</v>
      </c>
      <c r="E601" s="58">
        <f t="shared" si="54"/>
        <v>648302.82999999996</v>
      </c>
      <c r="F601" s="2">
        <v>3124</v>
      </c>
      <c r="G601" s="57">
        <v>605.23</v>
      </c>
      <c r="H601" s="58">
        <f t="shared" si="55"/>
        <v>1890738.52</v>
      </c>
      <c r="I601" s="2">
        <v>165</v>
      </c>
      <c r="J601" s="57">
        <v>611.03</v>
      </c>
      <c r="K601" s="58">
        <f t="shared" si="56"/>
        <v>100819.95</v>
      </c>
      <c r="L601" s="2">
        <v>487</v>
      </c>
      <c r="M601" s="57">
        <v>605.23</v>
      </c>
      <c r="N601" s="60">
        <f t="shared" si="57"/>
        <v>294747.01</v>
      </c>
      <c r="O601" s="59">
        <f t="shared" si="58"/>
        <v>2934608.3100000005</v>
      </c>
      <c r="P601" s="72">
        <f t="shared" si="59"/>
        <v>37063.143200465318</v>
      </c>
    </row>
    <row r="602" spans="1:16" x14ac:dyDescent="0.25">
      <c r="A602" s="10" t="s">
        <v>1151</v>
      </c>
      <c r="B602" s="4" t="s">
        <v>3</v>
      </c>
      <c r="C602" s="2">
        <v>751</v>
      </c>
      <c r="D602" s="57">
        <v>770.37</v>
      </c>
      <c r="E602" s="58">
        <f t="shared" si="54"/>
        <v>578547.87</v>
      </c>
      <c r="F602" s="2">
        <v>507</v>
      </c>
      <c r="G602" s="57">
        <v>764.25</v>
      </c>
      <c r="H602" s="58">
        <f t="shared" si="55"/>
        <v>387474.75</v>
      </c>
      <c r="I602" s="2">
        <v>385</v>
      </c>
      <c r="J602" s="57">
        <v>770.37</v>
      </c>
      <c r="K602" s="58">
        <f t="shared" si="56"/>
        <v>296592.45</v>
      </c>
      <c r="L602" s="2">
        <v>260</v>
      </c>
      <c r="M602" s="57">
        <v>764.25</v>
      </c>
      <c r="N602" s="60">
        <f t="shared" si="57"/>
        <v>198705</v>
      </c>
      <c r="O602" s="59">
        <f t="shared" si="58"/>
        <v>1461320.07</v>
      </c>
      <c r="P602" s="72">
        <f t="shared" si="59"/>
        <v>18455.994563759683</v>
      </c>
    </row>
    <row r="603" spans="1:16" x14ac:dyDescent="0.25">
      <c r="A603" s="10" t="s">
        <v>1152</v>
      </c>
      <c r="B603" s="4" t="s">
        <v>23</v>
      </c>
      <c r="C603" s="2">
        <v>503</v>
      </c>
      <c r="D603" s="57">
        <v>682.38</v>
      </c>
      <c r="E603" s="58">
        <f t="shared" si="54"/>
        <v>343237.14</v>
      </c>
      <c r="F603" s="2">
        <v>1329</v>
      </c>
      <c r="G603" s="57">
        <v>676.75</v>
      </c>
      <c r="H603" s="58">
        <f t="shared" si="55"/>
        <v>899400.75</v>
      </c>
      <c r="I603" s="2">
        <v>184</v>
      </c>
      <c r="J603" s="57">
        <v>682.38</v>
      </c>
      <c r="K603" s="58">
        <f t="shared" si="56"/>
        <v>125557.92</v>
      </c>
      <c r="L603" s="2">
        <v>487</v>
      </c>
      <c r="M603" s="57">
        <v>676.75</v>
      </c>
      <c r="N603" s="60">
        <f t="shared" si="57"/>
        <v>329577.25</v>
      </c>
      <c r="O603" s="59">
        <f t="shared" si="58"/>
        <v>1697773.06</v>
      </c>
      <c r="P603" s="72">
        <f t="shared" si="59"/>
        <v>21442.31849621941</v>
      </c>
    </row>
    <row r="604" spans="1:16" x14ac:dyDescent="0.25">
      <c r="A604" s="10" t="s">
        <v>1153</v>
      </c>
      <c r="B604" s="4" t="s">
        <v>25</v>
      </c>
      <c r="C604" s="2">
        <v>464</v>
      </c>
      <c r="D604" s="57">
        <v>804.21</v>
      </c>
      <c r="E604" s="58">
        <f t="shared" si="54"/>
        <v>373153.44</v>
      </c>
      <c r="F604" s="2">
        <v>2051</v>
      </c>
      <c r="G604" s="57">
        <v>796.81</v>
      </c>
      <c r="H604" s="58">
        <f t="shared" si="55"/>
        <v>1634257.3099999998</v>
      </c>
      <c r="I604" s="2">
        <v>74</v>
      </c>
      <c r="J604" s="57">
        <v>804.21</v>
      </c>
      <c r="K604" s="58">
        <f t="shared" si="56"/>
        <v>59511.54</v>
      </c>
      <c r="L604" s="2">
        <v>325</v>
      </c>
      <c r="M604" s="57">
        <v>796.81</v>
      </c>
      <c r="N604" s="60">
        <f t="shared" si="57"/>
        <v>258963.24999999997</v>
      </c>
      <c r="O604" s="59">
        <f t="shared" si="58"/>
        <v>2325885.5399999996</v>
      </c>
      <c r="P604" s="72">
        <f t="shared" si="59"/>
        <v>29375.17369631914</v>
      </c>
    </row>
    <row r="605" spans="1:16" x14ac:dyDescent="0.25">
      <c r="A605" s="10" t="s">
        <v>1154</v>
      </c>
      <c r="B605" s="4" t="s">
        <v>87</v>
      </c>
      <c r="C605" s="2">
        <v>0</v>
      </c>
      <c r="D605" s="57">
        <v>397.98</v>
      </c>
      <c r="E605" s="58">
        <f t="shared" si="54"/>
        <v>0</v>
      </c>
      <c r="F605" s="2">
        <v>0</v>
      </c>
      <c r="G605" s="57">
        <v>393.86</v>
      </c>
      <c r="H605" s="58">
        <f t="shared" si="55"/>
        <v>0</v>
      </c>
      <c r="I605" s="2">
        <v>0</v>
      </c>
      <c r="J605" s="57">
        <v>397.98</v>
      </c>
      <c r="K605" s="58">
        <f t="shared" si="56"/>
        <v>0</v>
      </c>
      <c r="L605" s="2">
        <v>0</v>
      </c>
      <c r="M605" s="57">
        <v>393.86</v>
      </c>
      <c r="N605" s="60">
        <f t="shared" si="57"/>
        <v>0</v>
      </c>
      <c r="O605" s="59">
        <f t="shared" si="58"/>
        <v>0</v>
      </c>
      <c r="P605" s="72">
        <f t="shared" si="59"/>
        <v>0</v>
      </c>
    </row>
    <row r="606" spans="1:16" x14ac:dyDescent="0.25">
      <c r="A606" s="10" t="s">
        <v>1155</v>
      </c>
      <c r="B606" s="4" t="s">
        <v>95</v>
      </c>
      <c r="C606" s="2">
        <v>722</v>
      </c>
      <c r="D606" s="57">
        <v>518.66</v>
      </c>
      <c r="E606" s="58">
        <f t="shared" si="54"/>
        <v>374472.51999999996</v>
      </c>
      <c r="F606" s="2">
        <v>1332</v>
      </c>
      <c r="G606" s="57">
        <v>512.52</v>
      </c>
      <c r="H606" s="58">
        <f t="shared" si="55"/>
        <v>682676.64</v>
      </c>
      <c r="I606" s="2">
        <v>331</v>
      </c>
      <c r="J606" s="57">
        <v>518.66</v>
      </c>
      <c r="K606" s="58">
        <f t="shared" si="56"/>
        <v>171676.46</v>
      </c>
      <c r="L606" s="2">
        <v>612</v>
      </c>
      <c r="M606" s="57">
        <v>512.52</v>
      </c>
      <c r="N606" s="60">
        <f t="shared" si="57"/>
        <v>313662.24</v>
      </c>
      <c r="O606" s="59">
        <f t="shared" si="58"/>
        <v>1542487.8599999999</v>
      </c>
      <c r="P606" s="72">
        <f t="shared" si="59"/>
        <v>19481.117205777718</v>
      </c>
    </row>
    <row r="607" spans="1:16" x14ac:dyDescent="0.25">
      <c r="A607" s="10" t="s">
        <v>1156</v>
      </c>
      <c r="B607" s="4" t="s">
        <v>101</v>
      </c>
      <c r="C607" s="2">
        <v>2219</v>
      </c>
      <c r="D607" s="57">
        <v>474.73</v>
      </c>
      <c r="E607" s="58">
        <f t="shared" si="54"/>
        <v>1053425.8700000001</v>
      </c>
      <c r="F607" s="2">
        <v>1934</v>
      </c>
      <c r="G607" s="57">
        <v>467.83</v>
      </c>
      <c r="H607" s="58">
        <f t="shared" si="55"/>
        <v>904783.22</v>
      </c>
      <c r="I607" s="2">
        <v>2353</v>
      </c>
      <c r="J607" s="57">
        <v>474.73</v>
      </c>
      <c r="K607" s="58">
        <f t="shared" si="56"/>
        <v>1117039.69</v>
      </c>
      <c r="L607" s="2">
        <v>2050</v>
      </c>
      <c r="M607" s="57">
        <v>467.83</v>
      </c>
      <c r="N607" s="60">
        <f t="shared" si="57"/>
        <v>959051.5</v>
      </c>
      <c r="O607" s="59">
        <f t="shared" si="58"/>
        <v>4034300.2800000003</v>
      </c>
      <c r="P607" s="72">
        <f t="shared" si="59"/>
        <v>50951.893130609067</v>
      </c>
    </row>
    <row r="608" spans="1:16" x14ac:dyDescent="0.25">
      <c r="A608" s="10" t="s">
        <v>1157</v>
      </c>
      <c r="B608" s="4" t="s">
        <v>101</v>
      </c>
      <c r="C608" s="2">
        <v>473</v>
      </c>
      <c r="D608" s="57">
        <v>647.77</v>
      </c>
      <c r="E608" s="58">
        <f t="shared" si="54"/>
        <v>306395.20999999996</v>
      </c>
      <c r="F608" s="2">
        <v>2163</v>
      </c>
      <c r="G608" s="57">
        <v>639.76</v>
      </c>
      <c r="H608" s="58">
        <f t="shared" si="55"/>
        <v>1383800.88</v>
      </c>
      <c r="I608" s="2">
        <v>316</v>
      </c>
      <c r="J608" s="57">
        <v>647.77</v>
      </c>
      <c r="K608" s="58">
        <f t="shared" si="56"/>
        <v>204695.32</v>
      </c>
      <c r="L608" s="2">
        <v>1446</v>
      </c>
      <c r="M608" s="57">
        <v>639.76</v>
      </c>
      <c r="N608" s="60">
        <f t="shared" si="57"/>
        <v>925092.96</v>
      </c>
      <c r="O608" s="59">
        <f t="shared" si="58"/>
        <v>2819984.37</v>
      </c>
      <c r="P608" s="72">
        <f t="shared" si="59"/>
        <v>35615.480325680655</v>
      </c>
    </row>
    <row r="609" spans="1:16" x14ac:dyDescent="0.25">
      <c r="A609" s="10" t="s">
        <v>1158</v>
      </c>
      <c r="B609" s="4" t="s">
        <v>105</v>
      </c>
      <c r="C609" s="2">
        <v>8028</v>
      </c>
      <c r="D609" s="57">
        <v>501.32</v>
      </c>
      <c r="E609" s="58">
        <f t="shared" si="54"/>
        <v>4024596.96</v>
      </c>
      <c r="F609" s="2">
        <v>10061</v>
      </c>
      <c r="G609" s="57">
        <v>495.54</v>
      </c>
      <c r="H609" s="58">
        <f t="shared" si="55"/>
        <v>4985627.9400000004</v>
      </c>
      <c r="I609" s="2">
        <v>8388</v>
      </c>
      <c r="J609" s="57">
        <v>501.32</v>
      </c>
      <c r="K609" s="58">
        <f t="shared" si="56"/>
        <v>4205072.16</v>
      </c>
      <c r="L609" s="2">
        <v>10513</v>
      </c>
      <c r="M609" s="57">
        <v>495.54</v>
      </c>
      <c r="N609" s="60">
        <f t="shared" si="57"/>
        <v>5209612.0200000005</v>
      </c>
      <c r="O609" s="59">
        <f t="shared" si="58"/>
        <v>18424909.080000002</v>
      </c>
      <c r="P609" s="72">
        <f t="shared" si="59"/>
        <v>232700.57586921833</v>
      </c>
    </row>
    <row r="610" spans="1:16" x14ac:dyDescent="0.25">
      <c r="A610" s="10" t="s">
        <v>1159</v>
      </c>
      <c r="B610" s="4" t="s">
        <v>119</v>
      </c>
      <c r="C610" s="2">
        <v>11447</v>
      </c>
      <c r="D610" s="57">
        <v>1179.75</v>
      </c>
      <c r="E610" s="58">
        <f t="shared" si="54"/>
        <v>13504598.25</v>
      </c>
      <c r="F610" s="2">
        <v>0</v>
      </c>
      <c r="G610" s="57">
        <v>1179.75</v>
      </c>
      <c r="H610" s="58">
        <f t="shared" si="55"/>
        <v>0</v>
      </c>
      <c r="I610" s="2">
        <v>0</v>
      </c>
      <c r="J610" s="57">
        <v>1179.75</v>
      </c>
      <c r="K610" s="58">
        <f t="shared" si="56"/>
        <v>0</v>
      </c>
      <c r="L610" s="2">
        <v>0</v>
      </c>
      <c r="M610" s="57">
        <v>1179.75</v>
      </c>
      <c r="N610" s="60">
        <f t="shared" si="57"/>
        <v>0</v>
      </c>
      <c r="O610" s="59">
        <f t="shared" si="58"/>
        <v>13504598.25</v>
      </c>
      <c r="P610" s="72">
        <f t="shared" si="59"/>
        <v>170558.65925919879</v>
      </c>
    </row>
    <row r="611" spans="1:16" x14ac:dyDescent="0.25">
      <c r="A611" s="10" t="s">
        <v>1160</v>
      </c>
      <c r="B611" s="4" t="s">
        <v>1161</v>
      </c>
      <c r="C611" s="2">
        <v>4324</v>
      </c>
      <c r="D611" s="57">
        <v>447.42</v>
      </c>
      <c r="E611" s="58">
        <f t="shared" si="54"/>
        <v>1934644.08</v>
      </c>
      <c r="F611" s="2">
        <v>8773</v>
      </c>
      <c r="G611" s="57">
        <v>441.73</v>
      </c>
      <c r="H611" s="58">
        <f t="shared" si="55"/>
        <v>3875297.29</v>
      </c>
      <c r="I611" s="2">
        <v>2992</v>
      </c>
      <c r="J611" s="57">
        <v>447.42</v>
      </c>
      <c r="K611" s="58">
        <f t="shared" si="56"/>
        <v>1338680.6400000001</v>
      </c>
      <c r="L611" s="2">
        <v>6071</v>
      </c>
      <c r="M611" s="57">
        <v>441.73</v>
      </c>
      <c r="N611" s="60">
        <f t="shared" si="57"/>
        <v>2681742.83</v>
      </c>
      <c r="O611" s="59">
        <f t="shared" si="58"/>
        <v>9830364.8399999999</v>
      </c>
      <c r="P611" s="72">
        <f t="shared" si="59"/>
        <v>124154.29293790122</v>
      </c>
    </row>
    <row r="612" spans="1:16" x14ac:dyDescent="0.25">
      <c r="A612" s="10" t="s">
        <v>1162</v>
      </c>
      <c r="B612" s="4" t="s">
        <v>157</v>
      </c>
      <c r="C612" s="2">
        <v>983</v>
      </c>
      <c r="D612" s="57">
        <v>350.78</v>
      </c>
      <c r="E612" s="58">
        <f t="shared" si="54"/>
        <v>344816.74</v>
      </c>
      <c r="F612" s="2">
        <v>5974</v>
      </c>
      <c r="G612" s="57">
        <v>349.38</v>
      </c>
      <c r="H612" s="58">
        <f t="shared" si="55"/>
        <v>2087196.1199999999</v>
      </c>
      <c r="I612" s="2">
        <v>244</v>
      </c>
      <c r="J612" s="57">
        <v>350.78</v>
      </c>
      <c r="K612" s="58">
        <f t="shared" si="56"/>
        <v>85590.319999999992</v>
      </c>
      <c r="L612" s="2">
        <v>1483</v>
      </c>
      <c r="M612" s="57">
        <v>349.38</v>
      </c>
      <c r="N612" s="60">
        <f t="shared" si="57"/>
        <v>518130.54</v>
      </c>
      <c r="O612" s="59">
        <f t="shared" si="58"/>
        <v>3035733.7199999997</v>
      </c>
      <c r="P612" s="72">
        <f t="shared" si="59"/>
        <v>38340.324056003657</v>
      </c>
    </row>
    <row r="613" spans="1:16" x14ac:dyDescent="0.25">
      <c r="A613" s="10" t="s">
        <v>1163</v>
      </c>
      <c r="B613" s="4" t="s">
        <v>171</v>
      </c>
      <c r="C613" s="2">
        <v>1452</v>
      </c>
      <c r="D613" s="57">
        <v>730.11</v>
      </c>
      <c r="E613" s="58">
        <f t="shared" si="54"/>
        <v>1060119.72</v>
      </c>
      <c r="F613" s="2">
        <v>3785</v>
      </c>
      <c r="G613" s="57">
        <v>722.3</v>
      </c>
      <c r="H613" s="58">
        <f t="shared" si="55"/>
        <v>2733905.5</v>
      </c>
      <c r="I613" s="2">
        <v>926</v>
      </c>
      <c r="J613" s="57">
        <v>730.11</v>
      </c>
      <c r="K613" s="58">
        <f t="shared" si="56"/>
        <v>676081.86</v>
      </c>
      <c r="L613" s="2">
        <v>2415</v>
      </c>
      <c r="M613" s="57">
        <v>722.3</v>
      </c>
      <c r="N613" s="60">
        <f t="shared" si="57"/>
        <v>1744354.5</v>
      </c>
      <c r="O613" s="59">
        <f t="shared" si="58"/>
        <v>6214461.5800000001</v>
      </c>
      <c r="P613" s="72">
        <f t="shared" si="59"/>
        <v>78486.617334403272</v>
      </c>
    </row>
    <row r="614" spans="1:16" x14ac:dyDescent="0.25">
      <c r="A614" s="10" t="s">
        <v>1164</v>
      </c>
      <c r="B614" s="4" t="s">
        <v>173</v>
      </c>
      <c r="C614" s="2">
        <v>603</v>
      </c>
      <c r="D614" s="57">
        <v>588.70000000000005</v>
      </c>
      <c r="E614" s="58">
        <f t="shared" si="54"/>
        <v>354986.10000000003</v>
      </c>
      <c r="F614" s="2">
        <v>3116</v>
      </c>
      <c r="G614" s="57">
        <v>588.02</v>
      </c>
      <c r="H614" s="58">
        <f t="shared" si="55"/>
        <v>1832270.3199999998</v>
      </c>
      <c r="I614" s="2">
        <v>41</v>
      </c>
      <c r="J614" s="57">
        <v>588.70000000000005</v>
      </c>
      <c r="K614" s="58">
        <f t="shared" si="56"/>
        <v>24136.7</v>
      </c>
      <c r="L614" s="2">
        <v>214</v>
      </c>
      <c r="M614" s="57">
        <v>588.02</v>
      </c>
      <c r="N614" s="60">
        <f t="shared" si="57"/>
        <v>125836.28</v>
      </c>
      <c r="O614" s="59">
        <f t="shared" si="58"/>
        <v>2337229.4</v>
      </c>
      <c r="P614" s="72">
        <f t="shared" si="59"/>
        <v>29518.442938143795</v>
      </c>
    </row>
    <row r="615" spans="1:16" x14ac:dyDescent="0.25">
      <c r="A615" s="10" t="s">
        <v>1165</v>
      </c>
      <c r="B615" s="4" t="s">
        <v>181</v>
      </c>
      <c r="C615" s="2">
        <v>1373</v>
      </c>
      <c r="D615" s="57">
        <v>838.28</v>
      </c>
      <c r="E615" s="58">
        <f t="shared" si="54"/>
        <v>1150958.44</v>
      </c>
      <c r="F615" s="2">
        <v>1956</v>
      </c>
      <c r="G615" s="57">
        <v>829.46</v>
      </c>
      <c r="H615" s="58">
        <f t="shared" si="55"/>
        <v>1622423.76</v>
      </c>
      <c r="I615" s="2">
        <v>12</v>
      </c>
      <c r="J615" s="57">
        <v>838.28</v>
      </c>
      <c r="K615" s="58">
        <f t="shared" si="56"/>
        <v>10059.36</v>
      </c>
      <c r="L615" s="2">
        <v>18</v>
      </c>
      <c r="M615" s="57">
        <v>829.46</v>
      </c>
      <c r="N615" s="60">
        <f t="shared" si="57"/>
        <v>14930.28</v>
      </c>
      <c r="O615" s="59">
        <f t="shared" si="58"/>
        <v>2798371.84</v>
      </c>
      <c r="P615" s="72">
        <f t="shared" si="59"/>
        <v>35342.521140093675</v>
      </c>
    </row>
    <row r="616" spans="1:16" x14ac:dyDescent="0.25">
      <c r="A616" s="10" t="s">
        <v>1166</v>
      </c>
      <c r="B616" s="4" t="s">
        <v>189</v>
      </c>
      <c r="C616" s="2">
        <v>434</v>
      </c>
      <c r="D616" s="57">
        <v>584.66999999999996</v>
      </c>
      <c r="E616" s="58">
        <f t="shared" si="54"/>
        <v>253746.77999999997</v>
      </c>
      <c r="F616" s="2">
        <v>2902</v>
      </c>
      <c r="G616" s="57">
        <v>578.1</v>
      </c>
      <c r="H616" s="58">
        <f t="shared" si="55"/>
        <v>1677646.2</v>
      </c>
      <c r="I616" s="2">
        <v>101</v>
      </c>
      <c r="J616" s="57">
        <v>584.66999999999996</v>
      </c>
      <c r="K616" s="58">
        <f t="shared" si="56"/>
        <v>59051.67</v>
      </c>
      <c r="L616" s="2">
        <v>672</v>
      </c>
      <c r="M616" s="57">
        <v>578.1</v>
      </c>
      <c r="N616" s="60">
        <f t="shared" si="57"/>
        <v>388483.2</v>
      </c>
      <c r="O616" s="59">
        <f t="shared" si="58"/>
        <v>2378927.85</v>
      </c>
      <c r="P616" s="72">
        <f t="shared" si="59"/>
        <v>30045.080724290958</v>
      </c>
    </row>
    <row r="617" spans="1:16" x14ac:dyDescent="0.25">
      <c r="A617" s="10" t="s">
        <v>1167</v>
      </c>
      <c r="B617" s="4" t="s">
        <v>191</v>
      </c>
      <c r="C617" s="2">
        <v>1468</v>
      </c>
      <c r="D617" s="57">
        <v>702.88</v>
      </c>
      <c r="E617" s="58">
        <f t="shared" si="54"/>
        <v>1031827.84</v>
      </c>
      <c r="F617" s="2">
        <v>3286</v>
      </c>
      <c r="G617" s="57">
        <v>695.63</v>
      </c>
      <c r="H617" s="58">
        <f t="shared" si="55"/>
        <v>2285840.1800000002</v>
      </c>
      <c r="I617" s="2">
        <v>626</v>
      </c>
      <c r="J617" s="57">
        <v>702.88</v>
      </c>
      <c r="K617" s="58">
        <f t="shared" si="56"/>
        <v>440002.88</v>
      </c>
      <c r="L617" s="2">
        <v>1401</v>
      </c>
      <c r="M617" s="57">
        <v>695.63</v>
      </c>
      <c r="N617" s="60">
        <f t="shared" si="57"/>
        <v>974577.63</v>
      </c>
      <c r="O617" s="59">
        <f t="shared" si="58"/>
        <v>4732248.53</v>
      </c>
      <c r="P617" s="72">
        <f t="shared" si="59"/>
        <v>59766.751266229956</v>
      </c>
    </row>
    <row r="618" spans="1:16" x14ac:dyDescent="0.25">
      <c r="A618" s="10" t="s">
        <v>1262</v>
      </c>
      <c r="B618" s="4" t="s">
        <v>225</v>
      </c>
      <c r="C618" s="2">
        <v>60</v>
      </c>
      <c r="D618" s="57">
        <v>1049.83</v>
      </c>
      <c r="E618" s="58">
        <f t="shared" si="54"/>
        <v>62989.799999999996</v>
      </c>
      <c r="F618" s="2">
        <v>6932</v>
      </c>
      <c r="G618" s="57">
        <v>1044.02</v>
      </c>
      <c r="H618" s="58">
        <f t="shared" si="55"/>
        <v>7237146.6399999997</v>
      </c>
      <c r="I618" s="2">
        <v>0</v>
      </c>
      <c r="J618" s="57">
        <v>1049.83</v>
      </c>
      <c r="K618" s="58">
        <f t="shared" si="56"/>
        <v>0</v>
      </c>
      <c r="L618" s="2">
        <v>0</v>
      </c>
      <c r="M618" s="57">
        <v>1044.02</v>
      </c>
      <c r="N618" s="60">
        <f t="shared" si="57"/>
        <v>0</v>
      </c>
      <c r="O618" s="59">
        <f t="shared" si="58"/>
        <v>7300136.4399999995</v>
      </c>
      <c r="P618" s="72">
        <f t="shared" si="59"/>
        <v>92198.335749500751</v>
      </c>
    </row>
    <row r="619" spans="1:16" x14ac:dyDescent="0.25">
      <c r="A619" s="10" t="s">
        <v>1261</v>
      </c>
      <c r="B619" s="4" t="s">
        <v>225</v>
      </c>
      <c r="C619" s="2">
        <v>5176</v>
      </c>
      <c r="D619" s="57">
        <v>2694.5</v>
      </c>
      <c r="E619" s="58">
        <f t="shared" si="54"/>
        <v>13946732</v>
      </c>
      <c r="F619" s="2">
        <v>0</v>
      </c>
      <c r="G619" s="57">
        <v>2694.5</v>
      </c>
      <c r="H619" s="58">
        <f t="shared" si="55"/>
        <v>0</v>
      </c>
      <c r="I619" s="2">
        <v>1647</v>
      </c>
      <c r="J619" s="57">
        <v>2694.5</v>
      </c>
      <c r="K619" s="58">
        <f t="shared" si="56"/>
        <v>4437841.5</v>
      </c>
      <c r="L619" s="2">
        <v>0</v>
      </c>
      <c r="M619" s="57">
        <v>2694.5</v>
      </c>
      <c r="N619" s="60">
        <f t="shared" si="57"/>
        <v>0</v>
      </c>
      <c r="O619" s="59">
        <f t="shared" si="58"/>
        <v>18384573.5</v>
      </c>
      <c r="P619" s="72">
        <f t="shared" si="59"/>
        <v>232191.15068544858</v>
      </c>
    </row>
    <row r="620" spans="1:16" x14ac:dyDescent="0.25">
      <c r="A620" s="10" t="s">
        <v>1168</v>
      </c>
      <c r="B620" s="4" t="s">
        <v>233</v>
      </c>
      <c r="C620" s="2">
        <v>278</v>
      </c>
      <c r="D620" s="57">
        <v>670.32</v>
      </c>
      <c r="E620" s="58">
        <f t="shared" si="54"/>
        <v>186348.96000000002</v>
      </c>
      <c r="F620" s="2">
        <v>4086</v>
      </c>
      <c r="G620" s="57">
        <v>662.86</v>
      </c>
      <c r="H620" s="58">
        <f t="shared" si="55"/>
        <v>2708445.96</v>
      </c>
      <c r="I620" s="2">
        <v>21</v>
      </c>
      <c r="J620" s="57">
        <v>670.32</v>
      </c>
      <c r="K620" s="58">
        <f t="shared" si="56"/>
        <v>14076.720000000001</v>
      </c>
      <c r="L620" s="2">
        <v>304</v>
      </c>
      <c r="M620" s="57">
        <v>662.86</v>
      </c>
      <c r="N620" s="60">
        <f t="shared" si="57"/>
        <v>201509.44</v>
      </c>
      <c r="O620" s="59">
        <f t="shared" si="58"/>
        <v>3110381.08</v>
      </c>
      <c r="P620" s="72">
        <f t="shared" si="59"/>
        <v>39283.095799608753</v>
      </c>
    </row>
    <row r="621" spans="1:16" x14ac:dyDescent="0.25">
      <c r="A621" s="10" t="s">
        <v>1169</v>
      </c>
      <c r="B621" s="4" t="s">
        <v>241</v>
      </c>
      <c r="C621" s="2">
        <v>1792</v>
      </c>
      <c r="D621" s="57">
        <v>812.5</v>
      </c>
      <c r="E621" s="58">
        <f t="shared" si="54"/>
        <v>1456000</v>
      </c>
      <c r="F621" s="2">
        <v>3942</v>
      </c>
      <c r="G621" s="57">
        <v>805.67</v>
      </c>
      <c r="H621" s="58">
        <f t="shared" si="55"/>
        <v>3175951.1399999997</v>
      </c>
      <c r="I621" s="2">
        <v>0</v>
      </c>
      <c r="J621" s="57">
        <v>812.5</v>
      </c>
      <c r="K621" s="58">
        <f t="shared" si="56"/>
        <v>0</v>
      </c>
      <c r="L621" s="2">
        <v>0</v>
      </c>
      <c r="M621" s="57">
        <v>805.67</v>
      </c>
      <c r="N621" s="60">
        <f t="shared" si="57"/>
        <v>0</v>
      </c>
      <c r="O621" s="59">
        <f t="shared" si="58"/>
        <v>4631951.1399999997</v>
      </c>
      <c r="P621" s="72">
        <f t="shared" si="59"/>
        <v>58500.02803249014</v>
      </c>
    </row>
    <row r="622" spans="1:16" x14ac:dyDescent="0.25">
      <c r="A622" s="10" t="s">
        <v>1170</v>
      </c>
      <c r="B622" s="4" t="s">
        <v>268</v>
      </c>
      <c r="C622" s="2">
        <v>0</v>
      </c>
      <c r="D622" s="57">
        <v>411.34</v>
      </c>
      <c r="E622" s="58">
        <f t="shared" si="54"/>
        <v>0</v>
      </c>
      <c r="F622" s="2">
        <v>0</v>
      </c>
      <c r="G622" s="57">
        <v>409.54</v>
      </c>
      <c r="H622" s="58">
        <f t="shared" si="55"/>
        <v>0</v>
      </c>
      <c r="I622" s="2">
        <v>0</v>
      </c>
      <c r="J622" s="57">
        <v>411.34</v>
      </c>
      <c r="K622" s="58">
        <f t="shared" si="56"/>
        <v>0</v>
      </c>
      <c r="L622" s="2">
        <v>0</v>
      </c>
      <c r="M622" s="57">
        <v>409.54</v>
      </c>
      <c r="N622" s="60">
        <f t="shared" si="57"/>
        <v>0</v>
      </c>
      <c r="O622" s="59">
        <f t="shared" si="58"/>
        <v>0</v>
      </c>
      <c r="P622" s="72">
        <f t="shared" si="59"/>
        <v>0</v>
      </c>
    </row>
    <row r="623" spans="1:16" x14ac:dyDescent="0.25">
      <c r="A623" s="10" t="s">
        <v>1171</v>
      </c>
      <c r="B623" s="4" t="s">
        <v>284</v>
      </c>
      <c r="C623" s="2">
        <v>0</v>
      </c>
      <c r="D623" s="57">
        <v>555.08000000000004</v>
      </c>
      <c r="E623" s="58">
        <f t="shared" si="54"/>
        <v>0</v>
      </c>
      <c r="F623" s="2">
        <v>2653</v>
      </c>
      <c r="G623" s="57">
        <v>549.32000000000005</v>
      </c>
      <c r="H623" s="58">
        <f t="shared" si="55"/>
        <v>1457345.9600000002</v>
      </c>
      <c r="I623" s="2">
        <v>0</v>
      </c>
      <c r="J623" s="57">
        <v>555.08000000000004</v>
      </c>
      <c r="K623" s="58">
        <f t="shared" si="56"/>
        <v>0</v>
      </c>
      <c r="L623" s="2">
        <v>786</v>
      </c>
      <c r="M623" s="57">
        <v>549.32000000000005</v>
      </c>
      <c r="N623" s="60">
        <f t="shared" si="57"/>
        <v>431765.52</v>
      </c>
      <c r="O623" s="59">
        <f t="shared" si="58"/>
        <v>1889111.4800000002</v>
      </c>
      <c r="P623" s="72">
        <f t="shared" si="59"/>
        <v>23858.860164163769</v>
      </c>
    </row>
    <row r="624" spans="1:16" x14ac:dyDescent="0.25">
      <c r="A624" s="10" t="s">
        <v>1172</v>
      </c>
      <c r="B624" s="4" t="s">
        <v>1173</v>
      </c>
      <c r="C624" s="2">
        <v>57286</v>
      </c>
      <c r="D624" s="57">
        <v>1953.01</v>
      </c>
      <c r="E624" s="58">
        <f t="shared" si="54"/>
        <v>111880130.86</v>
      </c>
      <c r="F624" s="2">
        <v>1092</v>
      </c>
      <c r="G624" s="57">
        <v>1953.01</v>
      </c>
      <c r="H624" s="58">
        <f t="shared" si="55"/>
        <v>2132686.92</v>
      </c>
      <c r="I624" s="2">
        <v>198</v>
      </c>
      <c r="J624" s="57">
        <v>1953.01</v>
      </c>
      <c r="K624" s="58">
        <f t="shared" si="56"/>
        <v>386695.98</v>
      </c>
      <c r="L624" s="2">
        <v>4</v>
      </c>
      <c r="M624" s="57">
        <v>1953.01</v>
      </c>
      <c r="N624" s="60">
        <f t="shared" si="57"/>
        <v>7812.04</v>
      </c>
      <c r="O624" s="59">
        <f t="shared" si="58"/>
        <v>114407325.80000001</v>
      </c>
      <c r="P624" s="72">
        <f t="shared" si="59"/>
        <v>1444927.1082816806</v>
      </c>
    </row>
    <row r="625" spans="1:16" x14ac:dyDescent="0.25">
      <c r="A625" s="10" t="s">
        <v>1174</v>
      </c>
      <c r="B625" s="4" t="s">
        <v>315</v>
      </c>
      <c r="C625" s="2">
        <v>2397</v>
      </c>
      <c r="D625" s="57">
        <v>408.65</v>
      </c>
      <c r="E625" s="58">
        <f t="shared" si="54"/>
        <v>979534.04999999993</v>
      </c>
      <c r="F625" s="2">
        <v>11504</v>
      </c>
      <c r="G625" s="57">
        <v>406.38</v>
      </c>
      <c r="H625" s="58">
        <f t="shared" si="55"/>
        <v>4674995.5199999996</v>
      </c>
      <c r="I625" s="2">
        <v>717</v>
      </c>
      <c r="J625" s="57">
        <v>408.65</v>
      </c>
      <c r="K625" s="58">
        <f t="shared" si="56"/>
        <v>293002.05</v>
      </c>
      <c r="L625" s="2">
        <v>3441</v>
      </c>
      <c r="M625" s="57">
        <v>406.38</v>
      </c>
      <c r="N625" s="60">
        <f t="shared" si="57"/>
        <v>1398353.58</v>
      </c>
      <c r="O625" s="59">
        <f t="shared" si="58"/>
        <v>7345885.1999999993</v>
      </c>
      <c r="P625" s="72">
        <f t="shared" si="59"/>
        <v>92776.127626306174</v>
      </c>
    </row>
    <row r="626" spans="1:16" x14ac:dyDescent="0.25">
      <c r="A626" s="10" t="s">
        <v>1175</v>
      </c>
      <c r="B626" s="4" t="s">
        <v>319</v>
      </c>
      <c r="C626" s="2">
        <v>255</v>
      </c>
      <c r="D626" s="57">
        <v>720.51</v>
      </c>
      <c r="E626" s="58">
        <f t="shared" si="54"/>
        <v>183730.05</v>
      </c>
      <c r="F626" s="2">
        <v>901</v>
      </c>
      <c r="G626" s="57">
        <v>712.54</v>
      </c>
      <c r="H626" s="58">
        <f t="shared" si="55"/>
        <v>641998.53999999992</v>
      </c>
      <c r="I626" s="2">
        <v>0</v>
      </c>
      <c r="J626" s="57">
        <v>720.51</v>
      </c>
      <c r="K626" s="58">
        <f t="shared" si="56"/>
        <v>0</v>
      </c>
      <c r="L626" s="2">
        <v>0</v>
      </c>
      <c r="M626" s="57">
        <v>712.54</v>
      </c>
      <c r="N626" s="60">
        <f t="shared" si="57"/>
        <v>0</v>
      </c>
      <c r="O626" s="59">
        <f t="shared" si="58"/>
        <v>825728.58999999985</v>
      </c>
      <c r="P626" s="72">
        <f t="shared" si="59"/>
        <v>10428.682039644431</v>
      </c>
    </row>
    <row r="627" spans="1:16" x14ac:dyDescent="0.25">
      <c r="A627" s="10" t="s">
        <v>1176</v>
      </c>
      <c r="B627" s="4" t="s">
        <v>337</v>
      </c>
      <c r="C627" s="2">
        <v>871</v>
      </c>
      <c r="D627" s="57">
        <v>714.35</v>
      </c>
      <c r="E627" s="58">
        <f t="shared" si="54"/>
        <v>622198.85</v>
      </c>
      <c r="F627" s="2">
        <v>3919</v>
      </c>
      <c r="G627" s="57">
        <v>706.72</v>
      </c>
      <c r="H627" s="58">
        <f t="shared" si="55"/>
        <v>2769635.68</v>
      </c>
      <c r="I627" s="2">
        <v>53</v>
      </c>
      <c r="J627" s="57">
        <v>714.35</v>
      </c>
      <c r="K627" s="58">
        <f t="shared" si="56"/>
        <v>37860.550000000003</v>
      </c>
      <c r="L627" s="2">
        <v>239</v>
      </c>
      <c r="M627" s="57">
        <v>706.72</v>
      </c>
      <c r="N627" s="60">
        <f t="shared" si="57"/>
        <v>168906.08000000002</v>
      </c>
      <c r="O627" s="59">
        <f t="shared" si="58"/>
        <v>3598601.16</v>
      </c>
      <c r="P627" s="72">
        <f t="shared" si="59"/>
        <v>45449.155739097791</v>
      </c>
    </row>
    <row r="628" spans="1:16" x14ac:dyDescent="0.25">
      <c r="A628" s="10" t="s">
        <v>1177</v>
      </c>
      <c r="B628" s="4" t="s">
        <v>341</v>
      </c>
      <c r="C628" s="2">
        <v>709</v>
      </c>
      <c r="D628" s="57">
        <v>706.19</v>
      </c>
      <c r="E628" s="58">
        <f t="shared" si="54"/>
        <v>500688.71</v>
      </c>
      <c r="F628" s="2">
        <v>2742</v>
      </c>
      <c r="G628" s="57">
        <v>699.89</v>
      </c>
      <c r="H628" s="58">
        <f t="shared" si="55"/>
        <v>1919098.38</v>
      </c>
      <c r="I628" s="2">
        <v>62</v>
      </c>
      <c r="J628" s="57">
        <v>706.19</v>
      </c>
      <c r="K628" s="58">
        <f t="shared" si="56"/>
        <v>43783.780000000006</v>
      </c>
      <c r="L628" s="2">
        <v>240</v>
      </c>
      <c r="M628" s="57">
        <v>699.89</v>
      </c>
      <c r="N628" s="60">
        <f t="shared" si="57"/>
        <v>167973.6</v>
      </c>
      <c r="O628" s="59">
        <f t="shared" si="58"/>
        <v>2631544.4699999997</v>
      </c>
      <c r="P628" s="72">
        <f t="shared" si="59"/>
        <v>33235.546017384026</v>
      </c>
    </row>
    <row r="629" spans="1:16" x14ac:dyDescent="0.25">
      <c r="A629" s="10" t="s">
        <v>1178</v>
      </c>
      <c r="B629" s="4" t="s">
        <v>343</v>
      </c>
      <c r="C629" s="2">
        <v>99</v>
      </c>
      <c r="D629" s="57">
        <v>574.82000000000005</v>
      </c>
      <c r="E629" s="58">
        <f t="shared" si="54"/>
        <v>56907.180000000008</v>
      </c>
      <c r="F629" s="2">
        <v>2745</v>
      </c>
      <c r="G629" s="57">
        <v>572.61</v>
      </c>
      <c r="H629" s="58">
        <f t="shared" si="55"/>
        <v>1571814.45</v>
      </c>
      <c r="I629" s="2">
        <v>12</v>
      </c>
      <c r="J629" s="57">
        <v>574.82000000000005</v>
      </c>
      <c r="K629" s="58">
        <f t="shared" si="56"/>
        <v>6897.84</v>
      </c>
      <c r="L629" s="2">
        <v>321</v>
      </c>
      <c r="M629" s="57">
        <v>572.61</v>
      </c>
      <c r="N629" s="60">
        <f t="shared" si="57"/>
        <v>183807.81</v>
      </c>
      <c r="O629" s="59">
        <f t="shared" si="58"/>
        <v>1819427.28</v>
      </c>
      <c r="P629" s="72">
        <f t="shared" si="59"/>
        <v>22978.771508172103</v>
      </c>
    </row>
    <row r="630" spans="1:16" x14ac:dyDescent="0.25">
      <c r="A630" s="10" t="s">
        <v>1179</v>
      </c>
      <c r="B630" s="4" t="s">
        <v>393</v>
      </c>
      <c r="C630" s="2">
        <v>173</v>
      </c>
      <c r="D630" s="57">
        <v>601.49</v>
      </c>
      <c r="E630" s="58">
        <f t="shared" si="54"/>
        <v>104057.77</v>
      </c>
      <c r="F630" s="2">
        <v>5394</v>
      </c>
      <c r="G630" s="57">
        <v>594.86</v>
      </c>
      <c r="H630" s="58">
        <f t="shared" si="55"/>
        <v>3208674.84</v>
      </c>
      <c r="I630" s="2">
        <v>21</v>
      </c>
      <c r="J630" s="57">
        <v>601.49</v>
      </c>
      <c r="K630" s="58">
        <f t="shared" si="56"/>
        <v>12631.29</v>
      </c>
      <c r="L630" s="2">
        <v>669</v>
      </c>
      <c r="M630" s="57">
        <v>594.86</v>
      </c>
      <c r="N630" s="60">
        <f t="shared" si="57"/>
        <v>397961.34</v>
      </c>
      <c r="O630" s="59">
        <f t="shared" si="58"/>
        <v>3723325.2399999998</v>
      </c>
      <c r="P630" s="72">
        <f t="shared" si="59"/>
        <v>47024.380078861985</v>
      </c>
    </row>
    <row r="631" spans="1:16" x14ac:dyDescent="0.25">
      <c r="A631" s="10" t="s">
        <v>1180</v>
      </c>
      <c r="B631" s="4" t="s">
        <v>413</v>
      </c>
      <c r="C631" s="2">
        <v>2115</v>
      </c>
      <c r="D631" s="57">
        <v>1356.42</v>
      </c>
      <c r="E631" s="58">
        <f t="shared" si="54"/>
        <v>2868828.3000000003</v>
      </c>
      <c r="F631" s="2">
        <v>2288</v>
      </c>
      <c r="G631" s="57">
        <v>1346.44</v>
      </c>
      <c r="H631" s="58">
        <f t="shared" si="55"/>
        <v>3080654.72</v>
      </c>
      <c r="I631" s="2">
        <v>1101</v>
      </c>
      <c r="J631" s="57">
        <v>1356.42</v>
      </c>
      <c r="K631" s="58">
        <f t="shared" si="56"/>
        <v>1493418.4200000002</v>
      </c>
      <c r="L631" s="2">
        <v>1192</v>
      </c>
      <c r="M631" s="57">
        <v>1346.44</v>
      </c>
      <c r="N631" s="60">
        <f t="shared" si="57"/>
        <v>1604956.48</v>
      </c>
      <c r="O631" s="59">
        <f t="shared" si="58"/>
        <v>9047857.9199999999</v>
      </c>
      <c r="P631" s="72">
        <f t="shared" si="59"/>
        <v>114271.48645483943</v>
      </c>
    </row>
    <row r="632" spans="1:16" x14ac:dyDescent="0.25">
      <c r="A632" s="10" t="s">
        <v>1181</v>
      </c>
      <c r="B632" s="4" t="s">
        <v>1182</v>
      </c>
      <c r="C632" s="2">
        <v>6976</v>
      </c>
      <c r="D632" s="57">
        <v>489.35</v>
      </c>
      <c r="E632" s="58">
        <f t="shared" si="54"/>
        <v>3413705.6</v>
      </c>
      <c r="F632" s="2">
        <v>10909</v>
      </c>
      <c r="G632" s="57">
        <v>483.03</v>
      </c>
      <c r="H632" s="58">
        <f t="shared" si="55"/>
        <v>5269374.2699999996</v>
      </c>
      <c r="I632" s="2">
        <v>5</v>
      </c>
      <c r="J632" s="57">
        <v>489.35</v>
      </c>
      <c r="K632" s="58">
        <f t="shared" si="56"/>
        <v>2446.75</v>
      </c>
      <c r="L632" s="2">
        <v>9</v>
      </c>
      <c r="M632" s="57">
        <v>483.03</v>
      </c>
      <c r="N632" s="60">
        <f t="shared" si="57"/>
        <v>4347.2699999999995</v>
      </c>
      <c r="O632" s="59">
        <f t="shared" si="58"/>
        <v>8689873.8899999987</v>
      </c>
      <c r="P632" s="72">
        <f t="shared" si="59"/>
        <v>109750.26523354133</v>
      </c>
    </row>
    <row r="633" spans="1:16" x14ac:dyDescent="0.25">
      <c r="A633" s="10" t="s">
        <v>1183</v>
      </c>
      <c r="B633" s="4" t="s">
        <v>431</v>
      </c>
      <c r="C633" s="2">
        <v>2336</v>
      </c>
      <c r="D633" s="57">
        <v>1069.1099999999999</v>
      </c>
      <c r="E633" s="58">
        <f t="shared" si="54"/>
        <v>2497440.96</v>
      </c>
      <c r="F633" s="2">
        <v>3377</v>
      </c>
      <c r="G633" s="57">
        <v>1062.7</v>
      </c>
      <c r="H633" s="58">
        <f t="shared" si="55"/>
        <v>3588737.9000000004</v>
      </c>
      <c r="I633" s="2">
        <v>631</v>
      </c>
      <c r="J633" s="57">
        <v>1069.1099999999999</v>
      </c>
      <c r="K633" s="58">
        <f t="shared" si="56"/>
        <v>674608.40999999992</v>
      </c>
      <c r="L633" s="2">
        <v>912</v>
      </c>
      <c r="M633" s="57">
        <v>1062.7</v>
      </c>
      <c r="N633" s="60">
        <f t="shared" si="57"/>
        <v>969182.4</v>
      </c>
      <c r="O633" s="59">
        <f t="shared" si="58"/>
        <v>7729969.6700000009</v>
      </c>
      <c r="P633" s="72">
        <f t="shared" si="59"/>
        <v>97626.988868733752</v>
      </c>
    </row>
    <row r="634" spans="1:16" x14ac:dyDescent="0.25">
      <c r="A634" s="10" t="s">
        <v>1184</v>
      </c>
      <c r="B634" s="4" t="s">
        <v>431</v>
      </c>
      <c r="C634" s="2">
        <v>0</v>
      </c>
      <c r="D634" s="57">
        <v>776.28</v>
      </c>
      <c r="E634" s="58">
        <f t="shared" si="54"/>
        <v>0</v>
      </c>
      <c r="F634" s="2">
        <v>6832</v>
      </c>
      <c r="G634" s="57">
        <v>776.28</v>
      </c>
      <c r="H634" s="58">
        <f t="shared" si="55"/>
        <v>5303544.96</v>
      </c>
      <c r="I634" s="2">
        <v>0</v>
      </c>
      <c r="J634" s="57">
        <v>776.28</v>
      </c>
      <c r="K634" s="58">
        <f t="shared" si="56"/>
        <v>0</v>
      </c>
      <c r="L634" s="2">
        <v>43</v>
      </c>
      <c r="M634" s="57">
        <v>776.28</v>
      </c>
      <c r="N634" s="60">
        <f t="shared" si="57"/>
        <v>33380.04</v>
      </c>
      <c r="O634" s="59">
        <f t="shared" si="58"/>
        <v>5336925</v>
      </c>
      <c r="P634" s="72">
        <f t="shared" si="59"/>
        <v>67403.617324706371</v>
      </c>
    </row>
    <row r="635" spans="1:16" x14ac:dyDescent="0.25">
      <c r="A635" s="10" t="s">
        <v>1185</v>
      </c>
      <c r="B635" s="4" t="s">
        <v>1186</v>
      </c>
      <c r="C635" s="2">
        <v>4273</v>
      </c>
      <c r="D635" s="57">
        <v>407.11</v>
      </c>
      <c r="E635" s="58">
        <f t="shared" si="54"/>
        <v>1739581.03</v>
      </c>
      <c r="F635" s="2">
        <v>5295</v>
      </c>
      <c r="G635" s="57">
        <v>402.17</v>
      </c>
      <c r="H635" s="58">
        <f t="shared" si="55"/>
        <v>2129490.15</v>
      </c>
      <c r="I635" s="2">
        <v>5590</v>
      </c>
      <c r="J635" s="57">
        <v>407.11</v>
      </c>
      <c r="K635" s="58">
        <f t="shared" si="56"/>
        <v>2275744.9</v>
      </c>
      <c r="L635" s="2">
        <v>6928</v>
      </c>
      <c r="M635" s="57">
        <v>402.17</v>
      </c>
      <c r="N635" s="60">
        <f t="shared" si="57"/>
        <v>2786233.7600000002</v>
      </c>
      <c r="O635" s="59">
        <f t="shared" si="58"/>
        <v>8931049.8399999999</v>
      </c>
      <c r="P635" s="72">
        <f t="shared" si="59"/>
        <v>112796.23860617119</v>
      </c>
    </row>
    <row r="636" spans="1:16" x14ac:dyDescent="0.25">
      <c r="A636" s="10" t="s">
        <v>1187</v>
      </c>
      <c r="B636" s="4" t="s">
        <v>465</v>
      </c>
      <c r="C636" s="2">
        <v>195</v>
      </c>
      <c r="D636" s="57">
        <v>653.72</v>
      </c>
      <c r="E636" s="58">
        <f t="shared" si="54"/>
        <v>127475.40000000001</v>
      </c>
      <c r="F636" s="2">
        <v>6297</v>
      </c>
      <c r="G636" s="57">
        <v>644.95000000000005</v>
      </c>
      <c r="H636" s="58">
        <f t="shared" si="55"/>
        <v>4061250.1500000004</v>
      </c>
      <c r="I636" s="2">
        <v>64</v>
      </c>
      <c r="J636" s="57">
        <v>653.72</v>
      </c>
      <c r="K636" s="58">
        <f t="shared" si="56"/>
        <v>41838.080000000002</v>
      </c>
      <c r="L636" s="2">
        <v>2081</v>
      </c>
      <c r="M636" s="57">
        <v>644.95000000000005</v>
      </c>
      <c r="N636" s="60">
        <f t="shared" si="57"/>
        <v>1342140.9500000002</v>
      </c>
      <c r="O636" s="59">
        <f t="shared" si="58"/>
        <v>5572704.5800000001</v>
      </c>
      <c r="P636" s="72">
        <f t="shared" si="59"/>
        <v>70381.436309102821</v>
      </c>
    </row>
    <row r="637" spans="1:16" x14ac:dyDescent="0.25">
      <c r="A637" s="10" t="s">
        <v>1188</v>
      </c>
      <c r="B637" s="4" t="s">
        <v>1289</v>
      </c>
      <c r="C637" s="2">
        <v>0</v>
      </c>
      <c r="D637" s="57">
        <v>596.91999999999996</v>
      </c>
      <c r="E637" s="58">
        <f t="shared" si="54"/>
        <v>0</v>
      </c>
      <c r="F637" s="2">
        <v>3135</v>
      </c>
      <c r="G637" s="57">
        <v>588</v>
      </c>
      <c r="H637" s="58">
        <f t="shared" si="55"/>
        <v>1843380</v>
      </c>
      <c r="I637" s="2">
        <v>0</v>
      </c>
      <c r="J637" s="57">
        <v>596.91999999999996</v>
      </c>
      <c r="K637" s="58">
        <f t="shared" si="56"/>
        <v>0</v>
      </c>
      <c r="L637" s="2">
        <v>0</v>
      </c>
      <c r="M637" s="57">
        <v>588</v>
      </c>
      <c r="N637" s="60">
        <f t="shared" si="57"/>
        <v>0</v>
      </c>
      <c r="O637" s="59">
        <f t="shared" si="58"/>
        <v>1843380</v>
      </c>
      <c r="P637" s="72">
        <f t="shared" si="59"/>
        <v>23281.286528106961</v>
      </c>
    </row>
    <row r="638" spans="1:16" x14ac:dyDescent="0.25">
      <c r="A638" s="10" t="s">
        <v>1189</v>
      </c>
      <c r="B638" s="4" t="s">
        <v>524</v>
      </c>
      <c r="C638" s="2">
        <v>540</v>
      </c>
      <c r="D638" s="57">
        <v>713.73</v>
      </c>
      <c r="E638" s="58">
        <f t="shared" si="54"/>
        <v>385414.2</v>
      </c>
      <c r="F638" s="2">
        <v>2611</v>
      </c>
      <c r="G638" s="57">
        <v>706.94</v>
      </c>
      <c r="H638" s="58">
        <f t="shared" si="55"/>
        <v>1845820.34</v>
      </c>
      <c r="I638" s="2">
        <v>0</v>
      </c>
      <c r="J638" s="57">
        <v>713.73</v>
      </c>
      <c r="K638" s="58">
        <f t="shared" si="56"/>
        <v>0</v>
      </c>
      <c r="L638" s="2">
        <v>0</v>
      </c>
      <c r="M638" s="57">
        <v>706.94</v>
      </c>
      <c r="N638" s="60">
        <f t="shared" si="57"/>
        <v>0</v>
      </c>
      <c r="O638" s="59">
        <f t="shared" si="58"/>
        <v>2231234.54</v>
      </c>
      <c r="P638" s="72">
        <f t="shared" si="59"/>
        <v>28179.762521644439</v>
      </c>
    </row>
    <row r="639" spans="1:16" x14ac:dyDescent="0.25">
      <c r="A639" s="10" t="s">
        <v>1190</v>
      </c>
      <c r="B639" s="4" t="s">
        <v>569</v>
      </c>
      <c r="C639" s="2">
        <v>252</v>
      </c>
      <c r="D639" s="57">
        <v>568.84</v>
      </c>
      <c r="E639" s="58">
        <f t="shared" si="54"/>
        <v>143347.68000000002</v>
      </c>
      <c r="F639" s="2">
        <v>2285</v>
      </c>
      <c r="G639" s="57">
        <v>562.20000000000005</v>
      </c>
      <c r="H639" s="58">
        <f t="shared" si="55"/>
        <v>1284627</v>
      </c>
      <c r="I639" s="2">
        <v>0</v>
      </c>
      <c r="J639" s="57">
        <v>568.84</v>
      </c>
      <c r="K639" s="58">
        <f t="shared" si="56"/>
        <v>0</v>
      </c>
      <c r="L639" s="2">
        <v>0</v>
      </c>
      <c r="M639" s="57">
        <v>562.20000000000005</v>
      </c>
      <c r="N639" s="60">
        <f t="shared" si="57"/>
        <v>0</v>
      </c>
      <c r="O639" s="59">
        <f t="shared" si="58"/>
        <v>1427974.68</v>
      </c>
      <c r="P639" s="72">
        <f t="shared" si="59"/>
        <v>18034.853193569339</v>
      </c>
    </row>
    <row r="640" spans="1:16" x14ac:dyDescent="0.25">
      <c r="A640" s="10" t="s">
        <v>1191</v>
      </c>
      <c r="B640" s="4" t="s">
        <v>573</v>
      </c>
      <c r="C640" s="2">
        <v>1019</v>
      </c>
      <c r="D640" s="57">
        <v>728.68</v>
      </c>
      <c r="E640" s="58">
        <f t="shared" si="54"/>
        <v>742524.91999999993</v>
      </c>
      <c r="F640" s="2">
        <v>4750</v>
      </c>
      <c r="G640" s="57">
        <v>720.13</v>
      </c>
      <c r="H640" s="58">
        <f t="shared" si="55"/>
        <v>3420617.5</v>
      </c>
      <c r="I640" s="2">
        <v>163</v>
      </c>
      <c r="J640" s="57">
        <v>728.68</v>
      </c>
      <c r="K640" s="58">
        <f t="shared" si="56"/>
        <v>118774.84</v>
      </c>
      <c r="L640" s="2">
        <v>757</v>
      </c>
      <c r="M640" s="57">
        <v>720.13</v>
      </c>
      <c r="N640" s="60">
        <f t="shared" si="57"/>
        <v>545138.41</v>
      </c>
      <c r="O640" s="59">
        <f t="shared" si="58"/>
        <v>4827055.67</v>
      </c>
      <c r="P640" s="72">
        <f t="shared" si="59"/>
        <v>60964.134438039531</v>
      </c>
    </row>
    <row r="641" spans="1:16" x14ac:dyDescent="0.25">
      <c r="A641" s="10" t="s">
        <v>1264</v>
      </c>
      <c r="B641" s="4" t="s">
        <v>591</v>
      </c>
      <c r="C641" s="2">
        <v>1534</v>
      </c>
      <c r="D641" s="57">
        <v>805.09</v>
      </c>
      <c r="E641" s="58">
        <f t="shared" si="54"/>
        <v>1235008.06</v>
      </c>
      <c r="F641" s="2">
        <v>1733</v>
      </c>
      <c r="G641" s="57">
        <v>797.19</v>
      </c>
      <c r="H641" s="58">
        <f t="shared" si="55"/>
        <v>1381530.27</v>
      </c>
      <c r="I641" s="2">
        <v>272</v>
      </c>
      <c r="J641" s="57">
        <v>805.09</v>
      </c>
      <c r="K641" s="58">
        <f t="shared" si="56"/>
        <v>218984.48</v>
      </c>
      <c r="L641" s="2">
        <v>307</v>
      </c>
      <c r="M641" s="57">
        <v>797.19</v>
      </c>
      <c r="N641" s="60">
        <f t="shared" si="57"/>
        <v>244737.33000000002</v>
      </c>
      <c r="O641" s="59">
        <f t="shared" si="58"/>
        <v>3080260.14</v>
      </c>
      <c r="P641" s="72">
        <f t="shared" si="59"/>
        <v>38902.678178371723</v>
      </c>
    </row>
    <row r="642" spans="1:16" x14ac:dyDescent="0.25">
      <c r="A642" s="10" t="s">
        <v>1263</v>
      </c>
      <c r="B642" s="4" t="s">
        <v>591</v>
      </c>
      <c r="C642" s="2">
        <v>0</v>
      </c>
      <c r="D642" s="57">
        <v>913</v>
      </c>
      <c r="E642" s="58">
        <f t="shared" si="54"/>
        <v>0</v>
      </c>
      <c r="F642" s="2">
        <v>1448</v>
      </c>
      <c r="G642" s="57">
        <v>904.12</v>
      </c>
      <c r="H642" s="58">
        <f t="shared" si="55"/>
        <v>1309165.76</v>
      </c>
      <c r="I642" s="2">
        <v>0</v>
      </c>
      <c r="J642" s="57">
        <v>913</v>
      </c>
      <c r="K642" s="58">
        <f t="shared" si="56"/>
        <v>0</v>
      </c>
      <c r="L642" s="2">
        <v>228</v>
      </c>
      <c r="M642" s="57">
        <v>904.12</v>
      </c>
      <c r="N642" s="60">
        <f t="shared" si="57"/>
        <v>206139.36000000002</v>
      </c>
      <c r="O642" s="59">
        <f t="shared" si="58"/>
        <v>1515305.12</v>
      </c>
      <c r="P642" s="72">
        <f t="shared" si="59"/>
        <v>19137.808089611204</v>
      </c>
    </row>
    <row r="643" spans="1:16" x14ac:dyDescent="0.25">
      <c r="A643" s="10" t="s">
        <v>1192</v>
      </c>
      <c r="B643" s="4" t="s">
        <v>622</v>
      </c>
      <c r="C643" s="2">
        <v>1502</v>
      </c>
      <c r="D643" s="57">
        <v>672.03</v>
      </c>
      <c r="E643" s="58">
        <f t="shared" si="54"/>
        <v>1009389.0599999999</v>
      </c>
      <c r="F643" s="2">
        <v>2588</v>
      </c>
      <c r="G643" s="57">
        <v>672.03</v>
      </c>
      <c r="H643" s="58">
        <f t="shared" si="55"/>
        <v>1739213.64</v>
      </c>
      <c r="I643" s="2">
        <v>0</v>
      </c>
      <c r="J643" s="57">
        <v>672.03</v>
      </c>
      <c r="K643" s="58">
        <f t="shared" si="56"/>
        <v>0</v>
      </c>
      <c r="L643" s="2">
        <v>0</v>
      </c>
      <c r="M643" s="57">
        <v>672.03</v>
      </c>
      <c r="N643" s="60">
        <f t="shared" si="57"/>
        <v>0</v>
      </c>
      <c r="O643" s="59">
        <f t="shared" si="58"/>
        <v>2748602.6999999997</v>
      </c>
      <c r="P643" s="72">
        <f t="shared" si="59"/>
        <v>34713.953178741453</v>
      </c>
    </row>
    <row r="644" spans="1:16" x14ac:dyDescent="0.25">
      <c r="A644" s="10" t="s">
        <v>1193</v>
      </c>
      <c r="B644" s="4" t="s">
        <v>640</v>
      </c>
      <c r="C644" s="2">
        <v>2021</v>
      </c>
      <c r="D644" s="57">
        <v>337.49</v>
      </c>
      <c r="E644" s="58">
        <f t="shared" si="54"/>
        <v>682067.29</v>
      </c>
      <c r="F644" s="2">
        <v>4180</v>
      </c>
      <c r="G644" s="57">
        <v>333.21</v>
      </c>
      <c r="H644" s="58">
        <f t="shared" si="55"/>
        <v>1392817.7999999998</v>
      </c>
      <c r="I644" s="2">
        <v>196</v>
      </c>
      <c r="J644" s="57">
        <v>337.49</v>
      </c>
      <c r="K644" s="58">
        <f t="shared" si="56"/>
        <v>66148.040000000008</v>
      </c>
      <c r="L644" s="2">
        <v>404</v>
      </c>
      <c r="M644" s="57">
        <v>333.21</v>
      </c>
      <c r="N644" s="60">
        <f t="shared" si="57"/>
        <v>134616.84</v>
      </c>
      <c r="O644" s="59">
        <f t="shared" si="58"/>
        <v>2275649.9699999997</v>
      </c>
      <c r="P644" s="72">
        <f t="shared" si="59"/>
        <v>28740.714876611444</v>
      </c>
    </row>
    <row r="645" spans="1:16" x14ac:dyDescent="0.25">
      <c r="A645" s="10" t="s">
        <v>1194</v>
      </c>
      <c r="B645" s="4" t="s">
        <v>640</v>
      </c>
      <c r="C645" s="2">
        <v>16396</v>
      </c>
      <c r="D645" s="57">
        <v>365.51</v>
      </c>
      <c r="E645" s="58">
        <f t="shared" si="54"/>
        <v>5992901.96</v>
      </c>
      <c r="F645" s="2">
        <v>24279</v>
      </c>
      <c r="G645" s="57">
        <v>360.9</v>
      </c>
      <c r="H645" s="58">
        <f t="shared" si="55"/>
        <v>8762291.0999999996</v>
      </c>
      <c r="I645" s="2">
        <v>4455</v>
      </c>
      <c r="J645" s="57">
        <v>365.51</v>
      </c>
      <c r="K645" s="58">
        <f t="shared" si="56"/>
        <v>1628347.05</v>
      </c>
      <c r="L645" s="2">
        <v>6598</v>
      </c>
      <c r="M645" s="57">
        <v>360.9</v>
      </c>
      <c r="N645" s="60">
        <f t="shared" si="57"/>
        <v>2381218.1999999997</v>
      </c>
      <c r="O645" s="59">
        <f t="shared" si="58"/>
        <v>18764758.309999999</v>
      </c>
      <c r="P645" s="72">
        <f t="shared" si="59"/>
        <v>236992.76049744824</v>
      </c>
    </row>
    <row r="646" spans="1:16" x14ac:dyDescent="0.25">
      <c r="A646" s="10" t="s">
        <v>1195</v>
      </c>
      <c r="B646" s="4" t="s">
        <v>640</v>
      </c>
      <c r="C646" s="2">
        <v>1865</v>
      </c>
      <c r="D646" s="57">
        <v>570.83000000000004</v>
      </c>
      <c r="E646" s="58">
        <f t="shared" si="54"/>
        <v>1064597.9500000002</v>
      </c>
      <c r="F646" s="2">
        <v>2094</v>
      </c>
      <c r="G646" s="57">
        <v>565.16</v>
      </c>
      <c r="H646" s="58">
        <f t="shared" si="55"/>
        <v>1183445.04</v>
      </c>
      <c r="I646" s="2">
        <v>637</v>
      </c>
      <c r="J646" s="57">
        <v>570.83000000000004</v>
      </c>
      <c r="K646" s="58">
        <f t="shared" si="56"/>
        <v>363618.71</v>
      </c>
      <c r="L646" s="2">
        <v>715</v>
      </c>
      <c r="M646" s="57">
        <v>565.16</v>
      </c>
      <c r="N646" s="60">
        <f t="shared" si="57"/>
        <v>404089.39999999997</v>
      </c>
      <c r="O646" s="59">
        <f t="shared" si="58"/>
        <v>3015751.1</v>
      </c>
      <c r="P646" s="72">
        <f t="shared" si="59"/>
        <v>38087.950100659524</v>
      </c>
    </row>
    <row r="647" spans="1:16" x14ac:dyDescent="0.25">
      <c r="A647" s="10" t="s">
        <v>1196</v>
      </c>
      <c r="B647" s="4" t="s">
        <v>646</v>
      </c>
      <c r="C647" s="2">
        <v>1168</v>
      </c>
      <c r="D647" s="57">
        <v>658.78</v>
      </c>
      <c r="E647" s="58">
        <f t="shared" si="54"/>
        <v>769455.03999999992</v>
      </c>
      <c r="F647" s="2">
        <v>2785</v>
      </c>
      <c r="G647" s="57">
        <v>658.32</v>
      </c>
      <c r="H647" s="58">
        <f t="shared" si="55"/>
        <v>1833421.2000000002</v>
      </c>
      <c r="I647" s="2">
        <v>576</v>
      </c>
      <c r="J647" s="57">
        <v>658.78</v>
      </c>
      <c r="K647" s="58">
        <f t="shared" si="56"/>
        <v>379457.27999999997</v>
      </c>
      <c r="L647" s="2">
        <v>1374</v>
      </c>
      <c r="M647" s="57">
        <v>658.32</v>
      </c>
      <c r="N647" s="60">
        <f t="shared" si="57"/>
        <v>904531.68</v>
      </c>
      <c r="O647" s="59">
        <f t="shared" si="58"/>
        <v>3886865.2</v>
      </c>
      <c r="P647" s="72">
        <f t="shared" si="59"/>
        <v>49089.836288409213</v>
      </c>
    </row>
    <row r="648" spans="1:16" x14ac:dyDescent="0.25">
      <c r="A648" s="10" t="s">
        <v>1197</v>
      </c>
      <c r="B648" s="4" t="s">
        <v>674</v>
      </c>
      <c r="C648" s="2">
        <v>356</v>
      </c>
      <c r="D648" s="57">
        <v>530.78</v>
      </c>
      <c r="E648" s="58">
        <f t="shared" si="54"/>
        <v>188957.68</v>
      </c>
      <c r="F648" s="2">
        <v>1212</v>
      </c>
      <c r="G648" s="57">
        <v>525.78</v>
      </c>
      <c r="H648" s="58">
        <f t="shared" si="55"/>
        <v>637245.36</v>
      </c>
      <c r="I648" s="2">
        <v>272</v>
      </c>
      <c r="J648" s="57">
        <v>530.78</v>
      </c>
      <c r="K648" s="58">
        <f t="shared" si="56"/>
        <v>144372.16</v>
      </c>
      <c r="L648" s="2">
        <v>925</v>
      </c>
      <c r="M648" s="57">
        <v>525.78</v>
      </c>
      <c r="N648" s="60">
        <f t="shared" si="57"/>
        <v>486346.5</v>
      </c>
      <c r="O648" s="59">
        <f t="shared" si="58"/>
        <v>1456921.7000000002</v>
      </c>
      <c r="P648" s="72">
        <f t="shared" si="59"/>
        <v>18400.444589133385</v>
      </c>
    </row>
    <row r="649" spans="1:16" x14ac:dyDescent="0.25">
      <c r="A649" s="10" t="s">
        <v>1198</v>
      </c>
      <c r="B649" s="4" t="s">
        <v>693</v>
      </c>
      <c r="C649" s="2">
        <v>2362</v>
      </c>
      <c r="D649" s="57">
        <v>694.37</v>
      </c>
      <c r="E649" s="58">
        <f t="shared" ref="E649:E696" si="60">C649*D649</f>
        <v>1640101.94</v>
      </c>
      <c r="F649" s="2">
        <v>8697</v>
      </c>
      <c r="G649" s="57">
        <v>687.96</v>
      </c>
      <c r="H649" s="58">
        <f t="shared" ref="H649:H696" si="61">F649*G649</f>
        <v>5983188.1200000001</v>
      </c>
      <c r="I649" s="2">
        <v>32</v>
      </c>
      <c r="J649" s="57">
        <v>694.37</v>
      </c>
      <c r="K649" s="58">
        <f t="shared" ref="K649:K696" si="62">I649*J649</f>
        <v>22219.84</v>
      </c>
      <c r="L649" s="2">
        <v>118</v>
      </c>
      <c r="M649" s="57">
        <v>687.96</v>
      </c>
      <c r="N649" s="60">
        <f t="shared" ref="N649:N696" si="63">M649*L649</f>
        <v>81179.28</v>
      </c>
      <c r="O649" s="59">
        <f t="shared" ref="O649:O696" si="64">E649+H649+K649+N649</f>
        <v>7726689.1800000006</v>
      </c>
      <c r="P649" s="72">
        <f t="shared" ref="P649:P697" si="65">(O649/$O$7)*$P$7</f>
        <v>97585.557352908145</v>
      </c>
    </row>
    <row r="650" spans="1:16" x14ac:dyDescent="0.25">
      <c r="A650" s="10" t="s">
        <v>1199</v>
      </c>
      <c r="B650" s="4" t="s">
        <v>703</v>
      </c>
      <c r="C650" s="2">
        <v>6007</v>
      </c>
      <c r="D650" s="57">
        <v>565.1</v>
      </c>
      <c r="E650" s="58">
        <f t="shared" si="60"/>
        <v>3394555.7</v>
      </c>
      <c r="F650" s="2">
        <v>484</v>
      </c>
      <c r="G650" s="57">
        <v>559.51</v>
      </c>
      <c r="H650" s="58">
        <f t="shared" si="61"/>
        <v>270802.83999999997</v>
      </c>
      <c r="I650" s="2">
        <v>0</v>
      </c>
      <c r="J650" s="57">
        <v>565.1</v>
      </c>
      <c r="K650" s="58">
        <f t="shared" si="62"/>
        <v>0</v>
      </c>
      <c r="L650" s="2">
        <v>0</v>
      </c>
      <c r="M650" s="57">
        <v>559.51</v>
      </c>
      <c r="N650" s="60">
        <f t="shared" si="63"/>
        <v>0</v>
      </c>
      <c r="O650" s="59">
        <f t="shared" si="64"/>
        <v>3665358.54</v>
      </c>
      <c r="P650" s="72">
        <f t="shared" si="65"/>
        <v>46292.279615697145</v>
      </c>
    </row>
    <row r="651" spans="1:16" x14ac:dyDescent="0.25">
      <c r="A651" s="10" t="s">
        <v>1200</v>
      </c>
      <c r="B651" s="4" t="s">
        <v>709</v>
      </c>
      <c r="C651" s="2">
        <v>9667</v>
      </c>
      <c r="D651" s="57">
        <v>496.38</v>
      </c>
      <c r="E651" s="58">
        <f t="shared" si="60"/>
        <v>4798505.46</v>
      </c>
      <c r="F651" s="2">
        <v>0</v>
      </c>
      <c r="G651" s="57">
        <v>496.38</v>
      </c>
      <c r="H651" s="58">
        <f t="shared" si="61"/>
        <v>0</v>
      </c>
      <c r="I651" s="2">
        <v>0</v>
      </c>
      <c r="J651" s="57">
        <v>496.38</v>
      </c>
      <c r="K651" s="58">
        <f t="shared" si="62"/>
        <v>0</v>
      </c>
      <c r="L651" s="2">
        <v>0</v>
      </c>
      <c r="M651" s="57">
        <v>496.38</v>
      </c>
      <c r="N651" s="60">
        <f t="shared" si="63"/>
        <v>0</v>
      </c>
      <c r="O651" s="59">
        <f t="shared" si="64"/>
        <v>4798505.46</v>
      </c>
      <c r="P651" s="72">
        <f t="shared" si="65"/>
        <v>60603.554622999982</v>
      </c>
    </row>
    <row r="652" spans="1:16" x14ac:dyDescent="0.25">
      <c r="A652" s="10" t="s">
        <v>1201</v>
      </c>
      <c r="B652" s="4" t="s">
        <v>709</v>
      </c>
      <c r="C652" s="2">
        <v>8677</v>
      </c>
      <c r="D652" s="57">
        <v>517.22</v>
      </c>
      <c r="E652" s="58">
        <f t="shared" si="60"/>
        <v>4487917.9400000004</v>
      </c>
      <c r="F652" s="2">
        <v>0</v>
      </c>
      <c r="G652" s="57">
        <v>512.02</v>
      </c>
      <c r="H652" s="58">
        <f t="shared" si="61"/>
        <v>0</v>
      </c>
      <c r="I652" s="2">
        <v>0</v>
      </c>
      <c r="J652" s="57">
        <v>517.22</v>
      </c>
      <c r="K652" s="58">
        <f t="shared" si="62"/>
        <v>0</v>
      </c>
      <c r="L652" s="2">
        <v>0</v>
      </c>
      <c r="M652" s="57">
        <v>512.02</v>
      </c>
      <c r="N652" s="60">
        <f t="shared" si="63"/>
        <v>0</v>
      </c>
      <c r="O652" s="59">
        <f t="shared" si="64"/>
        <v>4487917.9400000004</v>
      </c>
      <c r="P652" s="72">
        <f t="shared" si="65"/>
        <v>56680.935822115658</v>
      </c>
    </row>
    <row r="653" spans="1:16" x14ac:dyDescent="0.25">
      <c r="A653" s="10" t="s">
        <v>1202</v>
      </c>
      <c r="B653" s="4" t="s">
        <v>709</v>
      </c>
      <c r="C653" s="2">
        <v>14904</v>
      </c>
      <c r="D653" s="57">
        <v>988.66</v>
      </c>
      <c r="E653" s="58">
        <f t="shared" si="60"/>
        <v>14734988.639999999</v>
      </c>
      <c r="F653" s="2">
        <v>0</v>
      </c>
      <c r="G653" s="57">
        <v>988.66</v>
      </c>
      <c r="H653" s="58">
        <f t="shared" si="61"/>
        <v>0</v>
      </c>
      <c r="I653" s="2">
        <v>0</v>
      </c>
      <c r="J653" s="57">
        <v>988.66</v>
      </c>
      <c r="K653" s="58">
        <f t="shared" si="62"/>
        <v>0</v>
      </c>
      <c r="L653" s="2">
        <v>0</v>
      </c>
      <c r="M653" s="57">
        <v>988.66</v>
      </c>
      <c r="N653" s="60">
        <f t="shared" si="63"/>
        <v>0</v>
      </c>
      <c r="O653" s="59">
        <f t="shared" si="64"/>
        <v>14734988.639999999</v>
      </c>
      <c r="P653" s="72">
        <f t="shared" si="65"/>
        <v>186098.08748941676</v>
      </c>
    </row>
    <row r="654" spans="1:16" x14ac:dyDescent="0.25">
      <c r="A654" s="10" t="s">
        <v>1203</v>
      </c>
      <c r="B654" s="4" t="s">
        <v>736</v>
      </c>
      <c r="C654" s="2">
        <v>2015</v>
      </c>
      <c r="D654" s="57">
        <v>643.47</v>
      </c>
      <c r="E654" s="58">
        <f t="shared" si="60"/>
        <v>1296592.05</v>
      </c>
      <c r="F654" s="2">
        <v>2279</v>
      </c>
      <c r="G654" s="57">
        <v>636.28</v>
      </c>
      <c r="H654" s="58">
        <f t="shared" si="61"/>
        <v>1450082.1199999999</v>
      </c>
      <c r="I654" s="2">
        <v>1460</v>
      </c>
      <c r="J654" s="57">
        <v>643.47</v>
      </c>
      <c r="K654" s="58">
        <f t="shared" si="62"/>
        <v>939466.20000000007</v>
      </c>
      <c r="L654" s="2">
        <v>1652</v>
      </c>
      <c r="M654" s="57">
        <v>636.28</v>
      </c>
      <c r="N654" s="60">
        <f t="shared" si="63"/>
        <v>1051134.56</v>
      </c>
      <c r="O654" s="59">
        <f t="shared" si="64"/>
        <v>4737274.93</v>
      </c>
      <c r="P654" s="72">
        <f t="shared" si="65"/>
        <v>59830.233054360921</v>
      </c>
    </row>
    <row r="655" spans="1:16" x14ac:dyDescent="0.25">
      <c r="A655" s="10" t="s">
        <v>1204</v>
      </c>
      <c r="B655" s="4" t="s">
        <v>750</v>
      </c>
      <c r="C655" s="2">
        <v>2876</v>
      </c>
      <c r="D655" s="57">
        <v>635.67999999999995</v>
      </c>
      <c r="E655" s="58">
        <f t="shared" si="60"/>
        <v>1828215.68</v>
      </c>
      <c r="F655" s="2">
        <v>814</v>
      </c>
      <c r="G655" s="57">
        <v>629.11</v>
      </c>
      <c r="H655" s="58">
        <f t="shared" si="61"/>
        <v>512095.54000000004</v>
      </c>
      <c r="I655" s="2">
        <v>1527</v>
      </c>
      <c r="J655" s="57">
        <v>635.67999999999995</v>
      </c>
      <c r="K655" s="58">
        <f t="shared" si="62"/>
        <v>970683.35999999987</v>
      </c>
      <c r="L655" s="2">
        <v>432</v>
      </c>
      <c r="M655" s="57">
        <v>629.11</v>
      </c>
      <c r="N655" s="60">
        <f t="shared" si="63"/>
        <v>271775.52</v>
      </c>
      <c r="O655" s="59">
        <f t="shared" si="64"/>
        <v>3582770.0999999996</v>
      </c>
      <c r="P655" s="72">
        <f t="shared" si="65"/>
        <v>45249.214628798414</v>
      </c>
    </row>
    <row r="656" spans="1:16" x14ac:dyDescent="0.25">
      <c r="A656" s="10" t="s">
        <v>1205</v>
      </c>
      <c r="B656" s="4" t="s">
        <v>764</v>
      </c>
      <c r="C656" s="2">
        <v>847</v>
      </c>
      <c r="D656" s="57">
        <v>675.5</v>
      </c>
      <c r="E656" s="58">
        <f t="shared" si="60"/>
        <v>572148.5</v>
      </c>
      <c r="F656" s="2">
        <v>1579</v>
      </c>
      <c r="G656" s="57">
        <v>668.17</v>
      </c>
      <c r="H656" s="58">
        <f t="shared" si="61"/>
        <v>1055040.43</v>
      </c>
      <c r="I656" s="2">
        <v>11</v>
      </c>
      <c r="J656" s="57">
        <v>675.5</v>
      </c>
      <c r="K656" s="58">
        <f t="shared" si="62"/>
        <v>7430.5</v>
      </c>
      <c r="L656" s="2">
        <v>21</v>
      </c>
      <c r="M656" s="57">
        <v>668.17</v>
      </c>
      <c r="N656" s="60">
        <f t="shared" si="63"/>
        <v>14031.57</v>
      </c>
      <c r="O656" s="59">
        <f t="shared" si="64"/>
        <v>1648651</v>
      </c>
      <c r="P656" s="72">
        <f t="shared" si="65"/>
        <v>20821.92294364161</v>
      </c>
    </row>
    <row r="657" spans="1:16" x14ac:dyDescent="0.25">
      <c r="A657" s="10" t="s">
        <v>1209</v>
      </c>
      <c r="B657" s="4" t="s">
        <v>766</v>
      </c>
      <c r="C657" s="2">
        <v>0</v>
      </c>
      <c r="D657" s="57">
        <v>729.75</v>
      </c>
      <c r="E657" s="58">
        <f t="shared" si="60"/>
        <v>0</v>
      </c>
      <c r="F657" s="2">
        <v>0</v>
      </c>
      <c r="G657" s="57">
        <v>720.54</v>
      </c>
      <c r="H657" s="58">
        <f t="shared" si="61"/>
        <v>0</v>
      </c>
      <c r="I657" s="2">
        <v>0</v>
      </c>
      <c r="J657" s="57">
        <v>729.75</v>
      </c>
      <c r="K657" s="58">
        <f t="shared" si="62"/>
        <v>0</v>
      </c>
      <c r="L657" s="2">
        <v>0</v>
      </c>
      <c r="M657" s="57">
        <v>720.54</v>
      </c>
      <c r="N657" s="60">
        <f t="shared" si="63"/>
        <v>0</v>
      </c>
      <c r="O657" s="59">
        <f t="shared" si="64"/>
        <v>0</v>
      </c>
      <c r="P657" s="72">
        <f t="shared" si="65"/>
        <v>0</v>
      </c>
    </row>
    <row r="658" spans="1:16" x14ac:dyDescent="0.25">
      <c r="A658" s="10" t="s">
        <v>1206</v>
      </c>
      <c r="B658" s="4" t="s">
        <v>766</v>
      </c>
      <c r="C658" s="2">
        <v>4561</v>
      </c>
      <c r="D658" s="57">
        <v>511.43</v>
      </c>
      <c r="E658" s="58">
        <f t="shared" si="60"/>
        <v>2332632.23</v>
      </c>
      <c r="F658" s="2">
        <v>11004</v>
      </c>
      <c r="G658" s="57">
        <v>504.73</v>
      </c>
      <c r="H658" s="58">
        <f t="shared" si="61"/>
        <v>5554048.9199999999</v>
      </c>
      <c r="I658" s="2">
        <v>2171</v>
      </c>
      <c r="J658" s="57">
        <v>511.43</v>
      </c>
      <c r="K658" s="58">
        <f t="shared" si="62"/>
        <v>1110314.53</v>
      </c>
      <c r="L658" s="2">
        <v>5237</v>
      </c>
      <c r="M658" s="57">
        <v>504.73</v>
      </c>
      <c r="N658" s="60">
        <f t="shared" si="63"/>
        <v>2643271.0100000002</v>
      </c>
      <c r="O658" s="59">
        <f t="shared" si="64"/>
        <v>11640266.689999999</v>
      </c>
      <c r="P658" s="72">
        <f t="shared" si="65"/>
        <v>147012.7613804366</v>
      </c>
    </row>
    <row r="659" spans="1:16" x14ac:dyDescent="0.25">
      <c r="A659" s="10" t="s">
        <v>1207</v>
      </c>
      <c r="B659" s="4" t="s">
        <v>766</v>
      </c>
      <c r="C659" s="2">
        <v>18663</v>
      </c>
      <c r="D659" s="57">
        <v>513.99</v>
      </c>
      <c r="E659" s="58">
        <f t="shared" si="60"/>
        <v>9592595.370000001</v>
      </c>
      <c r="F659" s="2">
        <v>18861</v>
      </c>
      <c r="G659" s="57">
        <v>507.69</v>
      </c>
      <c r="H659" s="58">
        <f t="shared" si="61"/>
        <v>9575541.0899999999</v>
      </c>
      <c r="I659" s="2">
        <v>7383</v>
      </c>
      <c r="J659" s="57">
        <v>513.99</v>
      </c>
      <c r="K659" s="58">
        <f t="shared" si="62"/>
        <v>3794788.17</v>
      </c>
      <c r="L659" s="2">
        <v>7462</v>
      </c>
      <c r="M659" s="57">
        <v>507.69</v>
      </c>
      <c r="N659" s="60">
        <f t="shared" si="63"/>
        <v>3788382.78</v>
      </c>
      <c r="O659" s="59">
        <f t="shared" si="64"/>
        <v>26751307.410000004</v>
      </c>
      <c r="P659" s="72">
        <f t="shared" si="65"/>
        <v>337860.26365355001</v>
      </c>
    </row>
    <row r="660" spans="1:16" x14ac:dyDescent="0.25">
      <c r="A660" s="10" t="s">
        <v>1208</v>
      </c>
      <c r="B660" s="4" t="s">
        <v>766</v>
      </c>
      <c r="C660" s="2">
        <v>1981</v>
      </c>
      <c r="D660" s="57">
        <v>757.72</v>
      </c>
      <c r="E660" s="58">
        <f t="shared" si="60"/>
        <v>1501043.32</v>
      </c>
      <c r="F660" s="2">
        <v>2317</v>
      </c>
      <c r="G660" s="57">
        <v>748.51</v>
      </c>
      <c r="H660" s="58">
        <f t="shared" si="61"/>
        <v>1734297.67</v>
      </c>
      <c r="I660" s="2">
        <v>619</v>
      </c>
      <c r="J660" s="57">
        <v>757.72</v>
      </c>
      <c r="K660" s="58">
        <f t="shared" si="62"/>
        <v>469028.68</v>
      </c>
      <c r="L660" s="2">
        <v>724</v>
      </c>
      <c r="M660" s="57">
        <v>748.51</v>
      </c>
      <c r="N660" s="60">
        <f t="shared" si="63"/>
        <v>541921.24</v>
      </c>
      <c r="O660" s="59">
        <f t="shared" si="64"/>
        <v>4246290.91</v>
      </c>
      <c r="P660" s="72">
        <f t="shared" si="65"/>
        <v>53629.26545661017</v>
      </c>
    </row>
    <row r="661" spans="1:16" x14ac:dyDescent="0.25">
      <c r="A661" s="10" t="s">
        <v>1210</v>
      </c>
      <c r="B661" s="4" t="s">
        <v>776</v>
      </c>
      <c r="C661" s="2">
        <v>777</v>
      </c>
      <c r="D661" s="57">
        <v>567.54</v>
      </c>
      <c r="E661" s="58">
        <f t="shared" si="60"/>
        <v>440978.57999999996</v>
      </c>
      <c r="F661" s="2">
        <v>1208</v>
      </c>
      <c r="G661" s="57">
        <v>561.95000000000005</v>
      </c>
      <c r="H661" s="58">
        <f t="shared" si="61"/>
        <v>678835.60000000009</v>
      </c>
      <c r="I661" s="2">
        <v>757</v>
      </c>
      <c r="J661" s="57">
        <v>567.54</v>
      </c>
      <c r="K661" s="58">
        <f t="shared" si="62"/>
        <v>429627.77999999997</v>
      </c>
      <c r="L661" s="2">
        <v>1177</v>
      </c>
      <c r="M661" s="57">
        <v>561.95000000000005</v>
      </c>
      <c r="N661" s="60">
        <f t="shared" si="63"/>
        <v>661415.15</v>
      </c>
      <c r="O661" s="59">
        <f t="shared" si="64"/>
        <v>2210857.1100000003</v>
      </c>
      <c r="P661" s="72">
        <f t="shared" si="65"/>
        <v>27922.402245121732</v>
      </c>
    </row>
    <row r="662" spans="1:16" x14ac:dyDescent="0.25">
      <c r="A662" s="10" t="s">
        <v>1211</v>
      </c>
      <c r="B662" s="4" t="s">
        <v>789</v>
      </c>
      <c r="C662" s="2">
        <v>10247</v>
      </c>
      <c r="D662" s="57">
        <v>1756.98</v>
      </c>
      <c r="E662" s="58">
        <f t="shared" si="60"/>
        <v>18003774.059999999</v>
      </c>
      <c r="F662" s="2">
        <v>0</v>
      </c>
      <c r="G662" s="57">
        <v>1756.98</v>
      </c>
      <c r="H662" s="58">
        <f t="shared" si="61"/>
        <v>0</v>
      </c>
      <c r="I662" s="2">
        <v>953</v>
      </c>
      <c r="J662" s="57">
        <v>1756.98</v>
      </c>
      <c r="K662" s="58">
        <f t="shared" si="62"/>
        <v>1674401.94</v>
      </c>
      <c r="L662" s="2">
        <v>0</v>
      </c>
      <c r="M662" s="57">
        <v>1756.98</v>
      </c>
      <c r="N662" s="60">
        <f t="shared" si="63"/>
        <v>0</v>
      </c>
      <c r="O662" s="59">
        <f t="shared" si="64"/>
        <v>19678176</v>
      </c>
      <c r="P662" s="72">
        <f t="shared" si="65"/>
        <v>248528.92719163588</v>
      </c>
    </row>
    <row r="663" spans="1:16" x14ac:dyDescent="0.25">
      <c r="A663" s="10" t="s">
        <v>1212</v>
      </c>
      <c r="B663" s="4" t="s">
        <v>789</v>
      </c>
      <c r="C663" s="2">
        <v>3080</v>
      </c>
      <c r="D663" s="57">
        <v>627.66999999999996</v>
      </c>
      <c r="E663" s="58">
        <f t="shared" si="60"/>
        <v>1933223.5999999999</v>
      </c>
      <c r="F663" s="2">
        <v>2384</v>
      </c>
      <c r="G663" s="57">
        <v>620.92999999999995</v>
      </c>
      <c r="H663" s="58">
        <f t="shared" si="61"/>
        <v>1480297.1199999999</v>
      </c>
      <c r="I663" s="2">
        <v>924</v>
      </c>
      <c r="J663" s="57">
        <v>627.66999999999996</v>
      </c>
      <c r="K663" s="58">
        <f t="shared" si="62"/>
        <v>579967.07999999996</v>
      </c>
      <c r="L663" s="2">
        <v>716</v>
      </c>
      <c r="M663" s="57">
        <v>620.92999999999995</v>
      </c>
      <c r="N663" s="60">
        <f t="shared" si="63"/>
        <v>444585.87999999995</v>
      </c>
      <c r="O663" s="59">
        <f t="shared" si="64"/>
        <v>4438073.68</v>
      </c>
      <c r="P663" s="72">
        <f t="shared" si="65"/>
        <v>56051.419119731196</v>
      </c>
    </row>
    <row r="664" spans="1:16" x14ac:dyDescent="0.25">
      <c r="A664" s="10" t="s">
        <v>1213</v>
      </c>
      <c r="B664" s="4" t="s">
        <v>830</v>
      </c>
      <c r="C664" s="2">
        <v>6941</v>
      </c>
      <c r="D664" s="57">
        <v>540.83000000000004</v>
      </c>
      <c r="E664" s="58">
        <f t="shared" si="60"/>
        <v>3753901.0300000003</v>
      </c>
      <c r="F664" s="2">
        <v>13453</v>
      </c>
      <c r="G664" s="57">
        <v>533.66</v>
      </c>
      <c r="H664" s="58">
        <f t="shared" si="61"/>
        <v>7179327.9799999995</v>
      </c>
      <c r="I664" s="2">
        <v>2198</v>
      </c>
      <c r="J664" s="57">
        <v>540.83000000000004</v>
      </c>
      <c r="K664" s="58">
        <f t="shared" si="62"/>
        <v>1188744.3400000001</v>
      </c>
      <c r="L664" s="2">
        <v>4261</v>
      </c>
      <c r="M664" s="57">
        <v>533.66</v>
      </c>
      <c r="N664" s="60">
        <f t="shared" si="63"/>
        <v>2273925.2599999998</v>
      </c>
      <c r="O664" s="59">
        <f t="shared" si="64"/>
        <v>14395898.609999999</v>
      </c>
      <c r="P664" s="72">
        <f t="shared" si="65"/>
        <v>181815.49130889276</v>
      </c>
    </row>
    <row r="665" spans="1:16" x14ac:dyDescent="0.25">
      <c r="A665" s="10" t="s">
        <v>1214</v>
      </c>
      <c r="B665" s="4" t="s">
        <v>830</v>
      </c>
      <c r="C665" s="2">
        <v>43</v>
      </c>
      <c r="D665" s="57">
        <v>722.16</v>
      </c>
      <c r="E665" s="58">
        <f t="shared" si="60"/>
        <v>31052.879999999997</v>
      </c>
      <c r="F665" s="2">
        <v>5329</v>
      </c>
      <c r="G665" s="57">
        <v>713.09</v>
      </c>
      <c r="H665" s="58">
        <f t="shared" si="61"/>
        <v>3800056.6100000003</v>
      </c>
      <c r="I665" s="2">
        <v>21</v>
      </c>
      <c r="J665" s="57">
        <v>722.16</v>
      </c>
      <c r="K665" s="58">
        <f t="shared" si="62"/>
        <v>15165.359999999999</v>
      </c>
      <c r="L665" s="2">
        <v>2607</v>
      </c>
      <c r="M665" s="57">
        <v>713.09</v>
      </c>
      <c r="N665" s="60">
        <f t="shared" si="63"/>
        <v>1859025.6300000001</v>
      </c>
      <c r="O665" s="59">
        <f t="shared" si="64"/>
        <v>5705300.4800000004</v>
      </c>
      <c r="P665" s="72">
        <f t="shared" si="65"/>
        <v>72056.079161011934</v>
      </c>
    </row>
    <row r="666" spans="1:16" x14ac:dyDescent="0.25">
      <c r="A666" s="10" t="s">
        <v>1215</v>
      </c>
      <c r="B666" s="4" t="s">
        <v>836</v>
      </c>
      <c r="C666" s="2">
        <v>0</v>
      </c>
      <c r="D666" s="57">
        <v>594.98</v>
      </c>
      <c r="E666" s="58">
        <f t="shared" si="60"/>
        <v>0</v>
      </c>
      <c r="F666" s="2">
        <v>0</v>
      </c>
      <c r="G666" s="57">
        <v>590.19000000000005</v>
      </c>
      <c r="H666" s="58">
        <f t="shared" si="61"/>
        <v>0</v>
      </c>
      <c r="I666" s="2">
        <v>0</v>
      </c>
      <c r="J666" s="57">
        <v>594.98</v>
      </c>
      <c r="K666" s="58">
        <f t="shared" si="62"/>
        <v>0</v>
      </c>
      <c r="L666" s="2">
        <v>0</v>
      </c>
      <c r="M666" s="57">
        <v>590.19000000000005</v>
      </c>
      <c r="N666" s="60">
        <f t="shared" si="63"/>
        <v>0</v>
      </c>
      <c r="O666" s="59">
        <f t="shared" si="64"/>
        <v>0</v>
      </c>
      <c r="P666" s="72">
        <f t="shared" si="65"/>
        <v>0</v>
      </c>
    </row>
    <row r="667" spans="1:16" x14ac:dyDescent="0.25">
      <c r="A667" s="10" t="s">
        <v>1216</v>
      </c>
      <c r="B667" s="4" t="s">
        <v>854</v>
      </c>
      <c r="C667" s="2">
        <v>1629</v>
      </c>
      <c r="D667" s="57">
        <v>580.46</v>
      </c>
      <c r="E667" s="58">
        <f t="shared" si="60"/>
        <v>945569.34000000008</v>
      </c>
      <c r="F667" s="2">
        <v>4063</v>
      </c>
      <c r="G667" s="57">
        <v>574.80999999999995</v>
      </c>
      <c r="H667" s="58">
        <f t="shared" si="61"/>
        <v>2335453.0299999998</v>
      </c>
      <c r="I667" s="2">
        <v>430</v>
      </c>
      <c r="J667" s="57">
        <v>580.46</v>
      </c>
      <c r="K667" s="58">
        <f t="shared" si="62"/>
        <v>249597.80000000002</v>
      </c>
      <c r="L667" s="2">
        <v>1071</v>
      </c>
      <c r="M667" s="57">
        <v>574.80999999999995</v>
      </c>
      <c r="N667" s="60">
        <f t="shared" si="63"/>
        <v>615621.50999999989</v>
      </c>
      <c r="O667" s="59">
        <f t="shared" si="64"/>
        <v>4146241.6799999997</v>
      </c>
      <c r="P667" s="72">
        <f t="shared" si="65"/>
        <v>52365.676402510369</v>
      </c>
    </row>
    <row r="668" spans="1:16" x14ac:dyDescent="0.25">
      <c r="A668" s="10" t="s">
        <v>1217</v>
      </c>
      <c r="B668" s="4" t="s">
        <v>856</v>
      </c>
      <c r="C668" s="2">
        <v>6220</v>
      </c>
      <c r="D668" s="57">
        <v>679.08</v>
      </c>
      <c r="E668" s="58">
        <f t="shared" si="60"/>
        <v>4223877.6000000006</v>
      </c>
      <c r="F668" s="2">
        <v>8063</v>
      </c>
      <c r="G668" s="57">
        <v>672.57</v>
      </c>
      <c r="H668" s="58">
        <f t="shared" si="61"/>
        <v>5422931.9100000001</v>
      </c>
      <c r="I668" s="2">
        <v>2427</v>
      </c>
      <c r="J668" s="57">
        <v>679.08</v>
      </c>
      <c r="K668" s="58">
        <f t="shared" si="62"/>
        <v>1648127.1600000001</v>
      </c>
      <c r="L668" s="2">
        <v>3145</v>
      </c>
      <c r="M668" s="57">
        <v>672.57</v>
      </c>
      <c r="N668" s="60">
        <f t="shared" si="63"/>
        <v>2115232.6500000004</v>
      </c>
      <c r="O668" s="59">
        <f t="shared" si="64"/>
        <v>13410169.320000002</v>
      </c>
      <c r="P668" s="72">
        <f t="shared" si="65"/>
        <v>169366.05275599676</v>
      </c>
    </row>
    <row r="669" spans="1:16" x14ac:dyDescent="0.25">
      <c r="A669" s="10" t="s">
        <v>1218</v>
      </c>
      <c r="B669" s="4" t="s">
        <v>866</v>
      </c>
      <c r="C669" s="2">
        <v>560</v>
      </c>
      <c r="D669" s="57">
        <v>344.98</v>
      </c>
      <c r="E669" s="58">
        <f t="shared" si="60"/>
        <v>193188.80000000002</v>
      </c>
      <c r="F669" s="2">
        <v>5828</v>
      </c>
      <c r="G669" s="57">
        <v>341.65</v>
      </c>
      <c r="H669" s="58">
        <f t="shared" si="61"/>
        <v>1991136.2</v>
      </c>
      <c r="I669" s="2">
        <v>13</v>
      </c>
      <c r="J669" s="57">
        <v>344.98</v>
      </c>
      <c r="K669" s="58">
        <f t="shared" si="62"/>
        <v>4484.74</v>
      </c>
      <c r="L669" s="2">
        <v>132</v>
      </c>
      <c r="M669" s="57">
        <v>341.65</v>
      </c>
      <c r="N669" s="60">
        <f t="shared" si="63"/>
        <v>45097.799999999996</v>
      </c>
      <c r="O669" s="59">
        <f t="shared" si="64"/>
        <v>2233907.54</v>
      </c>
      <c r="P669" s="72">
        <f t="shared" si="65"/>
        <v>28213.521637447819</v>
      </c>
    </row>
    <row r="670" spans="1:16" x14ac:dyDescent="0.25">
      <c r="A670" s="10" t="s">
        <v>1219</v>
      </c>
      <c r="B670" s="4" t="s">
        <v>868</v>
      </c>
      <c r="C670" s="2">
        <v>745</v>
      </c>
      <c r="D670" s="57">
        <v>576.53</v>
      </c>
      <c r="E670" s="58">
        <f t="shared" si="60"/>
        <v>429514.85</v>
      </c>
      <c r="F670" s="2">
        <v>2079</v>
      </c>
      <c r="G670" s="57">
        <v>570.19000000000005</v>
      </c>
      <c r="H670" s="58">
        <f t="shared" si="61"/>
        <v>1185425.01</v>
      </c>
      <c r="I670" s="2">
        <v>885</v>
      </c>
      <c r="J670" s="57">
        <v>576.53</v>
      </c>
      <c r="K670" s="58">
        <f t="shared" si="62"/>
        <v>510229.05</v>
      </c>
      <c r="L670" s="2">
        <v>2469</v>
      </c>
      <c r="M670" s="57">
        <v>570.19000000000005</v>
      </c>
      <c r="N670" s="60">
        <f t="shared" si="63"/>
        <v>1407799.11</v>
      </c>
      <c r="O670" s="59">
        <f t="shared" si="64"/>
        <v>3532968.0199999996</v>
      </c>
      <c r="P670" s="72">
        <f t="shared" si="65"/>
        <v>44620.23064601911</v>
      </c>
    </row>
    <row r="671" spans="1:16" x14ac:dyDescent="0.25">
      <c r="A671" s="10" t="s">
        <v>1220</v>
      </c>
      <c r="B671" s="4" t="s">
        <v>870</v>
      </c>
      <c r="C671" s="2">
        <v>2532</v>
      </c>
      <c r="D671" s="57">
        <v>714.01</v>
      </c>
      <c r="E671" s="58">
        <f t="shared" si="60"/>
        <v>1807873.32</v>
      </c>
      <c r="F671" s="2">
        <v>1724</v>
      </c>
      <c r="G671" s="57">
        <v>707.92</v>
      </c>
      <c r="H671" s="58">
        <f t="shared" si="61"/>
        <v>1220454.0799999998</v>
      </c>
      <c r="I671" s="2">
        <v>1850</v>
      </c>
      <c r="J671" s="57">
        <v>714.01</v>
      </c>
      <c r="K671" s="58">
        <f t="shared" si="62"/>
        <v>1320918.5</v>
      </c>
      <c r="L671" s="2">
        <v>1259</v>
      </c>
      <c r="M671" s="57">
        <v>707.92</v>
      </c>
      <c r="N671" s="60">
        <f t="shared" si="63"/>
        <v>891271.27999999991</v>
      </c>
      <c r="O671" s="59">
        <f t="shared" si="64"/>
        <v>5240517.1800000006</v>
      </c>
      <c r="P671" s="72">
        <f t="shared" si="65"/>
        <v>66186.018087994395</v>
      </c>
    </row>
    <row r="672" spans="1:16" x14ac:dyDescent="0.25">
      <c r="A672" s="10" t="s">
        <v>1221</v>
      </c>
      <c r="B672" s="4" t="s">
        <v>882</v>
      </c>
      <c r="C672" s="2">
        <v>267</v>
      </c>
      <c r="D672" s="57">
        <v>407.54</v>
      </c>
      <c r="E672" s="58">
        <f t="shared" si="60"/>
        <v>108813.18000000001</v>
      </c>
      <c r="F672" s="2">
        <v>1304</v>
      </c>
      <c r="G672" s="57">
        <v>404.2</v>
      </c>
      <c r="H672" s="58">
        <f t="shared" si="61"/>
        <v>527076.79999999993</v>
      </c>
      <c r="I672" s="2">
        <v>95</v>
      </c>
      <c r="J672" s="57">
        <v>407.54</v>
      </c>
      <c r="K672" s="58">
        <f t="shared" si="62"/>
        <v>38716.300000000003</v>
      </c>
      <c r="L672" s="2">
        <v>465</v>
      </c>
      <c r="M672" s="57">
        <v>404.2</v>
      </c>
      <c r="N672" s="60">
        <f t="shared" si="63"/>
        <v>187953</v>
      </c>
      <c r="O672" s="59">
        <f t="shared" si="64"/>
        <v>862559.28</v>
      </c>
      <c r="P672" s="72">
        <f t="shared" si="65"/>
        <v>10893.841608977877</v>
      </c>
    </row>
    <row r="673" spans="1:16" x14ac:dyDescent="0.25">
      <c r="A673" s="10" t="s">
        <v>1222</v>
      </c>
      <c r="B673" s="4" t="s">
        <v>890</v>
      </c>
      <c r="C673" s="2">
        <v>606</v>
      </c>
      <c r="D673" s="57">
        <v>629.27</v>
      </c>
      <c r="E673" s="58">
        <f t="shared" si="60"/>
        <v>381337.62</v>
      </c>
      <c r="F673" s="2">
        <v>434</v>
      </c>
      <c r="G673" s="57">
        <v>622.26</v>
      </c>
      <c r="H673" s="58">
        <f t="shared" si="61"/>
        <v>270060.83999999997</v>
      </c>
      <c r="I673" s="2">
        <v>495</v>
      </c>
      <c r="J673" s="57">
        <v>629.27</v>
      </c>
      <c r="K673" s="58">
        <f t="shared" si="62"/>
        <v>311488.64999999997</v>
      </c>
      <c r="L673" s="2">
        <v>354</v>
      </c>
      <c r="M673" s="57">
        <v>622.26</v>
      </c>
      <c r="N673" s="60">
        <f t="shared" si="63"/>
        <v>220280.04</v>
      </c>
      <c r="O673" s="59">
        <f t="shared" si="64"/>
        <v>1183167.1499999999</v>
      </c>
      <c r="P673" s="72">
        <f t="shared" si="65"/>
        <v>14943.014153236829</v>
      </c>
    </row>
    <row r="674" spans="1:16" x14ac:dyDescent="0.25">
      <c r="A674" s="10" t="s">
        <v>1223</v>
      </c>
      <c r="B674" s="4" t="s">
        <v>1224</v>
      </c>
      <c r="C674" s="2">
        <v>17656</v>
      </c>
      <c r="D674" s="57">
        <v>889.18</v>
      </c>
      <c r="E674" s="58">
        <f t="shared" si="60"/>
        <v>15699362.079999998</v>
      </c>
      <c r="F674" s="2">
        <v>732</v>
      </c>
      <c r="G674" s="57">
        <v>889.18</v>
      </c>
      <c r="H674" s="58">
        <f t="shared" si="61"/>
        <v>650879.76</v>
      </c>
      <c r="I674" s="2">
        <v>0</v>
      </c>
      <c r="J674" s="57">
        <v>889.18</v>
      </c>
      <c r="K674" s="58">
        <f t="shared" si="62"/>
        <v>0</v>
      </c>
      <c r="L674" s="2">
        <v>0</v>
      </c>
      <c r="M674" s="57">
        <v>889.18</v>
      </c>
      <c r="N674" s="60">
        <f t="shared" si="63"/>
        <v>0</v>
      </c>
      <c r="O674" s="59">
        <f t="shared" si="64"/>
        <v>16350241.839999998</v>
      </c>
      <c r="P674" s="72">
        <f t="shared" si="65"/>
        <v>206498.20714170855</v>
      </c>
    </row>
    <row r="675" spans="1:16" x14ac:dyDescent="0.25">
      <c r="A675" s="10" t="s">
        <v>1225</v>
      </c>
      <c r="B675" s="4" t="s">
        <v>1224</v>
      </c>
      <c r="C675" s="2">
        <v>5544</v>
      </c>
      <c r="D675" s="57">
        <v>709.59</v>
      </c>
      <c r="E675" s="58">
        <f t="shared" si="60"/>
        <v>3933966.96</v>
      </c>
      <c r="F675" s="2">
        <v>732</v>
      </c>
      <c r="G675" s="57">
        <v>709.59</v>
      </c>
      <c r="H675" s="58">
        <f t="shared" si="61"/>
        <v>519419.88</v>
      </c>
      <c r="I675" s="2">
        <v>0</v>
      </c>
      <c r="J675" s="57">
        <v>709.59</v>
      </c>
      <c r="K675" s="58">
        <f t="shared" si="62"/>
        <v>0</v>
      </c>
      <c r="L675" s="2">
        <v>0</v>
      </c>
      <c r="M675" s="57">
        <v>709.59</v>
      </c>
      <c r="N675" s="60">
        <f t="shared" si="63"/>
        <v>0</v>
      </c>
      <c r="O675" s="59">
        <f t="shared" si="64"/>
        <v>4453386.84</v>
      </c>
      <c r="P675" s="72">
        <f t="shared" si="65"/>
        <v>56244.819322408199</v>
      </c>
    </row>
    <row r="676" spans="1:16" x14ac:dyDescent="0.25">
      <c r="A676" s="10" t="s">
        <v>1226</v>
      </c>
      <c r="B676" s="4" t="s">
        <v>1227</v>
      </c>
      <c r="C676" s="2">
        <v>3377</v>
      </c>
      <c r="D676" s="57">
        <v>450.84</v>
      </c>
      <c r="E676" s="58">
        <f t="shared" si="60"/>
        <v>1522486.68</v>
      </c>
      <c r="F676" s="2">
        <v>4539</v>
      </c>
      <c r="G676" s="57">
        <v>445.47</v>
      </c>
      <c r="H676" s="58">
        <f t="shared" si="61"/>
        <v>2021988.33</v>
      </c>
      <c r="I676" s="2">
        <v>1791</v>
      </c>
      <c r="J676" s="57">
        <v>450.84</v>
      </c>
      <c r="K676" s="58">
        <f t="shared" si="62"/>
        <v>807454.44</v>
      </c>
      <c r="L676" s="2">
        <v>2407</v>
      </c>
      <c r="M676" s="57">
        <v>445.47</v>
      </c>
      <c r="N676" s="60">
        <f t="shared" si="63"/>
        <v>1072246.29</v>
      </c>
      <c r="O676" s="59">
        <f t="shared" si="64"/>
        <v>5424175.7399999993</v>
      </c>
      <c r="P676" s="72">
        <f t="shared" si="65"/>
        <v>68505.56563581388</v>
      </c>
    </row>
    <row r="677" spans="1:16" x14ac:dyDescent="0.25">
      <c r="A677" s="10" t="s">
        <v>1228</v>
      </c>
      <c r="B677" s="4" t="s">
        <v>1229</v>
      </c>
      <c r="C677" s="2">
        <v>35029</v>
      </c>
      <c r="D677" s="57">
        <v>2101.2199999999998</v>
      </c>
      <c r="E677" s="58">
        <f t="shared" si="60"/>
        <v>73603635.379999995</v>
      </c>
      <c r="F677" s="2">
        <v>0</v>
      </c>
      <c r="G677" s="57">
        <v>2101.2199999999998</v>
      </c>
      <c r="H677" s="58">
        <f t="shared" si="61"/>
        <v>0</v>
      </c>
      <c r="I677" s="2">
        <v>8544</v>
      </c>
      <c r="J677" s="57">
        <v>2101.2199999999998</v>
      </c>
      <c r="K677" s="58">
        <f t="shared" si="62"/>
        <v>17952823.68</v>
      </c>
      <c r="L677" s="2">
        <v>0</v>
      </c>
      <c r="M677" s="57">
        <v>2101.2199999999998</v>
      </c>
      <c r="N677" s="60">
        <f t="shared" si="63"/>
        <v>0</v>
      </c>
      <c r="O677" s="59">
        <f t="shared" si="64"/>
        <v>91556459.060000002</v>
      </c>
      <c r="P677" s="72">
        <f t="shared" si="65"/>
        <v>1156328.1346628231</v>
      </c>
    </row>
    <row r="678" spans="1:16" x14ac:dyDescent="0.25">
      <c r="A678" s="10" t="s">
        <v>1230</v>
      </c>
      <c r="B678" s="4" t="s">
        <v>1231</v>
      </c>
      <c r="C678" s="2">
        <v>35781</v>
      </c>
      <c r="D678" s="57">
        <v>1888.31</v>
      </c>
      <c r="E678" s="58">
        <f t="shared" si="60"/>
        <v>67565620.109999999</v>
      </c>
      <c r="F678" s="2">
        <v>0</v>
      </c>
      <c r="G678" s="57">
        <v>1883.36</v>
      </c>
      <c r="H678" s="58">
        <f t="shared" si="61"/>
        <v>0</v>
      </c>
      <c r="I678" s="2">
        <v>1458</v>
      </c>
      <c r="J678" s="57">
        <v>1888.31</v>
      </c>
      <c r="K678" s="58">
        <f t="shared" si="62"/>
        <v>2753155.98</v>
      </c>
      <c r="L678" s="2">
        <v>0</v>
      </c>
      <c r="M678" s="57">
        <v>1883.36</v>
      </c>
      <c r="N678" s="60">
        <f t="shared" si="63"/>
        <v>0</v>
      </c>
      <c r="O678" s="59">
        <f t="shared" si="64"/>
        <v>70318776.090000004</v>
      </c>
      <c r="P678" s="72">
        <f t="shared" si="65"/>
        <v>888103.14447215816</v>
      </c>
    </row>
    <row r="679" spans="1:16" x14ac:dyDescent="0.25">
      <c r="A679" s="10" t="s">
        <v>1232</v>
      </c>
      <c r="B679" s="4" t="s">
        <v>937</v>
      </c>
      <c r="C679" s="2">
        <v>3161</v>
      </c>
      <c r="D679" s="57">
        <v>523.41999999999996</v>
      </c>
      <c r="E679" s="58">
        <f t="shared" si="60"/>
        <v>1654530.6199999999</v>
      </c>
      <c r="F679" s="2">
        <v>10095</v>
      </c>
      <c r="G679" s="57">
        <v>520.65</v>
      </c>
      <c r="H679" s="58">
        <f t="shared" si="61"/>
        <v>5255961.75</v>
      </c>
      <c r="I679" s="2">
        <v>759</v>
      </c>
      <c r="J679" s="57">
        <v>523.41999999999996</v>
      </c>
      <c r="K679" s="58">
        <f t="shared" si="62"/>
        <v>397275.77999999997</v>
      </c>
      <c r="L679" s="2">
        <v>2423</v>
      </c>
      <c r="M679" s="57">
        <v>520.65</v>
      </c>
      <c r="N679" s="60">
        <f t="shared" si="63"/>
        <v>1261534.95</v>
      </c>
      <c r="O679" s="59">
        <f t="shared" si="64"/>
        <v>8569303.0999999996</v>
      </c>
      <c r="P679" s="72">
        <f t="shared" si="65"/>
        <v>108227.4955881561</v>
      </c>
    </row>
    <row r="680" spans="1:16" x14ac:dyDescent="0.25">
      <c r="A680" s="10" t="s">
        <v>1233</v>
      </c>
      <c r="B680" s="4" t="s">
        <v>937</v>
      </c>
      <c r="C680" s="2">
        <v>8125</v>
      </c>
      <c r="D680" s="57">
        <v>510.46</v>
      </c>
      <c r="E680" s="58">
        <f t="shared" si="60"/>
        <v>4147487.5</v>
      </c>
      <c r="F680" s="2">
        <v>14707</v>
      </c>
      <c r="G680" s="57">
        <v>504.05</v>
      </c>
      <c r="H680" s="58">
        <f t="shared" si="61"/>
        <v>7413063.3500000006</v>
      </c>
      <c r="I680" s="2">
        <v>4342</v>
      </c>
      <c r="J680" s="57">
        <v>510.46</v>
      </c>
      <c r="K680" s="58">
        <f t="shared" si="62"/>
        <v>2216417.3199999998</v>
      </c>
      <c r="L680" s="2">
        <v>7860</v>
      </c>
      <c r="M680" s="57">
        <v>504.05</v>
      </c>
      <c r="N680" s="60">
        <f t="shared" si="63"/>
        <v>3961833</v>
      </c>
      <c r="O680" s="59">
        <f t="shared" si="64"/>
        <v>17738801.170000002</v>
      </c>
      <c r="P680" s="72">
        <f t="shared" si="65"/>
        <v>224035.25735544981</v>
      </c>
    </row>
    <row r="681" spans="1:16" x14ac:dyDescent="0.25">
      <c r="A681" s="10" t="s">
        <v>1234</v>
      </c>
      <c r="B681" s="4" t="s">
        <v>941</v>
      </c>
      <c r="C681" s="2">
        <v>777</v>
      </c>
      <c r="D681" s="57">
        <v>568.52</v>
      </c>
      <c r="E681" s="58">
        <f t="shared" si="60"/>
        <v>441740.04</v>
      </c>
      <c r="F681" s="2">
        <v>4357</v>
      </c>
      <c r="G681" s="57">
        <v>563.70000000000005</v>
      </c>
      <c r="H681" s="58">
        <f t="shared" si="61"/>
        <v>2456040.9000000004</v>
      </c>
      <c r="I681" s="2">
        <v>98</v>
      </c>
      <c r="J681" s="57">
        <v>568.52</v>
      </c>
      <c r="K681" s="58">
        <f t="shared" si="62"/>
        <v>55714.96</v>
      </c>
      <c r="L681" s="2">
        <v>547</v>
      </c>
      <c r="M681" s="57">
        <v>563.70000000000005</v>
      </c>
      <c r="N681" s="60">
        <f t="shared" si="63"/>
        <v>308343.90000000002</v>
      </c>
      <c r="O681" s="59">
        <f t="shared" si="64"/>
        <v>3261839.8000000003</v>
      </c>
      <c r="P681" s="72">
        <f t="shared" si="65"/>
        <v>41195.969899089228</v>
      </c>
    </row>
    <row r="682" spans="1:16" x14ac:dyDescent="0.25">
      <c r="A682" s="10" t="s">
        <v>1235</v>
      </c>
      <c r="B682" s="4" t="s">
        <v>941</v>
      </c>
      <c r="C682" s="2">
        <v>848</v>
      </c>
      <c r="D682" s="57">
        <v>622.48</v>
      </c>
      <c r="E682" s="58">
        <f t="shared" si="60"/>
        <v>527863.04000000004</v>
      </c>
      <c r="F682" s="2">
        <v>990</v>
      </c>
      <c r="G682" s="57">
        <v>616.79</v>
      </c>
      <c r="H682" s="58">
        <f t="shared" si="61"/>
        <v>610622.1</v>
      </c>
      <c r="I682" s="2">
        <v>445</v>
      </c>
      <c r="J682" s="57">
        <v>622.48</v>
      </c>
      <c r="K682" s="58">
        <f t="shared" si="62"/>
        <v>277003.60000000003</v>
      </c>
      <c r="L682" s="2">
        <v>519</v>
      </c>
      <c r="M682" s="57">
        <v>616.79</v>
      </c>
      <c r="N682" s="60">
        <f t="shared" si="63"/>
        <v>320114.01</v>
      </c>
      <c r="O682" s="59">
        <f t="shared" si="64"/>
        <v>1735602.7500000002</v>
      </c>
      <c r="P682" s="72">
        <f t="shared" si="65"/>
        <v>21920.095108832906</v>
      </c>
    </row>
    <row r="683" spans="1:16" x14ac:dyDescent="0.25">
      <c r="A683" s="10" t="s">
        <v>1236</v>
      </c>
      <c r="B683" s="4" t="s">
        <v>966</v>
      </c>
      <c r="C683" s="2">
        <v>1011</v>
      </c>
      <c r="D683" s="57">
        <v>790.82</v>
      </c>
      <c r="E683" s="58">
        <f t="shared" si="60"/>
        <v>799519.02</v>
      </c>
      <c r="F683" s="2">
        <v>3081</v>
      </c>
      <c r="G683" s="57">
        <v>790.15</v>
      </c>
      <c r="H683" s="58">
        <f t="shared" si="61"/>
        <v>2434452.15</v>
      </c>
      <c r="I683" s="2">
        <v>199</v>
      </c>
      <c r="J683" s="57">
        <v>790.82</v>
      </c>
      <c r="K683" s="58">
        <f t="shared" si="62"/>
        <v>157373.18000000002</v>
      </c>
      <c r="L683" s="2">
        <v>607</v>
      </c>
      <c r="M683" s="57">
        <v>790.15</v>
      </c>
      <c r="N683" s="60">
        <f t="shared" si="63"/>
        <v>479621.05</v>
      </c>
      <c r="O683" s="59">
        <f t="shared" si="64"/>
        <v>3870965.4</v>
      </c>
      <c r="P683" s="72">
        <f t="shared" si="65"/>
        <v>48889.027014391046</v>
      </c>
    </row>
    <row r="684" spans="1:16" x14ac:dyDescent="0.25">
      <c r="A684" s="10" t="s">
        <v>1237</v>
      </c>
      <c r="B684" s="4" t="s">
        <v>1006</v>
      </c>
      <c r="C684" s="2">
        <v>0</v>
      </c>
      <c r="D684" s="57">
        <v>355.39</v>
      </c>
      <c r="E684" s="58">
        <f t="shared" si="60"/>
        <v>0</v>
      </c>
      <c r="F684" s="2">
        <v>4418</v>
      </c>
      <c r="G684" s="57">
        <v>351.53</v>
      </c>
      <c r="H684" s="58">
        <f t="shared" si="61"/>
        <v>1553059.5399999998</v>
      </c>
      <c r="I684" s="2">
        <v>0</v>
      </c>
      <c r="J684" s="57">
        <v>355.39</v>
      </c>
      <c r="K684" s="58">
        <f t="shared" si="62"/>
        <v>0</v>
      </c>
      <c r="L684" s="2">
        <v>112</v>
      </c>
      <c r="M684" s="57">
        <v>351.53</v>
      </c>
      <c r="N684" s="60">
        <f t="shared" si="63"/>
        <v>39371.360000000001</v>
      </c>
      <c r="O684" s="59">
        <f t="shared" si="64"/>
        <v>1592430.9</v>
      </c>
      <c r="P684" s="72">
        <f t="shared" si="65"/>
        <v>20111.881467256477</v>
      </c>
    </row>
    <row r="685" spans="1:16" x14ac:dyDescent="0.25">
      <c r="A685" s="10" t="s">
        <v>1238</v>
      </c>
      <c r="B685" s="4" t="s">
        <v>1006</v>
      </c>
      <c r="C685" s="2">
        <v>492</v>
      </c>
      <c r="D685" s="57">
        <v>508.05</v>
      </c>
      <c r="E685" s="58">
        <f t="shared" si="60"/>
        <v>249960.6</v>
      </c>
      <c r="F685" s="2">
        <v>3689</v>
      </c>
      <c r="G685" s="57">
        <v>503.65</v>
      </c>
      <c r="H685" s="58">
        <f t="shared" si="61"/>
        <v>1857964.8499999999</v>
      </c>
      <c r="I685" s="2">
        <v>213</v>
      </c>
      <c r="J685" s="57">
        <v>508.05</v>
      </c>
      <c r="K685" s="58">
        <f t="shared" si="62"/>
        <v>108214.65000000001</v>
      </c>
      <c r="L685" s="2">
        <v>1596</v>
      </c>
      <c r="M685" s="57">
        <v>503.65</v>
      </c>
      <c r="N685" s="60">
        <f t="shared" si="63"/>
        <v>803825.39999999991</v>
      </c>
      <c r="O685" s="59">
        <f t="shared" si="64"/>
        <v>3019965.4999999995</v>
      </c>
      <c r="P685" s="72">
        <f t="shared" si="65"/>
        <v>38141.176594352648</v>
      </c>
    </row>
    <row r="686" spans="1:16" x14ac:dyDescent="0.25">
      <c r="A686" s="10" t="s">
        <v>1239</v>
      </c>
      <c r="B686" s="4" t="s">
        <v>1017</v>
      </c>
      <c r="C686" s="2">
        <v>1355</v>
      </c>
      <c r="D686" s="57">
        <v>650.72</v>
      </c>
      <c r="E686" s="58">
        <f t="shared" si="60"/>
        <v>881725.60000000009</v>
      </c>
      <c r="F686" s="2">
        <v>2642</v>
      </c>
      <c r="G686" s="57">
        <v>648.04999999999995</v>
      </c>
      <c r="H686" s="58">
        <f t="shared" si="61"/>
        <v>1712148.0999999999</v>
      </c>
      <c r="I686" s="2">
        <v>587</v>
      </c>
      <c r="J686" s="57">
        <v>650.72</v>
      </c>
      <c r="K686" s="58">
        <f t="shared" si="62"/>
        <v>381972.64</v>
      </c>
      <c r="L686" s="2">
        <v>1145</v>
      </c>
      <c r="M686" s="57">
        <v>648.04999999999995</v>
      </c>
      <c r="N686" s="60">
        <f t="shared" si="63"/>
        <v>742017.25</v>
      </c>
      <c r="O686" s="59">
        <f t="shared" si="64"/>
        <v>3717863.5900000003</v>
      </c>
      <c r="P686" s="72">
        <f t="shared" si="65"/>
        <v>46955.401225578229</v>
      </c>
    </row>
    <row r="687" spans="1:16" x14ac:dyDescent="0.25">
      <c r="A687" s="10" t="s">
        <v>1240</v>
      </c>
      <c r="B687" s="4" t="s">
        <v>1241</v>
      </c>
      <c r="C687" s="2">
        <v>8395</v>
      </c>
      <c r="D687" s="57">
        <v>1820.97</v>
      </c>
      <c r="E687" s="58">
        <f t="shared" si="60"/>
        <v>15287043.15</v>
      </c>
      <c r="F687" s="2">
        <v>0</v>
      </c>
      <c r="G687" s="57">
        <v>1820.97</v>
      </c>
      <c r="H687" s="58">
        <f t="shared" si="61"/>
        <v>0</v>
      </c>
      <c r="I687" s="2">
        <v>0</v>
      </c>
      <c r="J687" s="57">
        <v>1820.97</v>
      </c>
      <c r="K687" s="58">
        <f t="shared" si="62"/>
        <v>0</v>
      </c>
      <c r="L687" s="2">
        <v>0</v>
      </c>
      <c r="M687" s="57">
        <v>1820.97</v>
      </c>
      <c r="N687" s="60">
        <f t="shared" si="63"/>
        <v>0</v>
      </c>
      <c r="O687" s="59">
        <f t="shared" si="64"/>
        <v>15287043.15</v>
      </c>
      <c r="P687" s="72">
        <f t="shared" si="65"/>
        <v>193070.3554029472</v>
      </c>
    </row>
    <row r="688" spans="1:16" x14ac:dyDescent="0.25">
      <c r="A688" s="10" t="s">
        <v>1242</v>
      </c>
      <c r="B688" s="4" t="s">
        <v>1051</v>
      </c>
      <c r="C688" s="2">
        <v>2538</v>
      </c>
      <c r="D688" s="57">
        <v>702.76</v>
      </c>
      <c r="E688" s="58">
        <f t="shared" si="60"/>
        <v>1783604.88</v>
      </c>
      <c r="F688" s="2">
        <v>2521</v>
      </c>
      <c r="G688" s="57">
        <v>696.18</v>
      </c>
      <c r="H688" s="58">
        <f t="shared" si="61"/>
        <v>1755069.7799999998</v>
      </c>
      <c r="I688" s="2">
        <v>215</v>
      </c>
      <c r="J688" s="57">
        <v>702.76</v>
      </c>
      <c r="K688" s="58">
        <f t="shared" si="62"/>
        <v>151093.4</v>
      </c>
      <c r="L688" s="2">
        <v>213</v>
      </c>
      <c r="M688" s="57">
        <v>696.18</v>
      </c>
      <c r="N688" s="60">
        <f t="shared" si="63"/>
        <v>148286.34</v>
      </c>
      <c r="O688" s="59">
        <f t="shared" si="64"/>
        <v>3838054.3999999994</v>
      </c>
      <c r="P688" s="72">
        <f t="shared" si="65"/>
        <v>48473.371847834758</v>
      </c>
    </row>
    <row r="689" spans="1:16" x14ac:dyDescent="0.25">
      <c r="A689" s="10" t="s">
        <v>1243</v>
      </c>
      <c r="B689" s="4" t="s">
        <v>1053</v>
      </c>
      <c r="C689" s="2">
        <v>1438</v>
      </c>
      <c r="D689" s="57">
        <v>748.35</v>
      </c>
      <c r="E689" s="58">
        <f t="shared" si="60"/>
        <v>1076127.3</v>
      </c>
      <c r="F689" s="2">
        <v>2803</v>
      </c>
      <c r="G689" s="57">
        <v>741.29</v>
      </c>
      <c r="H689" s="58">
        <f t="shared" si="61"/>
        <v>2077835.8699999999</v>
      </c>
      <c r="I689" s="2">
        <v>828</v>
      </c>
      <c r="J689" s="57">
        <v>748.35</v>
      </c>
      <c r="K689" s="58">
        <f t="shared" si="62"/>
        <v>619633.80000000005</v>
      </c>
      <c r="L689" s="2">
        <v>1615</v>
      </c>
      <c r="M689" s="57">
        <v>741.29</v>
      </c>
      <c r="N689" s="60">
        <f t="shared" si="63"/>
        <v>1197183.3499999999</v>
      </c>
      <c r="O689" s="59">
        <f t="shared" si="64"/>
        <v>4970780.3199999994</v>
      </c>
      <c r="P689" s="72">
        <f t="shared" si="65"/>
        <v>62779.329762824374</v>
      </c>
    </row>
    <row r="690" spans="1:16" x14ac:dyDescent="0.25">
      <c r="A690" s="10" t="s">
        <v>1244</v>
      </c>
      <c r="B690" s="4" t="s">
        <v>1061</v>
      </c>
      <c r="C690" s="2">
        <v>871</v>
      </c>
      <c r="D690" s="57">
        <v>519.24</v>
      </c>
      <c r="E690" s="58">
        <f t="shared" si="60"/>
        <v>452258.04</v>
      </c>
      <c r="F690" s="2">
        <v>909</v>
      </c>
      <c r="G690" s="57">
        <v>513.77</v>
      </c>
      <c r="H690" s="58">
        <f t="shared" si="61"/>
        <v>467016.93</v>
      </c>
      <c r="I690" s="2">
        <v>449</v>
      </c>
      <c r="J690" s="57">
        <v>519.24</v>
      </c>
      <c r="K690" s="58">
        <f t="shared" si="62"/>
        <v>233138.76</v>
      </c>
      <c r="L690" s="2">
        <v>469</v>
      </c>
      <c r="M690" s="57">
        <v>513.77</v>
      </c>
      <c r="N690" s="60">
        <f t="shared" si="63"/>
        <v>240958.13</v>
      </c>
      <c r="O690" s="59">
        <f t="shared" si="64"/>
        <v>1393371.8599999999</v>
      </c>
      <c r="P690" s="72">
        <f t="shared" si="65"/>
        <v>17597.830893717703</v>
      </c>
    </row>
    <row r="691" spans="1:16" x14ac:dyDescent="0.25">
      <c r="A691" s="10" t="s">
        <v>1245</v>
      </c>
      <c r="B691" s="4" t="s">
        <v>1094</v>
      </c>
      <c r="C691" s="2">
        <v>3561</v>
      </c>
      <c r="D691" s="57">
        <v>587.16</v>
      </c>
      <c r="E691" s="58">
        <f t="shared" si="60"/>
        <v>2090876.7599999998</v>
      </c>
      <c r="F691" s="2">
        <v>3773</v>
      </c>
      <c r="G691" s="57">
        <v>581.53</v>
      </c>
      <c r="H691" s="58">
        <f t="shared" si="61"/>
        <v>2194112.69</v>
      </c>
      <c r="I691" s="2">
        <v>2511</v>
      </c>
      <c r="J691" s="57">
        <v>587.16</v>
      </c>
      <c r="K691" s="58">
        <f t="shared" si="62"/>
        <v>1474358.76</v>
      </c>
      <c r="L691" s="2">
        <v>2661</v>
      </c>
      <c r="M691" s="57">
        <v>581.53</v>
      </c>
      <c r="N691" s="60">
        <f t="shared" si="63"/>
        <v>1547451.3299999998</v>
      </c>
      <c r="O691" s="59">
        <f t="shared" si="64"/>
        <v>7306799.5399999991</v>
      </c>
      <c r="P691" s="72">
        <f t="shared" si="65"/>
        <v>92282.48852335391</v>
      </c>
    </row>
    <row r="692" spans="1:16" x14ac:dyDescent="0.25">
      <c r="A692" s="10" t="s">
        <v>1246</v>
      </c>
      <c r="B692" s="4" t="s">
        <v>1098</v>
      </c>
      <c r="C692" s="2">
        <v>0</v>
      </c>
      <c r="D692" s="57">
        <v>487.5</v>
      </c>
      <c r="E692" s="58">
        <f t="shared" si="60"/>
        <v>0</v>
      </c>
      <c r="F692" s="2">
        <v>0</v>
      </c>
      <c r="G692" s="57">
        <v>482.43</v>
      </c>
      <c r="H692" s="58">
        <f t="shared" si="61"/>
        <v>0</v>
      </c>
      <c r="I692" s="2">
        <v>0</v>
      </c>
      <c r="J692" s="57">
        <v>487.5</v>
      </c>
      <c r="K692" s="58">
        <f t="shared" si="62"/>
        <v>0</v>
      </c>
      <c r="L692" s="2">
        <v>0</v>
      </c>
      <c r="M692" s="57">
        <v>482.43</v>
      </c>
      <c r="N692" s="60">
        <f t="shared" si="63"/>
        <v>0</v>
      </c>
      <c r="O692" s="59">
        <f t="shared" si="64"/>
        <v>0</v>
      </c>
      <c r="P692" s="72">
        <f t="shared" si="65"/>
        <v>0</v>
      </c>
    </row>
    <row r="693" spans="1:16" x14ac:dyDescent="0.25">
      <c r="A693" s="10" t="s">
        <v>1247</v>
      </c>
      <c r="B693" s="4" t="s">
        <v>1098</v>
      </c>
      <c r="C693" s="2">
        <v>1477</v>
      </c>
      <c r="D693" s="57">
        <v>400.96</v>
      </c>
      <c r="E693" s="58">
        <f t="shared" si="60"/>
        <v>592217.91999999993</v>
      </c>
      <c r="F693" s="2">
        <v>36069</v>
      </c>
      <c r="G693" s="57">
        <v>397.71</v>
      </c>
      <c r="H693" s="58">
        <f t="shared" si="61"/>
        <v>14345001.989999998</v>
      </c>
      <c r="I693" s="2">
        <v>223</v>
      </c>
      <c r="J693" s="57">
        <v>400.96</v>
      </c>
      <c r="K693" s="58">
        <f t="shared" si="62"/>
        <v>89414.080000000002</v>
      </c>
      <c r="L693" s="2">
        <v>5440</v>
      </c>
      <c r="M693" s="57">
        <v>397.71</v>
      </c>
      <c r="N693" s="60">
        <f t="shared" si="63"/>
        <v>2163542.4</v>
      </c>
      <c r="O693" s="59">
        <f t="shared" si="64"/>
        <v>17190176.389999997</v>
      </c>
      <c r="P693" s="72">
        <f t="shared" si="65"/>
        <v>217106.3058101364</v>
      </c>
    </row>
    <row r="694" spans="1:16" x14ac:dyDescent="0.25">
      <c r="A694" s="10" t="s">
        <v>1324</v>
      </c>
      <c r="B694" s="4" t="s">
        <v>1131</v>
      </c>
      <c r="C694" s="2">
        <v>0</v>
      </c>
      <c r="D694" s="57">
        <v>432.24</v>
      </c>
      <c r="E694" s="58">
        <f t="shared" si="60"/>
        <v>0</v>
      </c>
      <c r="F694" s="2">
        <v>0</v>
      </c>
      <c r="G694" s="57">
        <v>426.66</v>
      </c>
      <c r="H694" s="58">
        <f t="shared" si="61"/>
        <v>0</v>
      </c>
      <c r="I694" s="2">
        <v>0</v>
      </c>
      <c r="J694" s="57">
        <v>432.24</v>
      </c>
      <c r="K694" s="58">
        <f t="shared" si="62"/>
        <v>0</v>
      </c>
      <c r="L694" s="2">
        <v>0</v>
      </c>
      <c r="M694" s="57">
        <v>426.66</v>
      </c>
      <c r="N694" s="60">
        <f t="shared" si="63"/>
        <v>0</v>
      </c>
      <c r="O694" s="59">
        <f t="shared" si="64"/>
        <v>0</v>
      </c>
      <c r="P694" s="72">
        <f t="shared" si="65"/>
        <v>0</v>
      </c>
    </row>
    <row r="695" spans="1:16" x14ac:dyDescent="0.25">
      <c r="A695" s="10" t="s">
        <v>1325</v>
      </c>
      <c r="B695" s="4" t="s">
        <v>1132</v>
      </c>
      <c r="C695" s="2">
        <v>0</v>
      </c>
      <c r="D695" s="57">
        <v>497.22</v>
      </c>
      <c r="E695" s="58">
        <f t="shared" si="60"/>
        <v>0</v>
      </c>
      <c r="F695" s="2">
        <v>0</v>
      </c>
      <c r="G695" s="57">
        <v>490.8</v>
      </c>
      <c r="H695" s="58">
        <f t="shared" si="61"/>
        <v>0</v>
      </c>
      <c r="I695" s="2">
        <v>0</v>
      </c>
      <c r="J695" s="57">
        <v>497.22</v>
      </c>
      <c r="K695" s="58">
        <f t="shared" si="62"/>
        <v>0</v>
      </c>
      <c r="L695" s="2">
        <v>0</v>
      </c>
      <c r="M695" s="57">
        <v>490.8</v>
      </c>
      <c r="N695" s="60">
        <f t="shared" si="63"/>
        <v>0</v>
      </c>
      <c r="O695" s="59">
        <f t="shared" si="64"/>
        <v>0</v>
      </c>
      <c r="P695" s="72">
        <f t="shared" si="65"/>
        <v>0</v>
      </c>
    </row>
    <row r="696" spans="1:16" x14ac:dyDescent="0.25">
      <c r="A696" s="12" t="s">
        <v>1326</v>
      </c>
      <c r="B696" s="13" t="s">
        <v>1133</v>
      </c>
      <c r="C696" s="2">
        <v>0</v>
      </c>
      <c r="D696" s="57">
        <v>588.48</v>
      </c>
      <c r="E696" s="76">
        <f t="shared" si="60"/>
        <v>0</v>
      </c>
      <c r="F696" s="2">
        <v>2089</v>
      </c>
      <c r="G696" s="57">
        <v>580.66</v>
      </c>
      <c r="H696" s="76">
        <f t="shared" si="61"/>
        <v>1212998.74</v>
      </c>
      <c r="I696" s="2">
        <v>0</v>
      </c>
      <c r="J696" s="57">
        <v>588.48</v>
      </c>
      <c r="K696" s="76">
        <f t="shared" si="62"/>
        <v>0</v>
      </c>
      <c r="L696" s="2">
        <v>995</v>
      </c>
      <c r="M696" s="57">
        <v>580.66</v>
      </c>
      <c r="N696" s="77">
        <f t="shared" si="63"/>
        <v>577756.69999999995</v>
      </c>
      <c r="O696" s="78">
        <f t="shared" si="64"/>
        <v>1790755.44</v>
      </c>
      <c r="P696" s="73">
        <f t="shared" si="65"/>
        <v>22616.655546011269</v>
      </c>
    </row>
    <row r="697" spans="1:16" x14ac:dyDescent="0.25">
      <c r="C697" s="56">
        <v>2190094</v>
      </c>
      <c r="D697" s="56">
        <v>235324.64000000013</v>
      </c>
      <c r="F697" s="6">
        <v>20381715</v>
      </c>
      <c r="G697" s="6">
        <v>233400.90999999986</v>
      </c>
      <c r="I697" s="6">
        <v>501050</v>
      </c>
      <c r="J697" s="6">
        <v>235324.64000000013</v>
      </c>
      <c r="K697" s="6"/>
      <c r="L697" s="6">
        <v>3022314</v>
      </c>
      <c r="M697" s="6">
        <v>233400.90999999986</v>
      </c>
      <c r="N697" s="6"/>
      <c r="O697" s="26">
        <f>SUM(O9:O696)</f>
        <v>8313754472.5599947</v>
      </c>
      <c r="P697" s="72">
        <f t="shared" si="65"/>
        <v>105000000</v>
      </c>
    </row>
  </sheetData>
  <autoFilter ref="A6:P697" xr:uid="{5BB08880-9AEE-423C-BA3B-7FAC75011351}"/>
  <mergeCells count="4">
    <mergeCell ref="C7:E7"/>
    <mergeCell ref="F7:H7"/>
    <mergeCell ref="I7:K7"/>
    <mergeCell ref="L7:N7"/>
  </mergeCells>
  <pageMargins left="0.7" right="0.7" top="0.75" bottom="0.75" header="0.3" footer="0.3"/>
  <pageSetup scale="48" fitToHeight="0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Reconciliation Summary  </vt:lpstr>
      <vt:lpstr>1-1-24 thru 3-31-24 paid</vt:lpstr>
      <vt:lpstr>1-1-24 thru 3-31-24 new calc</vt:lpstr>
      <vt:lpstr>4-1-24 thru 12-31-24 paid</vt:lpstr>
      <vt:lpstr>4-1-24 thru 12-31-24 new calc.</vt:lpstr>
      <vt:lpstr>'1-1-24 thru 3-31-24 new calc'!Print_Area</vt:lpstr>
      <vt:lpstr>'1-1-24 thru 3-31-24 paid'!Print_Area</vt:lpstr>
      <vt:lpstr>'4-1-24 thru 12-31-24 new calc.'!Print_Area</vt:lpstr>
      <vt:lpstr>'4-1-24 thru 12-31-24 paid'!Print_Area</vt:lpstr>
      <vt:lpstr>'Reconciliation Summary  '!Print_Area</vt:lpstr>
      <vt:lpstr>'1-1-24 thru 3-31-24 new calc'!Print_Titles</vt:lpstr>
      <vt:lpstr>'1-1-24 thru 3-31-24 paid'!Print_Titles</vt:lpstr>
      <vt:lpstr>'4-1-24 thru 12-31-24 new calc.'!Print_Titles</vt:lpstr>
      <vt:lpstr>'4-1-24 thru 12-31-24 paid'!Print_Titles</vt:lpstr>
      <vt:lpstr>'Reconciliation Summary 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Petter, Conor (DOH)</dc:creator>
  <cp:keywords/>
  <dc:description/>
  <cp:lastModifiedBy>Fraim, Kim M (HEALTH)</cp:lastModifiedBy>
  <cp:revision/>
  <cp:lastPrinted>2023-11-21T14:45:43Z</cp:lastPrinted>
  <dcterms:created xsi:type="dcterms:W3CDTF">2021-08-16T14:05:39Z</dcterms:created>
  <dcterms:modified xsi:type="dcterms:W3CDTF">2026-03-20T14:32:32Z</dcterms:modified>
  <cp:category/>
  <cp:contentStatus/>
</cp:coreProperties>
</file>