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nhr\nhqp\docs\"/>
    </mc:Choice>
  </mc:AlternateContent>
  <xr:revisionPtr revIDLastSave="0" documentId="8_{5F773666-974F-48B2-A9E3-879F980738B4}" xr6:coauthVersionLast="44" xr6:coauthVersionMax="44" xr10:uidLastSave="{00000000-0000-0000-0000-000000000000}"/>
  <bookViews>
    <workbookView xWindow="-120" yWindow="-120" windowWidth="21840" windowHeight="13290" xr2:uid="{00000000-000D-0000-FFFF-FFFF00000000}"/>
  </bookViews>
  <sheets>
    <sheet name="NHQ 50M" sheetId="9" r:id="rId1"/>
    <sheet name="1-1-19 Rates - Revenue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9" l="1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577" i="9"/>
  <c r="D578" i="9"/>
  <c r="D579" i="9"/>
  <c r="D580" i="9"/>
  <c r="D581" i="9"/>
  <c r="D582" i="9"/>
  <c r="D583" i="9"/>
  <c r="D6" i="9"/>
  <c r="H11" i="9" l="1"/>
  <c r="H13" i="9"/>
  <c r="H14" i="9"/>
  <c r="H16" i="9"/>
  <c r="H19" i="9"/>
  <c r="H22" i="9"/>
  <c r="H38" i="9"/>
  <c r="H41" i="9"/>
  <c r="H43" i="9"/>
  <c r="H45" i="9"/>
  <c r="H52" i="9"/>
  <c r="H54" i="9"/>
  <c r="H68" i="9"/>
  <c r="H71" i="9"/>
  <c r="H72" i="9"/>
  <c r="H79" i="9"/>
  <c r="H89" i="9"/>
  <c r="H97" i="9"/>
  <c r="H100" i="9"/>
  <c r="H107" i="9"/>
  <c r="H109" i="9"/>
  <c r="H111" i="9"/>
  <c r="H122" i="9"/>
  <c r="H126" i="9"/>
  <c r="H127" i="9"/>
  <c r="H136" i="9"/>
  <c r="H140" i="9"/>
  <c r="H172" i="9"/>
  <c r="H173" i="9"/>
  <c r="H183" i="9"/>
  <c r="H188" i="9"/>
  <c r="H191" i="9"/>
  <c r="H196" i="9"/>
  <c r="H202" i="9"/>
  <c r="H204" i="9"/>
  <c r="H217" i="9"/>
  <c r="H223" i="9"/>
  <c r="H224" i="9"/>
  <c r="H229" i="9"/>
  <c r="H231" i="9"/>
  <c r="H236" i="9"/>
  <c r="H239" i="9"/>
  <c r="H246" i="9"/>
  <c r="H247" i="9"/>
  <c r="H250" i="9"/>
  <c r="H258" i="9"/>
  <c r="H261" i="9"/>
  <c r="H262" i="9"/>
  <c r="H277" i="9"/>
  <c r="H281" i="9"/>
  <c r="H284" i="9"/>
  <c r="H287" i="9"/>
  <c r="H300" i="9"/>
  <c r="H301" i="9"/>
  <c r="H304" i="9"/>
  <c r="H309" i="9"/>
  <c r="H316" i="9"/>
  <c r="H324" i="9"/>
  <c r="H325" i="9"/>
  <c r="H327" i="9"/>
  <c r="H328" i="9"/>
  <c r="H340" i="9"/>
  <c r="H342" i="9"/>
  <c r="H343" i="9"/>
  <c r="H344" i="9"/>
  <c r="H347" i="9"/>
  <c r="H348" i="9"/>
  <c r="H351" i="9"/>
  <c r="H357" i="9"/>
  <c r="H358" i="9"/>
  <c r="H362" i="9"/>
  <c r="H372" i="9"/>
  <c r="H380" i="9"/>
  <c r="H385" i="9"/>
  <c r="H389" i="9"/>
  <c r="H396" i="9"/>
  <c r="H405" i="9"/>
  <c r="H406" i="9"/>
  <c r="H409" i="9"/>
  <c r="H418" i="9"/>
  <c r="H419" i="9"/>
  <c r="H433" i="9"/>
  <c r="H434" i="9"/>
  <c r="H436" i="9"/>
  <c r="H438" i="9"/>
  <c r="H446" i="9"/>
  <c r="H447" i="9"/>
  <c r="H450" i="9"/>
  <c r="H465" i="9"/>
  <c r="H468" i="9"/>
  <c r="H471" i="9"/>
  <c r="H478" i="9"/>
  <c r="H480" i="9"/>
  <c r="H489" i="9"/>
  <c r="H490" i="9"/>
  <c r="H496" i="9"/>
  <c r="H508" i="9"/>
  <c r="H510" i="9"/>
  <c r="H513" i="9"/>
  <c r="H514" i="9"/>
  <c r="H516" i="9"/>
  <c r="H524" i="9"/>
  <c r="H527" i="9"/>
  <c r="H531" i="9"/>
  <c r="H533" i="9"/>
  <c r="H539" i="9"/>
  <c r="H540" i="9"/>
  <c r="H546" i="9"/>
  <c r="H548" i="9"/>
  <c r="H549" i="9"/>
  <c r="H550" i="9"/>
  <c r="H562" i="9"/>
  <c r="H567" i="9"/>
  <c r="H569" i="9"/>
  <c r="H570" i="9"/>
  <c r="H579" i="9"/>
  <c r="O75" i="11"/>
  <c r="O219" i="11"/>
  <c r="O377" i="11"/>
  <c r="O531" i="11"/>
  <c r="L75" i="11"/>
  <c r="L219" i="11"/>
  <c r="L377" i="11"/>
  <c r="L531" i="11"/>
  <c r="O8" i="11"/>
  <c r="O9" i="11"/>
  <c r="O10" i="11"/>
  <c r="O11" i="11"/>
  <c r="O12" i="11"/>
  <c r="O13" i="11"/>
  <c r="O14" i="11"/>
  <c r="O21" i="11"/>
  <c r="O22" i="11"/>
  <c r="O33" i="11"/>
  <c r="O52" i="11"/>
  <c r="O66" i="11"/>
  <c r="O69" i="11"/>
  <c r="O70" i="11"/>
  <c r="O88" i="11"/>
  <c r="O91" i="11"/>
  <c r="O105" i="11"/>
  <c r="O113" i="11"/>
  <c r="O118" i="11"/>
  <c r="O126" i="11"/>
  <c r="O135" i="11"/>
  <c r="O142" i="11"/>
  <c r="O159" i="11"/>
  <c r="O191" i="11"/>
  <c r="O200" i="11"/>
  <c r="O210" i="11"/>
  <c r="O217" i="11"/>
  <c r="O230" i="11"/>
  <c r="O250" i="11"/>
  <c r="O252" i="11"/>
  <c r="O253" i="11"/>
  <c r="O255" i="11"/>
  <c r="O259" i="11"/>
  <c r="O260" i="11"/>
  <c r="O262" i="11"/>
  <c r="O271" i="11"/>
  <c r="O306" i="11"/>
  <c r="O351" i="11"/>
  <c r="O352" i="11"/>
  <c r="O331" i="11"/>
  <c r="O332" i="11"/>
  <c r="O340" i="11"/>
  <c r="O347" i="11"/>
  <c r="O382" i="11"/>
  <c r="O414" i="11"/>
  <c r="O415" i="11"/>
  <c r="O418" i="11"/>
  <c r="O424" i="11"/>
  <c r="O425" i="11"/>
  <c r="O433" i="11"/>
  <c r="O440" i="11"/>
  <c r="O453" i="11"/>
  <c r="O465" i="11"/>
  <c r="O467" i="11"/>
  <c r="O484" i="11"/>
  <c r="O490" i="11"/>
  <c r="O497" i="11"/>
  <c r="O498" i="11"/>
  <c r="O501" i="11"/>
  <c r="O548" i="11"/>
  <c r="O581" i="11"/>
  <c r="O582" i="11"/>
  <c r="O585" i="11"/>
  <c r="O6" i="11"/>
  <c r="L8" i="11"/>
  <c r="L9" i="11"/>
  <c r="L10" i="11"/>
  <c r="L11" i="11"/>
  <c r="L12" i="11"/>
  <c r="L13" i="11"/>
  <c r="L14" i="11"/>
  <c r="L21" i="11"/>
  <c r="L22" i="11"/>
  <c r="L33" i="11"/>
  <c r="L52" i="11"/>
  <c r="L66" i="11"/>
  <c r="L69" i="11"/>
  <c r="L70" i="11"/>
  <c r="L88" i="11"/>
  <c r="L91" i="11"/>
  <c r="L105" i="11"/>
  <c r="L113" i="11"/>
  <c r="L118" i="11"/>
  <c r="L126" i="11"/>
  <c r="L135" i="11"/>
  <c r="L142" i="11"/>
  <c r="L159" i="11"/>
  <c r="L191" i="11"/>
  <c r="L200" i="11"/>
  <c r="L210" i="11"/>
  <c r="L217" i="11"/>
  <c r="L230" i="11"/>
  <c r="L250" i="11"/>
  <c r="L252" i="11"/>
  <c r="L253" i="11"/>
  <c r="L255" i="11"/>
  <c r="L259" i="11"/>
  <c r="L260" i="11"/>
  <c r="L262" i="11"/>
  <c r="L271" i="11"/>
  <c r="L306" i="11"/>
  <c r="L351" i="11"/>
  <c r="L352" i="11"/>
  <c r="L331" i="11"/>
  <c r="L332" i="11"/>
  <c r="L340" i="11"/>
  <c r="L347" i="11"/>
  <c r="L382" i="11"/>
  <c r="L414" i="11"/>
  <c r="L415" i="11"/>
  <c r="L418" i="11"/>
  <c r="L424" i="11"/>
  <c r="L425" i="11"/>
  <c r="L433" i="11"/>
  <c r="L440" i="11"/>
  <c r="L453" i="11"/>
  <c r="L465" i="11"/>
  <c r="L467" i="11"/>
  <c r="L484" i="11"/>
  <c r="L490" i="11"/>
  <c r="L497" i="11"/>
  <c r="L498" i="11"/>
  <c r="L501" i="11"/>
  <c r="L548" i="11"/>
  <c r="L581" i="11"/>
  <c r="L582" i="11"/>
  <c r="L585" i="11"/>
  <c r="L6" i="11"/>
  <c r="I8" i="11"/>
  <c r="I9" i="11"/>
  <c r="I10" i="11"/>
  <c r="I11" i="11"/>
  <c r="I12" i="11"/>
  <c r="I13" i="11"/>
  <c r="I14" i="11"/>
  <c r="I21" i="11"/>
  <c r="I22" i="11"/>
  <c r="I33" i="11"/>
  <c r="I52" i="11"/>
  <c r="I66" i="11"/>
  <c r="I69" i="11"/>
  <c r="I70" i="11"/>
  <c r="I88" i="11"/>
  <c r="I91" i="11"/>
  <c r="I105" i="11"/>
  <c r="I113" i="11"/>
  <c r="I118" i="11"/>
  <c r="I126" i="11"/>
  <c r="I135" i="11"/>
  <c r="I142" i="11"/>
  <c r="I159" i="11"/>
  <c r="I191" i="11"/>
  <c r="I200" i="11"/>
  <c r="I210" i="11"/>
  <c r="I217" i="11"/>
  <c r="I230" i="11"/>
  <c r="I250" i="11"/>
  <c r="I252" i="11"/>
  <c r="I253" i="11"/>
  <c r="I255" i="11"/>
  <c r="I259" i="11"/>
  <c r="I260" i="11"/>
  <c r="I262" i="11"/>
  <c r="I271" i="11"/>
  <c r="I306" i="11"/>
  <c r="I351" i="11"/>
  <c r="I352" i="11"/>
  <c r="I331" i="11"/>
  <c r="I332" i="11"/>
  <c r="I340" i="11"/>
  <c r="I347" i="11"/>
  <c r="I382" i="11"/>
  <c r="I414" i="11"/>
  <c r="I415" i="11"/>
  <c r="I418" i="11"/>
  <c r="I424" i="11"/>
  <c r="I425" i="11"/>
  <c r="I433" i="11"/>
  <c r="I440" i="11"/>
  <c r="I453" i="11"/>
  <c r="I465" i="11"/>
  <c r="I467" i="11"/>
  <c r="I484" i="11"/>
  <c r="I490" i="11"/>
  <c r="I497" i="11"/>
  <c r="I498" i="11"/>
  <c r="I501" i="11"/>
  <c r="I548" i="11"/>
  <c r="I581" i="11"/>
  <c r="I582" i="11"/>
  <c r="I585" i="11"/>
  <c r="I6" i="11"/>
  <c r="F8" i="11"/>
  <c r="F9" i="11"/>
  <c r="F10" i="11"/>
  <c r="F11" i="11"/>
  <c r="F12" i="11"/>
  <c r="F13" i="11"/>
  <c r="F14" i="11"/>
  <c r="F21" i="11"/>
  <c r="F22" i="11"/>
  <c r="F33" i="11"/>
  <c r="F52" i="11"/>
  <c r="F66" i="11"/>
  <c r="F69" i="11"/>
  <c r="F70" i="11"/>
  <c r="F88" i="11"/>
  <c r="F91" i="11"/>
  <c r="F105" i="11"/>
  <c r="F113" i="11"/>
  <c r="F118" i="11"/>
  <c r="F126" i="11"/>
  <c r="F135" i="11"/>
  <c r="F142" i="11"/>
  <c r="F159" i="11"/>
  <c r="F191" i="11"/>
  <c r="F200" i="11"/>
  <c r="F210" i="11"/>
  <c r="F217" i="11"/>
  <c r="F230" i="11"/>
  <c r="F250" i="11"/>
  <c r="F252" i="11"/>
  <c r="F253" i="11"/>
  <c r="F255" i="11"/>
  <c r="F259" i="11"/>
  <c r="F260" i="11"/>
  <c r="F262" i="11"/>
  <c r="F271" i="11"/>
  <c r="F306" i="11"/>
  <c r="F351" i="11"/>
  <c r="F352" i="11"/>
  <c r="F331" i="11"/>
  <c r="F332" i="11"/>
  <c r="F340" i="11"/>
  <c r="F347" i="11"/>
  <c r="F382" i="11"/>
  <c r="F414" i="11"/>
  <c r="F415" i="11"/>
  <c r="F418" i="11"/>
  <c r="F424" i="11"/>
  <c r="F425" i="11"/>
  <c r="F433" i="11"/>
  <c r="F440" i="11"/>
  <c r="F453" i="11"/>
  <c r="F465" i="11"/>
  <c r="F467" i="11"/>
  <c r="F484" i="11"/>
  <c r="F490" i="11"/>
  <c r="F497" i="11"/>
  <c r="F498" i="11"/>
  <c r="F501" i="11"/>
  <c r="F548" i="11"/>
  <c r="F581" i="11"/>
  <c r="F582" i="11"/>
  <c r="F585" i="11"/>
  <c r="F6" i="11"/>
  <c r="P467" i="11" l="1"/>
  <c r="P581" i="11"/>
  <c r="P465" i="11"/>
  <c r="P414" i="11"/>
  <c r="P306" i="11"/>
  <c r="P250" i="11"/>
  <c r="P135" i="11"/>
  <c r="P69" i="11"/>
  <c r="P12" i="11"/>
  <c r="P582" i="11"/>
  <c r="P415" i="11"/>
  <c r="P351" i="11"/>
  <c r="P252" i="11"/>
  <c r="P142" i="11"/>
  <c r="P70" i="11"/>
  <c r="P13" i="11"/>
  <c r="P548" i="11"/>
  <c r="P453" i="11"/>
  <c r="P382" i="11"/>
  <c r="P271" i="11"/>
  <c r="P230" i="11"/>
  <c r="P126" i="11"/>
  <c r="P66" i="11"/>
  <c r="P11" i="11"/>
  <c r="P501" i="11"/>
  <c r="P440" i="11"/>
  <c r="P347" i="11"/>
  <c r="P262" i="11"/>
  <c r="P217" i="11"/>
  <c r="P118" i="11"/>
  <c r="P52" i="11"/>
  <c r="P10" i="11"/>
  <c r="P498" i="11"/>
  <c r="P433" i="11"/>
  <c r="P340" i="11"/>
  <c r="P260" i="11"/>
  <c r="P210" i="11"/>
  <c r="P113" i="11"/>
  <c r="P33" i="11"/>
  <c r="P9" i="11"/>
  <c r="P497" i="11"/>
  <c r="P425" i="11"/>
  <c r="P332" i="11"/>
  <c r="P259" i="11"/>
  <c r="P200" i="11"/>
  <c r="P105" i="11"/>
  <c r="P22" i="11"/>
  <c r="P8" i="11"/>
  <c r="P6" i="11"/>
  <c r="P490" i="11"/>
  <c r="P424" i="11"/>
  <c r="P331" i="11"/>
  <c r="P255" i="11"/>
  <c r="P191" i="11"/>
  <c r="P91" i="11"/>
  <c r="P21" i="11"/>
  <c r="P585" i="11"/>
  <c r="P484" i="11"/>
  <c r="P418" i="11"/>
  <c r="P352" i="11"/>
  <c r="P253" i="11"/>
  <c r="P159" i="11"/>
  <c r="P88" i="11"/>
  <c r="P14" i="11"/>
  <c r="F564" i="9" l="1"/>
  <c r="F528" i="9"/>
  <c r="F14" i="9"/>
  <c r="F21" i="9"/>
  <c r="F8" i="9"/>
  <c r="F9" i="9"/>
  <c r="F10" i="9"/>
  <c r="F11" i="9"/>
  <c r="F13" i="9"/>
  <c r="F69" i="9"/>
  <c r="F87" i="9"/>
  <c r="F90" i="9"/>
  <c r="F22" i="9"/>
  <c r="F33" i="9"/>
  <c r="F52" i="9"/>
  <c r="F66" i="9"/>
  <c r="F70" i="9"/>
  <c r="F535" i="9"/>
  <c r="F154" i="9"/>
  <c r="F110" i="9"/>
  <c r="F242" i="9"/>
  <c r="F245" i="9"/>
  <c r="F246" i="9"/>
  <c r="F192" i="9"/>
  <c r="F201" i="9"/>
  <c r="F209" i="9"/>
  <c r="F222" i="9"/>
  <c r="F244" i="9"/>
  <c r="F295" i="9"/>
  <c r="F104" i="9"/>
  <c r="F122" i="9"/>
  <c r="F318" i="9"/>
  <c r="F336" i="9"/>
  <c r="F251" i="9"/>
  <c r="F260" i="9"/>
  <c r="F338" i="9"/>
  <c r="F399" i="9"/>
  <c r="F568" i="9"/>
  <c r="F115" i="9"/>
  <c r="F137" i="9"/>
  <c r="F403" i="9"/>
  <c r="F409" i="9"/>
  <c r="F339" i="9"/>
  <c r="F326" i="9"/>
  <c r="F333" i="9"/>
  <c r="F367" i="9"/>
  <c r="F400" i="9"/>
  <c r="F449" i="9"/>
  <c r="F468" i="9"/>
  <c r="F474" i="9"/>
  <c r="F410" i="9"/>
  <c r="F424" i="9"/>
  <c r="F437" i="9"/>
  <c r="F561" i="9"/>
  <c r="F560" i="9"/>
  <c r="F481" i="9"/>
  <c r="F484" i="9"/>
  <c r="F12" i="9"/>
  <c r="F451" i="9"/>
  <c r="F6" i="9"/>
  <c r="H560" i="9" l="1"/>
  <c r="H260" i="9"/>
  <c r="H87" i="9"/>
  <c r="H449" i="9"/>
  <c r="H192" i="9"/>
  <c r="H90" i="9"/>
  <c r="H21" i="9"/>
  <c r="H481" i="9"/>
  <c r="H424" i="9"/>
  <c r="H326" i="9"/>
  <c r="H137" i="9"/>
  <c r="H338" i="9"/>
  <c r="H318" i="9"/>
  <c r="H244" i="9"/>
  <c r="H110" i="9"/>
  <c r="H66" i="9"/>
  <c r="H410" i="9"/>
  <c r="H400" i="9"/>
  <c r="H115" i="9"/>
  <c r="H222" i="9"/>
  <c r="H154" i="9"/>
  <c r="H10" i="9"/>
  <c r="H451" i="9"/>
  <c r="H339" i="9"/>
  <c r="H561" i="9"/>
  <c r="H251" i="9"/>
  <c r="H104" i="9"/>
  <c r="H209" i="9"/>
  <c r="H535" i="9"/>
  <c r="H12" i="9"/>
  <c r="H474" i="9"/>
  <c r="H568" i="9"/>
  <c r="H245" i="9"/>
  <c r="H33" i="9"/>
  <c r="H69" i="9"/>
  <c r="H9" i="9"/>
  <c r="H528" i="9"/>
  <c r="H437" i="9"/>
  <c r="H399" i="9"/>
  <c r="H295" i="9"/>
  <c r="H201" i="9"/>
  <c r="H8" i="9"/>
  <c r="H367" i="9"/>
  <c r="H484" i="9"/>
  <c r="H333" i="9"/>
  <c r="H403" i="9"/>
  <c r="H336" i="9"/>
  <c r="H242" i="9"/>
  <c r="H70" i="9"/>
  <c r="H564" i="9"/>
  <c r="O7" i="11" l="1"/>
  <c r="O15" i="11"/>
  <c r="O16" i="11"/>
  <c r="O17" i="11"/>
  <c r="O18" i="11"/>
  <c r="O19" i="11"/>
  <c r="O20" i="11"/>
  <c r="O23" i="11"/>
  <c r="O24" i="11"/>
  <c r="O25" i="11"/>
  <c r="O26" i="11"/>
  <c r="O27" i="11"/>
  <c r="O28" i="11"/>
  <c r="O29" i="11"/>
  <c r="O30" i="11"/>
  <c r="O31" i="11"/>
  <c r="O32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8" i="11"/>
  <c r="O47" i="11"/>
  <c r="O49" i="11"/>
  <c r="O50" i="11"/>
  <c r="O51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7" i="11"/>
  <c r="O68" i="11"/>
  <c r="O71" i="11"/>
  <c r="O72" i="11"/>
  <c r="O73" i="11"/>
  <c r="O74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9" i="11"/>
  <c r="O90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6" i="11"/>
  <c r="O107" i="11"/>
  <c r="O108" i="11"/>
  <c r="O109" i="11"/>
  <c r="O110" i="11"/>
  <c r="O111" i="11"/>
  <c r="O112" i="11"/>
  <c r="O114" i="11"/>
  <c r="O115" i="11"/>
  <c r="O116" i="11"/>
  <c r="O117" i="11"/>
  <c r="O119" i="11"/>
  <c r="O120" i="11"/>
  <c r="O121" i="11"/>
  <c r="O122" i="11"/>
  <c r="O123" i="11"/>
  <c r="O124" i="11"/>
  <c r="O125" i="11"/>
  <c r="O127" i="11"/>
  <c r="O128" i="11"/>
  <c r="O129" i="11"/>
  <c r="O130" i="11"/>
  <c r="O131" i="11"/>
  <c r="O132" i="11"/>
  <c r="O133" i="11"/>
  <c r="O134" i="11"/>
  <c r="O136" i="11"/>
  <c r="O137" i="11"/>
  <c r="O138" i="11"/>
  <c r="O139" i="11"/>
  <c r="O140" i="11"/>
  <c r="O141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2" i="11"/>
  <c r="O193" i="11"/>
  <c r="O194" i="11"/>
  <c r="O195" i="11"/>
  <c r="O196" i="11"/>
  <c r="O197" i="11"/>
  <c r="O198" i="11"/>
  <c r="O199" i="11"/>
  <c r="O201" i="11"/>
  <c r="O202" i="11"/>
  <c r="O203" i="11"/>
  <c r="O204" i="11"/>
  <c r="O205" i="11"/>
  <c r="O206" i="11"/>
  <c r="O207" i="11"/>
  <c r="O208" i="11"/>
  <c r="O209" i="11"/>
  <c r="O211" i="11"/>
  <c r="O212" i="11"/>
  <c r="O213" i="11"/>
  <c r="O214" i="11"/>
  <c r="O215" i="11"/>
  <c r="O216" i="11"/>
  <c r="O218" i="11"/>
  <c r="O220" i="11"/>
  <c r="O221" i="11"/>
  <c r="O222" i="11"/>
  <c r="O223" i="11"/>
  <c r="O224" i="11"/>
  <c r="O225" i="11"/>
  <c r="O226" i="11"/>
  <c r="O227" i="11"/>
  <c r="O228" i="11"/>
  <c r="O229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1" i="11"/>
  <c r="O254" i="11"/>
  <c r="O256" i="11"/>
  <c r="O257" i="11"/>
  <c r="O258" i="11"/>
  <c r="O261" i="11"/>
  <c r="O263" i="11"/>
  <c r="O264" i="11"/>
  <c r="O265" i="11"/>
  <c r="O266" i="11"/>
  <c r="O267" i="11"/>
  <c r="O268" i="11"/>
  <c r="O269" i="11"/>
  <c r="O270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311" i="11"/>
  <c r="O320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7" i="11"/>
  <c r="O308" i="11"/>
  <c r="O309" i="11"/>
  <c r="O310" i="11"/>
  <c r="O312" i="11"/>
  <c r="O313" i="11"/>
  <c r="O314" i="11"/>
  <c r="O315" i="11"/>
  <c r="O316" i="11"/>
  <c r="O317" i="11"/>
  <c r="O318" i="11"/>
  <c r="O319" i="11"/>
  <c r="O321" i="11"/>
  <c r="O322" i="11"/>
  <c r="O323" i="11"/>
  <c r="O324" i="11"/>
  <c r="O325" i="11"/>
  <c r="O326" i="11"/>
  <c r="O327" i="11"/>
  <c r="O328" i="11"/>
  <c r="O329" i="11"/>
  <c r="O330" i="11"/>
  <c r="O333" i="11"/>
  <c r="O334" i="11"/>
  <c r="O335" i="11"/>
  <c r="O336" i="11"/>
  <c r="O337" i="11"/>
  <c r="O338" i="11"/>
  <c r="O339" i="11"/>
  <c r="O341" i="11"/>
  <c r="O342" i="11"/>
  <c r="O343" i="11"/>
  <c r="O344" i="11"/>
  <c r="O345" i="11"/>
  <c r="O346" i="11"/>
  <c r="O348" i="11"/>
  <c r="O349" i="11"/>
  <c r="O350" i="11"/>
  <c r="O353" i="11"/>
  <c r="O354" i="11"/>
  <c r="O355" i="11"/>
  <c r="O356" i="11"/>
  <c r="O357" i="11"/>
  <c r="O358" i="11"/>
  <c r="O359" i="11"/>
  <c r="O360" i="11"/>
  <c r="O361" i="11"/>
  <c r="O363" i="11"/>
  <c r="O362" i="11"/>
  <c r="O364" i="11"/>
  <c r="O365" i="11"/>
  <c r="O366" i="11"/>
  <c r="O367" i="11"/>
  <c r="O368" i="11"/>
  <c r="O369" i="11"/>
  <c r="O370" i="11"/>
  <c r="O371" i="11"/>
  <c r="O372" i="11"/>
  <c r="O373" i="11"/>
  <c r="O374" i="11"/>
  <c r="O375" i="11"/>
  <c r="O376" i="11"/>
  <c r="O378" i="11"/>
  <c r="O379" i="11"/>
  <c r="O380" i="11"/>
  <c r="O381" i="11"/>
  <c r="O383" i="11"/>
  <c r="O384" i="11"/>
  <c r="O385" i="11"/>
  <c r="O386" i="11"/>
  <c r="O387" i="11"/>
  <c r="O388" i="11"/>
  <c r="O389" i="11"/>
  <c r="O390" i="11"/>
  <c r="O391" i="11"/>
  <c r="O392" i="11"/>
  <c r="O393" i="11"/>
  <c r="O394" i="11"/>
  <c r="O395" i="11"/>
  <c r="O396" i="11"/>
  <c r="O397" i="11"/>
  <c r="O398" i="11"/>
  <c r="O399" i="11"/>
  <c r="O400" i="11"/>
  <c r="O401" i="11"/>
  <c r="O402" i="11"/>
  <c r="O403" i="11"/>
  <c r="O404" i="11"/>
  <c r="O405" i="11"/>
  <c r="O406" i="11"/>
  <c r="O407" i="11"/>
  <c r="O408" i="11"/>
  <c r="O409" i="11"/>
  <c r="O410" i="11"/>
  <c r="O411" i="11"/>
  <c r="O412" i="11"/>
  <c r="O413" i="11"/>
  <c r="O416" i="11"/>
  <c r="O417" i="11"/>
  <c r="O419" i="11"/>
  <c r="O420" i="11"/>
  <c r="O421" i="11"/>
  <c r="O422" i="11"/>
  <c r="O423" i="11"/>
  <c r="O426" i="11"/>
  <c r="O427" i="11"/>
  <c r="O428" i="11"/>
  <c r="O429" i="11"/>
  <c r="O430" i="11"/>
  <c r="O431" i="11"/>
  <c r="O432" i="11"/>
  <c r="O434" i="11"/>
  <c r="O435" i="11"/>
  <c r="O436" i="11"/>
  <c r="O437" i="11"/>
  <c r="O438" i="11"/>
  <c r="O439" i="11"/>
  <c r="O441" i="11"/>
  <c r="O442" i="11"/>
  <c r="O443" i="11"/>
  <c r="O444" i="11"/>
  <c r="O445" i="11"/>
  <c r="O446" i="11"/>
  <c r="O447" i="11"/>
  <c r="O448" i="11"/>
  <c r="O449" i="11"/>
  <c r="O450" i="11"/>
  <c r="O451" i="11"/>
  <c r="O452" i="11"/>
  <c r="O454" i="11"/>
  <c r="O455" i="11"/>
  <c r="O456" i="11"/>
  <c r="O457" i="11"/>
  <c r="O458" i="11"/>
  <c r="O459" i="11"/>
  <c r="O460" i="11"/>
  <c r="O461" i="11"/>
  <c r="O462" i="11"/>
  <c r="O463" i="11"/>
  <c r="O464" i="11"/>
  <c r="O466" i="11"/>
  <c r="O468" i="11"/>
  <c r="O469" i="11"/>
  <c r="O470" i="11"/>
  <c r="O471" i="11"/>
  <c r="O472" i="11"/>
  <c r="O473" i="11"/>
  <c r="O474" i="11"/>
  <c r="O475" i="11"/>
  <c r="O476" i="11"/>
  <c r="O477" i="11"/>
  <c r="O478" i="11"/>
  <c r="O479" i="11"/>
  <c r="O480" i="11"/>
  <c r="O481" i="11"/>
  <c r="O482" i="11"/>
  <c r="O483" i="11"/>
  <c r="O485" i="11"/>
  <c r="O486" i="11"/>
  <c r="O487" i="11"/>
  <c r="O488" i="11"/>
  <c r="O489" i="11"/>
  <c r="O491" i="11"/>
  <c r="O492" i="11"/>
  <c r="O493" i="11"/>
  <c r="O494" i="11"/>
  <c r="O495" i="11"/>
  <c r="O496" i="11"/>
  <c r="O499" i="11"/>
  <c r="O500" i="11"/>
  <c r="O502" i="11"/>
  <c r="O503" i="11"/>
  <c r="O504" i="11"/>
  <c r="O505" i="11"/>
  <c r="O506" i="11"/>
  <c r="O507" i="11"/>
  <c r="O508" i="1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O525" i="11"/>
  <c r="O526" i="11"/>
  <c r="O527" i="11"/>
  <c r="O529" i="11"/>
  <c r="O528" i="11"/>
  <c r="O530" i="11"/>
  <c r="O532" i="11"/>
  <c r="O533" i="11"/>
  <c r="O534" i="11"/>
  <c r="O535" i="11"/>
  <c r="O536" i="11"/>
  <c r="O541" i="11"/>
  <c r="O542" i="11"/>
  <c r="O537" i="11"/>
  <c r="O538" i="11"/>
  <c r="O539" i="11"/>
  <c r="O540" i="11"/>
  <c r="O543" i="11"/>
  <c r="O544" i="11"/>
  <c r="O545" i="11"/>
  <c r="O546" i="11"/>
  <c r="O547" i="11"/>
  <c r="O549" i="11"/>
  <c r="O550" i="11"/>
  <c r="O551" i="11"/>
  <c r="O552" i="11"/>
  <c r="O553" i="11"/>
  <c r="O554" i="11"/>
  <c r="O555" i="11"/>
  <c r="O556" i="11"/>
  <c r="O557" i="11"/>
  <c r="O558" i="11"/>
  <c r="O559" i="11"/>
  <c r="O560" i="11"/>
  <c r="O561" i="11"/>
  <c r="O562" i="11"/>
  <c r="O563" i="11"/>
  <c r="O564" i="11"/>
  <c r="O565" i="11"/>
  <c r="O566" i="11"/>
  <c r="O567" i="11"/>
  <c r="O568" i="11"/>
  <c r="O569" i="11"/>
  <c r="O570" i="11"/>
  <c r="O571" i="11"/>
  <c r="O572" i="11"/>
  <c r="O573" i="11"/>
  <c r="O574" i="11"/>
  <c r="O575" i="11"/>
  <c r="O576" i="11"/>
  <c r="O577" i="11"/>
  <c r="O578" i="11"/>
  <c r="O579" i="11"/>
  <c r="O580" i="11"/>
  <c r="O583" i="11"/>
  <c r="O584" i="11"/>
  <c r="O586" i="11"/>
  <c r="O587" i="11"/>
  <c r="O588" i="11"/>
  <c r="O589" i="11"/>
  <c r="O590" i="11"/>
  <c r="O591" i="11"/>
  <c r="O592" i="11"/>
  <c r="O593" i="11"/>
  <c r="O594" i="11"/>
  <c r="O595" i="11"/>
  <c r="O596" i="11"/>
  <c r="O597" i="11"/>
  <c r="O598" i="11"/>
  <c r="O599" i="11"/>
  <c r="O600" i="11"/>
  <c r="O601" i="11"/>
  <c r="O602" i="11"/>
  <c r="O603" i="11"/>
  <c r="O604" i="11"/>
  <c r="L7" i="11"/>
  <c r="L15" i="11"/>
  <c r="L16" i="11"/>
  <c r="L17" i="11"/>
  <c r="L18" i="11"/>
  <c r="L19" i="11"/>
  <c r="L20" i="11"/>
  <c r="L23" i="11"/>
  <c r="L24" i="11"/>
  <c r="L25" i="11"/>
  <c r="L26" i="11"/>
  <c r="L27" i="11"/>
  <c r="L28" i="11"/>
  <c r="L29" i="11"/>
  <c r="L30" i="11"/>
  <c r="L31" i="11"/>
  <c r="L32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8" i="11"/>
  <c r="L47" i="11"/>
  <c r="L49" i="11"/>
  <c r="L50" i="11"/>
  <c r="L51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7" i="11"/>
  <c r="L68" i="11"/>
  <c r="L71" i="11"/>
  <c r="L72" i="11"/>
  <c r="L73" i="11"/>
  <c r="L74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9" i="11"/>
  <c r="L90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6" i="11"/>
  <c r="L107" i="11"/>
  <c r="L108" i="11"/>
  <c r="L109" i="11"/>
  <c r="L110" i="11"/>
  <c r="L111" i="11"/>
  <c r="L112" i="11"/>
  <c r="L114" i="11"/>
  <c r="L115" i="11"/>
  <c r="L116" i="11"/>
  <c r="L117" i="11"/>
  <c r="L119" i="11"/>
  <c r="L120" i="11"/>
  <c r="L121" i="11"/>
  <c r="L122" i="11"/>
  <c r="L123" i="11"/>
  <c r="L124" i="11"/>
  <c r="L125" i="11"/>
  <c r="L127" i="11"/>
  <c r="L128" i="11"/>
  <c r="L129" i="11"/>
  <c r="L130" i="11"/>
  <c r="L131" i="11"/>
  <c r="L132" i="11"/>
  <c r="L133" i="11"/>
  <c r="L134" i="11"/>
  <c r="L136" i="11"/>
  <c r="L137" i="11"/>
  <c r="L138" i="11"/>
  <c r="L139" i="11"/>
  <c r="L140" i="11"/>
  <c r="L141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60" i="11"/>
  <c r="L161" i="11"/>
  <c r="L162" i="11"/>
  <c r="L163" i="11"/>
  <c r="L164" i="11"/>
  <c r="L165" i="11"/>
  <c r="L166" i="11"/>
  <c r="L167" i="11"/>
  <c r="L168" i="11"/>
  <c r="L169" i="11"/>
  <c r="L170" i="11"/>
  <c r="L171" i="11"/>
  <c r="L172" i="11"/>
  <c r="L173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2" i="11"/>
  <c r="L193" i="11"/>
  <c r="L194" i="11"/>
  <c r="L195" i="11"/>
  <c r="L196" i="11"/>
  <c r="L197" i="11"/>
  <c r="L198" i="11"/>
  <c r="L199" i="11"/>
  <c r="L201" i="11"/>
  <c r="L202" i="11"/>
  <c r="L203" i="11"/>
  <c r="L204" i="11"/>
  <c r="L205" i="11"/>
  <c r="L206" i="11"/>
  <c r="L207" i="11"/>
  <c r="L208" i="11"/>
  <c r="L209" i="11"/>
  <c r="L211" i="11"/>
  <c r="L212" i="11"/>
  <c r="L213" i="11"/>
  <c r="L214" i="11"/>
  <c r="L215" i="11"/>
  <c r="L216" i="11"/>
  <c r="L218" i="11"/>
  <c r="L220" i="11"/>
  <c r="L221" i="11"/>
  <c r="L222" i="11"/>
  <c r="L223" i="11"/>
  <c r="L224" i="11"/>
  <c r="L225" i="11"/>
  <c r="L226" i="11"/>
  <c r="L227" i="11"/>
  <c r="L228" i="11"/>
  <c r="L229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1" i="11"/>
  <c r="L254" i="11"/>
  <c r="L256" i="11"/>
  <c r="L257" i="11"/>
  <c r="L258" i="11"/>
  <c r="L261" i="11"/>
  <c r="L263" i="11"/>
  <c r="L264" i="11"/>
  <c r="L265" i="11"/>
  <c r="L266" i="11"/>
  <c r="L267" i="11"/>
  <c r="L268" i="11"/>
  <c r="L269" i="11"/>
  <c r="L270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311" i="11"/>
  <c r="L320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7" i="11"/>
  <c r="L308" i="11"/>
  <c r="L309" i="11"/>
  <c r="L310" i="11"/>
  <c r="L312" i="11"/>
  <c r="L313" i="11"/>
  <c r="L314" i="11"/>
  <c r="L315" i="11"/>
  <c r="L316" i="11"/>
  <c r="L317" i="11"/>
  <c r="L318" i="11"/>
  <c r="L319" i="11"/>
  <c r="L321" i="11"/>
  <c r="L322" i="11"/>
  <c r="L323" i="11"/>
  <c r="L324" i="11"/>
  <c r="L325" i="11"/>
  <c r="L326" i="11"/>
  <c r="L327" i="11"/>
  <c r="L328" i="11"/>
  <c r="L329" i="11"/>
  <c r="L330" i="11"/>
  <c r="L333" i="11"/>
  <c r="L334" i="11"/>
  <c r="L335" i="11"/>
  <c r="L336" i="11"/>
  <c r="L337" i="11"/>
  <c r="L338" i="11"/>
  <c r="L339" i="11"/>
  <c r="L341" i="11"/>
  <c r="L342" i="11"/>
  <c r="L343" i="11"/>
  <c r="L344" i="11"/>
  <c r="L345" i="11"/>
  <c r="L346" i="11"/>
  <c r="L348" i="11"/>
  <c r="L349" i="11"/>
  <c r="L350" i="11"/>
  <c r="L353" i="11"/>
  <c r="L354" i="11"/>
  <c r="L355" i="11"/>
  <c r="L356" i="11"/>
  <c r="L357" i="11"/>
  <c r="L358" i="11"/>
  <c r="L359" i="11"/>
  <c r="L360" i="11"/>
  <c r="L361" i="11"/>
  <c r="L363" i="11"/>
  <c r="L362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8" i="11"/>
  <c r="L379" i="11"/>
  <c r="L380" i="11"/>
  <c r="L381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6" i="11"/>
  <c r="L417" i="11"/>
  <c r="L419" i="11"/>
  <c r="L420" i="11"/>
  <c r="L421" i="11"/>
  <c r="L422" i="11"/>
  <c r="L423" i="11"/>
  <c r="L426" i="11"/>
  <c r="L427" i="11"/>
  <c r="L428" i="11"/>
  <c r="L429" i="11"/>
  <c r="L430" i="11"/>
  <c r="L431" i="11"/>
  <c r="L432" i="11"/>
  <c r="L434" i="11"/>
  <c r="L435" i="11"/>
  <c r="L436" i="11"/>
  <c r="L437" i="11"/>
  <c r="L438" i="11"/>
  <c r="L439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4" i="11"/>
  <c r="L455" i="11"/>
  <c r="L456" i="11"/>
  <c r="L457" i="11"/>
  <c r="L458" i="11"/>
  <c r="L459" i="11"/>
  <c r="L460" i="11"/>
  <c r="L461" i="11"/>
  <c r="L462" i="11"/>
  <c r="L463" i="11"/>
  <c r="L464" i="11"/>
  <c r="L466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5" i="11"/>
  <c r="L486" i="11"/>
  <c r="L487" i="11"/>
  <c r="L488" i="11"/>
  <c r="L489" i="11"/>
  <c r="L491" i="11"/>
  <c r="L492" i="11"/>
  <c r="L493" i="11"/>
  <c r="L494" i="11"/>
  <c r="L495" i="11"/>
  <c r="L496" i="11"/>
  <c r="L499" i="11"/>
  <c r="L500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9" i="11"/>
  <c r="L528" i="11"/>
  <c r="L530" i="11"/>
  <c r="L532" i="11"/>
  <c r="L533" i="11"/>
  <c r="L534" i="11"/>
  <c r="L535" i="11"/>
  <c r="L536" i="11"/>
  <c r="L541" i="11"/>
  <c r="L542" i="11"/>
  <c r="L537" i="11"/>
  <c r="L538" i="11"/>
  <c r="L539" i="11"/>
  <c r="L540" i="11"/>
  <c r="L543" i="11"/>
  <c r="L544" i="11"/>
  <c r="L545" i="11"/>
  <c r="L546" i="11"/>
  <c r="L547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3" i="11"/>
  <c r="L584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I7" i="11"/>
  <c r="I15" i="11"/>
  <c r="I16" i="11"/>
  <c r="I17" i="11"/>
  <c r="I18" i="11"/>
  <c r="I19" i="11"/>
  <c r="I20" i="11"/>
  <c r="I23" i="11"/>
  <c r="I24" i="11"/>
  <c r="I25" i="11"/>
  <c r="I26" i="11"/>
  <c r="I27" i="11"/>
  <c r="I28" i="11"/>
  <c r="I29" i="11"/>
  <c r="I30" i="11"/>
  <c r="I31" i="11"/>
  <c r="I32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8" i="11"/>
  <c r="I47" i="11"/>
  <c r="I49" i="11"/>
  <c r="I50" i="11"/>
  <c r="I51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7" i="11"/>
  <c r="I68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9" i="11"/>
  <c r="I90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6" i="11"/>
  <c r="I107" i="11"/>
  <c r="I108" i="11"/>
  <c r="I109" i="11"/>
  <c r="I110" i="11"/>
  <c r="I111" i="11"/>
  <c r="I112" i="11"/>
  <c r="I114" i="11"/>
  <c r="I115" i="11"/>
  <c r="I116" i="11"/>
  <c r="I117" i="11"/>
  <c r="I119" i="11"/>
  <c r="I120" i="11"/>
  <c r="I121" i="11"/>
  <c r="I122" i="11"/>
  <c r="I123" i="11"/>
  <c r="I124" i="11"/>
  <c r="I125" i="11"/>
  <c r="I127" i="11"/>
  <c r="I128" i="11"/>
  <c r="I129" i="11"/>
  <c r="I130" i="11"/>
  <c r="I131" i="11"/>
  <c r="I132" i="11"/>
  <c r="I133" i="11"/>
  <c r="I134" i="11"/>
  <c r="I136" i="11"/>
  <c r="I137" i="11"/>
  <c r="I138" i="11"/>
  <c r="I139" i="11"/>
  <c r="I140" i="11"/>
  <c r="I141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2" i="11"/>
  <c r="I193" i="11"/>
  <c r="I194" i="11"/>
  <c r="I195" i="11"/>
  <c r="I196" i="11"/>
  <c r="I197" i="11"/>
  <c r="I198" i="11"/>
  <c r="I199" i="11"/>
  <c r="I201" i="11"/>
  <c r="I202" i="11"/>
  <c r="I203" i="11"/>
  <c r="I204" i="11"/>
  <c r="I205" i="11"/>
  <c r="I206" i="11"/>
  <c r="I207" i="11"/>
  <c r="I208" i="11"/>
  <c r="I209" i="11"/>
  <c r="I211" i="11"/>
  <c r="I212" i="11"/>
  <c r="I213" i="11"/>
  <c r="I214" i="11"/>
  <c r="I215" i="11"/>
  <c r="I216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1" i="11"/>
  <c r="I254" i="11"/>
  <c r="I256" i="11"/>
  <c r="I257" i="11"/>
  <c r="I258" i="11"/>
  <c r="I261" i="11"/>
  <c r="I263" i="11"/>
  <c r="I264" i="11"/>
  <c r="I265" i="11"/>
  <c r="I266" i="11"/>
  <c r="I267" i="11"/>
  <c r="I268" i="11"/>
  <c r="I269" i="11"/>
  <c r="I270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311" i="11"/>
  <c r="I320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7" i="11"/>
  <c r="I308" i="11"/>
  <c r="I309" i="11"/>
  <c r="I310" i="11"/>
  <c r="I312" i="11"/>
  <c r="I313" i="11"/>
  <c r="I314" i="11"/>
  <c r="I315" i="11"/>
  <c r="I316" i="11"/>
  <c r="I317" i="11"/>
  <c r="I318" i="11"/>
  <c r="I319" i="11"/>
  <c r="I321" i="11"/>
  <c r="I322" i="11"/>
  <c r="I323" i="11"/>
  <c r="I324" i="11"/>
  <c r="I325" i="11"/>
  <c r="I326" i="11"/>
  <c r="I327" i="11"/>
  <c r="I328" i="11"/>
  <c r="I329" i="11"/>
  <c r="I330" i="11"/>
  <c r="I333" i="11"/>
  <c r="I334" i="11"/>
  <c r="I335" i="11"/>
  <c r="I336" i="11"/>
  <c r="I337" i="11"/>
  <c r="I338" i="11"/>
  <c r="I339" i="11"/>
  <c r="I341" i="11"/>
  <c r="I342" i="11"/>
  <c r="I343" i="11"/>
  <c r="I344" i="11"/>
  <c r="I345" i="11"/>
  <c r="I346" i="11"/>
  <c r="I348" i="11"/>
  <c r="I349" i="11"/>
  <c r="I350" i="11"/>
  <c r="I353" i="11"/>
  <c r="I354" i="11"/>
  <c r="I355" i="11"/>
  <c r="I356" i="11"/>
  <c r="I357" i="11"/>
  <c r="I358" i="11"/>
  <c r="I359" i="11"/>
  <c r="I360" i="11"/>
  <c r="I361" i="11"/>
  <c r="I363" i="11"/>
  <c r="I362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401" i="11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6" i="11"/>
  <c r="I417" i="11"/>
  <c r="I419" i="11"/>
  <c r="I420" i="11"/>
  <c r="I421" i="11"/>
  <c r="I422" i="11"/>
  <c r="I423" i="11"/>
  <c r="I426" i="11"/>
  <c r="I427" i="11"/>
  <c r="I428" i="11"/>
  <c r="I429" i="11"/>
  <c r="I430" i="11"/>
  <c r="I431" i="11"/>
  <c r="I432" i="11"/>
  <c r="I434" i="11"/>
  <c r="I435" i="11"/>
  <c r="I436" i="11"/>
  <c r="I437" i="11"/>
  <c r="I438" i="11"/>
  <c r="I439" i="11"/>
  <c r="I441" i="11"/>
  <c r="I442" i="11"/>
  <c r="I443" i="11"/>
  <c r="I444" i="11"/>
  <c r="I445" i="11"/>
  <c r="I446" i="11"/>
  <c r="I447" i="11"/>
  <c r="I448" i="11"/>
  <c r="I449" i="11"/>
  <c r="I450" i="11"/>
  <c r="I451" i="11"/>
  <c r="I452" i="11"/>
  <c r="I454" i="11"/>
  <c r="I455" i="11"/>
  <c r="I456" i="11"/>
  <c r="I457" i="11"/>
  <c r="I458" i="11"/>
  <c r="I459" i="11"/>
  <c r="I460" i="11"/>
  <c r="I461" i="11"/>
  <c r="I462" i="11"/>
  <c r="I463" i="11"/>
  <c r="I464" i="11"/>
  <c r="I466" i="11"/>
  <c r="I468" i="11"/>
  <c r="I469" i="11"/>
  <c r="I470" i="11"/>
  <c r="I471" i="11"/>
  <c r="I472" i="11"/>
  <c r="I473" i="11"/>
  <c r="I474" i="11"/>
  <c r="I475" i="11"/>
  <c r="I476" i="11"/>
  <c r="I477" i="11"/>
  <c r="I478" i="11"/>
  <c r="I479" i="11"/>
  <c r="I480" i="11"/>
  <c r="I481" i="11"/>
  <c r="I482" i="11"/>
  <c r="I483" i="11"/>
  <c r="I485" i="11"/>
  <c r="I486" i="11"/>
  <c r="I487" i="11"/>
  <c r="I488" i="11"/>
  <c r="I489" i="11"/>
  <c r="I491" i="11"/>
  <c r="I492" i="11"/>
  <c r="I493" i="11"/>
  <c r="I494" i="11"/>
  <c r="I495" i="11"/>
  <c r="I496" i="11"/>
  <c r="I499" i="11"/>
  <c r="I500" i="11"/>
  <c r="I502" i="11"/>
  <c r="I503" i="11"/>
  <c r="I504" i="11"/>
  <c r="I505" i="11"/>
  <c r="I506" i="11"/>
  <c r="I507" i="11"/>
  <c r="I508" i="11"/>
  <c r="I509" i="11"/>
  <c r="I510" i="11"/>
  <c r="I511" i="11"/>
  <c r="I512" i="11"/>
  <c r="I513" i="11"/>
  <c r="I514" i="11"/>
  <c r="I515" i="11"/>
  <c r="I516" i="11"/>
  <c r="I517" i="11"/>
  <c r="I518" i="11"/>
  <c r="I519" i="11"/>
  <c r="I520" i="11"/>
  <c r="I521" i="11"/>
  <c r="I522" i="11"/>
  <c r="I523" i="11"/>
  <c r="I524" i="11"/>
  <c r="I525" i="11"/>
  <c r="I526" i="11"/>
  <c r="I527" i="11"/>
  <c r="I529" i="11"/>
  <c r="I528" i="11"/>
  <c r="I530" i="11"/>
  <c r="I531" i="11"/>
  <c r="I532" i="11"/>
  <c r="I533" i="11"/>
  <c r="I534" i="11"/>
  <c r="I535" i="11"/>
  <c r="I536" i="11"/>
  <c r="I541" i="11"/>
  <c r="I542" i="11"/>
  <c r="I537" i="11"/>
  <c r="I538" i="11"/>
  <c r="I539" i="11"/>
  <c r="I540" i="11"/>
  <c r="I543" i="11"/>
  <c r="I544" i="11"/>
  <c r="I545" i="11"/>
  <c r="I546" i="11"/>
  <c r="I547" i="11"/>
  <c r="I549" i="11"/>
  <c r="I550" i="11"/>
  <c r="I551" i="11"/>
  <c r="I552" i="11"/>
  <c r="I553" i="11"/>
  <c r="I554" i="11"/>
  <c r="I555" i="11"/>
  <c r="I556" i="11"/>
  <c r="I557" i="11"/>
  <c r="I558" i="11"/>
  <c r="I559" i="11"/>
  <c r="I560" i="11"/>
  <c r="I561" i="11"/>
  <c r="I562" i="11"/>
  <c r="I563" i="11"/>
  <c r="I564" i="11"/>
  <c r="I565" i="11"/>
  <c r="I566" i="11"/>
  <c r="I567" i="11"/>
  <c r="I568" i="11"/>
  <c r="I569" i="11"/>
  <c r="I570" i="11"/>
  <c r="I571" i="11"/>
  <c r="I572" i="11"/>
  <c r="I573" i="11"/>
  <c r="I574" i="11"/>
  <c r="I575" i="11"/>
  <c r="I576" i="11"/>
  <c r="I577" i="11"/>
  <c r="I578" i="11"/>
  <c r="I579" i="11"/>
  <c r="I580" i="11"/>
  <c r="I583" i="11"/>
  <c r="I584" i="11"/>
  <c r="I586" i="11"/>
  <c r="I587" i="11"/>
  <c r="I588" i="11"/>
  <c r="I589" i="11"/>
  <c r="I590" i="11"/>
  <c r="I591" i="11"/>
  <c r="I592" i="11"/>
  <c r="I593" i="11"/>
  <c r="I594" i="11"/>
  <c r="I595" i="11"/>
  <c r="I596" i="11"/>
  <c r="I597" i="11"/>
  <c r="I598" i="11"/>
  <c r="I599" i="11"/>
  <c r="I600" i="11"/>
  <c r="I601" i="11"/>
  <c r="I602" i="11"/>
  <c r="I603" i="11"/>
  <c r="I604" i="11"/>
  <c r="F7" i="11"/>
  <c r="F15" i="11"/>
  <c r="F16" i="11"/>
  <c r="F17" i="11"/>
  <c r="F18" i="11"/>
  <c r="F19" i="11"/>
  <c r="F20" i="11"/>
  <c r="F23" i="11"/>
  <c r="F24" i="11"/>
  <c r="F25" i="11"/>
  <c r="F26" i="11"/>
  <c r="F27" i="11"/>
  <c r="F28" i="11"/>
  <c r="F29" i="11"/>
  <c r="F30" i="11"/>
  <c r="F31" i="11"/>
  <c r="F32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8" i="11"/>
  <c r="F47" i="11"/>
  <c r="F49" i="11"/>
  <c r="F50" i="11"/>
  <c r="F51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7" i="11"/>
  <c r="F68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9" i="11"/>
  <c r="F90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6" i="11"/>
  <c r="F107" i="11"/>
  <c r="F108" i="11"/>
  <c r="F109" i="11"/>
  <c r="F110" i="11"/>
  <c r="F111" i="11"/>
  <c r="F112" i="11"/>
  <c r="F114" i="11"/>
  <c r="F115" i="11"/>
  <c r="F116" i="11"/>
  <c r="F117" i="11"/>
  <c r="F119" i="11"/>
  <c r="F120" i="11"/>
  <c r="F121" i="11"/>
  <c r="F122" i="11"/>
  <c r="F123" i="11"/>
  <c r="F124" i="11"/>
  <c r="F125" i="11"/>
  <c r="F127" i="11"/>
  <c r="F128" i="11"/>
  <c r="F129" i="11"/>
  <c r="F130" i="11"/>
  <c r="F131" i="11"/>
  <c r="F132" i="11"/>
  <c r="F133" i="11"/>
  <c r="F134" i="11"/>
  <c r="F136" i="11"/>
  <c r="F137" i="11"/>
  <c r="F138" i="11"/>
  <c r="F139" i="11"/>
  <c r="F140" i="11"/>
  <c r="F141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160" i="11"/>
  <c r="F161" i="11"/>
  <c r="F162" i="11"/>
  <c r="F163" i="11"/>
  <c r="F164" i="11"/>
  <c r="F165" i="11"/>
  <c r="F166" i="11"/>
  <c r="F167" i="11"/>
  <c r="F168" i="11"/>
  <c r="F169" i="11"/>
  <c r="F170" i="11"/>
  <c r="F171" i="11"/>
  <c r="F172" i="11"/>
  <c r="F173" i="11"/>
  <c r="F174" i="11"/>
  <c r="F175" i="11"/>
  <c r="F176" i="11"/>
  <c r="F177" i="11"/>
  <c r="F178" i="11"/>
  <c r="F179" i="11"/>
  <c r="F180" i="11"/>
  <c r="F181" i="11"/>
  <c r="F182" i="11"/>
  <c r="F183" i="11"/>
  <c r="F184" i="11"/>
  <c r="F185" i="11"/>
  <c r="F186" i="11"/>
  <c r="F187" i="11"/>
  <c r="F188" i="11"/>
  <c r="F189" i="11"/>
  <c r="F190" i="11"/>
  <c r="F192" i="11"/>
  <c r="F193" i="11"/>
  <c r="F194" i="11"/>
  <c r="F195" i="11"/>
  <c r="F196" i="11"/>
  <c r="F197" i="11"/>
  <c r="F198" i="11"/>
  <c r="F199" i="11"/>
  <c r="F201" i="11"/>
  <c r="F202" i="11"/>
  <c r="F203" i="11"/>
  <c r="F204" i="11"/>
  <c r="F205" i="11"/>
  <c r="F206" i="11"/>
  <c r="F207" i="11"/>
  <c r="F208" i="11"/>
  <c r="F209" i="11"/>
  <c r="F211" i="11"/>
  <c r="F212" i="11"/>
  <c r="F213" i="11"/>
  <c r="F214" i="11"/>
  <c r="F215" i="11"/>
  <c r="F216" i="11"/>
  <c r="F218" i="11"/>
  <c r="F219" i="11"/>
  <c r="F220" i="11"/>
  <c r="F221" i="11"/>
  <c r="F222" i="11"/>
  <c r="F223" i="11"/>
  <c r="F224" i="11"/>
  <c r="F225" i="11"/>
  <c r="F226" i="11"/>
  <c r="F227" i="11"/>
  <c r="F228" i="11"/>
  <c r="F229" i="11"/>
  <c r="F231" i="11"/>
  <c r="F232" i="11"/>
  <c r="F233" i="11"/>
  <c r="F234" i="11"/>
  <c r="F235" i="11"/>
  <c r="F236" i="11"/>
  <c r="F237" i="11"/>
  <c r="F238" i="11"/>
  <c r="F239" i="11"/>
  <c r="F240" i="11"/>
  <c r="F241" i="11"/>
  <c r="F242" i="11"/>
  <c r="F243" i="11"/>
  <c r="F244" i="11"/>
  <c r="F245" i="11"/>
  <c r="F246" i="11"/>
  <c r="F247" i="11"/>
  <c r="F248" i="11"/>
  <c r="F249" i="11"/>
  <c r="F251" i="11"/>
  <c r="F254" i="11"/>
  <c r="F256" i="11"/>
  <c r="F257" i="11"/>
  <c r="F258" i="11"/>
  <c r="F261" i="11"/>
  <c r="F263" i="11"/>
  <c r="F264" i="11"/>
  <c r="F265" i="11"/>
  <c r="F266" i="11"/>
  <c r="F267" i="11"/>
  <c r="F268" i="11"/>
  <c r="F269" i="11"/>
  <c r="F270" i="11"/>
  <c r="F272" i="11"/>
  <c r="F273" i="11"/>
  <c r="F274" i="11"/>
  <c r="F275" i="11"/>
  <c r="F276" i="11"/>
  <c r="F277" i="11"/>
  <c r="F278" i="11"/>
  <c r="F279" i="11"/>
  <c r="F280" i="11"/>
  <c r="F281" i="11"/>
  <c r="F282" i="11"/>
  <c r="F283" i="11"/>
  <c r="F284" i="11"/>
  <c r="F285" i="11"/>
  <c r="F286" i="11"/>
  <c r="F287" i="11"/>
  <c r="F311" i="11"/>
  <c r="F320" i="11"/>
  <c r="F288" i="11"/>
  <c r="F289" i="11"/>
  <c r="F290" i="11"/>
  <c r="F291" i="11"/>
  <c r="F292" i="11"/>
  <c r="F293" i="11"/>
  <c r="F294" i="11"/>
  <c r="F295" i="11"/>
  <c r="F296" i="11"/>
  <c r="F297" i="11"/>
  <c r="F298" i="11"/>
  <c r="F299" i="11"/>
  <c r="F300" i="11"/>
  <c r="F301" i="11"/>
  <c r="F302" i="11"/>
  <c r="F303" i="11"/>
  <c r="F304" i="11"/>
  <c r="F305" i="11"/>
  <c r="F307" i="11"/>
  <c r="F308" i="11"/>
  <c r="F309" i="11"/>
  <c r="F310" i="11"/>
  <c r="F312" i="11"/>
  <c r="F313" i="11"/>
  <c r="F314" i="11"/>
  <c r="F315" i="11"/>
  <c r="F316" i="11"/>
  <c r="F317" i="11"/>
  <c r="F318" i="11"/>
  <c r="F319" i="11"/>
  <c r="F321" i="11"/>
  <c r="F322" i="11"/>
  <c r="F323" i="11"/>
  <c r="F324" i="11"/>
  <c r="F325" i="11"/>
  <c r="F326" i="11"/>
  <c r="F327" i="11"/>
  <c r="F328" i="11"/>
  <c r="F329" i="11"/>
  <c r="F330" i="11"/>
  <c r="F333" i="11"/>
  <c r="F334" i="11"/>
  <c r="F335" i="11"/>
  <c r="F336" i="11"/>
  <c r="F337" i="11"/>
  <c r="F338" i="11"/>
  <c r="F339" i="11"/>
  <c r="F341" i="11"/>
  <c r="F342" i="11"/>
  <c r="F343" i="11"/>
  <c r="F344" i="11"/>
  <c r="F345" i="11"/>
  <c r="F346" i="11"/>
  <c r="F348" i="11"/>
  <c r="F349" i="11"/>
  <c r="F350" i="11"/>
  <c r="F353" i="11"/>
  <c r="F354" i="11"/>
  <c r="F355" i="11"/>
  <c r="F356" i="11"/>
  <c r="F357" i="11"/>
  <c r="F358" i="11"/>
  <c r="F359" i="11"/>
  <c r="F360" i="11"/>
  <c r="F361" i="11"/>
  <c r="F363" i="11"/>
  <c r="F362" i="11"/>
  <c r="F364" i="11"/>
  <c r="F365" i="11"/>
  <c r="F366" i="11"/>
  <c r="F367" i="11"/>
  <c r="F368" i="11"/>
  <c r="F369" i="11"/>
  <c r="F370" i="11"/>
  <c r="F371" i="11"/>
  <c r="F372" i="11"/>
  <c r="F373" i="11"/>
  <c r="F374" i="11"/>
  <c r="F375" i="11"/>
  <c r="F376" i="11"/>
  <c r="F377" i="11"/>
  <c r="F378" i="11"/>
  <c r="F379" i="11"/>
  <c r="F380" i="11"/>
  <c r="F381" i="11"/>
  <c r="F383" i="11"/>
  <c r="F384" i="11"/>
  <c r="F385" i="11"/>
  <c r="F386" i="11"/>
  <c r="F387" i="11"/>
  <c r="F388" i="11"/>
  <c r="F389" i="11"/>
  <c r="F390" i="11"/>
  <c r="F391" i="11"/>
  <c r="F392" i="11"/>
  <c r="F393" i="11"/>
  <c r="F394" i="11"/>
  <c r="F395" i="11"/>
  <c r="F396" i="11"/>
  <c r="F397" i="11"/>
  <c r="F398" i="11"/>
  <c r="F399" i="11"/>
  <c r="F400" i="11"/>
  <c r="F401" i="11"/>
  <c r="F402" i="11"/>
  <c r="F403" i="11"/>
  <c r="F404" i="11"/>
  <c r="F405" i="11"/>
  <c r="F406" i="11"/>
  <c r="F407" i="11"/>
  <c r="F408" i="11"/>
  <c r="F409" i="11"/>
  <c r="F410" i="11"/>
  <c r="F411" i="11"/>
  <c r="F412" i="11"/>
  <c r="F413" i="11"/>
  <c r="F416" i="11"/>
  <c r="F417" i="11"/>
  <c r="F419" i="11"/>
  <c r="F420" i="11"/>
  <c r="F421" i="11"/>
  <c r="F422" i="11"/>
  <c r="F423" i="11"/>
  <c r="F426" i="11"/>
  <c r="F427" i="11"/>
  <c r="F428" i="11"/>
  <c r="F429" i="11"/>
  <c r="F430" i="11"/>
  <c r="F431" i="11"/>
  <c r="F432" i="11"/>
  <c r="F434" i="11"/>
  <c r="F435" i="11"/>
  <c r="F436" i="11"/>
  <c r="F437" i="11"/>
  <c r="F438" i="11"/>
  <c r="F439" i="11"/>
  <c r="F441" i="11"/>
  <c r="F442" i="11"/>
  <c r="F443" i="11"/>
  <c r="F444" i="11"/>
  <c r="F445" i="11"/>
  <c r="F446" i="11"/>
  <c r="F447" i="11"/>
  <c r="F448" i="11"/>
  <c r="F449" i="11"/>
  <c r="F450" i="11"/>
  <c r="F451" i="11"/>
  <c r="F452" i="11"/>
  <c r="F454" i="11"/>
  <c r="F455" i="11"/>
  <c r="F456" i="11"/>
  <c r="F457" i="11"/>
  <c r="F458" i="11"/>
  <c r="F459" i="11"/>
  <c r="F460" i="11"/>
  <c r="F461" i="11"/>
  <c r="F462" i="11"/>
  <c r="F463" i="11"/>
  <c r="F464" i="11"/>
  <c r="F466" i="11"/>
  <c r="F468" i="11"/>
  <c r="F469" i="11"/>
  <c r="F470" i="11"/>
  <c r="F471" i="11"/>
  <c r="F472" i="11"/>
  <c r="F473" i="11"/>
  <c r="F474" i="11"/>
  <c r="F475" i="11"/>
  <c r="F476" i="11"/>
  <c r="F477" i="11"/>
  <c r="F478" i="11"/>
  <c r="F479" i="11"/>
  <c r="F480" i="11"/>
  <c r="F481" i="11"/>
  <c r="F482" i="11"/>
  <c r="F483" i="11"/>
  <c r="F485" i="11"/>
  <c r="F486" i="11"/>
  <c r="F487" i="11"/>
  <c r="F488" i="11"/>
  <c r="F489" i="11"/>
  <c r="F491" i="11"/>
  <c r="F492" i="11"/>
  <c r="F493" i="11"/>
  <c r="F494" i="11"/>
  <c r="F495" i="11"/>
  <c r="F496" i="11"/>
  <c r="F499" i="11"/>
  <c r="F500" i="11"/>
  <c r="F502" i="11"/>
  <c r="F503" i="11"/>
  <c r="F504" i="11"/>
  <c r="F505" i="11"/>
  <c r="F506" i="11"/>
  <c r="F507" i="11"/>
  <c r="F508" i="11"/>
  <c r="F509" i="11"/>
  <c r="F510" i="11"/>
  <c r="F511" i="11"/>
  <c r="F512" i="11"/>
  <c r="F513" i="11"/>
  <c r="F514" i="11"/>
  <c r="F515" i="11"/>
  <c r="F516" i="11"/>
  <c r="F517" i="11"/>
  <c r="F518" i="11"/>
  <c r="F519" i="11"/>
  <c r="F520" i="11"/>
  <c r="F521" i="11"/>
  <c r="F522" i="11"/>
  <c r="F523" i="11"/>
  <c r="F524" i="11"/>
  <c r="F525" i="11"/>
  <c r="F526" i="11"/>
  <c r="F527" i="11"/>
  <c r="F529" i="11"/>
  <c r="F528" i="11"/>
  <c r="F530" i="11"/>
  <c r="F531" i="11"/>
  <c r="F532" i="11"/>
  <c r="F533" i="11"/>
  <c r="F534" i="11"/>
  <c r="F535" i="11"/>
  <c r="F536" i="11"/>
  <c r="F541" i="11"/>
  <c r="F542" i="11"/>
  <c r="F537" i="11"/>
  <c r="F538" i="11"/>
  <c r="F539" i="11"/>
  <c r="F540" i="11"/>
  <c r="F543" i="11"/>
  <c r="F544" i="11"/>
  <c r="F545" i="11"/>
  <c r="F546" i="11"/>
  <c r="F547" i="11"/>
  <c r="F549" i="11"/>
  <c r="F550" i="11"/>
  <c r="F551" i="11"/>
  <c r="F552" i="11"/>
  <c r="F553" i="11"/>
  <c r="F554" i="11"/>
  <c r="F555" i="11"/>
  <c r="F556" i="11"/>
  <c r="F557" i="11"/>
  <c r="F558" i="11"/>
  <c r="F559" i="11"/>
  <c r="F560" i="11"/>
  <c r="F561" i="11"/>
  <c r="F562" i="11"/>
  <c r="F563" i="11"/>
  <c r="F564" i="11"/>
  <c r="F565" i="11"/>
  <c r="F566" i="11"/>
  <c r="F567" i="11"/>
  <c r="F568" i="11"/>
  <c r="F569" i="11"/>
  <c r="F570" i="11"/>
  <c r="F571" i="11"/>
  <c r="F572" i="11"/>
  <c r="F573" i="11"/>
  <c r="F574" i="11"/>
  <c r="F575" i="11"/>
  <c r="F576" i="11"/>
  <c r="F577" i="11"/>
  <c r="F578" i="11"/>
  <c r="F579" i="11"/>
  <c r="F580" i="11"/>
  <c r="F583" i="11"/>
  <c r="F584" i="11"/>
  <c r="F586" i="11"/>
  <c r="F587" i="11"/>
  <c r="F588" i="11"/>
  <c r="F589" i="11"/>
  <c r="F590" i="11"/>
  <c r="F591" i="11"/>
  <c r="F592" i="11"/>
  <c r="F593" i="11"/>
  <c r="F594" i="11"/>
  <c r="F595" i="11"/>
  <c r="F596" i="11"/>
  <c r="F597" i="11"/>
  <c r="F598" i="11"/>
  <c r="F599" i="11"/>
  <c r="F600" i="11"/>
  <c r="F601" i="11"/>
  <c r="F602" i="11"/>
  <c r="F603" i="11"/>
  <c r="F604" i="11"/>
  <c r="H6" i="9"/>
  <c r="P600" i="11" l="1"/>
  <c r="P592" i="11"/>
  <c r="P583" i="11"/>
  <c r="P573" i="11"/>
  <c r="P565" i="11"/>
  <c r="P557" i="11"/>
  <c r="P549" i="11"/>
  <c r="P538" i="11"/>
  <c r="P532" i="11"/>
  <c r="P523" i="11"/>
  <c r="P515" i="11"/>
  <c r="P507" i="11"/>
  <c r="P496" i="11"/>
  <c r="P487" i="11"/>
  <c r="P478" i="11"/>
  <c r="P470" i="11"/>
  <c r="P460" i="11"/>
  <c r="P451" i="11"/>
  <c r="P443" i="11"/>
  <c r="P434" i="11"/>
  <c r="P423" i="11"/>
  <c r="P412" i="11"/>
  <c r="P404" i="11"/>
  <c r="P396" i="11"/>
  <c r="P388" i="11"/>
  <c r="P379" i="11"/>
  <c r="P370" i="11"/>
  <c r="P363" i="11"/>
  <c r="P354" i="11"/>
  <c r="P343" i="11"/>
  <c r="P334" i="11"/>
  <c r="P324" i="11"/>
  <c r="P315" i="11"/>
  <c r="P305" i="11"/>
  <c r="P297" i="11"/>
  <c r="P289" i="11"/>
  <c r="P283" i="11"/>
  <c r="P275" i="11"/>
  <c r="P266" i="11"/>
  <c r="P254" i="11"/>
  <c r="P243" i="11"/>
  <c r="P235" i="11"/>
  <c r="P226" i="11"/>
  <c r="P216" i="11"/>
  <c r="P207" i="11"/>
  <c r="P198" i="11"/>
  <c r="P189" i="11"/>
  <c r="P181" i="11"/>
  <c r="P173" i="11"/>
  <c r="P165" i="11"/>
  <c r="P156" i="11"/>
  <c r="P148" i="11"/>
  <c r="P139" i="11"/>
  <c r="P130" i="11"/>
  <c r="P121" i="11"/>
  <c r="P111" i="11"/>
  <c r="P102" i="11"/>
  <c r="P94" i="11"/>
  <c r="P84" i="11"/>
  <c r="P76" i="11"/>
  <c r="P64" i="11"/>
  <c r="P56" i="11"/>
  <c r="P48" i="11"/>
  <c r="P39" i="11"/>
  <c r="P30" i="11"/>
  <c r="P20" i="11"/>
  <c r="P377" i="11"/>
  <c r="P599" i="11"/>
  <c r="P591" i="11"/>
  <c r="P580" i="11"/>
  <c r="P572" i="11"/>
  <c r="P564" i="11"/>
  <c r="P556" i="11"/>
  <c r="P547" i="11"/>
  <c r="P537" i="11"/>
  <c r="P530" i="11"/>
  <c r="P522" i="11"/>
  <c r="P514" i="11"/>
  <c r="P506" i="11"/>
  <c r="P495" i="11"/>
  <c r="P486" i="11"/>
  <c r="P477" i="11"/>
  <c r="P469" i="11"/>
  <c r="P459" i="11"/>
  <c r="P450" i="11"/>
  <c r="P442" i="11"/>
  <c r="P432" i="11"/>
  <c r="P422" i="11"/>
  <c r="P411" i="11"/>
  <c r="P403" i="11"/>
  <c r="P395" i="11"/>
  <c r="P387" i="11"/>
  <c r="P378" i="11"/>
  <c r="P369" i="11"/>
  <c r="P361" i="11"/>
  <c r="P353" i="11"/>
  <c r="P342" i="11"/>
  <c r="P333" i="11"/>
  <c r="P323" i="11"/>
  <c r="P314" i="11"/>
  <c r="P304" i="11"/>
  <c r="P296" i="11"/>
  <c r="P288" i="11"/>
  <c r="P282" i="11"/>
  <c r="P274" i="11"/>
  <c r="P265" i="11"/>
  <c r="P251" i="11"/>
  <c r="P242" i="11"/>
  <c r="P234" i="11"/>
  <c r="P225" i="11"/>
  <c r="P215" i="11"/>
  <c r="P206" i="11"/>
  <c r="P197" i="11"/>
  <c r="P188" i="11"/>
  <c r="P180" i="11"/>
  <c r="P172" i="11"/>
  <c r="P164" i="11"/>
  <c r="P155" i="11"/>
  <c r="P147" i="11"/>
  <c r="P138" i="11"/>
  <c r="P129" i="11"/>
  <c r="P120" i="11"/>
  <c r="P110" i="11"/>
  <c r="P101" i="11"/>
  <c r="P93" i="11"/>
  <c r="P83" i="11"/>
  <c r="P74" i="11"/>
  <c r="P63" i="11"/>
  <c r="P55" i="11"/>
  <c r="P46" i="11"/>
  <c r="P38" i="11"/>
  <c r="P29" i="11"/>
  <c r="P19" i="11"/>
  <c r="P75" i="11"/>
  <c r="P598" i="11"/>
  <c r="P590" i="11"/>
  <c r="P579" i="11"/>
  <c r="P571" i="11"/>
  <c r="P563" i="11"/>
  <c r="P555" i="11"/>
  <c r="P546" i="11"/>
  <c r="P542" i="11"/>
  <c r="P528" i="11"/>
  <c r="P521" i="11"/>
  <c r="P513" i="11"/>
  <c r="P505" i="11"/>
  <c r="P494" i="11"/>
  <c r="P485" i="11"/>
  <c r="P476" i="11"/>
  <c r="P468" i="11"/>
  <c r="P458" i="11"/>
  <c r="P449" i="11"/>
  <c r="P441" i="11"/>
  <c r="P431" i="11"/>
  <c r="P421" i="11"/>
  <c r="P410" i="11"/>
  <c r="P402" i="11"/>
  <c r="P394" i="11"/>
  <c r="P386" i="11"/>
  <c r="P376" i="11"/>
  <c r="P368" i="11"/>
  <c r="P360" i="11"/>
  <c r="P350" i="11"/>
  <c r="P341" i="11"/>
  <c r="P330" i="11"/>
  <c r="P322" i="11"/>
  <c r="P313" i="11"/>
  <c r="P303" i="11"/>
  <c r="P295" i="11"/>
  <c r="P320" i="11"/>
  <c r="P281" i="11"/>
  <c r="P273" i="11"/>
  <c r="P264" i="11"/>
  <c r="P249" i="11"/>
  <c r="P241" i="11"/>
  <c r="P233" i="11"/>
  <c r="P224" i="11"/>
  <c r="P214" i="11"/>
  <c r="P205" i="11"/>
  <c r="P196" i="11"/>
  <c r="P187" i="11"/>
  <c r="P179" i="11"/>
  <c r="P171" i="11"/>
  <c r="P163" i="11"/>
  <c r="P154" i="11"/>
  <c r="P146" i="11"/>
  <c r="P137" i="11"/>
  <c r="P128" i="11"/>
  <c r="P119" i="11"/>
  <c r="P109" i="11"/>
  <c r="P100" i="11"/>
  <c r="P92" i="11"/>
  <c r="P82" i="11"/>
  <c r="P73" i="11"/>
  <c r="P62" i="11"/>
  <c r="P54" i="11"/>
  <c r="P45" i="11"/>
  <c r="P37" i="11"/>
  <c r="P28" i="11"/>
  <c r="P18" i="11"/>
  <c r="P597" i="11"/>
  <c r="P589" i="11"/>
  <c r="P578" i="11"/>
  <c r="P570" i="11"/>
  <c r="P562" i="11"/>
  <c r="P554" i="11"/>
  <c r="P545" i="11"/>
  <c r="P541" i="11"/>
  <c r="P529" i="11"/>
  <c r="P520" i="11"/>
  <c r="P512" i="11"/>
  <c r="P504" i="11"/>
  <c r="P493" i="11"/>
  <c r="P483" i="11"/>
  <c r="P475" i="11"/>
  <c r="P466" i="11"/>
  <c r="P457" i="11"/>
  <c r="P448" i="11"/>
  <c r="P439" i="11"/>
  <c r="P430" i="11"/>
  <c r="P420" i="11"/>
  <c r="P409" i="11"/>
  <c r="P401" i="11"/>
  <c r="P393" i="11"/>
  <c r="P385" i="11"/>
  <c r="P375" i="11"/>
  <c r="P367" i="11"/>
  <c r="P359" i="11"/>
  <c r="P349" i="11"/>
  <c r="P339" i="11"/>
  <c r="P329" i="11"/>
  <c r="P321" i="11"/>
  <c r="P312" i="11"/>
  <c r="P302" i="11"/>
  <c r="P294" i="11"/>
  <c r="P311" i="11"/>
  <c r="P280" i="11"/>
  <c r="P272" i="11"/>
  <c r="P263" i="11"/>
  <c r="P248" i="11"/>
  <c r="P240" i="11"/>
  <c r="P232" i="11"/>
  <c r="P223" i="11"/>
  <c r="P213" i="11"/>
  <c r="P204" i="11"/>
  <c r="P195" i="11"/>
  <c r="P186" i="11"/>
  <c r="P178" i="11"/>
  <c r="P170" i="11"/>
  <c r="P162" i="11"/>
  <c r="P153" i="11"/>
  <c r="P145" i="11"/>
  <c r="P136" i="11"/>
  <c r="P127" i="11"/>
  <c r="P117" i="11"/>
  <c r="P108" i="11"/>
  <c r="P99" i="11"/>
  <c r="P90" i="11"/>
  <c r="P81" i="11"/>
  <c r="P72" i="11"/>
  <c r="P61" i="11"/>
  <c r="P53" i="11"/>
  <c r="P44" i="11"/>
  <c r="P36" i="11"/>
  <c r="P27" i="11"/>
  <c r="P17" i="11"/>
  <c r="P604" i="11"/>
  <c r="P596" i="11"/>
  <c r="P588" i="11"/>
  <c r="P577" i="11"/>
  <c r="P569" i="11"/>
  <c r="P561" i="11"/>
  <c r="P553" i="11"/>
  <c r="P544" i="11"/>
  <c r="P536" i="11"/>
  <c r="P527" i="11"/>
  <c r="P519" i="11"/>
  <c r="P511" i="11"/>
  <c r="P503" i="11"/>
  <c r="P492" i="11"/>
  <c r="P482" i="11"/>
  <c r="P474" i="11"/>
  <c r="P464" i="11"/>
  <c r="P456" i="11"/>
  <c r="P447" i="11"/>
  <c r="P438" i="11"/>
  <c r="P429" i="11"/>
  <c r="P419" i="11"/>
  <c r="P408" i="11"/>
  <c r="P400" i="11"/>
  <c r="P392" i="11"/>
  <c r="P384" i="11"/>
  <c r="P374" i="11"/>
  <c r="P366" i="11"/>
  <c r="P358" i="11"/>
  <c r="P348" i="11"/>
  <c r="P338" i="11"/>
  <c r="P328" i="11"/>
  <c r="P319" i="11"/>
  <c r="P310" i="11"/>
  <c r="P301" i="11"/>
  <c r="P293" i="11"/>
  <c r="P287" i="11"/>
  <c r="P279" i="11"/>
  <c r="P270" i="11"/>
  <c r="P261" i="11"/>
  <c r="P247" i="11"/>
  <c r="P239" i="11"/>
  <c r="P231" i="11"/>
  <c r="P222" i="11"/>
  <c r="P212" i="11"/>
  <c r="P203" i="11"/>
  <c r="P194" i="11"/>
  <c r="P185" i="11"/>
  <c r="P177" i="11"/>
  <c r="P169" i="11"/>
  <c r="P161" i="11"/>
  <c r="P152" i="11"/>
  <c r="P144" i="11"/>
  <c r="P134" i="11"/>
  <c r="P125" i="11"/>
  <c r="P116" i="11"/>
  <c r="P107" i="11"/>
  <c r="P98" i="11"/>
  <c r="P89" i="11"/>
  <c r="P80" i="11"/>
  <c r="P71" i="11"/>
  <c r="P60" i="11"/>
  <c r="P51" i="11"/>
  <c r="P43" i="11"/>
  <c r="P35" i="11"/>
  <c r="P26" i="11"/>
  <c r="P16" i="11"/>
  <c r="P603" i="11"/>
  <c r="P595" i="11"/>
  <c r="P587" i="11"/>
  <c r="P576" i="11"/>
  <c r="P568" i="11"/>
  <c r="P560" i="11"/>
  <c r="P552" i="11"/>
  <c r="P543" i="11"/>
  <c r="P535" i="11"/>
  <c r="P526" i="11"/>
  <c r="P518" i="11"/>
  <c r="P510" i="11"/>
  <c r="P502" i="11"/>
  <c r="P491" i="11"/>
  <c r="P481" i="11"/>
  <c r="P473" i="11"/>
  <c r="P463" i="11"/>
  <c r="P455" i="11"/>
  <c r="P446" i="11"/>
  <c r="P437" i="11"/>
  <c r="P428" i="11"/>
  <c r="P417" i="11"/>
  <c r="P407" i="11"/>
  <c r="P399" i="11"/>
  <c r="P391" i="11"/>
  <c r="P383" i="11"/>
  <c r="P373" i="11"/>
  <c r="P365" i="11"/>
  <c r="P357" i="11"/>
  <c r="P346" i="11"/>
  <c r="P337" i="11"/>
  <c r="P327" i="11"/>
  <c r="P318" i="11"/>
  <c r="P309" i="11"/>
  <c r="P300" i="11"/>
  <c r="P292" i="11"/>
  <c r="P286" i="11"/>
  <c r="P278" i="11"/>
  <c r="P269" i="11"/>
  <c r="P258" i="11"/>
  <c r="P246" i="11"/>
  <c r="P238" i="11"/>
  <c r="P229" i="11"/>
  <c r="P221" i="11"/>
  <c r="P211" i="11"/>
  <c r="P202" i="11"/>
  <c r="P193" i="11"/>
  <c r="P184" i="11"/>
  <c r="P176" i="11"/>
  <c r="P168" i="11"/>
  <c r="P160" i="11"/>
  <c r="P151" i="11"/>
  <c r="P143" i="11"/>
  <c r="P133" i="11"/>
  <c r="P124" i="11"/>
  <c r="P115" i="11"/>
  <c r="P106" i="11"/>
  <c r="P97" i="11"/>
  <c r="P87" i="11"/>
  <c r="P79" i="11"/>
  <c r="P68" i="11"/>
  <c r="P59" i="11"/>
  <c r="P50" i="11"/>
  <c r="P42" i="11"/>
  <c r="P34" i="11"/>
  <c r="P25" i="11"/>
  <c r="P15" i="11"/>
  <c r="P602" i="11"/>
  <c r="P594" i="11"/>
  <c r="P586" i="11"/>
  <c r="P575" i="11"/>
  <c r="P567" i="11"/>
  <c r="P559" i="11"/>
  <c r="P551" i="11"/>
  <c r="P540" i="11"/>
  <c r="P534" i="11"/>
  <c r="P525" i="11"/>
  <c r="P517" i="11"/>
  <c r="P509" i="11"/>
  <c r="P500" i="11"/>
  <c r="P489" i="11"/>
  <c r="P480" i="11"/>
  <c r="P472" i="11"/>
  <c r="P462" i="11"/>
  <c r="P454" i="11"/>
  <c r="P445" i="11"/>
  <c r="P436" i="11"/>
  <c r="P427" i="11"/>
  <c r="P416" i="11"/>
  <c r="P406" i="11"/>
  <c r="P398" i="11"/>
  <c r="P390" i="11"/>
  <c r="P381" i="11"/>
  <c r="P372" i="11"/>
  <c r="P364" i="11"/>
  <c r="P356" i="11"/>
  <c r="P345" i="11"/>
  <c r="P336" i="11"/>
  <c r="P326" i="11"/>
  <c r="P317" i="11"/>
  <c r="P308" i="11"/>
  <c r="P299" i="11"/>
  <c r="P291" i="11"/>
  <c r="P285" i="11"/>
  <c r="P277" i="11"/>
  <c r="P268" i="11"/>
  <c r="P257" i="11"/>
  <c r="P245" i="11"/>
  <c r="P237" i="11"/>
  <c r="P228" i="11"/>
  <c r="P220" i="11"/>
  <c r="P209" i="11"/>
  <c r="P201" i="11"/>
  <c r="P192" i="11"/>
  <c r="P183" i="11"/>
  <c r="P175" i="11"/>
  <c r="P167" i="11"/>
  <c r="P158" i="11"/>
  <c r="P150" i="11"/>
  <c r="P141" i="11"/>
  <c r="P132" i="11"/>
  <c r="P123" i="11"/>
  <c r="P114" i="11"/>
  <c r="P104" i="11"/>
  <c r="P96" i="11"/>
  <c r="P86" i="11"/>
  <c r="P78" i="11"/>
  <c r="P67" i="11"/>
  <c r="P58" i="11"/>
  <c r="P49" i="11"/>
  <c r="P41" i="11"/>
  <c r="P32" i="11"/>
  <c r="P24" i="11"/>
  <c r="P7" i="11"/>
  <c r="P531" i="11"/>
  <c r="P219" i="11"/>
  <c r="P601" i="11"/>
  <c r="P593" i="11"/>
  <c r="P584" i="11"/>
  <c r="P574" i="11"/>
  <c r="P566" i="11"/>
  <c r="P558" i="11"/>
  <c r="P550" i="11"/>
  <c r="P539" i="11"/>
  <c r="P533" i="11"/>
  <c r="P524" i="11"/>
  <c r="P516" i="11"/>
  <c r="P508" i="11"/>
  <c r="P499" i="11"/>
  <c r="P488" i="11"/>
  <c r="P479" i="11"/>
  <c r="P471" i="11"/>
  <c r="P461" i="11"/>
  <c r="P452" i="11"/>
  <c r="P444" i="11"/>
  <c r="P435" i="11"/>
  <c r="P426" i="11"/>
  <c r="P413" i="11"/>
  <c r="P405" i="11"/>
  <c r="P397" i="11"/>
  <c r="P389" i="11"/>
  <c r="P380" i="11"/>
  <c r="P371" i="11"/>
  <c r="P362" i="11"/>
  <c r="P355" i="11"/>
  <c r="P344" i="11"/>
  <c r="P335" i="11"/>
  <c r="P325" i="11"/>
  <c r="P316" i="11"/>
  <c r="P307" i="11"/>
  <c r="P298" i="11"/>
  <c r="P290" i="11"/>
  <c r="P284" i="11"/>
  <c r="P276" i="11"/>
  <c r="P267" i="11"/>
  <c r="P256" i="11"/>
  <c r="P244" i="11"/>
  <c r="P236" i="11"/>
  <c r="P227" i="11"/>
  <c r="P218" i="11"/>
  <c r="P208" i="11"/>
  <c r="P199" i="11"/>
  <c r="P190" i="11"/>
  <c r="P182" i="11"/>
  <c r="P174" i="11"/>
  <c r="P166" i="11"/>
  <c r="P157" i="11"/>
  <c r="P149" i="11"/>
  <c r="P140" i="11"/>
  <c r="P131" i="11"/>
  <c r="P122" i="11"/>
  <c r="P112" i="11"/>
  <c r="P103" i="11"/>
  <c r="P95" i="11"/>
  <c r="P85" i="11"/>
  <c r="P77" i="11"/>
  <c r="P65" i="11"/>
  <c r="P57" i="11"/>
  <c r="P47" i="11"/>
  <c r="P40" i="11"/>
  <c r="P31" i="11"/>
  <c r="P23" i="11"/>
  <c r="F152" i="9" l="1"/>
  <c r="F498" i="9"/>
  <c r="F314" i="9"/>
  <c r="F155" i="9"/>
  <c r="F500" i="9"/>
  <c r="F268" i="9"/>
  <c r="F450" i="9"/>
  <c r="F158" i="9"/>
  <c r="F570" i="9"/>
  <c r="F197" i="9"/>
  <c r="F271" i="9"/>
  <c r="F544" i="9"/>
  <c r="F39" i="9"/>
  <c r="F203" i="9"/>
  <c r="F518" i="9"/>
  <c r="F563" i="9"/>
  <c r="F461" i="9"/>
  <c r="F220" i="9"/>
  <c r="F60" i="9"/>
  <c r="F476" i="9"/>
  <c r="F309" i="9"/>
  <c r="F91" i="9"/>
  <c r="F433" i="9"/>
  <c r="F133" i="9"/>
  <c r="F407" i="9"/>
  <c r="F381" i="9"/>
  <c r="F218" i="9"/>
  <c r="F41" i="9"/>
  <c r="F520" i="9"/>
  <c r="F360" i="9"/>
  <c r="F130" i="9"/>
  <c r="F404" i="9"/>
  <c r="F173" i="9"/>
  <c r="F18" i="9"/>
  <c r="F63" i="9"/>
  <c r="F340" i="9"/>
  <c r="F453" i="9"/>
  <c r="F383" i="9"/>
  <c r="F479" i="9"/>
  <c r="F47" i="9"/>
  <c r="F119" i="9"/>
  <c r="F184" i="9"/>
  <c r="F358" i="9"/>
  <c r="F178" i="9"/>
  <c r="F86" i="9"/>
  <c r="F566" i="9"/>
  <c r="F334" i="9"/>
  <c r="F240" i="9"/>
  <c r="F225" i="9"/>
  <c r="F176" i="9"/>
  <c r="F84" i="9"/>
  <c r="F428" i="9"/>
  <c r="F247" i="9"/>
  <c r="F290" i="9"/>
  <c r="F541" i="9"/>
  <c r="F378" i="9"/>
  <c r="F288" i="9"/>
  <c r="F111" i="9"/>
  <c r="F15" i="9"/>
  <c r="F430" i="9"/>
  <c r="F194" i="9"/>
  <c r="F36" i="9"/>
  <c r="F521" i="9"/>
  <c r="F503" i="9"/>
  <c r="F312" i="9"/>
  <c r="F23" i="9"/>
  <c r="F94" i="9"/>
  <c r="F161" i="9"/>
  <c r="F228" i="9"/>
  <c r="F296" i="9"/>
  <c r="F365" i="9"/>
  <c r="F436" i="9"/>
  <c r="F506" i="9"/>
  <c r="F573" i="9"/>
  <c r="F49" i="9"/>
  <c r="F257" i="9"/>
  <c r="F322" i="9"/>
  <c r="F391" i="9"/>
  <c r="F459" i="9"/>
  <c r="F531" i="9"/>
  <c r="F25" i="9"/>
  <c r="F96" i="9"/>
  <c r="F163" i="9"/>
  <c r="F230" i="9"/>
  <c r="F298" i="9"/>
  <c r="F368" i="9"/>
  <c r="F439" i="9"/>
  <c r="F508" i="9"/>
  <c r="F575" i="9"/>
  <c r="F71" i="9"/>
  <c r="F139" i="9"/>
  <c r="F204" i="9"/>
  <c r="F276" i="9"/>
  <c r="F345" i="9"/>
  <c r="F414" i="9"/>
  <c r="F486" i="9"/>
  <c r="F548" i="9"/>
  <c r="F44" i="9"/>
  <c r="F114" i="9"/>
  <c r="F180" i="9"/>
  <c r="F252" i="9"/>
  <c r="F316" i="9"/>
  <c r="F386" i="9"/>
  <c r="F462" i="9"/>
  <c r="F525" i="9"/>
  <c r="F28" i="9"/>
  <c r="F99" i="9"/>
  <c r="F166" i="9"/>
  <c r="F233" i="9"/>
  <c r="F301" i="9"/>
  <c r="F371" i="9"/>
  <c r="F442" i="9"/>
  <c r="F510" i="9"/>
  <c r="F578" i="9"/>
  <c r="F74" i="9"/>
  <c r="F142" i="9"/>
  <c r="F207" i="9"/>
  <c r="F278" i="9"/>
  <c r="F348" i="9"/>
  <c r="F417" i="9"/>
  <c r="F551" i="9"/>
  <c r="F48" i="9"/>
  <c r="F118" i="9"/>
  <c r="F183" i="9"/>
  <c r="F255" i="9"/>
  <c r="F320" i="9"/>
  <c r="F389" i="9"/>
  <c r="F458" i="9"/>
  <c r="F529" i="9"/>
  <c r="F31" i="9"/>
  <c r="F102" i="9"/>
  <c r="F169" i="9"/>
  <c r="F236" i="9"/>
  <c r="F304" i="9"/>
  <c r="F374" i="9"/>
  <c r="F445" i="9"/>
  <c r="F513" i="9"/>
  <c r="F580" i="9"/>
  <c r="F58" i="9"/>
  <c r="F128" i="9"/>
  <c r="F193" i="9"/>
  <c r="F266" i="9"/>
  <c r="F331" i="9"/>
  <c r="F401" i="9"/>
  <c r="F473" i="9"/>
  <c r="F540" i="9"/>
  <c r="F34" i="9"/>
  <c r="F105" i="9"/>
  <c r="F171" i="9"/>
  <c r="F238" i="9"/>
  <c r="F306" i="9"/>
  <c r="F376" i="9"/>
  <c r="F447" i="9"/>
  <c r="F515" i="9"/>
  <c r="F582" i="9"/>
  <c r="F79" i="9"/>
  <c r="F147" i="9"/>
  <c r="F213" i="9"/>
  <c r="F283" i="9"/>
  <c r="F353" i="9"/>
  <c r="F422" i="9"/>
  <c r="F493" i="9"/>
  <c r="F556" i="9"/>
  <c r="F53" i="9"/>
  <c r="F123" i="9"/>
  <c r="F187" i="9"/>
  <c r="F261" i="9"/>
  <c r="F325" i="9"/>
  <c r="F394" i="9"/>
  <c r="F467" i="9"/>
  <c r="F534" i="9"/>
  <c r="F37" i="9"/>
  <c r="F107" i="9"/>
  <c r="F174" i="9"/>
  <c r="F241" i="9"/>
  <c r="F310" i="9"/>
  <c r="F379" i="9"/>
  <c r="F452" i="9"/>
  <c r="F522" i="9"/>
  <c r="F82" i="9"/>
  <c r="F150" i="9"/>
  <c r="F216" i="9"/>
  <c r="F286" i="9"/>
  <c r="F356" i="9"/>
  <c r="F426" i="9"/>
  <c r="F496" i="9"/>
  <c r="F559" i="9"/>
  <c r="F56" i="9"/>
  <c r="F126" i="9"/>
  <c r="F190" i="9"/>
  <c r="F264" i="9"/>
  <c r="F329" i="9"/>
  <c r="F397" i="9"/>
  <c r="F471" i="9"/>
  <c r="F538" i="9"/>
  <c r="F40" i="9"/>
  <c r="F109" i="9"/>
  <c r="F177" i="9"/>
  <c r="F248" i="9"/>
  <c r="F313" i="9"/>
  <c r="F382" i="9"/>
  <c r="F454" i="9"/>
  <c r="F519" i="9"/>
  <c r="F67" i="9"/>
  <c r="F136" i="9"/>
  <c r="F200" i="9"/>
  <c r="F274" i="9"/>
  <c r="F343" i="9"/>
  <c r="F412" i="9"/>
  <c r="F483" i="9"/>
  <c r="F547" i="9"/>
  <c r="F42" i="9"/>
  <c r="F112" i="9"/>
  <c r="F249" i="9"/>
  <c r="F315" i="9"/>
  <c r="F384" i="9"/>
  <c r="F455" i="9"/>
  <c r="F523" i="9"/>
  <c r="F16" i="9"/>
  <c r="F88" i="9"/>
  <c r="F156" i="9"/>
  <c r="F223" i="9"/>
  <c r="F291" i="9"/>
  <c r="F361" i="9"/>
  <c r="F431" i="9"/>
  <c r="F501" i="9"/>
  <c r="F567" i="9"/>
  <c r="F61" i="9"/>
  <c r="F131" i="9"/>
  <c r="F195" i="9"/>
  <c r="F269" i="9"/>
  <c r="F335" i="9"/>
  <c r="F405" i="9"/>
  <c r="F477" i="9"/>
  <c r="F542" i="9"/>
  <c r="F45" i="9"/>
  <c r="F116" i="9"/>
  <c r="F181" i="9"/>
  <c r="F253" i="9"/>
  <c r="F317" i="9"/>
  <c r="F387" i="9"/>
  <c r="F463" i="9"/>
  <c r="F526" i="9"/>
  <c r="F19" i="9"/>
  <c r="F92" i="9"/>
  <c r="F159" i="9"/>
  <c r="F226" i="9"/>
  <c r="F293" i="9"/>
  <c r="F434" i="9"/>
  <c r="F504" i="9"/>
  <c r="F571" i="9"/>
  <c r="F64" i="9"/>
  <c r="F134" i="9"/>
  <c r="F198" i="9"/>
  <c r="F272" i="9"/>
  <c r="F341" i="9"/>
  <c r="F408" i="9"/>
  <c r="F480" i="9"/>
  <c r="F545" i="9"/>
  <c r="F256" i="9"/>
  <c r="F321" i="9"/>
  <c r="F390" i="9"/>
  <c r="F464" i="9"/>
  <c r="F530" i="9"/>
  <c r="F77" i="9"/>
  <c r="F145" i="9"/>
  <c r="F211" i="9"/>
  <c r="F281" i="9"/>
  <c r="F351" i="9"/>
  <c r="F420" i="9"/>
  <c r="F491" i="9"/>
  <c r="F554" i="9"/>
  <c r="F50" i="9"/>
  <c r="F120" i="9"/>
  <c r="F185" i="9"/>
  <c r="F258" i="9"/>
  <c r="F323" i="9"/>
  <c r="F392" i="9"/>
  <c r="F465" i="9"/>
  <c r="F532" i="9"/>
  <c r="F26" i="9"/>
  <c r="F97" i="9"/>
  <c r="F164" i="9"/>
  <c r="F231" i="9"/>
  <c r="F299" i="9"/>
  <c r="F369" i="9"/>
  <c r="F440" i="9"/>
  <c r="F509" i="9"/>
  <c r="F576" i="9"/>
  <c r="F72" i="9"/>
  <c r="F140" i="9"/>
  <c r="F205" i="9"/>
  <c r="F277" i="9"/>
  <c r="F346" i="9"/>
  <c r="F415" i="9"/>
  <c r="F487" i="9"/>
  <c r="F549" i="9"/>
  <c r="F54" i="9"/>
  <c r="F124" i="9"/>
  <c r="F188" i="9"/>
  <c r="F262" i="9"/>
  <c r="F327" i="9"/>
  <c r="F395" i="9"/>
  <c r="F469" i="9"/>
  <c r="F536" i="9"/>
  <c r="F29" i="9"/>
  <c r="F100" i="9"/>
  <c r="F167" i="9"/>
  <c r="F234" i="9"/>
  <c r="F302" i="9"/>
  <c r="F372" i="9"/>
  <c r="F443" i="9"/>
  <c r="F511" i="9"/>
  <c r="F75" i="9"/>
  <c r="F143" i="9"/>
  <c r="F208" i="9"/>
  <c r="F279" i="9"/>
  <c r="F350" i="9"/>
  <c r="F418" i="9"/>
  <c r="F489" i="9"/>
  <c r="F552" i="9"/>
  <c r="F57" i="9"/>
  <c r="F127" i="9"/>
  <c r="F191" i="9"/>
  <c r="F265" i="9"/>
  <c r="F330" i="9"/>
  <c r="F398" i="9"/>
  <c r="F472" i="9"/>
  <c r="F539" i="9"/>
  <c r="F7" i="9"/>
  <c r="F85" i="9"/>
  <c r="F153" i="9"/>
  <c r="F219" i="9"/>
  <c r="F289" i="9"/>
  <c r="F359" i="9"/>
  <c r="F429" i="9"/>
  <c r="F499" i="9"/>
  <c r="F565" i="9"/>
  <c r="F59" i="9"/>
  <c r="F129" i="9"/>
  <c r="F267" i="9"/>
  <c r="F332" i="9"/>
  <c r="F402" i="9"/>
  <c r="F475" i="9"/>
  <c r="F35" i="9"/>
  <c r="F106" i="9"/>
  <c r="F172" i="9"/>
  <c r="F239" i="9"/>
  <c r="F307" i="9"/>
  <c r="F377" i="9"/>
  <c r="F448" i="9"/>
  <c r="F516" i="9"/>
  <c r="F583" i="9"/>
  <c r="F80" i="9"/>
  <c r="F148" i="9"/>
  <c r="F214" i="9"/>
  <c r="F284" i="9"/>
  <c r="F354" i="9"/>
  <c r="F423" i="9"/>
  <c r="F494" i="9"/>
  <c r="F557" i="9"/>
  <c r="F62" i="9"/>
  <c r="F132" i="9"/>
  <c r="F196" i="9"/>
  <c r="F270" i="9"/>
  <c r="F337" i="9"/>
  <c r="F406" i="9"/>
  <c r="F478" i="9"/>
  <c r="F543" i="9"/>
  <c r="F38" i="9"/>
  <c r="F108" i="9"/>
  <c r="F175" i="9"/>
  <c r="F243" i="9"/>
  <c r="F311" i="9"/>
  <c r="F380" i="9"/>
  <c r="F460" i="9"/>
  <c r="F517" i="9"/>
  <c r="F363" i="9"/>
  <c r="F83" i="9"/>
  <c r="F151" i="9"/>
  <c r="F217" i="9"/>
  <c r="F287" i="9"/>
  <c r="F357" i="9"/>
  <c r="F427" i="9"/>
  <c r="F497" i="9"/>
  <c r="F562" i="9"/>
  <c r="F65" i="9"/>
  <c r="F135" i="9"/>
  <c r="F199" i="9"/>
  <c r="F273" i="9"/>
  <c r="F342" i="9"/>
  <c r="F411" i="9"/>
  <c r="F482" i="9"/>
  <c r="F546" i="9"/>
  <c r="F24" i="9"/>
  <c r="F95" i="9"/>
  <c r="F162" i="9"/>
  <c r="F229" i="9"/>
  <c r="F297" i="9"/>
  <c r="F366" i="9"/>
  <c r="F438" i="9"/>
  <c r="F507" i="9"/>
  <c r="F574" i="9"/>
  <c r="F68" i="9"/>
  <c r="F138" i="9"/>
  <c r="F202" i="9"/>
  <c r="F275" i="9"/>
  <c r="F344" i="9"/>
  <c r="F413" i="9"/>
  <c r="F485" i="9"/>
  <c r="F43" i="9"/>
  <c r="F113" i="9"/>
  <c r="F179" i="9"/>
  <c r="F250" i="9"/>
  <c r="F385" i="9"/>
  <c r="F456" i="9"/>
  <c r="F524" i="9"/>
  <c r="F17" i="9"/>
  <c r="F89" i="9"/>
  <c r="F157" i="9"/>
  <c r="F224" i="9"/>
  <c r="F292" i="9"/>
  <c r="F362" i="9"/>
  <c r="F432" i="9"/>
  <c r="F502" i="9"/>
  <c r="F569" i="9"/>
  <c r="F73" i="9"/>
  <c r="F141" i="9"/>
  <c r="F206" i="9"/>
  <c r="F308" i="9"/>
  <c r="F347" i="9"/>
  <c r="F416" i="9"/>
  <c r="F488" i="9"/>
  <c r="F550" i="9"/>
  <c r="F46" i="9"/>
  <c r="F117" i="9"/>
  <c r="F182" i="9"/>
  <c r="F254" i="9"/>
  <c r="F319" i="9"/>
  <c r="F388" i="9"/>
  <c r="F457" i="9"/>
  <c r="F527" i="9"/>
  <c r="F20" i="9"/>
  <c r="F93" i="9"/>
  <c r="F160" i="9"/>
  <c r="F227" i="9"/>
  <c r="F294" i="9"/>
  <c r="F364" i="9"/>
  <c r="F435" i="9"/>
  <c r="F505" i="9"/>
  <c r="F572" i="9"/>
  <c r="F76" i="9"/>
  <c r="F144" i="9"/>
  <c r="F210" i="9"/>
  <c r="F280" i="9"/>
  <c r="F349" i="9"/>
  <c r="F419" i="9"/>
  <c r="F490" i="9"/>
  <c r="F553" i="9"/>
  <c r="F32" i="9"/>
  <c r="F103" i="9"/>
  <c r="F170" i="9"/>
  <c r="F237" i="9"/>
  <c r="F305" i="9"/>
  <c r="F375" i="9"/>
  <c r="F446" i="9"/>
  <c r="F514" i="9"/>
  <c r="F581" i="9"/>
  <c r="F78" i="9"/>
  <c r="F146" i="9"/>
  <c r="F212" i="9"/>
  <c r="F282" i="9"/>
  <c r="F352" i="9"/>
  <c r="F421" i="9"/>
  <c r="F492" i="9"/>
  <c r="F555" i="9"/>
  <c r="F51" i="9"/>
  <c r="F121" i="9"/>
  <c r="F186" i="9"/>
  <c r="F259" i="9"/>
  <c r="F324" i="9"/>
  <c r="F393" i="9"/>
  <c r="F466" i="9"/>
  <c r="F533" i="9"/>
  <c r="F27" i="9"/>
  <c r="F98" i="9"/>
  <c r="F165" i="9"/>
  <c r="F232" i="9"/>
  <c r="F300" i="9"/>
  <c r="F370" i="9"/>
  <c r="F441" i="9"/>
  <c r="F221" i="9"/>
  <c r="F577" i="9"/>
  <c r="F81" i="9"/>
  <c r="F149" i="9"/>
  <c r="F215" i="9"/>
  <c r="F285" i="9"/>
  <c r="F355" i="9"/>
  <c r="F425" i="9"/>
  <c r="F495" i="9"/>
  <c r="F558" i="9"/>
  <c r="F55" i="9"/>
  <c r="F125" i="9"/>
  <c r="F189" i="9"/>
  <c r="F263" i="9"/>
  <c r="F328" i="9"/>
  <c r="F396" i="9"/>
  <c r="F470" i="9"/>
  <c r="F537" i="9"/>
  <c r="F30" i="9"/>
  <c r="F101" i="9"/>
  <c r="F168" i="9"/>
  <c r="F235" i="9"/>
  <c r="F303" i="9"/>
  <c r="F373" i="9"/>
  <c r="F444" i="9"/>
  <c r="F512" i="9"/>
  <c r="F579" i="9"/>
  <c r="H388" i="9" l="1"/>
  <c r="H141" i="9"/>
  <c r="H460" i="9"/>
  <c r="H509" i="9"/>
  <c r="H356" i="9"/>
  <c r="H428" i="9"/>
  <c r="H404" i="9"/>
  <c r="H476" i="9"/>
  <c r="H544" i="9"/>
  <c r="H444" i="9"/>
  <c r="H168" i="9"/>
  <c r="H470" i="9"/>
  <c r="H189" i="9"/>
  <c r="H495" i="9"/>
  <c r="H215" i="9"/>
  <c r="H221" i="9"/>
  <c r="H232" i="9"/>
  <c r="H259" i="9"/>
  <c r="H555" i="9"/>
  <c r="H282" i="9"/>
  <c r="H305" i="9"/>
  <c r="H32" i="9"/>
  <c r="H349" i="9"/>
  <c r="H76" i="9"/>
  <c r="H93" i="9"/>
  <c r="H117" i="9"/>
  <c r="H416" i="9"/>
  <c r="H432" i="9"/>
  <c r="H157" i="9"/>
  <c r="H456" i="9"/>
  <c r="H113" i="9"/>
  <c r="H366" i="9"/>
  <c r="H95" i="9"/>
  <c r="H411" i="9"/>
  <c r="H135" i="9"/>
  <c r="H427" i="9"/>
  <c r="H151" i="9"/>
  <c r="H175" i="9"/>
  <c r="H494" i="9"/>
  <c r="H214" i="9"/>
  <c r="H475" i="9"/>
  <c r="H129" i="9"/>
  <c r="H429" i="9"/>
  <c r="H153" i="9"/>
  <c r="H472" i="9"/>
  <c r="H208" i="9"/>
  <c r="H443" i="9"/>
  <c r="H167" i="9"/>
  <c r="H469" i="9"/>
  <c r="H487" i="9"/>
  <c r="H205" i="9"/>
  <c r="H532" i="9"/>
  <c r="H554" i="9"/>
  <c r="H530" i="9"/>
  <c r="H256" i="9"/>
  <c r="H341" i="9"/>
  <c r="H64" i="9"/>
  <c r="H293" i="9"/>
  <c r="H317" i="9"/>
  <c r="H335" i="9"/>
  <c r="H61" i="9"/>
  <c r="H361" i="9"/>
  <c r="H88" i="9"/>
  <c r="H384" i="9"/>
  <c r="H42" i="9"/>
  <c r="H67" i="9"/>
  <c r="H313" i="9"/>
  <c r="H40" i="9"/>
  <c r="H329" i="9"/>
  <c r="H56" i="9"/>
  <c r="H82" i="9"/>
  <c r="H310" i="9"/>
  <c r="H37" i="9"/>
  <c r="H53" i="9"/>
  <c r="H353" i="9"/>
  <c r="H376" i="9"/>
  <c r="H105" i="9"/>
  <c r="H401" i="9"/>
  <c r="H128" i="9"/>
  <c r="H445" i="9"/>
  <c r="H169" i="9"/>
  <c r="H458" i="9"/>
  <c r="H417" i="9"/>
  <c r="H142" i="9"/>
  <c r="H442" i="9"/>
  <c r="H166" i="9"/>
  <c r="H462" i="9"/>
  <c r="H180" i="9"/>
  <c r="H486" i="9"/>
  <c r="H230" i="9"/>
  <c r="H257" i="9"/>
  <c r="H161" i="9"/>
  <c r="H503" i="9"/>
  <c r="H430" i="9"/>
  <c r="H378" i="9"/>
  <c r="H240" i="9"/>
  <c r="H178" i="9"/>
  <c r="H47" i="9"/>
  <c r="H133" i="9"/>
  <c r="H563" i="9"/>
  <c r="H158" i="9"/>
  <c r="H155" i="9"/>
  <c r="H521" i="9"/>
  <c r="H218" i="9"/>
  <c r="H319" i="9"/>
  <c r="H297" i="9"/>
  <c r="H108" i="9"/>
  <c r="H85" i="9"/>
  <c r="H395" i="9"/>
  <c r="H440" i="9"/>
  <c r="H185" i="9"/>
  <c r="H211" i="9"/>
  <c r="H464" i="9"/>
  <c r="H545" i="9"/>
  <c r="H272" i="9"/>
  <c r="H571" i="9"/>
  <c r="H226" i="9"/>
  <c r="H526" i="9"/>
  <c r="H253" i="9"/>
  <c r="H542" i="9"/>
  <c r="H269" i="9"/>
  <c r="H291" i="9"/>
  <c r="H315" i="9"/>
  <c r="H547" i="9"/>
  <c r="H274" i="9"/>
  <c r="H519" i="9"/>
  <c r="H248" i="9"/>
  <c r="H538" i="9"/>
  <c r="H264" i="9"/>
  <c r="H286" i="9"/>
  <c r="H241" i="9"/>
  <c r="H534" i="9"/>
  <c r="H283" i="9"/>
  <c r="H582" i="9"/>
  <c r="H306" i="9"/>
  <c r="H34" i="9"/>
  <c r="H331" i="9"/>
  <c r="H58" i="9"/>
  <c r="H374" i="9"/>
  <c r="H102" i="9"/>
  <c r="H74" i="9"/>
  <c r="H371" i="9"/>
  <c r="H99" i="9"/>
  <c r="H386" i="9"/>
  <c r="H114" i="9"/>
  <c r="H414" i="9"/>
  <c r="H139" i="9"/>
  <c r="H439" i="9"/>
  <c r="H163" i="9"/>
  <c r="H459" i="9"/>
  <c r="H49" i="9"/>
  <c r="H365" i="9"/>
  <c r="H94" i="9"/>
  <c r="H15" i="9"/>
  <c r="H541" i="9"/>
  <c r="H84" i="9"/>
  <c r="H334" i="9"/>
  <c r="H479" i="9"/>
  <c r="H63" i="9"/>
  <c r="H130" i="9"/>
  <c r="H60" i="9"/>
  <c r="H518" i="9"/>
  <c r="H271" i="9"/>
  <c r="H314" i="9"/>
  <c r="H268" i="9"/>
  <c r="H373" i="9"/>
  <c r="H125" i="9"/>
  <c r="H186" i="9"/>
  <c r="H237" i="9"/>
  <c r="H574" i="9"/>
  <c r="H65" i="9"/>
  <c r="H83" i="9"/>
  <c r="H132" i="9"/>
  <c r="H359" i="9"/>
  <c r="H398" i="9"/>
  <c r="H308" i="9"/>
  <c r="H332" i="9"/>
  <c r="H573" i="9"/>
  <c r="H303" i="9"/>
  <c r="H30" i="9"/>
  <c r="H55" i="9"/>
  <c r="H355" i="9"/>
  <c r="H81" i="9"/>
  <c r="H370" i="9"/>
  <c r="H98" i="9"/>
  <c r="H393" i="9"/>
  <c r="H121" i="9"/>
  <c r="H421" i="9"/>
  <c r="H146" i="9"/>
  <c r="H170" i="9"/>
  <c r="H210" i="9"/>
  <c r="H505" i="9"/>
  <c r="H227" i="9"/>
  <c r="H254" i="9"/>
  <c r="H17" i="9"/>
  <c r="H485" i="9"/>
  <c r="H507" i="9"/>
  <c r="H273" i="9"/>
  <c r="H363" i="9"/>
  <c r="H311" i="9"/>
  <c r="H337" i="9"/>
  <c r="H62" i="9"/>
  <c r="H354" i="9"/>
  <c r="H80" i="9"/>
  <c r="H377" i="9"/>
  <c r="H106" i="9"/>
  <c r="H289" i="9"/>
  <c r="H330" i="9"/>
  <c r="H57" i="9"/>
  <c r="H350" i="9"/>
  <c r="H75" i="9"/>
  <c r="H302" i="9"/>
  <c r="H29" i="9"/>
  <c r="H346" i="9"/>
  <c r="H369" i="9"/>
  <c r="H392" i="9"/>
  <c r="H120" i="9"/>
  <c r="H145" i="9"/>
  <c r="H390" i="9"/>
  <c r="H198" i="9"/>
  <c r="H504" i="9"/>
  <c r="H159" i="9"/>
  <c r="H463" i="9"/>
  <c r="H477" i="9"/>
  <c r="H195" i="9"/>
  <c r="H501" i="9"/>
  <c r="H523" i="9"/>
  <c r="H249" i="9"/>
  <c r="H483" i="9"/>
  <c r="H200" i="9"/>
  <c r="H454" i="9"/>
  <c r="H177" i="9"/>
  <c r="H190" i="9"/>
  <c r="H216" i="9"/>
  <c r="H174" i="9"/>
  <c r="H467" i="9"/>
  <c r="H187" i="9"/>
  <c r="H493" i="9"/>
  <c r="H213" i="9"/>
  <c r="H515" i="9"/>
  <c r="H238" i="9"/>
  <c r="H266" i="9"/>
  <c r="H31" i="9"/>
  <c r="H320" i="9"/>
  <c r="H48" i="9"/>
  <c r="H278" i="9"/>
  <c r="H578" i="9"/>
  <c r="H28" i="9"/>
  <c r="H44" i="9"/>
  <c r="H345" i="9"/>
  <c r="H368" i="9"/>
  <c r="H96" i="9"/>
  <c r="H391" i="9"/>
  <c r="H296" i="9"/>
  <c r="H23" i="9"/>
  <c r="H36" i="9"/>
  <c r="H290" i="9"/>
  <c r="H176" i="9"/>
  <c r="H566" i="9"/>
  <c r="H184" i="9"/>
  <c r="H383" i="9"/>
  <c r="H18" i="9"/>
  <c r="H360" i="9"/>
  <c r="H381" i="9"/>
  <c r="H91" i="9"/>
  <c r="H220" i="9"/>
  <c r="H203" i="9"/>
  <c r="H197" i="9"/>
  <c r="H498" i="9"/>
  <c r="H364" i="9"/>
  <c r="H492" i="9"/>
  <c r="H572" i="9"/>
  <c r="H118" i="9"/>
  <c r="H101" i="9"/>
  <c r="H425" i="9"/>
  <c r="H165" i="9"/>
  <c r="H212" i="9"/>
  <c r="H553" i="9"/>
  <c r="H294" i="9"/>
  <c r="H46" i="9"/>
  <c r="H423" i="9"/>
  <c r="H448" i="9"/>
  <c r="H59" i="9"/>
  <c r="H415" i="9"/>
  <c r="H420" i="9"/>
  <c r="H181" i="9"/>
  <c r="H452" i="9"/>
  <c r="H580" i="9"/>
  <c r="H512" i="9"/>
  <c r="H577" i="9"/>
  <c r="H497" i="9"/>
  <c r="H517" i="9"/>
  <c r="H557" i="9"/>
  <c r="H583" i="9"/>
  <c r="H511" i="9"/>
  <c r="H576" i="9"/>
  <c r="H412" i="9"/>
  <c r="H525" i="9"/>
  <c r="H252" i="9"/>
  <c r="H276" i="9"/>
  <c r="H575" i="9"/>
  <c r="H520" i="9"/>
  <c r="H581" i="9"/>
  <c r="H441" i="9"/>
  <c r="H559" i="9"/>
  <c r="H522" i="9"/>
  <c r="H556" i="9"/>
  <c r="H466" i="9"/>
  <c r="H280" i="9"/>
  <c r="H20" i="9"/>
  <c r="H73" i="9"/>
  <c r="H275" i="9"/>
  <c r="H24" i="9"/>
  <c r="H148" i="9"/>
  <c r="H402" i="9"/>
  <c r="H143" i="9"/>
  <c r="H124" i="9"/>
  <c r="H164" i="9"/>
  <c r="H292" i="9"/>
  <c r="H565" i="9"/>
  <c r="H235" i="9"/>
  <c r="H537" i="9"/>
  <c r="H263" i="9"/>
  <c r="H558" i="9"/>
  <c r="H285" i="9"/>
  <c r="H27" i="9"/>
  <c r="H51" i="9"/>
  <c r="H352" i="9"/>
  <c r="H78" i="9"/>
  <c r="H375" i="9"/>
  <c r="H103" i="9"/>
  <c r="H144" i="9"/>
  <c r="H435" i="9"/>
  <c r="H160" i="9"/>
  <c r="H457" i="9"/>
  <c r="H182" i="9"/>
  <c r="H488" i="9"/>
  <c r="H206" i="9"/>
  <c r="H502" i="9"/>
  <c r="H179" i="9"/>
  <c r="H413" i="9"/>
  <c r="H138" i="9"/>
  <c r="H162" i="9"/>
  <c r="H482" i="9"/>
  <c r="H199" i="9"/>
  <c r="H243" i="9"/>
  <c r="H543" i="9"/>
  <c r="H270" i="9"/>
  <c r="H307" i="9"/>
  <c r="H35" i="9"/>
  <c r="H267" i="9"/>
  <c r="H499" i="9"/>
  <c r="H219" i="9"/>
  <c r="H265" i="9"/>
  <c r="H552" i="9"/>
  <c r="H279" i="9"/>
  <c r="H234" i="9"/>
  <c r="H536" i="9"/>
  <c r="H299" i="9"/>
  <c r="H26" i="9"/>
  <c r="H323" i="9"/>
  <c r="H50" i="9"/>
  <c r="H321" i="9"/>
  <c r="H408" i="9"/>
  <c r="H134" i="9"/>
  <c r="H92" i="9"/>
  <c r="H387" i="9"/>
  <c r="H116" i="9"/>
  <c r="H131" i="9"/>
  <c r="H431" i="9"/>
  <c r="H156" i="9"/>
  <c r="H455" i="9"/>
  <c r="H112" i="9"/>
  <c r="H382" i="9"/>
  <c r="H397" i="9"/>
  <c r="H426" i="9"/>
  <c r="H150" i="9"/>
  <c r="H379" i="9"/>
  <c r="H394" i="9"/>
  <c r="H123" i="9"/>
  <c r="H422" i="9"/>
  <c r="H147" i="9"/>
  <c r="H171" i="9"/>
  <c r="H473" i="9"/>
  <c r="H193" i="9"/>
  <c r="H529" i="9"/>
  <c r="H255" i="9"/>
  <c r="H551" i="9"/>
  <c r="H207" i="9"/>
  <c r="H233" i="9"/>
  <c r="H298" i="9"/>
  <c r="H25" i="9"/>
  <c r="H322" i="9"/>
  <c r="H506" i="9"/>
  <c r="H228" i="9"/>
  <c r="H312" i="9"/>
  <c r="H194" i="9"/>
  <c r="H288" i="9"/>
  <c r="H225" i="9"/>
  <c r="H86" i="9"/>
  <c r="H119" i="9"/>
  <c r="H453" i="9"/>
  <c r="H407" i="9"/>
  <c r="H461" i="9"/>
  <c r="H39" i="9"/>
  <c r="H500" i="9"/>
  <c r="H152" i="9"/>
  <c r="F5" i="9"/>
  <c r="G516" i="9" s="1"/>
  <c r="H7" i="9"/>
  <c r="H77" i="9"/>
  <c r="G39" i="9" l="1"/>
  <c r="G431" i="9"/>
  <c r="G321" i="9"/>
  <c r="G234" i="9"/>
  <c r="G143" i="9"/>
  <c r="G20" i="9"/>
  <c r="G441" i="9"/>
  <c r="G566" i="9"/>
  <c r="G287" i="9"/>
  <c r="G53" i="9"/>
  <c r="G208" i="9"/>
  <c r="G247" i="9"/>
  <c r="G438" i="9"/>
  <c r="G412" i="9"/>
  <c r="G524" i="9"/>
  <c r="G492" i="9"/>
  <c r="G187" i="9"/>
  <c r="G308" i="9"/>
  <c r="G163" i="9"/>
  <c r="G16" i="9"/>
  <c r="G45" i="9"/>
  <c r="G457" i="9"/>
  <c r="G200" i="9"/>
  <c r="G108" i="9"/>
  <c r="G565" i="9"/>
  <c r="G360" i="9"/>
  <c r="G202" i="9"/>
  <c r="G433" i="9"/>
  <c r="G74" i="9"/>
  <c r="G161" i="9"/>
  <c r="G453" i="9"/>
  <c r="G26" i="9"/>
  <c r="G357" i="9"/>
  <c r="G348" i="9"/>
  <c r="G579" i="9"/>
  <c r="G423" i="9"/>
  <c r="G425" i="9"/>
  <c r="G28" i="9"/>
  <c r="G238" i="9"/>
  <c r="G97" i="9"/>
  <c r="G57" i="9"/>
  <c r="G94" i="9"/>
  <c r="G519" i="9"/>
  <c r="G442" i="9"/>
  <c r="G88" i="9"/>
  <c r="G429" i="9"/>
  <c r="H5" i="9"/>
  <c r="I425" i="9" s="1"/>
  <c r="J425" i="9" s="1"/>
  <c r="G152" i="9"/>
  <c r="G255" i="9"/>
  <c r="G123" i="9"/>
  <c r="G539" i="9"/>
  <c r="G502" i="9"/>
  <c r="G276" i="9"/>
  <c r="G172" i="9"/>
  <c r="G185" i="9"/>
  <c r="G341" i="9"/>
  <c r="G203" i="9"/>
  <c r="G496" i="9"/>
  <c r="G254" i="9"/>
  <c r="G114" i="9"/>
  <c r="G240" i="9"/>
  <c r="G419" i="9"/>
  <c r="G294" i="9"/>
  <c r="G223" i="9"/>
  <c r="G390" i="9"/>
  <c r="G29" i="9"/>
  <c r="G334" i="9"/>
  <c r="G286" i="9"/>
  <c r="G486" i="9"/>
  <c r="G495" i="9"/>
  <c r="G444" i="9"/>
  <c r="G340" i="9"/>
  <c r="G288" i="9"/>
  <c r="G506" i="9"/>
  <c r="G233" i="9"/>
  <c r="G171" i="9"/>
  <c r="G426" i="9"/>
  <c r="G136" i="9"/>
  <c r="G92" i="9"/>
  <c r="G219" i="9"/>
  <c r="G307" i="9"/>
  <c r="G217" i="9"/>
  <c r="G138" i="9"/>
  <c r="G103" i="9"/>
  <c r="G51" i="9"/>
  <c r="G263" i="9"/>
  <c r="G24" i="9"/>
  <c r="G556" i="9"/>
  <c r="G284" i="9"/>
  <c r="G324" i="9"/>
  <c r="G580" i="9"/>
  <c r="G415" i="9"/>
  <c r="G23" i="9"/>
  <c r="G368" i="9"/>
  <c r="G320" i="9"/>
  <c r="G190" i="9"/>
  <c r="G501" i="9"/>
  <c r="G159" i="9"/>
  <c r="G369" i="9"/>
  <c r="G377" i="9"/>
  <c r="G337" i="9"/>
  <c r="G562" i="9"/>
  <c r="G485" i="9"/>
  <c r="G490" i="9"/>
  <c r="G121" i="9"/>
  <c r="G81" i="9"/>
  <c r="G303" i="9"/>
  <c r="G132" i="9"/>
  <c r="G89" i="9"/>
  <c r="G373" i="9"/>
  <c r="G450" i="9"/>
  <c r="G130" i="9"/>
  <c r="G331" i="9"/>
  <c r="G283" i="9"/>
  <c r="G291" i="9"/>
  <c r="G526" i="9"/>
  <c r="G545" i="9"/>
  <c r="G521" i="9"/>
  <c r="G133" i="9"/>
  <c r="G169" i="9"/>
  <c r="G105" i="9"/>
  <c r="G56" i="9"/>
  <c r="G67" i="9"/>
  <c r="G317" i="9"/>
  <c r="G258" i="9"/>
  <c r="G188" i="9"/>
  <c r="G494" i="9"/>
  <c r="G427" i="9"/>
  <c r="G366" i="9"/>
  <c r="G157" i="9"/>
  <c r="G93" i="9"/>
  <c r="G305" i="9"/>
  <c r="G533" i="9"/>
  <c r="G428" i="9"/>
  <c r="G481" i="9"/>
  <c r="G338" i="9"/>
  <c r="G66" i="9"/>
  <c r="G115" i="9"/>
  <c r="G245" i="9"/>
  <c r="G528" i="9"/>
  <c r="G201" i="9"/>
  <c r="G468" i="9"/>
  <c r="G242" i="9"/>
  <c r="G333" i="9"/>
  <c r="G403" i="9"/>
  <c r="G367" i="9"/>
  <c r="G110" i="9"/>
  <c r="G400" i="9"/>
  <c r="G568" i="9"/>
  <c r="G9" i="9"/>
  <c r="G295" i="9"/>
  <c r="G52" i="9"/>
  <c r="G561" i="9"/>
  <c r="G535" i="9"/>
  <c r="G484" i="9"/>
  <c r="G560" i="9"/>
  <c r="G192" i="9"/>
  <c r="G11" i="9"/>
  <c r="G122" i="9"/>
  <c r="G10" i="9"/>
  <c r="G251" i="9"/>
  <c r="G12" i="9"/>
  <c r="G22" i="9"/>
  <c r="G8" i="9"/>
  <c r="G13" i="9"/>
  <c r="G69" i="9"/>
  <c r="G399" i="9"/>
  <c r="G6" i="9"/>
  <c r="G336" i="9"/>
  <c r="G424" i="9"/>
  <c r="G318" i="9"/>
  <c r="G14" i="9"/>
  <c r="G33" i="9"/>
  <c r="G437" i="9"/>
  <c r="G70" i="9"/>
  <c r="G409" i="9"/>
  <c r="G260" i="9"/>
  <c r="G90" i="9"/>
  <c r="G222" i="9"/>
  <c r="G451" i="9"/>
  <c r="G104" i="9"/>
  <c r="G474" i="9"/>
  <c r="G326" i="9"/>
  <c r="G244" i="9"/>
  <c r="G410" i="9"/>
  <c r="G246" i="9"/>
  <c r="G87" i="9"/>
  <c r="G21" i="9"/>
  <c r="G339" i="9"/>
  <c r="G209" i="9"/>
  <c r="G564" i="9"/>
  <c r="G137" i="9"/>
  <c r="G154" i="9"/>
  <c r="G449" i="9"/>
  <c r="G461" i="9"/>
  <c r="G119" i="9"/>
  <c r="G529" i="9"/>
  <c r="G394" i="9"/>
  <c r="G112" i="9"/>
  <c r="G131" i="9"/>
  <c r="G77" i="9"/>
  <c r="G299" i="9"/>
  <c r="G279" i="9"/>
  <c r="G199" i="9"/>
  <c r="G206" i="9"/>
  <c r="G160" i="9"/>
  <c r="G292" i="9"/>
  <c r="G127" i="9"/>
  <c r="G280" i="9"/>
  <c r="G581" i="9"/>
  <c r="G548" i="9"/>
  <c r="G576" i="9"/>
  <c r="G557" i="9"/>
  <c r="G300" i="9"/>
  <c r="G380" i="9"/>
  <c r="G553" i="9"/>
  <c r="G101" i="9"/>
  <c r="G364" i="9"/>
  <c r="G220" i="9"/>
  <c r="G18" i="9"/>
  <c r="G176" i="9"/>
  <c r="G301" i="9"/>
  <c r="G515" i="9"/>
  <c r="G467" i="9"/>
  <c r="G483" i="9"/>
  <c r="G145" i="9"/>
  <c r="G302" i="9"/>
  <c r="G330" i="9"/>
  <c r="G273" i="9"/>
  <c r="G527" i="9"/>
  <c r="G170" i="9"/>
  <c r="G140" i="9"/>
  <c r="G347" i="9"/>
  <c r="G271" i="9"/>
  <c r="G84" i="9"/>
  <c r="G365" i="9"/>
  <c r="G439" i="9"/>
  <c r="G386" i="9"/>
  <c r="G389" i="9"/>
  <c r="G264" i="9"/>
  <c r="G274" i="9"/>
  <c r="G440" i="9"/>
  <c r="G297" i="9"/>
  <c r="G378" i="9"/>
  <c r="G257" i="9"/>
  <c r="G180" i="9"/>
  <c r="G142" i="9"/>
  <c r="G325" i="9"/>
  <c r="G361" i="9"/>
  <c r="G256" i="9"/>
  <c r="G532" i="9"/>
  <c r="G469" i="9"/>
  <c r="G489" i="9"/>
  <c r="G129" i="9"/>
  <c r="G232" i="9"/>
  <c r="G189" i="9"/>
  <c r="G544" i="9"/>
  <c r="G460" i="9"/>
  <c r="G499" i="9"/>
  <c r="G402" i="9"/>
  <c r="G418" i="9"/>
  <c r="G393" i="9"/>
  <c r="G355" i="9"/>
  <c r="G573" i="9"/>
  <c r="G100" i="9"/>
  <c r="G83" i="9"/>
  <c r="G237" i="9"/>
  <c r="G63" i="9"/>
  <c r="G102" i="9"/>
  <c r="G34" i="9"/>
  <c r="G261" i="9"/>
  <c r="G269" i="9"/>
  <c r="G226" i="9"/>
  <c r="G464" i="9"/>
  <c r="G155" i="9"/>
  <c r="G41" i="9"/>
  <c r="G445" i="9"/>
  <c r="G376" i="9"/>
  <c r="G37" i="9"/>
  <c r="G329" i="9"/>
  <c r="G343" i="9"/>
  <c r="G19" i="9"/>
  <c r="G191" i="9"/>
  <c r="G196" i="9"/>
  <c r="G135" i="9"/>
  <c r="G68" i="9"/>
  <c r="G432" i="9"/>
  <c r="G76" i="9"/>
  <c r="G282" i="9"/>
  <c r="G436" i="9"/>
  <c r="G510" i="9"/>
  <c r="G351" i="9"/>
  <c r="G577" i="9"/>
  <c r="G452" i="9"/>
  <c r="G342" i="9"/>
  <c r="G71" i="9"/>
  <c r="G471" i="9"/>
  <c r="G80" i="9"/>
  <c r="G250" i="9"/>
  <c r="G465" i="9"/>
  <c r="G309" i="9"/>
  <c r="G86" i="9"/>
  <c r="G207" i="9"/>
  <c r="G236" i="9"/>
  <c r="G147" i="9"/>
  <c r="G107" i="9"/>
  <c r="G397" i="9"/>
  <c r="G455" i="9"/>
  <c r="G405" i="9"/>
  <c r="G134" i="9"/>
  <c r="G50" i="9"/>
  <c r="G277" i="9"/>
  <c r="G552" i="9"/>
  <c r="G482" i="9"/>
  <c r="G488" i="9"/>
  <c r="G435" i="9"/>
  <c r="G164" i="9"/>
  <c r="G514" i="9"/>
  <c r="G520" i="9"/>
  <c r="G549" i="9"/>
  <c r="G517" i="9"/>
  <c r="G59" i="9"/>
  <c r="G43" i="9"/>
  <c r="G212" i="9"/>
  <c r="G118" i="9"/>
  <c r="G498" i="9"/>
  <c r="G91" i="9"/>
  <c r="G383" i="9"/>
  <c r="G290" i="9"/>
  <c r="G345" i="9"/>
  <c r="G213" i="9"/>
  <c r="G174" i="9"/>
  <c r="G177" i="9"/>
  <c r="G249" i="9"/>
  <c r="G120" i="9"/>
  <c r="G346" i="9"/>
  <c r="G75" i="9"/>
  <c r="G7" i="9"/>
  <c r="G311" i="9"/>
  <c r="G546" i="9"/>
  <c r="G17" i="9"/>
  <c r="G446" i="9"/>
  <c r="G398" i="9"/>
  <c r="G396" i="9"/>
  <c r="G518" i="9"/>
  <c r="G541" i="9"/>
  <c r="G49" i="9"/>
  <c r="G139" i="9"/>
  <c r="G99" i="9"/>
  <c r="G534" i="9"/>
  <c r="G538" i="9"/>
  <c r="G547" i="9"/>
  <c r="G395" i="9"/>
  <c r="G319" i="9"/>
  <c r="G47" i="9"/>
  <c r="G430" i="9"/>
  <c r="G531" i="9"/>
  <c r="G462" i="9"/>
  <c r="G417" i="9"/>
  <c r="G42" i="9"/>
  <c r="G61" i="9"/>
  <c r="G293" i="9"/>
  <c r="G530" i="9"/>
  <c r="G231" i="9"/>
  <c r="G167" i="9"/>
  <c r="G472" i="9"/>
  <c r="G475" i="9"/>
  <c r="G478" i="9"/>
  <c r="G344" i="9"/>
  <c r="G221" i="9"/>
  <c r="G470" i="9"/>
  <c r="G476" i="9"/>
  <c r="G508" i="9"/>
  <c r="G141" i="9"/>
  <c r="G126" i="9"/>
  <c r="G434" i="9"/>
  <c r="G275" i="9"/>
  <c r="G522" i="9"/>
  <c r="G252" i="9"/>
  <c r="G38" i="9"/>
  <c r="G25" i="9"/>
  <c r="G116" i="9"/>
  <c r="G262" i="9"/>
  <c r="G267" i="9"/>
  <c r="G543" i="9"/>
  <c r="G179" i="9"/>
  <c r="G78" i="9"/>
  <c r="G285" i="9"/>
  <c r="G235" i="9"/>
  <c r="G148" i="9"/>
  <c r="G385" i="9"/>
  <c r="G466" i="9"/>
  <c r="G559" i="9"/>
  <c r="G525" i="9"/>
  <c r="G511" i="9"/>
  <c r="G512" i="9"/>
  <c r="G181" i="9"/>
  <c r="G362" i="9"/>
  <c r="G391" i="9"/>
  <c r="G278" i="9"/>
  <c r="G304" i="9"/>
  <c r="G477" i="9"/>
  <c r="G198" i="9"/>
  <c r="G289" i="9"/>
  <c r="G354" i="9"/>
  <c r="G229" i="9"/>
  <c r="G505" i="9"/>
  <c r="G146" i="9"/>
  <c r="G98" i="9"/>
  <c r="G55" i="9"/>
  <c r="G316" i="9"/>
  <c r="G65" i="9"/>
  <c r="G186" i="9"/>
  <c r="G268" i="9"/>
  <c r="G479" i="9"/>
  <c r="G374" i="9"/>
  <c r="G306" i="9"/>
  <c r="G542" i="9"/>
  <c r="G571" i="9"/>
  <c r="G211" i="9"/>
  <c r="G158" i="9"/>
  <c r="G230" i="9"/>
  <c r="G128" i="9"/>
  <c r="G79" i="9"/>
  <c r="G310" i="9"/>
  <c r="G40" i="9"/>
  <c r="G205" i="9"/>
  <c r="G175" i="9"/>
  <c r="G411" i="9"/>
  <c r="G113" i="9"/>
  <c r="G416" i="9"/>
  <c r="G349" i="9"/>
  <c r="G555" i="9"/>
  <c r="G356" i="9"/>
  <c r="G194" i="9"/>
  <c r="G322" i="9"/>
  <c r="G447" i="9"/>
  <c r="G375" i="9"/>
  <c r="G537" i="9"/>
  <c r="G296" i="9"/>
  <c r="G578" i="9"/>
  <c r="G31" i="9"/>
  <c r="G195" i="9"/>
  <c r="G504" i="9"/>
  <c r="G72" i="9"/>
  <c r="G227" i="9"/>
  <c r="G500" i="9"/>
  <c r="G407" i="9"/>
  <c r="G312" i="9"/>
  <c r="G193" i="9"/>
  <c r="G379" i="9"/>
  <c r="G225" i="9"/>
  <c r="G551" i="9"/>
  <c r="G422" i="9"/>
  <c r="G109" i="9"/>
  <c r="G156" i="9"/>
  <c r="G408" i="9"/>
  <c r="G323" i="9"/>
  <c r="G536" i="9"/>
  <c r="G265" i="9"/>
  <c r="G162" i="9"/>
  <c r="G182" i="9"/>
  <c r="G144" i="9"/>
  <c r="G124" i="9"/>
  <c r="G73" i="9"/>
  <c r="G575" i="9"/>
  <c r="G497" i="9"/>
  <c r="G448" i="9"/>
  <c r="G46" i="9"/>
  <c r="G165" i="9"/>
  <c r="G572" i="9"/>
  <c r="G197" i="9"/>
  <c r="G381" i="9"/>
  <c r="G184" i="9"/>
  <c r="G111" i="9"/>
  <c r="G44" i="9"/>
  <c r="G266" i="9"/>
  <c r="G493" i="9"/>
  <c r="G216" i="9"/>
  <c r="G454" i="9"/>
  <c r="G523" i="9"/>
  <c r="G392" i="9"/>
  <c r="G54" i="9"/>
  <c r="G350" i="9"/>
  <c r="G363" i="9"/>
  <c r="G507" i="9"/>
  <c r="G569" i="9"/>
  <c r="G332" i="9"/>
  <c r="G359" i="9"/>
  <c r="G60" i="9"/>
  <c r="G15" i="9"/>
  <c r="G459" i="9"/>
  <c r="G414" i="9"/>
  <c r="G371" i="9"/>
  <c r="G241" i="9"/>
  <c r="G248" i="9"/>
  <c r="G315" i="9"/>
  <c r="G85" i="9"/>
  <c r="G372" i="9"/>
  <c r="G178" i="9"/>
  <c r="G503" i="9"/>
  <c r="G166" i="9"/>
  <c r="G183" i="9"/>
  <c r="G353" i="9"/>
  <c r="G384" i="9"/>
  <c r="G335" i="9"/>
  <c r="G64" i="9"/>
  <c r="G281" i="9"/>
  <c r="G443" i="9"/>
  <c r="G153" i="9"/>
  <c r="G239" i="9"/>
  <c r="G215" i="9"/>
  <c r="G168" i="9"/>
  <c r="G404" i="9"/>
  <c r="G388" i="9"/>
  <c r="G270" i="9"/>
  <c r="G413" i="9"/>
  <c r="G27" i="9"/>
  <c r="G570" i="9"/>
  <c r="G173" i="9"/>
  <c r="G228" i="9"/>
  <c r="G298" i="9"/>
  <c r="G473" i="9"/>
  <c r="G150" i="9"/>
  <c r="G382" i="9"/>
  <c r="G387" i="9"/>
  <c r="G35" i="9"/>
  <c r="G243" i="9"/>
  <c r="G224" i="9"/>
  <c r="G352" i="9"/>
  <c r="G558" i="9"/>
  <c r="G540" i="9"/>
  <c r="G406" i="9"/>
  <c r="G149" i="9"/>
  <c r="G567" i="9"/>
  <c r="G513" i="9"/>
  <c r="G583" i="9"/>
  <c r="G328" i="9"/>
  <c r="G420" i="9"/>
  <c r="G36" i="9"/>
  <c r="G96" i="9"/>
  <c r="G48" i="9"/>
  <c r="G463" i="9"/>
  <c r="G480" i="9"/>
  <c r="G327" i="9"/>
  <c r="G106" i="9"/>
  <c r="G62" i="9"/>
  <c r="G550" i="9"/>
  <c r="G210" i="9"/>
  <c r="G421" i="9"/>
  <c r="G370" i="9"/>
  <c r="G30" i="9"/>
  <c r="G574" i="9"/>
  <c r="G125" i="9"/>
  <c r="G314" i="9"/>
  <c r="G358" i="9"/>
  <c r="G58" i="9"/>
  <c r="G582" i="9"/>
  <c r="G253" i="9"/>
  <c r="G272" i="9"/>
  <c r="G491" i="9"/>
  <c r="G218" i="9"/>
  <c r="G563" i="9"/>
  <c r="G204" i="9"/>
  <c r="G458" i="9"/>
  <c r="G401" i="9"/>
  <c r="G82" i="9"/>
  <c r="G313" i="9"/>
  <c r="G554" i="9"/>
  <c r="G487" i="9"/>
  <c r="G214" i="9"/>
  <c r="G151" i="9"/>
  <c r="G95" i="9"/>
  <c r="G456" i="9"/>
  <c r="G117" i="9"/>
  <c r="G32" i="9"/>
  <c r="G259" i="9"/>
  <c r="G509" i="9"/>
  <c r="I114" i="9" l="1"/>
  <c r="J114" i="9" s="1"/>
  <c r="I119" i="9"/>
  <c r="J119" i="9" s="1"/>
  <c r="I345" i="9"/>
  <c r="J345" i="9" s="1"/>
  <c r="I205" i="9"/>
  <c r="J205" i="9" s="1"/>
  <c r="I332" i="9"/>
  <c r="I117" i="9"/>
  <c r="J117" i="9" s="1"/>
  <c r="I448" i="9"/>
  <c r="J448" i="9" s="1"/>
  <c r="I417" i="9"/>
  <c r="J417" i="9" s="1"/>
  <c r="I57" i="9"/>
  <c r="J57" i="9" s="1"/>
  <c r="I293" i="9"/>
  <c r="J293" i="9" s="1"/>
  <c r="I148" i="9"/>
  <c r="J148" i="9" s="1"/>
  <c r="I272" i="9"/>
  <c r="J272" i="9" s="1"/>
  <c r="I238" i="9"/>
  <c r="J238" i="9" s="1"/>
  <c r="I230" i="9"/>
  <c r="J230" i="9" s="1"/>
  <c r="I243" i="9"/>
  <c r="J243" i="9" s="1"/>
  <c r="I139" i="9"/>
  <c r="J139" i="9" s="1"/>
  <c r="I232" i="9"/>
  <c r="J232" i="9" s="1"/>
  <c r="I118" i="9"/>
  <c r="I291" i="9"/>
  <c r="J291" i="9" s="1"/>
  <c r="I379" i="9"/>
  <c r="J379" i="9" s="1"/>
  <c r="I303" i="9"/>
  <c r="J303" i="9" s="1"/>
  <c r="I469" i="9"/>
  <c r="J469" i="9" s="1"/>
  <c r="I559" i="9"/>
  <c r="J559" i="9" s="1"/>
  <c r="I15" i="9"/>
  <c r="J15" i="9" s="1"/>
  <c r="I77" i="9"/>
  <c r="J77" i="9" s="1"/>
  <c r="I75" i="9"/>
  <c r="J75" i="9" s="1"/>
  <c r="I169" i="9"/>
  <c r="J169" i="9" s="1"/>
  <c r="I488" i="9"/>
  <c r="J488" i="9" s="1"/>
  <c r="I393" i="9"/>
  <c r="J393" i="9" s="1"/>
  <c r="I255" i="9"/>
  <c r="J255" i="9" s="1"/>
  <c r="I31" i="9"/>
  <c r="I464" i="9"/>
  <c r="J464" i="9" s="1"/>
  <c r="I131" i="9"/>
  <c r="J131" i="9" s="1"/>
  <c r="I145" i="9"/>
  <c r="J145" i="9" s="1"/>
  <c r="I555" i="9"/>
  <c r="J555" i="9" s="1"/>
  <c r="I149" i="9"/>
  <c r="J149" i="9" s="1"/>
  <c r="I491" i="9"/>
  <c r="J491" i="9" s="1"/>
  <c r="I196" i="9"/>
  <c r="J196" i="9" s="1"/>
  <c r="I172" i="9"/>
  <c r="J172" i="9" s="1"/>
  <c r="I540" i="9"/>
  <c r="J540" i="9" s="1"/>
  <c r="I246" i="9"/>
  <c r="J246" i="9" s="1"/>
  <c r="I510" i="9"/>
  <c r="J510" i="9" s="1"/>
  <c r="I202" i="9"/>
  <c r="J202" i="9" s="1"/>
  <c r="I465" i="9"/>
  <c r="J465" i="9" s="1"/>
  <c r="I127" i="9"/>
  <c r="J127" i="9" s="1"/>
  <c r="I418" i="9"/>
  <c r="J418" i="9" s="1"/>
  <c r="I79" i="9"/>
  <c r="J79" i="9" s="1"/>
  <c r="I342" i="9"/>
  <c r="J342" i="9" s="1"/>
  <c r="I549" i="9"/>
  <c r="J549" i="9" s="1"/>
  <c r="I258" i="9"/>
  <c r="I480" i="9"/>
  <c r="J480" i="9" s="1"/>
  <c r="I173" i="9"/>
  <c r="J173" i="9" s="1"/>
  <c r="I436" i="9"/>
  <c r="J436" i="9" s="1"/>
  <c r="I107" i="9"/>
  <c r="J107" i="9" s="1"/>
  <c r="I419" i="9"/>
  <c r="J419" i="9" s="1"/>
  <c r="I54" i="9"/>
  <c r="J54" i="9" s="1"/>
  <c r="I111" i="9"/>
  <c r="J111" i="9" s="1"/>
  <c r="I513" i="9"/>
  <c r="J513" i="9" s="1"/>
  <c r="I204" i="9"/>
  <c r="J204" i="9" s="1"/>
  <c r="I468" i="9"/>
  <c r="J468" i="9" s="1"/>
  <c r="I136" i="9"/>
  <c r="J136" i="9" s="1"/>
  <c r="I89" i="9"/>
  <c r="J89" i="9" s="1"/>
  <c r="I372" i="9"/>
  <c r="I41" i="9"/>
  <c r="J41" i="9" s="1"/>
  <c r="I304" i="9"/>
  <c r="J304" i="9" s="1"/>
  <c r="I524" i="9"/>
  <c r="J524" i="9" s="1"/>
  <c r="I224" i="9"/>
  <c r="J224" i="9" s="1"/>
  <c r="I438" i="9"/>
  <c r="J438" i="9" s="1"/>
  <c r="I109" i="9"/>
  <c r="J109" i="9" s="1"/>
  <c r="I396" i="9"/>
  <c r="J396" i="9" s="1"/>
  <c r="I471" i="9"/>
  <c r="J471" i="9" s="1"/>
  <c r="I140" i="9"/>
  <c r="J140" i="9" s="1"/>
  <c r="I433" i="9"/>
  <c r="J433" i="9" s="1"/>
  <c r="I97" i="9"/>
  <c r="J97" i="9" s="1"/>
  <c r="I380" i="9"/>
  <c r="J380" i="9" s="1"/>
  <c r="I43" i="9"/>
  <c r="J43" i="9" s="1"/>
  <c r="I343" i="9"/>
  <c r="J343" i="9" s="1"/>
  <c r="I550" i="9"/>
  <c r="J550" i="9" s="1"/>
  <c r="I261" i="9"/>
  <c r="J261" i="9" s="1"/>
  <c r="I489" i="9"/>
  <c r="J489" i="9" s="1"/>
  <c r="I183" i="9"/>
  <c r="J183" i="9" s="1"/>
  <c r="I405" i="9"/>
  <c r="I68" i="9"/>
  <c r="J68" i="9" s="1"/>
  <c r="I351" i="9"/>
  <c r="J351" i="9" s="1"/>
  <c r="I16" i="9"/>
  <c r="J16" i="9" s="1"/>
  <c r="I434" i="9"/>
  <c r="J434" i="9" s="1"/>
  <c r="I100" i="9"/>
  <c r="J100" i="9" s="1"/>
  <c r="I385" i="9"/>
  <c r="J385" i="9" s="1"/>
  <c r="I45" i="9"/>
  <c r="J45" i="9" s="1"/>
  <c r="I344" i="9"/>
  <c r="J344" i="9" s="1"/>
  <c r="I309" i="9"/>
  <c r="J309" i="9" s="1"/>
  <c r="I527" i="9"/>
  <c r="J527" i="9" s="1"/>
  <c r="I229" i="9"/>
  <c r="J229" i="9" s="1"/>
  <c r="I446" i="9"/>
  <c r="J446" i="9" s="1"/>
  <c r="I357" i="9"/>
  <c r="J357" i="9" s="1"/>
  <c r="I19" i="9"/>
  <c r="J19" i="9" s="1"/>
  <c r="I327" i="9"/>
  <c r="J327" i="9" s="1"/>
  <c r="I11" i="9"/>
  <c r="J11" i="9" s="1"/>
  <c r="I389" i="9"/>
  <c r="J389" i="9" s="1"/>
  <c r="I52" i="9"/>
  <c r="J52" i="9" s="1"/>
  <c r="I347" i="9"/>
  <c r="J347" i="9" s="1"/>
  <c r="I13" i="9"/>
  <c r="J13" i="9" s="1"/>
  <c r="I316" i="9"/>
  <c r="J316" i="9" s="1"/>
  <c r="I562" i="9"/>
  <c r="J562" i="9" s="1"/>
  <c r="I262" i="9"/>
  <c r="J262" i="9" s="1"/>
  <c r="I490" i="9"/>
  <c r="J490" i="9" s="1"/>
  <c r="I188" i="9"/>
  <c r="J188" i="9" s="1"/>
  <c r="I406" i="9"/>
  <c r="J406" i="9" s="1"/>
  <c r="I71" i="9"/>
  <c r="J71" i="9" s="1"/>
  <c r="I328" i="9"/>
  <c r="J328" i="9" s="1"/>
  <c r="I579" i="9"/>
  <c r="J579" i="9" s="1"/>
  <c r="I287" i="9"/>
  <c r="J287" i="9" s="1"/>
  <c r="I348" i="9"/>
  <c r="J348" i="9" s="1"/>
  <c r="I14" i="9"/>
  <c r="J14" i="9" s="1"/>
  <c r="I324" i="9"/>
  <c r="J324" i="9" s="1"/>
  <c r="I567" i="9"/>
  <c r="J567" i="9" s="1"/>
  <c r="I277" i="9"/>
  <c r="J277" i="9" s="1"/>
  <c r="I531" i="9"/>
  <c r="J531" i="9" s="1"/>
  <c r="I231" i="9"/>
  <c r="J231" i="9" s="1"/>
  <c r="I447" i="9"/>
  <c r="J447" i="9" s="1"/>
  <c r="I122" i="9"/>
  <c r="J122" i="9" s="1"/>
  <c r="I358" i="9"/>
  <c r="J358" i="9" s="1"/>
  <c r="I22" i="9"/>
  <c r="J22" i="9" s="1"/>
  <c r="I300" i="9"/>
  <c r="J300" i="9" s="1"/>
  <c r="I546" i="9"/>
  <c r="J546" i="9" s="1"/>
  <c r="I247" i="9"/>
  <c r="J247" i="9" s="1"/>
  <c r="I325" i="9"/>
  <c r="J325" i="9" s="1"/>
  <c r="I569" i="9"/>
  <c r="J569" i="9" s="1"/>
  <c r="I281" i="9"/>
  <c r="J281" i="9" s="1"/>
  <c r="I533" i="9"/>
  <c r="I236" i="9"/>
  <c r="J236" i="9" s="1"/>
  <c r="I496" i="9"/>
  <c r="J496" i="9" s="1"/>
  <c r="I191" i="9"/>
  <c r="J191" i="9" s="1"/>
  <c r="I409" i="9"/>
  <c r="J409" i="9" s="1"/>
  <c r="I72" i="9"/>
  <c r="J72" i="9" s="1"/>
  <c r="I340" i="9"/>
  <c r="J340" i="9" s="1"/>
  <c r="I548" i="9"/>
  <c r="J548" i="9" s="1"/>
  <c r="I250" i="9"/>
  <c r="J250" i="9" s="1"/>
  <c r="I514" i="9"/>
  <c r="J514" i="9" s="1"/>
  <c r="I217" i="9"/>
  <c r="J217" i="9" s="1"/>
  <c r="I570" i="9"/>
  <c r="J570" i="9" s="1"/>
  <c r="I284" i="9"/>
  <c r="J284" i="9" s="1"/>
  <c r="I539" i="9"/>
  <c r="J539" i="9" s="1"/>
  <c r="I239" i="9"/>
  <c r="J239" i="9" s="1"/>
  <c r="I508" i="9"/>
  <c r="I450" i="9"/>
  <c r="J450" i="9" s="1"/>
  <c r="I126" i="9"/>
  <c r="J126" i="9" s="1"/>
  <c r="I362" i="9"/>
  <c r="J362" i="9" s="1"/>
  <c r="I38" i="9"/>
  <c r="J38" i="9" s="1"/>
  <c r="I301" i="9"/>
  <c r="J301" i="9" s="1"/>
  <c r="I516" i="9"/>
  <c r="J516" i="9" s="1"/>
  <c r="I223" i="9"/>
  <c r="J223" i="9" s="1"/>
  <c r="I478" i="9"/>
  <c r="J478" i="9" s="1"/>
  <c r="I242" i="9"/>
  <c r="J242" i="9" s="1"/>
  <c r="I474" i="9"/>
  <c r="J474" i="9" s="1"/>
  <c r="I110" i="9"/>
  <c r="J110" i="9" s="1"/>
  <c r="I484" i="9"/>
  <c r="J484" i="9" s="1"/>
  <c r="I367" i="9"/>
  <c r="J367" i="9" s="1"/>
  <c r="I260" i="9"/>
  <c r="J260" i="9" s="1"/>
  <c r="I424" i="9"/>
  <c r="J424" i="9" s="1"/>
  <c r="I295" i="9"/>
  <c r="J295" i="9" s="1"/>
  <c r="I403" i="9"/>
  <c r="J403" i="9" s="1"/>
  <c r="I333" i="9"/>
  <c r="J333" i="9" s="1"/>
  <c r="I9" i="9"/>
  <c r="J9" i="9" s="1"/>
  <c r="I137" i="9"/>
  <c r="J137" i="9" s="1"/>
  <c r="I69" i="9"/>
  <c r="J69" i="9" s="1"/>
  <c r="I560" i="9"/>
  <c r="J560" i="9" s="1"/>
  <c r="I568" i="9"/>
  <c r="J568" i="9" s="1"/>
  <c r="I437" i="9"/>
  <c r="J437" i="9" s="1"/>
  <c r="I528" i="9"/>
  <c r="J528" i="9" s="1"/>
  <c r="I209" i="9"/>
  <c r="J209" i="9" s="1"/>
  <c r="I564" i="9"/>
  <c r="J564" i="9" s="1"/>
  <c r="I115" i="9"/>
  <c r="J115" i="9" s="1"/>
  <c r="I339" i="9"/>
  <c r="I12" i="9"/>
  <c r="J12" i="9" s="1"/>
  <c r="I535" i="9"/>
  <c r="J535" i="9" s="1"/>
  <c r="I222" i="9"/>
  <c r="J222" i="9" s="1"/>
  <c r="I8" i="9"/>
  <c r="J8" i="9" s="1"/>
  <c r="I70" i="9"/>
  <c r="J70" i="9" s="1"/>
  <c r="I66" i="9"/>
  <c r="J66" i="9" s="1"/>
  <c r="I10" i="9"/>
  <c r="J10" i="9" s="1"/>
  <c r="I154" i="9"/>
  <c r="J154" i="9" s="1"/>
  <c r="I338" i="9"/>
  <c r="J338" i="9" s="1"/>
  <c r="I33" i="9"/>
  <c r="J33" i="9" s="1"/>
  <c r="I201" i="9"/>
  <c r="I481" i="9"/>
  <c r="J481" i="9" s="1"/>
  <c r="I244" i="9"/>
  <c r="J244" i="9" s="1"/>
  <c r="I318" i="9"/>
  <c r="J318" i="9" s="1"/>
  <c r="I449" i="9"/>
  <c r="J449" i="9" s="1"/>
  <c r="I251" i="9"/>
  <c r="J251" i="9" s="1"/>
  <c r="I245" i="9"/>
  <c r="J245" i="9" s="1"/>
  <c r="I451" i="9"/>
  <c r="J451" i="9" s="1"/>
  <c r="I90" i="9"/>
  <c r="J90" i="9" s="1"/>
  <c r="I192" i="9"/>
  <c r="I104" i="9"/>
  <c r="J104" i="9" s="1"/>
  <c r="I400" i="9"/>
  <c r="J400" i="9" s="1"/>
  <c r="I561" i="9"/>
  <c r="J561" i="9" s="1"/>
  <c r="I21" i="9"/>
  <c r="J21" i="9" s="1"/>
  <c r="I399" i="9"/>
  <c r="J399" i="9" s="1"/>
  <c r="I336" i="9"/>
  <c r="J336" i="9" s="1"/>
  <c r="I87" i="9"/>
  <c r="J87" i="9" s="1"/>
  <c r="I326" i="9"/>
  <c r="J326" i="9" s="1"/>
  <c r="I410" i="9"/>
  <c r="J410" i="9" s="1"/>
  <c r="I6" i="9"/>
  <c r="J6" i="9" s="1"/>
  <c r="I544" i="9"/>
  <c r="J544" i="9" s="1"/>
  <c r="I37" i="9"/>
  <c r="J37" i="9" s="1"/>
  <c r="I331" i="9"/>
  <c r="J331" i="9" s="1"/>
  <c r="I337" i="9"/>
  <c r="J337" i="9" s="1"/>
  <c r="I91" i="9"/>
  <c r="J91" i="9" s="1"/>
  <c r="I78" i="9"/>
  <c r="J78" i="9" s="1"/>
  <c r="I322" i="9"/>
  <c r="J322" i="9" s="1"/>
  <c r="I487" i="9"/>
  <c r="I545" i="9"/>
  <c r="I573" i="9"/>
  <c r="J573" i="9" s="1"/>
  <c r="I266" i="9"/>
  <c r="I522" i="9"/>
  <c r="J522" i="9" s="1"/>
  <c r="I431" i="9"/>
  <c r="J431" i="9" s="1"/>
  <c r="I156" i="9"/>
  <c r="J156" i="9" s="1"/>
  <c r="I429" i="9"/>
  <c r="J429" i="9" s="1"/>
  <c r="I108" i="9"/>
  <c r="J108" i="9" s="1"/>
  <c r="I65" i="9"/>
  <c r="J65" i="9" s="1"/>
  <c r="I174" i="9"/>
  <c r="J174" i="9" s="1"/>
  <c r="I252" i="9"/>
  <c r="J252" i="9" s="1"/>
  <c r="I407" i="9"/>
  <c r="J407" i="9" s="1"/>
  <c r="I335" i="9"/>
  <c r="J335" i="9" s="1"/>
  <c r="I547" i="9"/>
  <c r="J547" i="9" s="1"/>
  <c r="I421" i="9"/>
  <c r="J421" i="9" s="1"/>
  <c r="I96" i="9"/>
  <c r="J96" i="9" s="1"/>
  <c r="I143" i="9"/>
  <c r="J143" i="9" s="1"/>
  <c r="I123" i="9"/>
  <c r="J123" i="9" s="1"/>
  <c r="I356" i="9"/>
  <c r="J356" i="9" s="1"/>
  <c r="I329" i="9"/>
  <c r="J329" i="9" s="1"/>
  <c r="I283" i="9"/>
  <c r="J283" i="9" s="1"/>
  <c r="I507" i="9"/>
  <c r="J507" i="9" s="1"/>
  <c r="I383" i="9"/>
  <c r="J383" i="9" s="1"/>
  <c r="I285" i="9"/>
  <c r="J285" i="9" s="1"/>
  <c r="I39" i="9"/>
  <c r="J39" i="9" s="1"/>
  <c r="I530" i="9"/>
  <c r="J530" i="9" s="1"/>
  <c r="I526" i="9"/>
  <c r="J526" i="9" s="1"/>
  <c r="I355" i="9"/>
  <c r="J355" i="9" s="1"/>
  <c r="I278" i="9"/>
  <c r="J278" i="9" s="1"/>
  <c r="I20" i="9"/>
  <c r="J20" i="9" s="1"/>
  <c r="I382" i="9"/>
  <c r="I171" i="9"/>
  <c r="J171" i="9" s="1"/>
  <c r="I256" i="9"/>
  <c r="J256" i="9" s="1"/>
  <c r="I253" i="9"/>
  <c r="J253" i="9" s="1"/>
  <c r="I81" i="9"/>
  <c r="J81" i="9" s="1"/>
  <c r="I578" i="9"/>
  <c r="J578" i="9" s="1"/>
  <c r="I73" i="9"/>
  <c r="J73" i="9" s="1"/>
  <c r="I76" i="9"/>
  <c r="J76" i="9" s="1"/>
  <c r="I180" i="9"/>
  <c r="J180" i="9" s="1"/>
  <c r="I365" i="9"/>
  <c r="J365" i="9" s="1"/>
  <c r="I392" i="9"/>
  <c r="I46" i="9"/>
  <c r="J46" i="9" s="1"/>
  <c r="I482" i="9"/>
  <c r="J482" i="9" s="1"/>
  <c r="I556" i="9"/>
  <c r="J556" i="9" s="1"/>
  <c r="I509" i="9"/>
  <c r="J509" i="9" s="1"/>
  <c r="I40" i="9"/>
  <c r="J40" i="9" s="1"/>
  <c r="I534" i="9"/>
  <c r="J534" i="9" s="1"/>
  <c r="I485" i="9"/>
  <c r="J485" i="9" s="1"/>
  <c r="I184" i="9"/>
  <c r="J184" i="9" s="1"/>
  <c r="I558" i="9"/>
  <c r="J558" i="9" s="1"/>
  <c r="I551" i="9"/>
  <c r="I189" i="9"/>
  <c r="J189" i="9" s="1"/>
  <c r="I105" i="9"/>
  <c r="J105" i="9" s="1"/>
  <c r="I74" i="9"/>
  <c r="J74" i="9" s="1"/>
  <c r="I377" i="9"/>
  <c r="J377" i="9" s="1"/>
  <c r="I498" i="9"/>
  <c r="J498" i="9" s="1"/>
  <c r="I435" i="9"/>
  <c r="J435" i="9" s="1"/>
  <c r="I225" i="9"/>
  <c r="J225" i="9" s="1"/>
  <c r="I361" i="9"/>
  <c r="J361" i="9" s="1"/>
  <c r="I519" i="9"/>
  <c r="J519" i="9" s="1"/>
  <c r="I170" i="9"/>
  <c r="J170" i="9" s="1"/>
  <c r="I296" i="9"/>
  <c r="I164" i="9"/>
  <c r="I147" i="9"/>
  <c r="J147" i="9" s="1"/>
  <c r="I7" i="9"/>
  <c r="J7" i="9" s="1"/>
  <c r="I88" i="9"/>
  <c r="J88" i="9" s="1"/>
  <c r="I248" i="9"/>
  <c r="J248" i="9" s="1"/>
  <c r="I210" i="9"/>
  <c r="J210" i="9" s="1"/>
  <c r="I23" i="9"/>
  <c r="I292" i="9"/>
  <c r="J292" i="9" s="1"/>
  <c r="I366" i="9"/>
  <c r="J366" i="9" s="1"/>
  <c r="I240" i="9"/>
  <c r="J240" i="9" s="1"/>
  <c r="I130" i="9"/>
  <c r="J130" i="9" s="1"/>
  <c r="I477" i="9"/>
  <c r="J477" i="9" s="1"/>
  <c r="I580" i="9"/>
  <c r="J580" i="9" s="1"/>
  <c r="I499" i="9"/>
  <c r="J499" i="9" s="1"/>
  <c r="I93" i="9"/>
  <c r="J93" i="9" s="1"/>
  <c r="I486" i="9"/>
  <c r="J486" i="9" s="1"/>
  <c r="I94" i="9"/>
  <c r="J94" i="9" s="1"/>
  <c r="I120" i="9"/>
  <c r="J120" i="9" s="1"/>
  <c r="I423" i="9"/>
  <c r="J423" i="9" s="1"/>
  <c r="I199" i="9"/>
  <c r="J199" i="9" s="1"/>
  <c r="I141" i="9"/>
  <c r="J141" i="9" s="1"/>
  <c r="I67" i="9"/>
  <c r="J67" i="9" s="1"/>
  <c r="I286" i="9"/>
  <c r="J286" i="9" s="1"/>
  <c r="I254" i="9"/>
  <c r="J254" i="9" s="1"/>
  <c r="I176" i="9"/>
  <c r="I537" i="9"/>
  <c r="J537" i="9" s="1"/>
  <c r="I529" i="9"/>
  <c r="I228" i="9"/>
  <c r="J228" i="9" s="1"/>
  <c r="I317" i="9"/>
  <c r="J317" i="9" s="1"/>
  <c r="I315" i="9"/>
  <c r="J315" i="9" s="1"/>
  <c r="I121" i="9"/>
  <c r="J121" i="9" s="1"/>
  <c r="I368" i="9"/>
  <c r="J368" i="9" s="1"/>
  <c r="I402" i="9"/>
  <c r="J402" i="9" s="1"/>
  <c r="I470" i="9"/>
  <c r="J470" i="9" s="1"/>
  <c r="I376" i="9"/>
  <c r="J376" i="9" s="1"/>
  <c r="I102" i="9"/>
  <c r="J102" i="9" s="1"/>
  <c r="I80" i="9"/>
  <c r="J80" i="9" s="1"/>
  <c r="I197" i="9"/>
  <c r="J197" i="9" s="1"/>
  <c r="I144" i="9"/>
  <c r="J144" i="9" s="1"/>
  <c r="I312" i="9"/>
  <c r="J312" i="9" s="1"/>
  <c r="I305" i="9"/>
  <c r="J305" i="9" s="1"/>
  <c r="I442" i="9"/>
  <c r="J442" i="9" s="1"/>
  <c r="I163" i="9"/>
  <c r="J163" i="9" s="1"/>
  <c r="I29" i="9"/>
  <c r="J29" i="9" s="1"/>
  <c r="I212" i="9"/>
  <c r="J212" i="9" s="1"/>
  <c r="I413" i="9"/>
  <c r="J413" i="9" s="1"/>
  <c r="I428" i="9"/>
  <c r="J428" i="9" s="1"/>
  <c r="I56" i="9"/>
  <c r="J56" i="9" s="1"/>
  <c r="I582" i="9"/>
  <c r="J582" i="9" s="1"/>
  <c r="I273" i="9"/>
  <c r="J273" i="9" s="1"/>
  <c r="I18" i="9"/>
  <c r="J18" i="9" s="1"/>
  <c r="I27" i="9"/>
  <c r="J27" i="9" s="1"/>
  <c r="I233" i="9"/>
  <c r="J233" i="9" s="1"/>
  <c r="I404" i="9"/>
  <c r="J404" i="9" s="1"/>
  <c r="I82" i="9"/>
  <c r="J82" i="9" s="1"/>
  <c r="I306" i="9"/>
  <c r="J306" i="9" s="1"/>
  <c r="I363" i="9"/>
  <c r="I360" i="9"/>
  <c r="J360" i="9" s="1"/>
  <c r="I457" i="9"/>
  <c r="J457" i="9" s="1"/>
  <c r="I214" i="9"/>
  <c r="J214" i="9" s="1"/>
  <c r="I218" i="9"/>
  <c r="J218" i="9" s="1"/>
  <c r="I186" i="9"/>
  <c r="J186" i="9" s="1"/>
  <c r="I177" i="9"/>
  <c r="I576" i="9"/>
  <c r="J576" i="9" s="1"/>
  <c r="I26" i="9"/>
  <c r="J26" i="9" s="1"/>
  <c r="I95" i="9"/>
  <c r="J95" i="9" s="1"/>
  <c r="I178" i="9"/>
  <c r="J178" i="9" s="1"/>
  <c r="I60" i="9"/>
  <c r="I195" i="9"/>
  <c r="J195" i="9" s="1"/>
  <c r="I512" i="9"/>
  <c r="J512" i="9" s="1"/>
  <c r="I219" i="9"/>
  <c r="J219" i="9" s="1"/>
  <c r="I444" i="9"/>
  <c r="J444" i="9" s="1"/>
  <c r="I53" i="9"/>
  <c r="J53" i="9" s="1"/>
  <c r="I58" i="9"/>
  <c r="J58" i="9" s="1"/>
  <c r="I62" i="9"/>
  <c r="J62" i="9" s="1"/>
  <c r="I220" i="9"/>
  <c r="J220" i="9" s="1"/>
  <c r="I375" i="9"/>
  <c r="J375" i="9" s="1"/>
  <c r="I506" i="9"/>
  <c r="J506" i="9" s="1"/>
  <c r="I460" i="9"/>
  <c r="J460" i="9" s="1"/>
  <c r="I313" i="9"/>
  <c r="J313" i="9" s="1"/>
  <c r="I241" i="9"/>
  <c r="J241" i="9" s="1"/>
  <c r="I17" i="9"/>
  <c r="J17" i="9" s="1"/>
  <c r="I566" i="9"/>
  <c r="J566" i="9" s="1"/>
  <c r="I263" i="9"/>
  <c r="J263" i="9" s="1"/>
  <c r="I282" i="9"/>
  <c r="J282" i="9" s="1"/>
  <c r="I142" i="9"/>
  <c r="J142" i="9" s="1"/>
  <c r="I439" i="9"/>
  <c r="I302" i="9"/>
  <c r="J302" i="9" s="1"/>
  <c r="I165" i="9"/>
  <c r="J165" i="9" s="1"/>
  <c r="I179" i="9"/>
  <c r="J179" i="9" s="1"/>
  <c r="I461" i="9"/>
  <c r="J461" i="9" s="1"/>
  <c r="I157" i="9"/>
  <c r="J157" i="9" s="1"/>
  <c r="I503" i="9"/>
  <c r="I334" i="9"/>
  <c r="J334" i="9" s="1"/>
  <c r="I504" i="9"/>
  <c r="J504" i="9" s="1"/>
  <c r="I420" i="9"/>
  <c r="J420" i="9" s="1"/>
  <c r="I307" i="9"/>
  <c r="J307" i="9" s="1"/>
  <c r="I495" i="9"/>
  <c r="J495" i="9" s="1"/>
  <c r="I401" i="9"/>
  <c r="I371" i="9"/>
  <c r="J371" i="9" s="1"/>
  <c r="I106" i="9"/>
  <c r="J106" i="9" s="1"/>
  <c r="I364" i="9"/>
  <c r="J364" i="9" s="1"/>
  <c r="I160" i="9"/>
  <c r="J160" i="9" s="1"/>
  <c r="I288" i="9"/>
  <c r="J288" i="9" s="1"/>
  <c r="I215" i="9"/>
  <c r="J215" i="9" s="1"/>
  <c r="I128" i="9"/>
  <c r="J128" i="9" s="1"/>
  <c r="I99" i="9"/>
  <c r="I289" i="9"/>
  <c r="J289" i="9" s="1"/>
  <c r="I492" i="9"/>
  <c r="J492" i="9" s="1"/>
  <c r="I267" i="9"/>
  <c r="J267" i="9" s="1"/>
  <c r="I167" i="9"/>
  <c r="I211" i="9"/>
  <c r="J211" i="9" s="1"/>
  <c r="I308" i="9"/>
  <c r="J308" i="9" s="1"/>
  <c r="I515" i="9"/>
  <c r="J515" i="9" s="1"/>
  <c r="I441" i="9"/>
  <c r="J441" i="9" s="1"/>
  <c r="I116" i="9"/>
  <c r="J116" i="9" s="1"/>
  <c r="I475" i="9"/>
  <c r="J475" i="9" s="1"/>
  <c r="I319" i="9"/>
  <c r="J319" i="9" s="1"/>
  <c r="I237" i="9"/>
  <c r="J237" i="9" s="1"/>
  <c r="I190" i="9"/>
  <c r="J190" i="9" s="1"/>
  <c r="I412" i="9"/>
  <c r="J412" i="9" s="1"/>
  <c r="I323" i="9"/>
  <c r="J323" i="9" s="1"/>
  <c r="I259" i="9"/>
  <c r="J259" i="9" s="1"/>
  <c r="I458" i="9"/>
  <c r="I414" i="9"/>
  <c r="I350" i="9"/>
  <c r="J350" i="9" s="1"/>
  <c r="I101" i="9"/>
  <c r="J101" i="9" s="1"/>
  <c r="I206" i="9"/>
  <c r="J206" i="9" s="1"/>
  <c r="I453" i="9"/>
  <c r="J453" i="9" s="1"/>
  <c r="I168" i="9"/>
  <c r="J168" i="9" s="1"/>
  <c r="I353" i="9"/>
  <c r="J353" i="9" s="1"/>
  <c r="I374" i="9"/>
  <c r="J374" i="9" s="1"/>
  <c r="I354" i="9"/>
  <c r="I203" i="9"/>
  <c r="J203" i="9" s="1"/>
  <c r="I502" i="9"/>
  <c r="J502" i="9" s="1"/>
  <c r="I432" i="9"/>
  <c r="J432" i="9" s="1"/>
  <c r="I161" i="9"/>
  <c r="J161" i="9" s="1"/>
  <c r="I84" i="9"/>
  <c r="J84" i="9" s="1"/>
  <c r="I198" i="9"/>
  <c r="J198" i="9" s="1"/>
  <c r="I415" i="9"/>
  <c r="J415" i="9" s="1"/>
  <c r="I270" i="9"/>
  <c r="J270" i="9" s="1"/>
  <c r="I422" i="9"/>
  <c r="J422" i="9" s="1"/>
  <c r="I151" i="9"/>
  <c r="J151" i="9" s="1"/>
  <c r="I158" i="9"/>
  <c r="J158" i="9" s="1"/>
  <c r="I268" i="9"/>
  <c r="J268" i="9" s="1"/>
  <c r="I483" i="9"/>
  <c r="J483" i="9" s="1"/>
  <c r="I557" i="9"/>
  <c r="I234" i="9"/>
  <c r="J234" i="9" s="1"/>
  <c r="I32" i="9"/>
  <c r="J32" i="9" s="1"/>
  <c r="I166" i="9"/>
  <c r="J166" i="9" s="1"/>
  <c r="I459" i="9"/>
  <c r="J459" i="9" s="1"/>
  <c r="I346" i="9"/>
  <c r="J346" i="9" s="1"/>
  <c r="I553" i="9"/>
  <c r="J553" i="9" s="1"/>
  <c r="I138" i="9"/>
  <c r="J138" i="9" s="1"/>
  <c r="I500" i="9"/>
  <c r="J500" i="9" s="1"/>
  <c r="I349" i="9"/>
  <c r="J349" i="9" s="1"/>
  <c r="I462" i="9"/>
  <c r="J462" i="9" s="1"/>
  <c r="I49" i="9"/>
  <c r="J49" i="9" s="1"/>
  <c r="I369" i="9"/>
  <c r="J369" i="9" s="1"/>
  <c r="I294" i="9"/>
  <c r="J294" i="9" s="1"/>
  <c r="I397" i="9"/>
  <c r="J397" i="9" s="1"/>
  <c r="I341" i="9"/>
  <c r="J341" i="9" s="1"/>
  <c r="I542" i="9"/>
  <c r="J542" i="9" s="1"/>
  <c r="I370" i="9"/>
  <c r="J370" i="9" s="1"/>
  <c r="I28" i="9"/>
  <c r="J28" i="9" s="1"/>
  <c r="I275" i="9"/>
  <c r="J275" i="9" s="1"/>
  <c r="I426" i="9"/>
  <c r="I543" i="9"/>
  <c r="J543" i="9" s="1"/>
  <c r="I427" i="9"/>
  <c r="J427" i="9" s="1"/>
  <c r="I563" i="9"/>
  <c r="J563" i="9" s="1"/>
  <c r="I314" i="9"/>
  <c r="J314" i="9" s="1"/>
  <c r="I249" i="9"/>
  <c r="J249" i="9" s="1"/>
  <c r="I517" i="9"/>
  <c r="I279" i="9"/>
  <c r="J279" i="9" s="1"/>
  <c r="I194" i="9"/>
  <c r="J194" i="9" s="1"/>
  <c r="I472" i="9"/>
  <c r="J472" i="9" s="1"/>
  <c r="I395" i="9"/>
  <c r="J395" i="9" s="1"/>
  <c r="I132" i="9"/>
  <c r="J132" i="9" s="1"/>
  <c r="I187" i="9"/>
  <c r="J187" i="9" s="1"/>
  <c r="I575" i="9"/>
  <c r="J575" i="9" s="1"/>
  <c r="I134" i="9"/>
  <c r="J134" i="9" s="1"/>
  <c r="I456" i="9"/>
  <c r="J456" i="9" s="1"/>
  <c r="I430" i="9"/>
  <c r="J430" i="9" s="1"/>
  <c r="I479" i="9"/>
  <c r="J479" i="9" s="1"/>
  <c r="I159" i="9"/>
  <c r="J159" i="9" s="1"/>
  <c r="I181" i="9"/>
  <c r="J181" i="9" s="1"/>
  <c r="I35" i="9"/>
  <c r="J35" i="9" s="1"/>
  <c r="I51" i="9"/>
  <c r="J51" i="9" s="1"/>
  <c r="I113" i="9"/>
  <c r="J113" i="9" s="1"/>
  <c r="I378" i="9"/>
  <c r="J378" i="9" s="1"/>
  <c r="I63" i="9"/>
  <c r="J63" i="9" s="1"/>
  <c r="I463" i="9"/>
  <c r="J463" i="9" s="1"/>
  <c r="I452" i="9"/>
  <c r="J452" i="9" s="1"/>
  <c r="I152" i="9"/>
  <c r="J152" i="9" s="1"/>
  <c r="I384" i="9"/>
  <c r="J384" i="9" s="1"/>
  <c r="I538" i="9"/>
  <c r="J538" i="9" s="1"/>
  <c r="I505" i="9"/>
  <c r="J505" i="9" s="1"/>
  <c r="I36" i="9"/>
  <c r="J36" i="9" s="1"/>
  <c r="I565" i="9"/>
  <c r="J565" i="9" s="1"/>
  <c r="I473" i="9"/>
  <c r="J473" i="9" s="1"/>
  <c r="I64" i="9"/>
  <c r="J64" i="9" s="1"/>
  <c r="I269" i="9"/>
  <c r="J269" i="9" s="1"/>
  <c r="I98" i="9"/>
  <c r="J98" i="9" s="1"/>
  <c r="I44" i="9"/>
  <c r="J44" i="9" s="1"/>
  <c r="I24" i="9"/>
  <c r="J24" i="9" s="1"/>
  <c r="I150" i="9"/>
  <c r="J150" i="9" s="1"/>
  <c r="I411" i="9"/>
  <c r="J411" i="9" s="1"/>
  <c r="I47" i="9"/>
  <c r="J47" i="9" s="1"/>
  <c r="I518" i="9"/>
  <c r="J518" i="9" s="1"/>
  <c r="I501" i="9"/>
  <c r="J501" i="9" s="1"/>
  <c r="I577" i="9"/>
  <c r="I265" i="9"/>
  <c r="J265" i="9" s="1"/>
  <c r="I103" i="9"/>
  <c r="J103" i="9" s="1"/>
  <c r="I416" i="9"/>
  <c r="J416" i="9" s="1"/>
  <c r="I257" i="9"/>
  <c r="I541" i="9"/>
  <c r="J541" i="9" s="1"/>
  <c r="I390" i="9"/>
  <c r="J390" i="9" s="1"/>
  <c r="I59" i="9"/>
  <c r="J59" i="9" s="1"/>
  <c r="I321" i="9"/>
  <c r="J321" i="9" s="1"/>
  <c r="I153" i="9"/>
  <c r="J153" i="9" s="1"/>
  <c r="I85" i="9"/>
  <c r="J85" i="9" s="1"/>
  <c r="I83" i="9"/>
  <c r="J83" i="9" s="1"/>
  <c r="I467" i="9"/>
  <c r="I276" i="9"/>
  <c r="J276" i="9" s="1"/>
  <c r="I408" i="9"/>
  <c r="J408" i="9" s="1"/>
  <c r="I387" i="9"/>
  <c r="J387" i="9" s="1"/>
  <c r="I554" i="9"/>
  <c r="J554" i="9" s="1"/>
  <c r="I226" i="9"/>
  <c r="J226" i="9" s="1"/>
  <c r="I55" i="9"/>
  <c r="J55" i="9" s="1"/>
  <c r="I48" i="9"/>
  <c r="J48" i="9" s="1"/>
  <c r="I280" i="9"/>
  <c r="J280" i="9" s="1"/>
  <c r="I112" i="9"/>
  <c r="J112" i="9" s="1"/>
  <c r="I175" i="9"/>
  <c r="J175" i="9" s="1"/>
  <c r="I155" i="9"/>
  <c r="J155" i="9" s="1"/>
  <c r="I373" i="9"/>
  <c r="J373" i="9" s="1"/>
  <c r="I200" i="9"/>
  <c r="J200" i="9" s="1"/>
  <c r="I583" i="9"/>
  <c r="J583" i="9" s="1"/>
  <c r="I536" i="9"/>
  <c r="J536" i="9" s="1"/>
  <c r="I162" i="9"/>
  <c r="I494" i="9"/>
  <c r="J494" i="9" s="1"/>
  <c r="I521" i="9"/>
  <c r="J521" i="9" s="1"/>
  <c r="I125" i="9"/>
  <c r="J125" i="9" s="1"/>
  <c r="I454" i="9"/>
  <c r="J454" i="9" s="1"/>
  <c r="I511" i="9"/>
  <c r="J511" i="9" s="1"/>
  <c r="I476" i="9"/>
  <c r="J476" i="9" s="1"/>
  <c r="I310" i="9"/>
  <c r="J310" i="9" s="1"/>
  <c r="I34" i="9"/>
  <c r="J34" i="9" s="1"/>
  <c r="I311" i="9"/>
  <c r="J311" i="9" s="1"/>
  <c r="I381" i="9"/>
  <c r="I352" i="9"/>
  <c r="J352" i="9" s="1"/>
  <c r="I25" i="9"/>
  <c r="J25" i="9" s="1"/>
  <c r="I388" i="9"/>
  <c r="J388" i="9" s="1"/>
  <c r="I42" i="9"/>
  <c r="J42" i="9" s="1"/>
  <c r="I264" i="9"/>
  <c r="J264" i="9" s="1"/>
  <c r="I227" i="9"/>
  <c r="J227" i="9" s="1"/>
  <c r="I290" i="9"/>
  <c r="J290" i="9" s="1"/>
  <c r="I235" i="9"/>
  <c r="J235" i="9" s="1"/>
  <c r="I193" i="9"/>
  <c r="J193" i="9" s="1"/>
  <c r="I129" i="9"/>
  <c r="J129" i="9" s="1"/>
  <c r="I297" i="9"/>
  <c r="J297" i="9" s="1"/>
  <c r="I574" i="9"/>
  <c r="J574" i="9" s="1"/>
  <c r="I216" i="9"/>
  <c r="J216" i="9" s="1"/>
  <c r="I525" i="9"/>
  <c r="J525" i="9" s="1"/>
  <c r="I50" i="9"/>
  <c r="J50" i="9" s="1"/>
  <c r="I552" i="9"/>
  <c r="J552" i="9" s="1"/>
  <c r="I135" i="9"/>
  <c r="J135" i="9" s="1"/>
  <c r="I133" i="9"/>
  <c r="J133" i="9" s="1"/>
  <c r="I271" i="9"/>
  <c r="J271" i="9" s="1"/>
  <c r="I523" i="9"/>
  <c r="J523" i="9" s="1"/>
  <c r="I497" i="9"/>
  <c r="J497" i="9" s="1"/>
  <c r="I394" i="9"/>
  <c r="J394" i="9" s="1"/>
  <c r="I532" i="9"/>
  <c r="J532" i="9" s="1"/>
  <c r="I571" i="9"/>
  <c r="J571" i="9" s="1"/>
  <c r="I30" i="9"/>
  <c r="J30" i="9" s="1"/>
  <c r="I320" i="9"/>
  <c r="J320" i="9" s="1"/>
  <c r="I466" i="9"/>
  <c r="J466" i="9" s="1"/>
  <c r="I455" i="9"/>
  <c r="J455" i="9" s="1"/>
  <c r="I298" i="9"/>
  <c r="J298" i="9" s="1"/>
  <c r="I61" i="9"/>
  <c r="J61" i="9" s="1"/>
  <c r="I274" i="9"/>
  <c r="J274" i="9" s="1"/>
  <c r="I146" i="9"/>
  <c r="J146" i="9" s="1"/>
  <c r="I391" i="9"/>
  <c r="J391" i="9" s="1"/>
  <c r="I124" i="9"/>
  <c r="J124" i="9" s="1"/>
  <c r="I207" i="9"/>
  <c r="J207" i="9" s="1"/>
  <c r="I208" i="9"/>
  <c r="J208" i="9" s="1"/>
  <c r="I440" i="9"/>
  <c r="J440" i="9" s="1"/>
  <c r="I359" i="9"/>
  <c r="J359" i="9" s="1"/>
  <c r="I493" i="9"/>
  <c r="J493" i="9" s="1"/>
  <c r="I520" i="9"/>
  <c r="J520" i="9" s="1"/>
  <c r="I92" i="9"/>
  <c r="J92" i="9" s="1"/>
  <c r="I299" i="9"/>
  <c r="J299" i="9" s="1"/>
  <c r="I443" i="9"/>
  <c r="J443" i="9" s="1"/>
  <c r="I185" i="9"/>
  <c r="J185" i="9" s="1"/>
  <c r="I398" i="9"/>
  <c r="J398" i="9" s="1"/>
  <c r="I213" i="9"/>
  <c r="J213" i="9" s="1"/>
  <c r="I581" i="9"/>
  <c r="J581" i="9" s="1"/>
  <c r="I221" i="9"/>
  <c r="J221" i="9" s="1"/>
  <c r="I445" i="9"/>
  <c r="J445" i="9" s="1"/>
  <c r="I386" i="9"/>
  <c r="J386" i="9" s="1"/>
  <c r="I330" i="9"/>
  <c r="J330" i="9" s="1"/>
  <c r="I572" i="9"/>
  <c r="J572" i="9" s="1"/>
  <c r="I182" i="9"/>
  <c r="J182" i="9" s="1"/>
  <c r="I86" i="9"/>
  <c r="J86" i="9" s="1"/>
  <c r="J332" i="9"/>
  <c r="G5" i="9"/>
  <c r="J296" i="9"/>
  <c r="J401" i="9"/>
  <c r="J467" i="9"/>
  <c r="J392" i="9"/>
  <c r="J517" i="9"/>
  <c r="J31" i="9"/>
  <c r="J372" i="9"/>
  <c r="J381" i="9"/>
  <c r="J177" i="9"/>
  <c r="J551" i="9"/>
  <c r="J23" i="9"/>
  <c r="J426" i="9"/>
  <c r="J339" i="9"/>
  <c r="J257" i="9"/>
  <c r="J405" i="9"/>
  <c r="J354" i="9"/>
  <c r="J508" i="9"/>
  <c r="J458" i="9"/>
  <c r="J533" i="9"/>
  <c r="J382" i="9"/>
  <c r="J266" i="9"/>
  <c r="J439" i="9"/>
  <c r="J363" i="9"/>
  <c r="J577" i="9"/>
  <c r="J99" i="9"/>
  <c r="J192" i="9"/>
  <c r="J487" i="9"/>
  <c r="J557" i="9"/>
  <c r="J201" i="9"/>
  <c r="J545" i="9"/>
  <c r="J414" i="9"/>
  <c r="J176" i="9"/>
  <c r="J529" i="9"/>
  <c r="J258" i="9"/>
  <c r="J167" i="9"/>
  <c r="J118" i="9"/>
  <c r="J503" i="9"/>
  <c r="J164" i="9"/>
  <c r="J162" i="9"/>
  <c r="J60" i="9"/>
  <c r="J5" i="9" l="1"/>
  <c r="I5" i="9"/>
</calcChain>
</file>

<file path=xl/sharedStrings.xml><?xml version="1.0" encoding="utf-8"?>
<sst xmlns="http://schemas.openxmlformats.org/spreadsheetml/2006/main" count="3562" uniqueCount="1825">
  <si>
    <t>A Holly Patterson Extended Care Facility</t>
  </si>
  <si>
    <t>Aaron Manor Rehabilitation and Nursing Center</t>
  </si>
  <si>
    <t>Atrium Center for Rehabilitation and Nursing</t>
  </si>
  <si>
    <t>Beechwood Homes</t>
  </si>
  <si>
    <t>Belair Care Center Inc</t>
  </si>
  <si>
    <t>Bronx Park Rehabilitation &amp; Nursing Center</t>
  </si>
  <si>
    <t>Carillon Nursing and Rehabilitation Center</t>
  </si>
  <si>
    <t>Caring Family Nursing and Rehabilitation Center</t>
  </si>
  <si>
    <t>Carmel Richmond Healthcare and Rehabilitation Center</t>
  </si>
  <si>
    <t>Catskill Regional Medical Center</t>
  </si>
  <si>
    <t>Central Park Rehabilitation and Nursing Center</t>
  </si>
  <si>
    <t>Charles T Sitrin Health Care Center Inc</t>
  </si>
  <si>
    <t>Chautauqua Nursing and Rehabilitation Center</t>
  </si>
  <si>
    <t>Coler Rehabilitation and Nursing Care Center</t>
  </si>
  <si>
    <t>Crouse Community Center Inc</t>
  </si>
  <si>
    <t>Daleview Care Center</t>
  </si>
  <si>
    <t>Eddy Memorial Geriatric Center</t>
  </si>
  <si>
    <t>Eddy Village Green</t>
  </si>
  <si>
    <t>Eddy Village Green at Beverwyck</t>
  </si>
  <si>
    <t>Eger Health Care and Rehabilitation Center</t>
  </si>
  <si>
    <t>Elderwood at Grand Island</t>
  </si>
  <si>
    <t>Elderwood at Lancaster</t>
  </si>
  <si>
    <t>Elderwood at North Creek</t>
  </si>
  <si>
    <t>Elderwood at Ticonderoga</t>
  </si>
  <si>
    <t>Ellis Residential &amp; Rehabilitation Center</t>
  </si>
  <si>
    <t>Ferncliff Nursing Home Co Inc</t>
  </si>
  <si>
    <t>Finger Lakes Center for Living</t>
  </si>
  <si>
    <t>Garden Gate Health Care Facility</t>
  </si>
  <si>
    <t>Golden Hill Nursing and Rehabilitation Center</t>
  </si>
  <si>
    <t>Heritage Park Rehab &amp; Skilled Nursing</t>
  </si>
  <si>
    <t>Highland Park Rehabilitation and Nursing Center</t>
  </si>
  <si>
    <t>Iroquois Nursing Home Inc</t>
  </si>
  <si>
    <t>Jamaica Hospital Nursing Home Co Inc</t>
  </si>
  <si>
    <t>Jeanne Jugan Residence</t>
  </si>
  <si>
    <t>Kings Harbor Multicare Center</t>
  </si>
  <si>
    <t>Kingsway Arms Nursing Center Inc</t>
  </si>
  <si>
    <t>Lockport Rehab &amp; Health Care Center</t>
  </si>
  <si>
    <t>Long Island Care Center Inc</t>
  </si>
  <si>
    <t>Lutheran Retirement Home</t>
  </si>
  <si>
    <t>Lynbrook Restorative Therapy and Nursing</t>
  </si>
  <si>
    <t>Maria Regina Residence Inc</t>
  </si>
  <si>
    <t>Mercy Living Center</t>
  </si>
  <si>
    <t>NYS Veterans Home</t>
  </si>
  <si>
    <t>Nathan Littauer Hospital Nursing Home</t>
  </si>
  <si>
    <t>North Gate Health Care Facility</t>
  </si>
  <si>
    <t>North Shore-LIJ Orzac Center for Rehabilitation</t>
  </si>
  <si>
    <t>Palatine Nursing Home</t>
  </si>
  <si>
    <t>Park Avenue Extended Care Facility</t>
  </si>
  <si>
    <t>Peconic Bay Skilled Nursing Facility</t>
  </si>
  <si>
    <t>Penn Yan Manor Nursing Home Inc</t>
  </si>
  <si>
    <t>Rebekah Rehab and Extended Care Center</t>
  </si>
  <si>
    <t>Riverside Center for Rehabilitation and Nursing</t>
  </si>
  <si>
    <t>Roscoe Rehabilitation and Nursing Center</t>
  </si>
  <si>
    <t>Salem Hills Rehabilitation and Nursing Center</t>
  </si>
  <si>
    <t>Schervier Nursing Care Center</t>
  </si>
  <si>
    <t>Schoellkopf Health Center</t>
  </si>
  <si>
    <t>Schofield Residence</t>
  </si>
  <si>
    <t>Seneca Health Care Center</t>
  </si>
  <si>
    <t>Seneca Hill Manor Inc</t>
  </si>
  <si>
    <t>Seton Health at Schuyler Ridge Residential Healthcare</t>
  </si>
  <si>
    <t>Smithtown Center for Rehabilitation &amp; Nursing Care</t>
  </si>
  <si>
    <t>Split Rock Rehabilitation and Health Care Center</t>
  </si>
  <si>
    <t>St Josephs Home</t>
  </si>
  <si>
    <t>St Vincent Depaul Residence</t>
  </si>
  <si>
    <t>Syracuse Home Association</t>
  </si>
  <si>
    <t>The Baptist Home at Brookmeade</t>
  </si>
  <si>
    <t>The Center for Nursing and Rehabilitation at Hoosick Falls</t>
  </si>
  <si>
    <t>The Friendly Home</t>
  </si>
  <si>
    <t>The Grand Rehabilitation and Nursing at South Point</t>
  </si>
  <si>
    <t>The Wartburg Home</t>
  </si>
  <si>
    <t>Union Plaza Care Center</t>
  </si>
  <si>
    <t>Van Rensselaer Manor</t>
  </si>
  <si>
    <t>Verrazano Nursing Home</t>
  </si>
  <si>
    <t>Wedgewood Nursing and Rehabilitation Center</t>
  </si>
  <si>
    <t>Western New York State Veterans Home</t>
  </si>
  <si>
    <t>Acadia Center for Nursing and Rehabilitation</t>
  </si>
  <si>
    <t>Adira at Riverside Rehabilitation and Nursing</t>
  </si>
  <si>
    <t>Aurelia Osborn Fox Memorial Hospital</t>
  </si>
  <si>
    <t>Bayberry Nursing Home</t>
  </si>
  <si>
    <t>Beach Gardens Rehab and Nursing Center</t>
  </si>
  <si>
    <t>Beach Terrace Care Center</t>
  </si>
  <si>
    <t>Beacon Rehabilitation and Nursing Center</t>
  </si>
  <si>
    <t>Bedford Center for Nursing and Rehabilitation</t>
  </si>
  <si>
    <t>Bethel Nursing Home Company Inc</t>
  </si>
  <si>
    <t>Brooklyn Gardens Nursing &amp; Rehabilitation Center</t>
  </si>
  <si>
    <t>Brooklyn United Methodist Church Home</t>
  </si>
  <si>
    <t>Bushwick Center for Rehabilitation and Health Care</t>
  </si>
  <si>
    <t>Capstone Center for Rehabilitation and Nursing</t>
  </si>
  <si>
    <t>Central Island Healthcare</t>
  </si>
  <si>
    <t>Colonial Park Rehabilitation and Nursing Center</t>
  </si>
  <si>
    <t>Cortland Park Rehabilitation and Nursing Center</t>
  </si>
  <si>
    <t>Cypress Garden Center for Nursing and Rehabilitation</t>
  </si>
  <si>
    <t>Dr Susan Smith Mckinney Nursing and Rehabilitation Center</t>
  </si>
  <si>
    <t>Dumont Center for Rehabilitation and Nursing Care</t>
  </si>
  <si>
    <t>East Side Nursing Home</t>
  </si>
  <si>
    <t>Elcor Nursing and Rehabilitation Center</t>
  </si>
  <si>
    <t>Elderwood at Amherst</t>
  </si>
  <si>
    <t>Elderwood at Hornell</t>
  </si>
  <si>
    <t>Elderwood at Liverpool</t>
  </si>
  <si>
    <t>Elderwood at Wheatfield</t>
  </si>
  <si>
    <t>Elderwood at Williamsville</t>
  </si>
  <si>
    <t>Elizabeth Church Manor Nursing Home</t>
  </si>
  <si>
    <t>Emerge Nursing and Rehabilitation at Glen Cove</t>
  </si>
  <si>
    <t>Fiddlers Green Manor Rehabilitation and Nursing Center</t>
  </si>
  <si>
    <t>Fieldston Lodge Care Center</t>
  </si>
  <si>
    <t>Forest Hills Care Center</t>
  </si>
  <si>
    <t>Fort Tryon Center for Rehabilitation and Nursing</t>
  </si>
  <si>
    <t>Four Seasons Nursing and Rehabilitation Center</t>
  </si>
  <si>
    <t>Fulton Center for Rehabilitation and Healthcare</t>
  </si>
  <si>
    <t>Fulton Commons Care Center Inc</t>
  </si>
  <si>
    <t>Glen Cove Center for Nursing and Rehabilitation</t>
  </si>
  <si>
    <t>Harlem Center for Nursing and Rehabilitation</t>
  </si>
  <si>
    <t>Isabella Geriatric Center Inc</t>
  </si>
  <si>
    <t>Latta Road Nursing Home East</t>
  </si>
  <si>
    <t>Latta Road Nursing Home West</t>
  </si>
  <si>
    <t>Luxor Nursing and Rehabilitation at Mills Pond</t>
  </si>
  <si>
    <t>Maplewood Health Care and Rehabilitation Center</t>
  </si>
  <si>
    <t>Maplewood Nursing Home Inc</t>
  </si>
  <si>
    <t>Masonic Care Community of New York</t>
  </si>
  <si>
    <t>Mercy Hospital Skilled Nursing Facility</t>
  </si>
  <si>
    <t>Morris Park Nursing Home</t>
  </si>
  <si>
    <t>Mountainside Residential Care Center</t>
  </si>
  <si>
    <t>Newfane Rehab &amp; Health Care Center</t>
  </si>
  <si>
    <t>Northwell Health Stern Family Center for Rehabilitation</t>
  </si>
  <si>
    <t>Northwoods Rehabilitation and Nursing Center at Moravia</t>
  </si>
  <si>
    <t>Oneida Health Rehabilitation and Extended Care</t>
  </si>
  <si>
    <t>Oxford Nursing Home</t>
  </si>
  <si>
    <t>Park Ridge Nursing Home</t>
  </si>
  <si>
    <t>Regeis Care Center</t>
  </si>
  <si>
    <t>River Ridge Living Center</t>
  </si>
  <si>
    <t>Riverdale Nursing Home</t>
  </si>
  <si>
    <t>South Shore Rehabilitation and Nursing Center</t>
  </si>
  <si>
    <t>St Johns Health Care Corporation</t>
  </si>
  <si>
    <t>St Johnsville Rehabilitation and Nursing Center</t>
  </si>
  <si>
    <t>St Luke Residential Health Care Facility Inc</t>
  </si>
  <si>
    <t>The Heritage Rehabilitation and Health Care Center</t>
  </si>
  <si>
    <t>The New Jewish Home, Manhattan</t>
  </si>
  <si>
    <t>The Pavilion at Queens for Rehabilitation &amp; Nursing</t>
  </si>
  <si>
    <t>The Pines at Utica Center for Nursing &amp; Rehabilitation</t>
  </si>
  <si>
    <t>United Hebrew Geriatric Center</t>
  </si>
  <si>
    <t>Valley View Manor Nursing Home</t>
  </si>
  <si>
    <t>Victoria Home</t>
  </si>
  <si>
    <t>Wellsville Manor Care Center</t>
  </si>
  <si>
    <t>Wesley Health Care Center Inc</t>
  </si>
  <si>
    <t>Westhampton Care Center</t>
  </si>
  <si>
    <t>White Oaks Rehabilitation and Nursing Center</t>
  </si>
  <si>
    <t>Willow Point Rehabilitation and Nursing Center</t>
  </si>
  <si>
    <t>Alpine Rehabilitation and Nursing Center</t>
  </si>
  <si>
    <t>Apex Rehabilitation &amp; Care Center</t>
  </si>
  <si>
    <t>Bensonhurst Center for Rehabilitation and Healthcare</t>
  </si>
  <si>
    <t>Beth Abraham Center for Rehabilitation and Nursing</t>
  </si>
  <si>
    <t>Bezalel Rehabilitation and Nursing Center</t>
  </si>
  <si>
    <t>BronxCare Special Care Center</t>
  </si>
  <si>
    <t>Brooklyn-Queens Nursing Home</t>
  </si>
  <si>
    <t>Concord Nursing and Rehabilitation Center</t>
  </si>
  <si>
    <t>Crown Heights Center for Nursing and Rehabilitation</t>
  </si>
  <si>
    <t>Crown Park Rehabilitation and Nursing Center</t>
  </si>
  <si>
    <t>Ditmas Park Care Center</t>
  </si>
  <si>
    <t>Dry Harbor Nursing Home</t>
  </si>
  <si>
    <t>Eastchester Rehabilitation and Health Care Center</t>
  </si>
  <si>
    <t>Eden Rehabilitation &amp; Nursing Center</t>
  </si>
  <si>
    <t>Elderwood at Hamburg</t>
  </si>
  <si>
    <t>Elderwood at Lockport</t>
  </si>
  <si>
    <t>Elderwood of Uihlein at Lake Placid</t>
  </si>
  <si>
    <t>Evergreen Commons Rehabilitation and Nursing Center</t>
  </si>
  <si>
    <t>Fairport Baptist Homes</t>
  </si>
  <si>
    <t>Fairview Nursing Care Center Inc</t>
  </si>
  <si>
    <t>Father Baker Manor</t>
  </si>
  <si>
    <t>Forest View Center for Rehabilitation &amp; Nursing</t>
  </si>
  <si>
    <t>Franklin Center for Rehabilitation and Nursing</t>
  </si>
  <si>
    <t>Glendale Home-Schdy Cnty Dept Social Services</t>
  </si>
  <si>
    <t>Gold Crest Care Center</t>
  </si>
  <si>
    <t>Greene Meadows Nursing and Rehabilitation Center</t>
  </si>
  <si>
    <t>Hempstead Park Nursing Home</t>
  </si>
  <si>
    <t>Heritage Green Rehab &amp; Skilled Nursing</t>
  </si>
  <si>
    <t>Highland Nursing Home Inc</t>
  </si>
  <si>
    <t>Highland Rehabilitation and Nursing Center</t>
  </si>
  <si>
    <t>Highpointe on Michigan Health Care Facility</t>
  </si>
  <si>
    <t>Hudson Park Rehabilitation and Nursing Center</t>
  </si>
  <si>
    <t>Hudson Pointe at Riverdale Center for Nursing and Rehabilitation</t>
  </si>
  <si>
    <t>Huntington Living Center</t>
  </si>
  <si>
    <t>Ideal Senior Living Center</t>
  </si>
  <si>
    <t>Island Nursing and Rehab Center</t>
  </si>
  <si>
    <t>Kirkhaven</t>
  </si>
  <si>
    <t>Long Island State Veterans Home</t>
  </si>
  <si>
    <t>Loretto Health and Rehabilitation Center</t>
  </si>
  <si>
    <t>MVHS Rehabilitation and Nursing Center</t>
  </si>
  <si>
    <t>Mcauley Residence</t>
  </si>
  <si>
    <t>Meadowbrook Healthcare</t>
  </si>
  <si>
    <t>Midway Nursing Home</t>
  </si>
  <si>
    <t>Morningside Nursing and Rehabilitation Center</t>
  </si>
  <si>
    <t>Pine Haven Home</t>
  </si>
  <si>
    <t>Pine Valley Center for Rehabilitation and Nursing</t>
  </si>
  <si>
    <t>Plattsburgh Rehabilitation and Nursing Center</t>
  </si>
  <si>
    <t>Quantum Rehabilitation and Nursing LLC</t>
  </si>
  <si>
    <t>Regal Heights Rehabilitation and Health Care Center</t>
  </si>
  <si>
    <t>Rego Park Nursing Home</t>
  </si>
  <si>
    <t>Schervier Pavilion</t>
  </si>
  <si>
    <t>Seagate Rehabilitation and Nursing Center</t>
  </si>
  <si>
    <t>Silvercrest</t>
  </si>
  <si>
    <t>St Cabrini Nursing Home</t>
  </si>
  <si>
    <t>St Catherine Laboure Health Care Center</t>
  </si>
  <si>
    <t>St Patricks Home</t>
  </si>
  <si>
    <t>Steuben Center for Rehabilitation and Healthcare</t>
  </si>
  <si>
    <t>Surge Rehabilitation and Nursing LLC</t>
  </si>
  <si>
    <t>Sutton Park Center for Nursing and Rehabilitation</t>
  </si>
  <si>
    <t>Terrace View Long Term Care Facility</t>
  </si>
  <si>
    <t>The Chateau at Brooklyn Rehabilitation and Nursing Center</t>
  </si>
  <si>
    <t>The Citadel Rehab and Nursing Center at Kingsbridge</t>
  </si>
  <si>
    <t>The Grand Pavilion for Rehab &amp; Nursing at Rockville Centre</t>
  </si>
  <si>
    <t>The Grand Rehabilitation and Nursing at Batavia</t>
  </si>
  <si>
    <t>The Grand Rehabilitation and Nursing at Great Neck</t>
  </si>
  <si>
    <t>The Grove at Valhalla Rehabilitation and Nursing Center</t>
  </si>
  <si>
    <t>The Hurlbut</t>
  </si>
  <si>
    <t>Throgs Neck Rehabilitation &amp; Nursing Center</t>
  </si>
  <si>
    <t>Townhouse Center for Rehabilitation &amp; Nursing</t>
  </si>
  <si>
    <t>Valley Health Services Inc</t>
  </si>
  <si>
    <t>Waterview Hills Rehabilitation and Nursing Center</t>
  </si>
  <si>
    <t>Waterview Nursing Care Center</t>
  </si>
  <si>
    <t>Waterville Residential Care Center</t>
  </si>
  <si>
    <t>Wayne County Nursing Home</t>
  </si>
  <si>
    <t>Wayne Health Care</t>
  </si>
  <si>
    <t>Wells Nursing Home Inc</t>
  </si>
  <si>
    <t>Windsor Park Nursing Home</t>
  </si>
  <si>
    <t>Woodhaven Nursing Home</t>
  </si>
  <si>
    <t>Yorktown Rehabilitation &amp; Nursing Center</t>
  </si>
  <si>
    <t>Achieve Rehab and Nursing Facility</t>
  </si>
  <si>
    <t>Alice Hyde Medical Center</t>
  </si>
  <si>
    <t>Andrus On Hudson</t>
  </si>
  <si>
    <t>Beechtree Center for Rehabilitation and Nursing</t>
  </si>
  <si>
    <t>Bethany Gardens Skilled Living Center</t>
  </si>
  <si>
    <t>Bishop Rehabilitation and Nursing Center</t>
  </si>
  <si>
    <t>Briarcliff Manor Center for Rehabilitation and Nursing Care</t>
  </si>
  <si>
    <t>Brookside Multicare Nursing Center</t>
  </si>
  <si>
    <t>Buffalo Center for Rehabilitation and Nursing</t>
  </si>
  <si>
    <t>Buffalo Community Healthcare Center</t>
  </si>
  <si>
    <t>ChaseHealth Rehab and Residential Care</t>
  </si>
  <si>
    <t>Clinton County Nursing Home</t>
  </si>
  <si>
    <t>Cold Spring Hills Center for Nursing and Rehabilitation</t>
  </si>
  <si>
    <t>Corning Center for Rehabilitation and Healthcare</t>
  </si>
  <si>
    <t>Cortlandt Healthcare</t>
  </si>
  <si>
    <t>Crest Manor Living and Rehabilitation Center</t>
  </si>
  <si>
    <t>Downtown Brooklyn Nursing &amp; Rehabilitation Center</t>
  </si>
  <si>
    <t>Dunkirk Rehabilitation &amp; Nursing Center</t>
  </si>
  <si>
    <t>Edna Tina Wilson Living Center</t>
  </si>
  <si>
    <t>Elderwood at Cheektowaga</t>
  </si>
  <si>
    <t>Fordham Nursing and Rehabilitation Center</t>
  </si>
  <si>
    <t>Garden Care Center</t>
  </si>
  <si>
    <t>Grand Manor Nursing &amp; Rehabilitation Center</t>
  </si>
  <si>
    <t>Gurwin Jewish Nursing and Rehabilitation Center</t>
  </si>
  <si>
    <t>Hamilton Manor Nursing Home</t>
  </si>
  <si>
    <t>Highland Care Center</t>
  </si>
  <si>
    <t>Hilaire Rehab &amp; Nursing</t>
  </si>
  <si>
    <t>Hill Haven Nursing Home</t>
  </si>
  <si>
    <t>Horizon Care Center</t>
  </si>
  <si>
    <t>Houghton Rehabilitation &amp; Nursing Center</t>
  </si>
  <si>
    <t>Huntington Hills Center for Health and Rehabilitation</t>
  </si>
  <si>
    <t>King David Center for Nursing and Rehabilitation</t>
  </si>
  <si>
    <t>Linden Center for Nursing and Rehabilitation</t>
  </si>
  <si>
    <t>Little Neck Care Center</t>
  </si>
  <si>
    <t>Mary Manning Walsh Nursing Home Co Inc</t>
  </si>
  <si>
    <t>Monroe Community Hospital</t>
  </si>
  <si>
    <t>Morningstar Residential Care Center</t>
  </si>
  <si>
    <t>Nassau Rehabilitation &amp; Nursing Center</t>
  </si>
  <si>
    <t>Northeast Center for Rehabilitation and Brain Injury</t>
  </si>
  <si>
    <t>Northern Manhattan Rehabilitation and Nursing Center</t>
  </si>
  <si>
    <t>Northern Manor Geriatric Center Inc</t>
  </si>
  <si>
    <t>Oak Hill Rehabilitation and Nursing Care Center</t>
  </si>
  <si>
    <t>Oceanside Care Center Inc</t>
  </si>
  <si>
    <t>Oneida Center for Rehabilitation and Nursing</t>
  </si>
  <si>
    <t>Ontario Center for Rehabilitation and Healthcare</t>
  </si>
  <si>
    <t>Our Lady of Peace Nursing Care Residence</t>
  </si>
  <si>
    <t>Park Gardens Rehabilitation &amp; Nursing Center LLC</t>
  </si>
  <si>
    <t>Park Nursing Home</t>
  </si>
  <si>
    <t>Premier Genesee Center for Nursing and Rehabilitation</t>
  </si>
  <si>
    <t>Queens Boulevard Extended Care Facility</t>
  </si>
  <si>
    <t>Regency Extended Care Center</t>
  </si>
  <si>
    <t>Richmond Center for Rehabilitation and Specialty Healthcare</t>
  </si>
  <si>
    <t>Rockaway Care Center</t>
  </si>
  <si>
    <t>Samaritan Keep Nursing Home Inc</t>
  </si>
  <si>
    <t>Schaffer Extended Care Center</t>
  </si>
  <si>
    <t>Schenectady Center for Rehabilitation and Nursing</t>
  </si>
  <si>
    <t>Shaker Place Rehabilitation and Nursing Center</t>
  </si>
  <si>
    <t>Spring Creek Rehabilitation &amp; Nursing Care Center</t>
  </si>
  <si>
    <t>St Camillus Residential Health Care Facility</t>
  </si>
  <si>
    <t>Staten Island Care Center</t>
  </si>
  <si>
    <t>Sullivan County Adult Care Center</t>
  </si>
  <si>
    <t>Sunrise Manor Center for Nursing and Rehabilitation</t>
  </si>
  <si>
    <t>Teresian House Nursing Home Co Inc</t>
  </si>
  <si>
    <t>The Emerald Peek Rehabilitation and Nursing Center</t>
  </si>
  <si>
    <t>The Grand Rehabilitation and Nursing at Chittenango</t>
  </si>
  <si>
    <t>The Hamptons Center for Rehabilitation and Nursing</t>
  </si>
  <si>
    <t>The Highlands at Brighton</t>
  </si>
  <si>
    <t>The New Jewish Home, Sarah Neuman</t>
  </si>
  <si>
    <t>The Paramount at Somers Rehabilitation and Nursing Center</t>
  </si>
  <si>
    <t>The Phoenix Rehabilitation and Nursing Center</t>
  </si>
  <si>
    <t>The Riverside</t>
  </si>
  <si>
    <t>The Villages of Orleans Health and Rehabilitation Center</t>
  </si>
  <si>
    <t>Upper East Side Rehabilitation and Nursing Center</t>
  </si>
  <si>
    <t>Vestal Park Rehabilitation and Nursing Center</t>
  </si>
  <si>
    <t>Warren Center for Rehabilitation and Nursing</t>
  </si>
  <si>
    <t>Washington Center for Rehabilitation and Healthcare</t>
  </si>
  <si>
    <t>Wilkinson Residential Health Care Facility</t>
  </si>
  <si>
    <t>Woodside Manor Nursing Home Inc</t>
  </si>
  <si>
    <t>Affinity Skilled Living and Rehabilitation Center</t>
  </si>
  <si>
    <t>Bethany Nursing Home &amp; Health Related Facility Inc</t>
  </si>
  <si>
    <t>Bethlehem Commons Care Center</t>
  </si>
  <si>
    <t>Boro Park Center for Rehabilitation and Healthcare</t>
  </si>
  <si>
    <t>Bridge View Nursing Home</t>
  </si>
  <si>
    <t>Brighton Manor</t>
  </si>
  <si>
    <t>Bronx Gardens Rehabilitation and Nursing Center</t>
  </si>
  <si>
    <t>Campbell Hall Rehabilitation Center Inc</t>
  </si>
  <si>
    <t>Cedar Manor Nursing &amp; Rehabilitation Center</t>
  </si>
  <si>
    <t>Chestnut Park Rehabilitation and Nursing Center</t>
  </si>
  <si>
    <t>Comprehensive Rehabilitation and Nursing Center at Williamsville</t>
  </si>
  <si>
    <t>Creekview Nursing and Rehab Center</t>
  </si>
  <si>
    <t>Diamond Hill Nursing and Rehabilitation Center</t>
  </si>
  <si>
    <t>Elderwood of Lakeside at Brockport</t>
  </si>
  <si>
    <t>Elm Manor Nursing and Rehabilitation Center</t>
  </si>
  <si>
    <t>Essex Center for Rehabilitation and Healthcare</t>
  </si>
  <si>
    <t>Far Rockaway Center for Rehabilitation and Nursing</t>
  </si>
  <si>
    <t>Fishkill Center for Rehabilitation and Nursing</t>
  </si>
  <si>
    <t>Glen Island Center for Nursing and Rehabilitation</t>
  </si>
  <si>
    <t>Glens Falls Center for Rehabilitation and Nursing</t>
  </si>
  <si>
    <t>Grandell Rehabilitation and Nursing Center</t>
  </si>
  <si>
    <t>Granville Center for Rehabilitation and Nursing</t>
  </si>
  <si>
    <t>Groton Community Health Care Center Residential Care Facility</t>
  </si>
  <si>
    <t>Hamilton Park Nursing and Rehabilitation Center</t>
  </si>
  <si>
    <t>Highfield Gardens Care Center of Great Neck</t>
  </si>
  <si>
    <t>Holliswood Center for Rehabilitation and Healthcare</t>
  </si>
  <si>
    <t>Hopkins Center for Rehabilitation and Healthcare</t>
  </si>
  <si>
    <t>Humboldt House Rehabilitation and Nursing Center</t>
  </si>
  <si>
    <t>King Street Home Inc</t>
  </si>
  <si>
    <t>Livingston Hills Nursing and Rehabilitation Center</t>
  </si>
  <si>
    <t>Long Beach Nursing and Rehabilitation Center</t>
  </si>
  <si>
    <t>Luxor Nursing and Rehabilitation at Sayville</t>
  </si>
  <si>
    <t>Manhattanville Health Care Center</t>
  </si>
  <si>
    <t>Martine Center for Rehabilitation and Nursing</t>
  </si>
  <si>
    <t>Massapequa Center Rehabilitation &amp; Nursing</t>
  </si>
  <si>
    <t>Mayfair Care Center</t>
  </si>
  <si>
    <t>Montgomery Nursing and Rehabilitation Center</t>
  </si>
  <si>
    <t>New East Side Nursing Home</t>
  </si>
  <si>
    <t>New Paltz Center for Rehabilitation and Nursing</t>
  </si>
  <si>
    <t>Niagara Rehabilitation and Nursing Center</t>
  </si>
  <si>
    <t>Northern Metropolitan Residential Health Care Facility Inc</t>
  </si>
  <si>
    <t>Norwich Rehabilitation &amp; Nursing Center</t>
  </si>
  <si>
    <t>Nyack Ridge Rehabilitation and Nursing Center</t>
  </si>
  <si>
    <t>Park Terrace Care Center</t>
  </si>
  <si>
    <t>Peninsula Nursing and Rehabilitation Center</t>
  </si>
  <si>
    <t>Promenade Rehabilitation and Health Care Center</t>
  </si>
  <si>
    <t>Putnam Nursing &amp; Rehabilitation Center</t>
  </si>
  <si>
    <t>Putnam Ridge</t>
  </si>
  <si>
    <t>Queens Nassau Rehabilitation and Nursing Center</t>
  </si>
  <si>
    <t>Renaissance Rehabilitation and Nursing Care Center</t>
  </si>
  <si>
    <t>Resort Nursing Home</t>
  </si>
  <si>
    <t>River View Rehabilitation and Nursing Care Center</t>
  </si>
  <si>
    <t>Robinson Terrace Rehabilitation and Nursing Center</t>
  </si>
  <si>
    <t>Rosewood Rehabilitation and Nursing Center</t>
  </si>
  <si>
    <t>Ross Center for Nursing and Rehabilitation</t>
  </si>
  <si>
    <t>Salamanca Rehabilitation &amp; Nursing Center</t>
  </si>
  <si>
    <t>Sans Souci Rehabilitation and Nursing Center</t>
  </si>
  <si>
    <t>Sapphire Nursing and Rehab at Goshen</t>
  </si>
  <si>
    <t>Sapphire Nursing at Meadow Hill</t>
  </si>
  <si>
    <t>Sapphire Nursing at Wappingers</t>
  </si>
  <si>
    <t>Sea Crest Nursing and Rehabilitation Center</t>
  </si>
  <si>
    <t>Shore View Nursing &amp; Rehabilitation Center</t>
  </si>
  <si>
    <t>Slate Valley Center for Rehabilitation and Nursing</t>
  </si>
  <si>
    <t>Sodus Rehabilitation &amp; Nursing Center</t>
  </si>
  <si>
    <t>Suffolk Center for Rehabilitation and Nursing</t>
  </si>
  <si>
    <t>Sunharbor Manor</t>
  </si>
  <si>
    <t>Sunnyside Care Center</t>
  </si>
  <si>
    <t>Tarrytown Hall Care Center</t>
  </si>
  <si>
    <t>The Grand Rehabilitation and Nursing at Guilderland</t>
  </si>
  <si>
    <t>The Grand Rehabilitation and Nursing at Mohawk</t>
  </si>
  <si>
    <t>The Grand Rehabilitation and Nursing at Pawling</t>
  </si>
  <si>
    <t>The Grand Rehabilitation and Nursing at Queens</t>
  </si>
  <si>
    <t>The Grand Rehabilitation and Nursing at River Valley</t>
  </si>
  <si>
    <t>The Grand Rehabilitation and Nursing at Rome</t>
  </si>
  <si>
    <t>The Grand Rehabilitation and Nursing at Utica</t>
  </si>
  <si>
    <t>The Hamlet Rehabilitation and Healthcare Center at Nesconset</t>
  </si>
  <si>
    <t>Troy Center for Rehabilitation and Nursing</t>
  </si>
  <si>
    <t>Unity Living Center</t>
  </si>
  <si>
    <t>Van Duyn Center for Rehabilitation and Nursing</t>
  </si>
  <si>
    <t>Wesley Gardens Corporation</t>
  </si>
  <si>
    <t>Westchester Center for Rehabilitation &amp; Nursing</t>
  </si>
  <si>
    <t>Williamsville Suburban LLC</t>
  </si>
  <si>
    <t>Wingate at Beacon</t>
  </si>
  <si>
    <t>Wingate of Dutchess</t>
  </si>
  <si>
    <t>Wingate of Ulster</t>
  </si>
  <si>
    <t>Yonkers Gardens Center for Nursing and Rehabilitation</t>
  </si>
  <si>
    <t>Elderwood at Waverly</t>
  </si>
  <si>
    <t>Jennie B Richmond Chaffee Nursing Home Company Inc</t>
  </si>
  <si>
    <t>Onondaga Center for Rehabilitation and Nursing</t>
  </si>
  <si>
    <t>Pontiac Nursing Home</t>
  </si>
  <si>
    <t>The Five Towns Premier Rehabilitation &amp; Nursing Center</t>
  </si>
  <si>
    <t>Canterbury Woods</t>
  </si>
  <si>
    <t>Glen Arden Inc</t>
  </si>
  <si>
    <t>The Eleanor Nursing Care Center</t>
  </si>
  <si>
    <t>The Knolls</t>
  </si>
  <si>
    <t>Utica Rehabilitation &amp; Nursing Center</t>
  </si>
  <si>
    <t>5601307</t>
  </si>
  <si>
    <t>0101305N</t>
  </si>
  <si>
    <t>0101312N</t>
  </si>
  <si>
    <t>0101313N</t>
  </si>
  <si>
    <t>0101315N</t>
  </si>
  <si>
    <t>0102001N</t>
  </si>
  <si>
    <t>0151300N</t>
  </si>
  <si>
    <t>0151301N</t>
  </si>
  <si>
    <t>0153302N</t>
  </si>
  <si>
    <t>0155301N</t>
  </si>
  <si>
    <t>0155304N</t>
  </si>
  <si>
    <t>0226000N</t>
  </si>
  <si>
    <t>0226302N</t>
  </si>
  <si>
    <t>0228305N</t>
  </si>
  <si>
    <t>0228306N</t>
  </si>
  <si>
    <t>0301305N</t>
  </si>
  <si>
    <t>0301307N</t>
  </si>
  <si>
    <t>0301308N</t>
  </si>
  <si>
    <t>0302302N</t>
  </si>
  <si>
    <t>0302303N</t>
  </si>
  <si>
    <t>0303306N</t>
  </si>
  <si>
    <t>0303307N</t>
  </si>
  <si>
    <t>0364301N</t>
  </si>
  <si>
    <t>0364302N</t>
  </si>
  <si>
    <t>0401303N</t>
  </si>
  <si>
    <t>0420302N</t>
  </si>
  <si>
    <t>0433303N</t>
  </si>
  <si>
    <t>0469300N</t>
  </si>
  <si>
    <t>0501000N</t>
  </si>
  <si>
    <t>0501310N</t>
  </si>
  <si>
    <t>0526304N</t>
  </si>
  <si>
    <t>0566302N</t>
  </si>
  <si>
    <t>0601303N</t>
  </si>
  <si>
    <t>0601304N</t>
  </si>
  <si>
    <t>0602308N</t>
  </si>
  <si>
    <t>0602310N</t>
  </si>
  <si>
    <t>0658301N</t>
  </si>
  <si>
    <t>0662301N</t>
  </si>
  <si>
    <t>0675302N</t>
  </si>
  <si>
    <t>0701001N</t>
  </si>
  <si>
    <t>0701301N</t>
  </si>
  <si>
    <t>0722301N</t>
  </si>
  <si>
    <t>0722304N</t>
  </si>
  <si>
    <t>0823300N</t>
  </si>
  <si>
    <t>0824000N</t>
  </si>
  <si>
    <t>0824303N</t>
  </si>
  <si>
    <t>0824304N</t>
  </si>
  <si>
    <t>0825301N</t>
  </si>
  <si>
    <t>0901001N</t>
  </si>
  <si>
    <t>0901303N</t>
  </si>
  <si>
    <t>0901304N</t>
  </si>
  <si>
    <t>0952300N</t>
  </si>
  <si>
    <t>1021301N</t>
  </si>
  <si>
    <t>1023302N</t>
  </si>
  <si>
    <t>1063302N</t>
  </si>
  <si>
    <t>1101306N</t>
  </si>
  <si>
    <t>1101310N</t>
  </si>
  <si>
    <t>1101312N</t>
  </si>
  <si>
    <t>1226300N</t>
  </si>
  <si>
    <t>1301301N</t>
  </si>
  <si>
    <t>1301302N</t>
  </si>
  <si>
    <t>1302306N</t>
  </si>
  <si>
    <t>1302308N</t>
  </si>
  <si>
    <t>1302309N</t>
  </si>
  <si>
    <t>1320301N</t>
  </si>
  <si>
    <t>1322302N</t>
  </si>
  <si>
    <t>1324303N</t>
  </si>
  <si>
    <t>1327300N</t>
  </si>
  <si>
    <t>1327301N</t>
  </si>
  <si>
    <t>1327302N</t>
  </si>
  <si>
    <t>1401001N</t>
  </si>
  <si>
    <t>1401005N</t>
  </si>
  <si>
    <t>1401008N</t>
  </si>
  <si>
    <t>1401324N</t>
  </si>
  <si>
    <t>1401337N</t>
  </si>
  <si>
    <t>1401339N</t>
  </si>
  <si>
    <t>1401340N</t>
  </si>
  <si>
    <t>1401341N</t>
  </si>
  <si>
    <t>1401342N</t>
  </si>
  <si>
    <t>1403304N</t>
  </si>
  <si>
    <t>1404000N</t>
  </si>
  <si>
    <t>1404300N</t>
  </si>
  <si>
    <t>1406301N</t>
  </si>
  <si>
    <t>1406303N</t>
  </si>
  <si>
    <t>1421306N</t>
  </si>
  <si>
    <t>1421307N</t>
  </si>
  <si>
    <t>1421308N</t>
  </si>
  <si>
    <t>1422303N</t>
  </si>
  <si>
    <t>1427000N</t>
  </si>
  <si>
    <t>1427303N</t>
  </si>
  <si>
    <t>1430301N</t>
  </si>
  <si>
    <t>1430303N</t>
  </si>
  <si>
    <t>1435302N</t>
  </si>
  <si>
    <t>1435303N</t>
  </si>
  <si>
    <t>1451304N</t>
  </si>
  <si>
    <t>1451306N</t>
  </si>
  <si>
    <t>1451307N</t>
  </si>
  <si>
    <t>1455300N</t>
  </si>
  <si>
    <t>1455303N</t>
  </si>
  <si>
    <t>1456300N</t>
  </si>
  <si>
    <t>1461302N</t>
  </si>
  <si>
    <t>1464302N</t>
  </si>
  <si>
    <t>1467301N</t>
  </si>
  <si>
    <t>1474301N</t>
  </si>
  <si>
    <t>1527301N</t>
  </si>
  <si>
    <t>1552300N</t>
  </si>
  <si>
    <t>1560302N</t>
  </si>
  <si>
    <t>1620300N</t>
  </si>
  <si>
    <t>1624000N</t>
  </si>
  <si>
    <t>1701000N</t>
  </si>
  <si>
    <t>1702300N</t>
  </si>
  <si>
    <t>1754301N</t>
  </si>
  <si>
    <t>1801305N</t>
  </si>
  <si>
    <t>1801308N</t>
  </si>
  <si>
    <t>1921303N</t>
  </si>
  <si>
    <t>1953300N</t>
  </si>
  <si>
    <t>2124300N</t>
  </si>
  <si>
    <t>2124301N</t>
  </si>
  <si>
    <t>2129303N</t>
  </si>
  <si>
    <t>2201000N</t>
  </si>
  <si>
    <t>2238304N</t>
  </si>
  <si>
    <t>2269300N</t>
  </si>
  <si>
    <t>2424000N</t>
  </si>
  <si>
    <t>2520301N</t>
  </si>
  <si>
    <t>2522300N</t>
  </si>
  <si>
    <t>2525301N</t>
  </si>
  <si>
    <t>2601001N</t>
  </si>
  <si>
    <t>2623300N</t>
  </si>
  <si>
    <t>2629303N</t>
  </si>
  <si>
    <t>2701006N</t>
  </si>
  <si>
    <t>2701339N</t>
  </si>
  <si>
    <t>2701345N</t>
  </si>
  <si>
    <t>2701352N</t>
  </si>
  <si>
    <t>2701353N</t>
  </si>
  <si>
    <t>2701354N</t>
  </si>
  <si>
    <t>2701357N</t>
  </si>
  <si>
    <t>2701358N</t>
  </si>
  <si>
    <t>2701359N</t>
  </si>
  <si>
    <t>2701362N</t>
  </si>
  <si>
    <t>2701363N</t>
  </si>
  <si>
    <t>2701364N</t>
  </si>
  <si>
    <t>2722302N</t>
  </si>
  <si>
    <t>2725300N</t>
  </si>
  <si>
    <t>2725301N</t>
  </si>
  <si>
    <t>2725302N</t>
  </si>
  <si>
    <t>2728300N</t>
  </si>
  <si>
    <t>2729300N</t>
  </si>
  <si>
    <t>2750301N</t>
  </si>
  <si>
    <t>2750303N</t>
  </si>
  <si>
    <t>2750304N</t>
  </si>
  <si>
    <t>2750306N</t>
  </si>
  <si>
    <t>2750307N</t>
  </si>
  <si>
    <t>2750308N</t>
  </si>
  <si>
    <t>2753301N</t>
  </si>
  <si>
    <t>2754302N</t>
  </si>
  <si>
    <t>2754304N</t>
  </si>
  <si>
    <t>2757300N</t>
  </si>
  <si>
    <t>2757301N</t>
  </si>
  <si>
    <t>2761302N</t>
  </si>
  <si>
    <t>2761303N</t>
  </si>
  <si>
    <t>2762301N</t>
  </si>
  <si>
    <t>2763300N</t>
  </si>
  <si>
    <t>2801001N</t>
  </si>
  <si>
    <t>2801305N</t>
  </si>
  <si>
    <t>2827000N</t>
  </si>
  <si>
    <t>2828300N</t>
  </si>
  <si>
    <t>2850301N</t>
  </si>
  <si>
    <t>2901304N</t>
  </si>
  <si>
    <t>2901305N</t>
  </si>
  <si>
    <t>2902303N</t>
  </si>
  <si>
    <t>2902304N</t>
  </si>
  <si>
    <t>2902306N</t>
  </si>
  <si>
    <t>2902307N</t>
  </si>
  <si>
    <t>2904301N</t>
  </si>
  <si>
    <t>2904302N</t>
  </si>
  <si>
    <t>2906302N</t>
  </si>
  <si>
    <t>2906304N</t>
  </si>
  <si>
    <t>2906305N</t>
  </si>
  <si>
    <t>2909304N</t>
  </si>
  <si>
    <t>2909305N</t>
  </si>
  <si>
    <t>2910300N</t>
  </si>
  <si>
    <t>2911303N</t>
  </si>
  <si>
    <t>2950301N</t>
  </si>
  <si>
    <t>2950302N</t>
  </si>
  <si>
    <t>2950314N</t>
  </si>
  <si>
    <t>2950315N</t>
  </si>
  <si>
    <t>2950316N</t>
  </si>
  <si>
    <t>2950317N</t>
  </si>
  <si>
    <t>2950318N</t>
  </si>
  <si>
    <t>2951304N</t>
  </si>
  <si>
    <t>2951305N</t>
  </si>
  <si>
    <t>2951306N</t>
  </si>
  <si>
    <t>2951307N</t>
  </si>
  <si>
    <t>2952301N</t>
  </si>
  <si>
    <t>2952306N</t>
  </si>
  <si>
    <t>2952308N</t>
  </si>
  <si>
    <t>2952309N</t>
  </si>
  <si>
    <t>2952310N</t>
  </si>
  <si>
    <t>3101307N</t>
  </si>
  <si>
    <t>3101308N</t>
  </si>
  <si>
    <t>3102307N</t>
  </si>
  <si>
    <t>3102311N</t>
  </si>
  <si>
    <t>3103000N</t>
  </si>
  <si>
    <t>3121303N</t>
  </si>
  <si>
    <t>3121304N</t>
  </si>
  <si>
    <t>3154303N</t>
  </si>
  <si>
    <t>3158302N</t>
  </si>
  <si>
    <t>3160301N</t>
  </si>
  <si>
    <t>3201002N</t>
  </si>
  <si>
    <t>3201307N</t>
  </si>
  <si>
    <t>3201308N</t>
  </si>
  <si>
    <t>3201310N</t>
  </si>
  <si>
    <t>3201311N</t>
  </si>
  <si>
    <t>3202308N</t>
  </si>
  <si>
    <t>3202315N</t>
  </si>
  <si>
    <t>3202317N</t>
  </si>
  <si>
    <t>3221301N</t>
  </si>
  <si>
    <t>3225303N</t>
  </si>
  <si>
    <t>3226301N</t>
  </si>
  <si>
    <t>3227303N</t>
  </si>
  <si>
    <t>3227304N</t>
  </si>
  <si>
    <t>3227305N</t>
  </si>
  <si>
    <t>3239300N</t>
  </si>
  <si>
    <t>3301309N</t>
  </si>
  <si>
    <t>3301321N</t>
  </si>
  <si>
    <t>3301323N</t>
  </si>
  <si>
    <t>3301326N</t>
  </si>
  <si>
    <t>3301327N</t>
  </si>
  <si>
    <t>3301328N</t>
  </si>
  <si>
    <t>3301330N</t>
  </si>
  <si>
    <t>3321301N</t>
  </si>
  <si>
    <t>3327301N</t>
  </si>
  <si>
    <t>3331301N</t>
  </si>
  <si>
    <t>3334304N</t>
  </si>
  <si>
    <t>3353300N</t>
  </si>
  <si>
    <t>3353301N</t>
  </si>
  <si>
    <t>3402302N</t>
  </si>
  <si>
    <t>3402303N</t>
  </si>
  <si>
    <t>3421000N</t>
  </si>
  <si>
    <t>3429300N</t>
  </si>
  <si>
    <t>3429304N</t>
  </si>
  <si>
    <t>3429305N</t>
  </si>
  <si>
    <t>3501304N</t>
  </si>
  <si>
    <t>3501305N</t>
  </si>
  <si>
    <t>3502305N</t>
  </si>
  <si>
    <t>3523301N</t>
  </si>
  <si>
    <t>3523304N</t>
  </si>
  <si>
    <t>3529301N</t>
  </si>
  <si>
    <t>3535001N</t>
  </si>
  <si>
    <t>3557302N</t>
  </si>
  <si>
    <t>3561302N</t>
  </si>
  <si>
    <t>3620301N</t>
  </si>
  <si>
    <t>3622000N</t>
  </si>
  <si>
    <t>3622304N</t>
  </si>
  <si>
    <t>3702309N</t>
  </si>
  <si>
    <t>3702312N</t>
  </si>
  <si>
    <t>3702313N</t>
  </si>
  <si>
    <t>3702315N</t>
  </si>
  <si>
    <t>3801000N</t>
  </si>
  <si>
    <t>3801304N</t>
  </si>
  <si>
    <t>3950302N</t>
  </si>
  <si>
    <t>3951302N</t>
  </si>
  <si>
    <t>4101300N</t>
  </si>
  <si>
    <t>4102307N</t>
  </si>
  <si>
    <t>4102309N</t>
  </si>
  <si>
    <t>4102311N</t>
  </si>
  <si>
    <t>4102313N</t>
  </si>
  <si>
    <t>4120300N</t>
  </si>
  <si>
    <t>4124301N</t>
  </si>
  <si>
    <t>4152305N</t>
  </si>
  <si>
    <t>4161305N</t>
  </si>
  <si>
    <t>4321302N</t>
  </si>
  <si>
    <t>4329301N</t>
  </si>
  <si>
    <t>4350301N</t>
  </si>
  <si>
    <t>4350304N</t>
  </si>
  <si>
    <t>4350305N</t>
  </si>
  <si>
    <t>4350306N</t>
  </si>
  <si>
    <t>4353301N</t>
  </si>
  <si>
    <t>4353303N</t>
  </si>
  <si>
    <t>4401300N</t>
  </si>
  <si>
    <t>4401302N</t>
  </si>
  <si>
    <t>4402300N</t>
  </si>
  <si>
    <t>4420301N</t>
  </si>
  <si>
    <t>4501301N</t>
  </si>
  <si>
    <t>4552300N</t>
  </si>
  <si>
    <t>4601001N</t>
  </si>
  <si>
    <t>4601305N</t>
  </si>
  <si>
    <t>4601307N</t>
  </si>
  <si>
    <t>4620300N</t>
  </si>
  <si>
    <t>4651300N</t>
  </si>
  <si>
    <t>4823000N</t>
  </si>
  <si>
    <t>4921302N</t>
  </si>
  <si>
    <t>4921303N</t>
  </si>
  <si>
    <t>5001300N</t>
  </si>
  <si>
    <t>5002302N</t>
  </si>
  <si>
    <t>5022301N</t>
  </si>
  <si>
    <t>5022302N</t>
  </si>
  <si>
    <t>5026301N</t>
  </si>
  <si>
    <t>5034300N</t>
  </si>
  <si>
    <t>5101301N</t>
  </si>
  <si>
    <t>5120302N</t>
  </si>
  <si>
    <t>5123304N</t>
  </si>
  <si>
    <t>5123305N</t>
  </si>
  <si>
    <t>5126303N</t>
  </si>
  <si>
    <t>5127302N</t>
  </si>
  <si>
    <t>5150302N</t>
  </si>
  <si>
    <t>5150303N</t>
  </si>
  <si>
    <t>5151310N</t>
  </si>
  <si>
    <t>5151318N</t>
  </si>
  <si>
    <t>5151321N</t>
  </si>
  <si>
    <t>5151322N</t>
  </si>
  <si>
    <t>5151323N</t>
  </si>
  <si>
    <t>5151324N</t>
  </si>
  <si>
    <t>5151325N</t>
  </si>
  <si>
    <t>5153306N</t>
  </si>
  <si>
    <t>5153307N</t>
  </si>
  <si>
    <t>5153309N</t>
  </si>
  <si>
    <t>5153310N</t>
  </si>
  <si>
    <t>5153311N</t>
  </si>
  <si>
    <t>5154310N</t>
  </si>
  <si>
    <t>5154312N</t>
  </si>
  <si>
    <t>5154319N</t>
  </si>
  <si>
    <t>5154321N</t>
  </si>
  <si>
    <t>5154323N</t>
  </si>
  <si>
    <t>5154324N</t>
  </si>
  <si>
    <t>5154326N</t>
  </si>
  <si>
    <t>5155000N</t>
  </si>
  <si>
    <t>5155301N</t>
  </si>
  <si>
    <t>5157311N</t>
  </si>
  <si>
    <t>5157312N</t>
  </si>
  <si>
    <t>5157314N</t>
  </si>
  <si>
    <t>5157317N</t>
  </si>
  <si>
    <t>5157318N</t>
  </si>
  <si>
    <t>5157319N</t>
  </si>
  <si>
    <t>5158302N</t>
  </si>
  <si>
    <t>5220301N</t>
  </si>
  <si>
    <t>5220303N</t>
  </si>
  <si>
    <t>5263000N</t>
  </si>
  <si>
    <t>5320302N</t>
  </si>
  <si>
    <t>5401305N</t>
  </si>
  <si>
    <t>5401311N</t>
  </si>
  <si>
    <t>5401312N</t>
  </si>
  <si>
    <t>5501311N</t>
  </si>
  <si>
    <t>5522304N</t>
  </si>
  <si>
    <t>5556301N</t>
  </si>
  <si>
    <t>5556302N</t>
  </si>
  <si>
    <t>5567302N</t>
  </si>
  <si>
    <t>5601308N</t>
  </si>
  <si>
    <t>5655303N</t>
  </si>
  <si>
    <t>5657300N</t>
  </si>
  <si>
    <t>5724302N</t>
  </si>
  <si>
    <t>5725305N</t>
  </si>
  <si>
    <t>5725306N</t>
  </si>
  <si>
    <t>5750301N</t>
  </si>
  <si>
    <t>5820000N</t>
  </si>
  <si>
    <t>5820302N</t>
  </si>
  <si>
    <t>5823302N</t>
  </si>
  <si>
    <t>5828302N</t>
  </si>
  <si>
    <t>5901307N</t>
  </si>
  <si>
    <t>5901308N</t>
  </si>
  <si>
    <t>5902317N</t>
  </si>
  <si>
    <t>5903309N</t>
  </si>
  <si>
    <t>5903312N</t>
  </si>
  <si>
    <t>5904309N</t>
  </si>
  <si>
    <t>5904317N</t>
  </si>
  <si>
    <t>5904318N</t>
  </si>
  <si>
    <t>5904320N</t>
  </si>
  <si>
    <t>5904321N</t>
  </si>
  <si>
    <t>5904322N</t>
  </si>
  <si>
    <t>5905303N</t>
  </si>
  <si>
    <t>5905305N</t>
  </si>
  <si>
    <t>5905309N</t>
  </si>
  <si>
    <t>5906300N</t>
  </si>
  <si>
    <t>5906304N</t>
  </si>
  <si>
    <t>5907315N</t>
  </si>
  <si>
    <t>5907317N</t>
  </si>
  <si>
    <t>5907318N</t>
  </si>
  <si>
    <t>5909302N</t>
  </si>
  <si>
    <t>5910301N</t>
  </si>
  <si>
    <t>5911302N</t>
  </si>
  <si>
    <t>5921301N</t>
  </si>
  <si>
    <t>5921302N</t>
  </si>
  <si>
    <t>5925300N</t>
  </si>
  <si>
    <t>5926300N</t>
  </si>
  <si>
    <t>5951300N</t>
  </si>
  <si>
    <t>5957304N</t>
  </si>
  <si>
    <t>5960303N</t>
  </si>
  <si>
    <t>5960304N</t>
  </si>
  <si>
    <t>5968302N</t>
  </si>
  <si>
    <t>6027000N</t>
  </si>
  <si>
    <t>6027303N</t>
  </si>
  <si>
    <t>6120000N</t>
  </si>
  <si>
    <t>6120300N</t>
  </si>
  <si>
    <t>7000302N</t>
  </si>
  <si>
    <t>7000306N</t>
  </si>
  <si>
    <t>7000307N</t>
  </si>
  <si>
    <t>7000311N</t>
  </si>
  <si>
    <t>7000313N</t>
  </si>
  <si>
    <t>7000314N</t>
  </si>
  <si>
    <t>7000319N</t>
  </si>
  <si>
    <t>7000328N</t>
  </si>
  <si>
    <t>7000329N</t>
  </si>
  <si>
    <t>7000337N</t>
  </si>
  <si>
    <t>7000338N</t>
  </si>
  <si>
    <t>7000350N</t>
  </si>
  <si>
    <t>7000356N</t>
  </si>
  <si>
    <t>7000357N</t>
  </si>
  <si>
    <t>7000360N</t>
  </si>
  <si>
    <t>7000361N</t>
  </si>
  <si>
    <t>7000364N</t>
  </si>
  <si>
    <t>7000366N</t>
  </si>
  <si>
    <t>7000370N</t>
  </si>
  <si>
    <t>7000372N</t>
  </si>
  <si>
    <t>7000375N</t>
  </si>
  <si>
    <t>7000376N</t>
  </si>
  <si>
    <t>7000379N</t>
  </si>
  <si>
    <t>7000380N</t>
  </si>
  <si>
    <t>7000381N</t>
  </si>
  <si>
    <t>7000382N</t>
  </si>
  <si>
    <t>7000383N</t>
  </si>
  <si>
    <t>7000384N</t>
  </si>
  <si>
    <t>7000385N</t>
  </si>
  <si>
    <t>7000386N</t>
  </si>
  <si>
    <t>7000387N</t>
  </si>
  <si>
    <t>7000389N</t>
  </si>
  <si>
    <t>7000390N</t>
  </si>
  <si>
    <t>7000391N</t>
  </si>
  <si>
    <t>7000393N</t>
  </si>
  <si>
    <t>7000394N</t>
  </si>
  <si>
    <t>7000395N</t>
  </si>
  <si>
    <t>7000396N</t>
  </si>
  <si>
    <t>7000397N</t>
  </si>
  <si>
    <t>7000398N</t>
  </si>
  <si>
    <t>7000399N</t>
  </si>
  <si>
    <t>7000800N</t>
  </si>
  <si>
    <t>7001033N</t>
  </si>
  <si>
    <t>7001034N</t>
  </si>
  <si>
    <t>7001308N</t>
  </si>
  <si>
    <t>7001309N</t>
  </si>
  <si>
    <t>7001316N</t>
  </si>
  <si>
    <t>7001318N</t>
  </si>
  <si>
    <t>7001323N</t>
  </si>
  <si>
    <t>7001348N</t>
  </si>
  <si>
    <t>7001362N</t>
  </si>
  <si>
    <t>7001364N</t>
  </si>
  <si>
    <t>7001366N</t>
  </si>
  <si>
    <t>7001369N</t>
  </si>
  <si>
    <t>7001371N</t>
  </si>
  <si>
    <t>7001372N</t>
  </si>
  <si>
    <t>7001373N</t>
  </si>
  <si>
    <t>7001378N</t>
  </si>
  <si>
    <t>7001380N</t>
  </si>
  <si>
    <t>7001382N</t>
  </si>
  <si>
    <t>7001383N</t>
  </si>
  <si>
    <t>7001384N</t>
  </si>
  <si>
    <t>7001386N</t>
  </si>
  <si>
    <t>7001388N</t>
  </si>
  <si>
    <t>7001391N</t>
  </si>
  <si>
    <t>7001392N</t>
  </si>
  <si>
    <t>7001393N</t>
  </si>
  <si>
    <t>7001394N</t>
  </si>
  <si>
    <t>7001395N</t>
  </si>
  <si>
    <t>7001396N</t>
  </si>
  <si>
    <t>7001397N</t>
  </si>
  <si>
    <t>7001398N</t>
  </si>
  <si>
    <t>7001399N</t>
  </si>
  <si>
    <t>7001800N</t>
  </si>
  <si>
    <t>7001801N</t>
  </si>
  <si>
    <t>7001802N</t>
  </si>
  <si>
    <t>7001803N</t>
  </si>
  <si>
    <t>7001805N</t>
  </si>
  <si>
    <t>7001806N</t>
  </si>
  <si>
    <t>7001807N</t>
  </si>
  <si>
    <t>7001808N</t>
  </si>
  <si>
    <t>7001809N</t>
  </si>
  <si>
    <t>7002305N</t>
  </si>
  <si>
    <t>7002336N</t>
  </si>
  <si>
    <t>7002337N</t>
  </si>
  <si>
    <t>7002340N</t>
  </si>
  <si>
    <t>7002343N</t>
  </si>
  <si>
    <t>7002345N</t>
  </si>
  <si>
    <t>7002347N</t>
  </si>
  <si>
    <t>7002352N</t>
  </si>
  <si>
    <t>7002355N</t>
  </si>
  <si>
    <t>7002356N</t>
  </si>
  <si>
    <t>7002358N</t>
  </si>
  <si>
    <t>7002359N</t>
  </si>
  <si>
    <t>7002360N</t>
  </si>
  <si>
    <t>7003303N</t>
  </si>
  <si>
    <t>7003306N</t>
  </si>
  <si>
    <t>7003307N</t>
  </si>
  <si>
    <t>7003309N</t>
  </si>
  <si>
    <t>7003330N</t>
  </si>
  <si>
    <t>7003336N</t>
  </si>
  <si>
    <t>7003340N</t>
  </si>
  <si>
    <t>7003346N</t>
  </si>
  <si>
    <t>7003350N</t>
  </si>
  <si>
    <t>7003351N</t>
  </si>
  <si>
    <t>7003352N</t>
  </si>
  <si>
    <t>7003354N</t>
  </si>
  <si>
    <t>7003357N</t>
  </si>
  <si>
    <t>7003359N</t>
  </si>
  <si>
    <t>7003361N</t>
  </si>
  <si>
    <t>7003362N</t>
  </si>
  <si>
    <t>7003363N</t>
  </si>
  <si>
    <t>7003364N</t>
  </si>
  <si>
    <t>7003367N</t>
  </si>
  <si>
    <t>7003372N</t>
  </si>
  <si>
    <t>7003373N</t>
  </si>
  <si>
    <t>7003374N</t>
  </si>
  <si>
    <t>7003375N</t>
  </si>
  <si>
    <t>7003377N</t>
  </si>
  <si>
    <t>7003378N</t>
  </si>
  <si>
    <t>7003380N</t>
  </si>
  <si>
    <t>7003381N</t>
  </si>
  <si>
    <t>7003383N</t>
  </si>
  <si>
    <t>7003385N</t>
  </si>
  <si>
    <t>7003386N</t>
  </si>
  <si>
    <t>7003387N</t>
  </si>
  <si>
    <t>7003389N</t>
  </si>
  <si>
    <t>7003391N</t>
  </si>
  <si>
    <t>7003392N</t>
  </si>
  <si>
    <t>7003393N</t>
  </si>
  <si>
    <t>7003394N</t>
  </si>
  <si>
    <t>7003396N</t>
  </si>
  <si>
    <t>7003397N</t>
  </si>
  <si>
    <t>7003398N</t>
  </si>
  <si>
    <t>7003399N</t>
  </si>
  <si>
    <t>7003401N</t>
  </si>
  <si>
    <t>7003402N</t>
  </si>
  <si>
    <t>7003403N</t>
  </si>
  <si>
    <t>7003404N</t>
  </si>
  <si>
    <t>7003405N</t>
  </si>
  <si>
    <t>7003409N</t>
  </si>
  <si>
    <t>7003410N</t>
  </si>
  <si>
    <t>7003411N</t>
  </si>
  <si>
    <t>7003412N</t>
  </si>
  <si>
    <t>7003413N</t>
  </si>
  <si>
    <t>7003415N</t>
  </si>
  <si>
    <t>7003416N</t>
  </si>
  <si>
    <t>7003417N</t>
  </si>
  <si>
    <t>7004303N</t>
  </si>
  <si>
    <t>7004304N</t>
  </si>
  <si>
    <t>7004310N</t>
  </si>
  <si>
    <t>7004314N</t>
  </si>
  <si>
    <t>7004316N</t>
  </si>
  <si>
    <t>7004320N</t>
  </si>
  <si>
    <t>7004321N</t>
  </si>
  <si>
    <t>7004322N</t>
  </si>
  <si>
    <t>7004323N</t>
  </si>
  <si>
    <t>7004324N</t>
  </si>
  <si>
    <t>5601307N</t>
  </si>
  <si>
    <t xml:space="preserve">New York State Department of Health </t>
  </si>
  <si>
    <t xml:space="preserve"> </t>
  </si>
  <si>
    <t>OPCERT</t>
  </si>
  <si>
    <t>Quality Score</t>
  </si>
  <si>
    <t>RHCF</t>
  </si>
  <si>
    <t>JKL</t>
  </si>
  <si>
    <t>2901306N</t>
  </si>
  <si>
    <t>7002361N</t>
  </si>
  <si>
    <t>7003419N</t>
  </si>
  <si>
    <t>2701360N</t>
  </si>
  <si>
    <t>5401313N</t>
  </si>
  <si>
    <t>4652302N</t>
  </si>
  <si>
    <t>5324303N</t>
  </si>
  <si>
    <t>5262301N</t>
  </si>
  <si>
    <t>4520302N</t>
  </si>
  <si>
    <t>3202316N</t>
  </si>
  <si>
    <t>5907319N</t>
  </si>
  <si>
    <t>5951301N</t>
  </si>
  <si>
    <t>2019 NHQP</t>
  </si>
  <si>
    <t>2725301</t>
  </si>
  <si>
    <t>5155301</t>
  </si>
  <si>
    <t>5220303</t>
  </si>
  <si>
    <t>5907318</t>
  </si>
  <si>
    <t>5154323</t>
  </si>
  <si>
    <t>1624000</t>
  </si>
  <si>
    <t>2129303</t>
  </si>
  <si>
    <t>5153311</t>
  </si>
  <si>
    <t>7001378</t>
  </si>
  <si>
    <t>0501310</t>
  </si>
  <si>
    <t>Auburn Rehabilitation and Nursing Center</t>
  </si>
  <si>
    <t>3801000</t>
  </si>
  <si>
    <t>1430301</t>
  </si>
  <si>
    <t>Autumn View Health Care Facility LLC</t>
  </si>
  <si>
    <t>2520301</t>
  </si>
  <si>
    <t>Avon Nursing Home LLC</t>
  </si>
  <si>
    <t>7000319</t>
  </si>
  <si>
    <t>Bainbridge Nursing And Rehabilitation Center</t>
  </si>
  <si>
    <t>2701357</t>
  </si>
  <si>
    <t>Baird Nursing Home</t>
  </si>
  <si>
    <t>4620300</t>
  </si>
  <si>
    <t>Baptist Health Nursing And Rehabilitation Center Inc</t>
  </si>
  <si>
    <t>7000389</t>
  </si>
  <si>
    <t>Bay Park Center for Nursing and Rehabilitation LLC</t>
  </si>
  <si>
    <t>7003412</t>
  </si>
  <si>
    <t>2902303</t>
  </si>
  <si>
    <t>7003401</t>
  </si>
  <si>
    <t>7001805</t>
  </si>
  <si>
    <t>5401312</t>
  </si>
  <si>
    <t>1451306</t>
  </si>
  <si>
    <t>2950301</t>
  </si>
  <si>
    <t>5151321</t>
  </si>
  <si>
    <t>Bellhaven Center For Rehabilitation and Nursing Care</t>
  </si>
  <si>
    <t>7001396</t>
  </si>
  <si>
    <t>5101301</t>
  </si>
  <si>
    <t>Berkshire Nursing &amp; Rehabilitation Center</t>
  </si>
  <si>
    <t>7000399</t>
  </si>
  <si>
    <t>3201308</t>
  </si>
  <si>
    <t>0722301</t>
  </si>
  <si>
    <t>5921301</t>
  </si>
  <si>
    <t>Bethel Nursing and Rehabilitation Center</t>
  </si>
  <si>
    <t>5905303</t>
  </si>
  <si>
    <t>0151300</t>
  </si>
  <si>
    <t>3201307</t>
  </si>
  <si>
    <t>Betsy Ross Rehabilitation Center Inc</t>
  </si>
  <si>
    <t>7003352</t>
  </si>
  <si>
    <t>7001394</t>
  </si>
  <si>
    <t>5931302</t>
  </si>
  <si>
    <t>7003309</t>
  </si>
  <si>
    <t>0301308</t>
  </si>
  <si>
    <t>Bridgewater Center for Rehabilitation &amp; Nursing LLC</t>
  </si>
  <si>
    <t>2701354</t>
  </si>
  <si>
    <t>7000381</t>
  </si>
  <si>
    <t>Bronx Center For Rehabilitation and Health</t>
  </si>
  <si>
    <t>7000397</t>
  </si>
  <si>
    <t>7000380</t>
  </si>
  <si>
    <t>7000364</t>
  </si>
  <si>
    <t>5123304</t>
  </si>
  <si>
    <t>Brookhaven Health Care Facility LLC</t>
  </si>
  <si>
    <t>7003399</t>
  </si>
  <si>
    <t>Brookhaven Rehabilitation &amp; Health Care Center</t>
  </si>
  <si>
    <t>7001388</t>
  </si>
  <si>
    <t>Brooklyn Center for Rehabilitation and Residential Hea</t>
  </si>
  <si>
    <t>7001800</t>
  </si>
  <si>
    <t>7001382</t>
  </si>
  <si>
    <t>5157318</t>
  </si>
  <si>
    <t>1401341</t>
  </si>
  <si>
    <t>1401339</t>
  </si>
  <si>
    <t>7001364</t>
  </si>
  <si>
    <t>3557302</t>
  </si>
  <si>
    <t>1421305</t>
  </si>
  <si>
    <t>2850301</t>
  </si>
  <si>
    <t>5153306</t>
  </si>
  <si>
    <t>7003373</t>
  </si>
  <si>
    <t>7004310</t>
  </si>
  <si>
    <t>2238304</t>
  </si>
  <si>
    <t>Carthage Center for Rehabilitation and Nursing</t>
  </si>
  <si>
    <t>7001366</t>
  </si>
  <si>
    <t>Caton Park Nursing Home</t>
  </si>
  <si>
    <t>5263000</t>
  </si>
  <si>
    <t>5401311</t>
  </si>
  <si>
    <t>Cayuga Ridge Extended Care</t>
  </si>
  <si>
    <t>5905309</t>
  </si>
  <si>
    <t>2952308</t>
  </si>
  <si>
    <t>3301326</t>
  </si>
  <si>
    <t>0901001</t>
  </si>
  <si>
    <t>Champlain Valley Physicians Hospital Medical Center Snf</t>
  </si>
  <si>
    <t>3227304</t>
  </si>
  <si>
    <t>0823300</t>
  </si>
  <si>
    <t>0701301</t>
  </si>
  <si>
    <t>Chemung County Health Center-nursing Facility</t>
  </si>
  <si>
    <t>0824000</t>
  </si>
  <si>
    <t>Chenango Memorial Hospital Inc Snf</t>
  </si>
  <si>
    <t>3801304</t>
  </si>
  <si>
    <t>2701339</t>
  </si>
  <si>
    <t>Church Home Of The Protestant Episcopal Church</t>
  </si>
  <si>
    <t>7003380</t>
  </si>
  <si>
    <t>Cliffside Rehabilitation and Residential Health Care Center</t>
  </si>
  <si>
    <t>3421000</t>
  </si>
  <si>
    <t>Clifton Springs Hospital And Clinic Extended Care</t>
  </si>
  <si>
    <t>0952300</t>
  </si>
  <si>
    <t>7004321</t>
  </si>
  <si>
    <t>Clove Lakes Health Care and Rehabilitation Center</t>
  </si>
  <si>
    <t>7001323</t>
  </si>
  <si>
    <t>Cobble Hill Health Center Inc</t>
  </si>
  <si>
    <t>2952310</t>
  </si>
  <si>
    <t>7002336</t>
  </si>
  <si>
    <t>3201311</t>
  </si>
  <si>
    <t>1421308</t>
  </si>
  <si>
    <t>7000375</t>
  </si>
  <si>
    <t>Concourse Rehabilitation and Nursing Center</t>
  </si>
  <si>
    <t>2525301</t>
  </si>
  <si>
    <t>Conesus Lake Nursing Home LLC</t>
  </si>
  <si>
    <t>3824301</t>
  </si>
  <si>
    <t>Cooperstown Center for Rehabilitation and Nursing</t>
  </si>
  <si>
    <t>5001300</t>
  </si>
  <si>
    <t>1101310</t>
  </si>
  <si>
    <t>1101306</t>
  </si>
  <si>
    <t>Cortland Regional Nursing and Rehabilitation Center</t>
  </si>
  <si>
    <t>5901307</t>
  </si>
  <si>
    <t>2762301</t>
  </si>
  <si>
    <t>2623300</t>
  </si>
  <si>
    <t>7001398</t>
  </si>
  <si>
    <t>1101312</t>
  </si>
  <si>
    <t>7003413</t>
  </si>
  <si>
    <t>5150302</t>
  </si>
  <si>
    <t>0101312</t>
  </si>
  <si>
    <t>3103000</t>
  </si>
  <si>
    <t>Degraff Memorial Hospital-skilled Nursing Facility</t>
  </si>
  <si>
    <t>1254302</t>
  </si>
  <si>
    <t>Delhi Rehabilitation and Nursing Center</t>
  </si>
  <si>
    <t>4161305</t>
  </si>
  <si>
    <t>7001393</t>
  </si>
  <si>
    <t>7001380</t>
  </si>
  <si>
    <t>7003359</t>
  </si>
  <si>
    <t>5904321</t>
  </si>
  <si>
    <t>0601303</t>
  </si>
  <si>
    <t>7000360</t>
  </si>
  <si>
    <t>East Haven Nursing And Rehabilitation Center</t>
  </si>
  <si>
    <t>5150303</t>
  </si>
  <si>
    <t>East Neck Nursing and Rehabilitation Center</t>
  </si>
  <si>
    <t>6027303</t>
  </si>
  <si>
    <t>7000383</t>
  </si>
  <si>
    <t>4102311</t>
  </si>
  <si>
    <t>4102309</t>
  </si>
  <si>
    <t>0102001</t>
  </si>
  <si>
    <t>0151301</t>
  </si>
  <si>
    <t>1461302</t>
  </si>
  <si>
    <t>2754304</t>
  </si>
  <si>
    <t>0722304</t>
  </si>
  <si>
    <t>1451307</t>
  </si>
  <si>
    <t>1455303</t>
  </si>
  <si>
    <t>1464302</t>
  </si>
  <si>
    <t>1430303</t>
  </si>
  <si>
    <t>5034300</t>
  </si>
  <si>
    <t>1406303</t>
  </si>
  <si>
    <t>3331301</t>
  </si>
  <si>
    <t>3101308</t>
  </si>
  <si>
    <t>5655303</t>
  </si>
  <si>
    <t>1527301</t>
  </si>
  <si>
    <t>5320302</t>
  </si>
  <si>
    <t>3121304</t>
  </si>
  <si>
    <t>1421307</t>
  </si>
  <si>
    <t>2728300</t>
  </si>
  <si>
    <t>1560302</t>
  </si>
  <si>
    <t>1401337</t>
  </si>
  <si>
    <t>Ellicott Center for Rehabilitation and Nursing for Waterfront Operations</t>
  </si>
  <si>
    <t>4601001</t>
  </si>
  <si>
    <t>3429305</t>
  </si>
  <si>
    <t>7003396</t>
  </si>
  <si>
    <t>Elmhurst Care Center Inc</t>
  </si>
  <si>
    <t>2901304</t>
  </si>
  <si>
    <t>1552300</t>
  </si>
  <si>
    <t>4152305</t>
  </si>
  <si>
    <t>2952309</t>
  </si>
  <si>
    <t>Excel at Woodbury for Rehabilitation and Nursing LLC</t>
  </si>
  <si>
    <t>2725300</t>
  </si>
  <si>
    <t>7003375</t>
  </si>
  <si>
    <t>7003416</t>
  </si>
  <si>
    <t>1435302</t>
  </si>
  <si>
    <t>1327300</t>
  </si>
  <si>
    <t>1427303</t>
  </si>
  <si>
    <t>7000385</t>
  </si>
  <si>
    <t>0501000</t>
  </si>
  <si>
    <t>1301302</t>
  </si>
  <si>
    <t>2124300</t>
  </si>
  <si>
    <t>Foltsbrook Center for Nursing and Rehabilitation</t>
  </si>
  <si>
    <t>7000395</t>
  </si>
  <si>
    <t>7003394</t>
  </si>
  <si>
    <t>7003387</t>
  </si>
  <si>
    <t>5724302</t>
  </si>
  <si>
    <t>Fort Hudson Nursing Center Inc</t>
  </si>
  <si>
    <t>7002359</t>
  </si>
  <si>
    <t>7001808</t>
  </si>
  <si>
    <t>1435304</t>
  </si>
  <si>
    <t>Fox Run at Orchard Park</t>
  </si>
  <si>
    <t>7003402</t>
  </si>
  <si>
    <t>4350305</t>
  </si>
  <si>
    <t>Friedwald Center for Rehabilitation &amp; Nursing LLC</t>
  </si>
  <si>
    <t>1754301</t>
  </si>
  <si>
    <t>2950317</t>
  </si>
  <si>
    <t>2950316</t>
  </si>
  <si>
    <t>1455300</t>
  </si>
  <si>
    <t>3523303</t>
  </si>
  <si>
    <t>2901305</t>
  </si>
  <si>
    <t>5904318</t>
  </si>
  <si>
    <t>4651300</t>
  </si>
  <si>
    <t>2901306</t>
  </si>
  <si>
    <t>Glengariff Rehabilitation and Health Care Center</t>
  </si>
  <si>
    <t>5601308</t>
  </si>
  <si>
    <t>7000376</t>
  </si>
  <si>
    <t>7004322</t>
  </si>
  <si>
    <t>Golden Gate Rehabilitation and Health Care Center</t>
  </si>
  <si>
    <t>5154310</t>
  </si>
  <si>
    <t>Good Samaritan Nursing and Rehabilitaiton Care Center</t>
  </si>
  <si>
    <t>0363301</t>
  </si>
  <si>
    <t>Good Shepherd Village at Endwell</t>
  </si>
  <si>
    <t>0301305</t>
  </si>
  <si>
    <t>0427303</t>
  </si>
  <si>
    <t>Gowanda Rehabilitation and Nursing Center</t>
  </si>
  <si>
    <t>7000361</t>
  </si>
  <si>
    <t>2902304</t>
  </si>
  <si>
    <t>5725306</t>
  </si>
  <si>
    <t>1953300</t>
  </si>
  <si>
    <t>1467301</t>
  </si>
  <si>
    <t>Greenfield Health and Rehabilitation Center</t>
  </si>
  <si>
    <t>5153307</t>
  </si>
  <si>
    <t>2701364</t>
  </si>
  <si>
    <t>7001034</t>
  </si>
  <si>
    <t>7002361</t>
  </si>
  <si>
    <t>1406301</t>
  </si>
  <si>
    <t>Harris Hill Nursing Facility LLC</t>
  </si>
  <si>
    <t>7003378</t>
  </si>
  <si>
    <t>Haven Manor Health Care Center LLC</t>
  </si>
  <si>
    <t>7000302</t>
  </si>
  <si>
    <t>Hebrew Home For The Aged At Riverdale</t>
  </si>
  <si>
    <t>4322300</t>
  </si>
  <si>
    <t>Helen Hayes Hospital RHCF</t>
  </si>
  <si>
    <t>2906304</t>
  </si>
  <si>
    <t>7002337</t>
  </si>
  <si>
    <t>Henry J Carter Skilled Nursing Facility</t>
  </si>
  <si>
    <t>0658301</t>
  </si>
  <si>
    <t>0602310</t>
  </si>
  <si>
    <t>0662301</t>
  </si>
  <si>
    <t>Heritage Village Rehab and Skilled Nursing Inc</t>
  </si>
  <si>
    <t>2951306</t>
  </si>
  <si>
    <t>7003363</t>
  </si>
  <si>
    <t>4402300</t>
  </si>
  <si>
    <t>0228306</t>
  </si>
  <si>
    <t>3501305</t>
  </si>
  <si>
    <t>5153310</t>
  </si>
  <si>
    <t>2761302</t>
  </si>
  <si>
    <t>7003350</t>
  </si>
  <si>
    <t>Hillside Manor Rehabilitation and Extended Care Center</t>
  </si>
  <si>
    <t>7003381</t>
  </si>
  <si>
    <t>Hollis Park Manor Nursing</t>
  </si>
  <si>
    <t>7003409</t>
  </si>
  <si>
    <t>7001395</t>
  </si>
  <si>
    <t>7003389</t>
  </si>
  <si>
    <t>5002302</t>
  </si>
  <si>
    <t>Hornell Gardens LLC</t>
  </si>
  <si>
    <t>0226302</t>
  </si>
  <si>
    <t>0101315</t>
  </si>
  <si>
    <t>7000394</t>
  </si>
  <si>
    <t>5556302</t>
  </si>
  <si>
    <t>Hudson Valley Rehabilitation and Extended Care Center</t>
  </si>
  <si>
    <t>1401340</t>
  </si>
  <si>
    <t>5153309</t>
  </si>
  <si>
    <t>4921302</t>
  </si>
  <si>
    <t>0302302</t>
  </si>
  <si>
    <t>5022301</t>
  </si>
  <si>
    <t>3353300</t>
  </si>
  <si>
    <t>7002352</t>
  </si>
  <si>
    <t>7003346</t>
  </si>
  <si>
    <t>5151317</t>
  </si>
  <si>
    <t>Jeffersons Ferry</t>
  </si>
  <si>
    <t>3301309</t>
  </si>
  <si>
    <t>Jewish Home Of Central New York</t>
  </si>
  <si>
    <t>2750304</t>
  </si>
  <si>
    <t>3225303</t>
  </si>
  <si>
    <t>Katherine Luther Residential Health Care and Rehab C</t>
  </si>
  <si>
    <t>7001803</t>
  </si>
  <si>
    <t>7000372</t>
  </si>
  <si>
    <t>4601305</t>
  </si>
  <si>
    <t>2701345</t>
  </si>
  <si>
    <t>7000370</t>
  </si>
  <si>
    <t>Laconia Nursing Home Inc</t>
  </si>
  <si>
    <t>2701363</t>
  </si>
  <si>
    <t>2701362</t>
  </si>
  <si>
    <t>7003385</t>
  </si>
  <si>
    <t>Lawrence Nursing Care Center Inc</t>
  </si>
  <si>
    <t>1823301</t>
  </si>
  <si>
    <t>Leroy Village Green Residential Health Care Facility Inc</t>
  </si>
  <si>
    <t>7001397</t>
  </si>
  <si>
    <t>7003418</t>
  </si>
  <si>
    <t>3402303</t>
  </si>
  <si>
    <t>Living Center At Geneva North</t>
  </si>
  <si>
    <t>3402302</t>
  </si>
  <si>
    <t>Living Center At Geneva South</t>
  </si>
  <si>
    <t>2522300</t>
  </si>
  <si>
    <t>Livingston County Center for Nursing and Rehabilitatio</t>
  </si>
  <si>
    <t>1063302</t>
  </si>
  <si>
    <t>3101307</t>
  </si>
  <si>
    <t>2902307</t>
  </si>
  <si>
    <t>7003377</t>
  </si>
  <si>
    <t>5151310</t>
  </si>
  <si>
    <t>3301327</t>
  </si>
  <si>
    <t>1302306</t>
  </si>
  <si>
    <t>Lutheran Center at Poughkeepsie Inc</t>
  </si>
  <si>
    <t>0602308</t>
  </si>
  <si>
    <t>5157319</t>
  </si>
  <si>
    <t>5154327</t>
  </si>
  <si>
    <t>2911303</t>
  </si>
  <si>
    <t>7000387</t>
  </si>
  <si>
    <t>4420301</t>
  </si>
  <si>
    <t>2729300</t>
  </si>
  <si>
    <t>7003419</t>
  </si>
  <si>
    <t>Margaret Tietz Center For Nursing Care, Inc.</t>
  </si>
  <si>
    <t>5154321</t>
  </si>
  <si>
    <t>5902317</t>
  </si>
  <si>
    <t>7002305</t>
  </si>
  <si>
    <t>3202308</t>
  </si>
  <si>
    <t>5120302</t>
  </si>
  <si>
    <t>4402304</t>
  </si>
  <si>
    <t>Massena Rehabilitation and Nursing Center</t>
  </si>
  <si>
    <t>2906302</t>
  </si>
  <si>
    <t>1404000</t>
  </si>
  <si>
    <t>7003398</t>
  </si>
  <si>
    <t>Meadow Park Rehabilitation and Health Care Center</t>
  </si>
  <si>
    <t>2904301</t>
  </si>
  <si>
    <t>Meadowbrook Care Center Inc</t>
  </si>
  <si>
    <t>0901303</t>
  </si>
  <si>
    <t>5151319</t>
  </si>
  <si>
    <t>Medford Multicare Center for Living</t>
  </si>
  <si>
    <t>3622000</t>
  </si>
  <si>
    <t>Medina Memorial Hospital Snf</t>
  </si>
  <si>
    <t>7001372</t>
  </si>
  <si>
    <t>Menorah Home And Hospital For</t>
  </si>
  <si>
    <t>1620300</t>
  </si>
  <si>
    <t>7000311</t>
  </si>
  <si>
    <t>Methodist Home For Nursing and Rehabilitation</t>
  </si>
  <si>
    <t>3501304</t>
  </si>
  <si>
    <t>7003340</t>
  </si>
  <si>
    <t>3429300</t>
  </si>
  <si>
    <t>MM Ewing Continuing Care Center</t>
  </si>
  <si>
    <t>5154324</t>
  </si>
  <si>
    <t>Momentum at South Bay for Rehabilitation and Nursin</t>
  </si>
  <si>
    <t>2701006</t>
  </si>
  <si>
    <t>3561302</t>
  </si>
  <si>
    <t>7000391</t>
  </si>
  <si>
    <t>3702315</t>
  </si>
  <si>
    <t>7000328</t>
  </si>
  <si>
    <t>7000329</t>
  </si>
  <si>
    <t>Mosholu Parkway Nursing And Rehabilitation Center</t>
  </si>
  <si>
    <t>1226300</t>
  </si>
  <si>
    <t>3227305</t>
  </si>
  <si>
    <t>2906305</t>
  </si>
  <si>
    <t>1701000</t>
  </si>
  <si>
    <t>7001386</t>
  </si>
  <si>
    <t>New Carlton Rehab and Nursing Center LLC</t>
  </si>
  <si>
    <t>7002358</t>
  </si>
  <si>
    <t>7003391</t>
  </si>
  <si>
    <t>New Glen Oaks Nursing Home</t>
  </si>
  <si>
    <t>7002343</t>
  </si>
  <si>
    <t>New Gouverneur Hospital Snf</t>
  </si>
  <si>
    <t>5522304</t>
  </si>
  <si>
    <t>2701360</t>
  </si>
  <si>
    <t>New Roc Nursing and Rehabilitation Center</t>
  </si>
  <si>
    <t>7004316</t>
  </si>
  <si>
    <t>New Vanderbilt Rehabilitation and Care Center Inc</t>
  </si>
  <si>
    <t>7003405</t>
  </si>
  <si>
    <t>New York Center for Rehabilitation</t>
  </si>
  <si>
    <t>5820302</t>
  </si>
  <si>
    <t>Newark Manor Nursing Home</t>
  </si>
  <si>
    <t>3154303</t>
  </si>
  <si>
    <t>3102311</t>
  </si>
  <si>
    <t>3160301</t>
  </si>
  <si>
    <t>2910300</t>
  </si>
  <si>
    <t>5968302</t>
  </si>
  <si>
    <t>North Westchester Restorative Therapy and Nursing</t>
  </si>
  <si>
    <t>5567302</t>
  </si>
  <si>
    <t>7002355</t>
  </si>
  <si>
    <t>4350304</t>
  </si>
  <si>
    <t>4353301</t>
  </si>
  <si>
    <t>4321302</t>
  </si>
  <si>
    <t>Northern Riverview Health Care Center Inc</t>
  </si>
  <si>
    <t>2951305</t>
  </si>
  <si>
    <t>0526304</t>
  </si>
  <si>
    <t>0824304</t>
  </si>
  <si>
    <t>3353301</t>
  </si>
  <si>
    <t>Nottingham Residential Health Care Facility</t>
  </si>
  <si>
    <t>4350306</t>
  </si>
  <si>
    <t>5401313</t>
  </si>
  <si>
    <t>5151322</t>
  </si>
  <si>
    <t>Oasis Rehabilitation and Nursing LLC</t>
  </si>
  <si>
    <t>2950314</t>
  </si>
  <si>
    <t>7003354</t>
  </si>
  <si>
    <t>Oceanview Nursing &amp; Rehabilitation Center LLC</t>
  </si>
  <si>
    <t>3202317</t>
  </si>
  <si>
    <t>2601001</t>
  </si>
  <si>
    <t>3334304</t>
  </si>
  <si>
    <t>3429304</t>
  </si>
  <si>
    <t>3622304</t>
  </si>
  <si>
    <t>Orchard  Rehabilitation and Nursing Center</t>
  </si>
  <si>
    <t>5154319</t>
  </si>
  <si>
    <t>Our Lady of Consolation Nursing and Rehabilitation Care Center</t>
  </si>
  <si>
    <t>0155301</t>
  </si>
  <si>
    <t>Our Lady Of Mercy Life Center</t>
  </si>
  <si>
    <t>3121303</t>
  </si>
  <si>
    <t>7001373</t>
  </si>
  <si>
    <t>7003306</t>
  </si>
  <si>
    <t>Ozanam Hall Of Queens Nursing Home Inc</t>
  </si>
  <si>
    <t>2827000</t>
  </si>
  <si>
    <t>7001391</t>
  </si>
  <si>
    <t>2902306</t>
  </si>
  <si>
    <t>7000382</t>
  </si>
  <si>
    <t>7003364</t>
  </si>
  <si>
    <t>2754302</t>
  </si>
  <si>
    <t>7003374</t>
  </si>
  <si>
    <t>7003307</t>
  </si>
  <si>
    <t>Parker Jewish Institute for Health Care and Rehabilitation</t>
  </si>
  <si>
    <t>2952301</t>
  </si>
  <si>
    <t>Parkview Care and Rehabilitation Center Inc</t>
  </si>
  <si>
    <t>4652302</t>
  </si>
  <si>
    <t>Pathways Nursing and Rehabilitation Center</t>
  </si>
  <si>
    <t>5155000</t>
  </si>
  <si>
    <t>5127301</t>
  </si>
  <si>
    <t>Peconic Landing at Southold</t>
  </si>
  <si>
    <t>7000338</t>
  </si>
  <si>
    <t>Pelham Parkway Nursing and Rehabilitation Facility</t>
  </si>
  <si>
    <t>2761303</t>
  </si>
  <si>
    <t>Penfield Place LLC</t>
  </si>
  <si>
    <t>7003411</t>
  </si>
  <si>
    <t>1021301</t>
  </si>
  <si>
    <t>4353303</t>
  </si>
  <si>
    <t>0901304</t>
  </si>
  <si>
    <t>3702313</t>
  </si>
  <si>
    <t>1801308</t>
  </si>
  <si>
    <t>3227303</t>
  </si>
  <si>
    <t>Presbyterian Home For Central New York Inc</t>
  </si>
  <si>
    <t>7003386</t>
  </si>
  <si>
    <t>7000306</t>
  </si>
  <si>
    <t>Providence Rest</t>
  </si>
  <si>
    <t>3951302</t>
  </si>
  <si>
    <t>3950302</t>
  </si>
  <si>
    <t>5151324</t>
  </si>
  <si>
    <t>7003303</t>
  </si>
  <si>
    <t>Queen Of Peace Residence</t>
  </si>
  <si>
    <t>7003410</t>
  </si>
  <si>
    <t>7003361</t>
  </si>
  <si>
    <t>7000314</t>
  </si>
  <si>
    <t>7003397</t>
  </si>
  <si>
    <t>7000356</t>
  </si>
  <si>
    <t>5907315</t>
  </si>
  <si>
    <t>7003392</t>
  </si>
  <si>
    <t>1356304</t>
  </si>
  <si>
    <t>7003330</t>
  </si>
  <si>
    <t>7004324</t>
  </si>
  <si>
    <t>2801305</t>
  </si>
  <si>
    <t>5324303</t>
  </si>
  <si>
    <t>7000357</t>
  </si>
  <si>
    <t>4401302</t>
  </si>
  <si>
    <t>Riverledge Health Care and Rehabilitation Center</t>
  </si>
  <si>
    <t>4124301</t>
  </si>
  <si>
    <t>1225001</t>
  </si>
  <si>
    <t>7003362</t>
  </si>
  <si>
    <t>2909304</t>
  </si>
  <si>
    <t>Rockville Skilled Nursing &amp; Rehabilitation Center LLC</t>
  </si>
  <si>
    <t>3201002</t>
  </si>
  <si>
    <t>Rome Memorial Hospital Inc - RHCF</t>
  </si>
  <si>
    <t>4101300</t>
  </si>
  <si>
    <t>5154326</t>
  </si>
  <si>
    <t>1403304</t>
  </si>
  <si>
    <t>Safire Rehabilitation of Northtowns LLC</t>
  </si>
  <si>
    <t>1401342</t>
  </si>
  <si>
    <t>Safire Rehabilitation of Southtowns LLC</t>
  </si>
  <si>
    <t>7001371</t>
  </si>
  <si>
    <t>Saints Joachim &amp; Anne Nursing and Rehabilitation Ce</t>
  </si>
  <si>
    <t>0433303</t>
  </si>
  <si>
    <t>5960304</t>
  </si>
  <si>
    <t>5127302</t>
  </si>
  <si>
    <t>San Simeon by the Sound Center for Nrsg and Reha</t>
  </si>
  <si>
    <t>2951304</t>
  </si>
  <si>
    <t>Sands Point Center For Health And Rehabilitation</t>
  </si>
  <si>
    <t>5907317</t>
  </si>
  <si>
    <t>7003415</t>
  </si>
  <si>
    <t>Sapphire Center for Rehabilitation and Nursing of Central Queens LLC</t>
  </si>
  <si>
    <t>3523304</t>
  </si>
  <si>
    <t>3502305</t>
  </si>
  <si>
    <t>1324303</t>
  </si>
  <si>
    <t>5904322</t>
  </si>
  <si>
    <t>4601307</t>
  </si>
  <si>
    <t>7000800</t>
  </si>
  <si>
    <t>3529301</t>
  </si>
  <si>
    <t>3102307</t>
  </si>
  <si>
    <t>1404300</t>
  </si>
  <si>
    <t>4823000</t>
  </si>
  <si>
    <t>Schuyler Hospital Inc And Long Term Care Unit</t>
  </si>
  <si>
    <t>7001806</t>
  </si>
  <si>
    <t>7004304</t>
  </si>
  <si>
    <t>Sea View Hospital Rehabilitation Center And Home</t>
  </si>
  <si>
    <t>7001801</t>
  </si>
  <si>
    <t>1474301</t>
  </si>
  <si>
    <t>3702312</t>
  </si>
  <si>
    <t>4921303</t>
  </si>
  <si>
    <t>Seneca Nursing and Rehabilitation Center</t>
  </si>
  <si>
    <t>4552300</t>
  </si>
  <si>
    <t>0153302</t>
  </si>
  <si>
    <t>7001362</t>
  </si>
  <si>
    <t>Sheepshead Nursing and Rehabilitation Center</t>
  </si>
  <si>
    <t>7001399</t>
  </si>
  <si>
    <t>7004323</t>
  </si>
  <si>
    <t>Silver Lake Specialized Rehabilitation and Care Cente</t>
  </si>
  <si>
    <t>5921302</t>
  </si>
  <si>
    <t>Sky View Rehabilitation and Health Care Center LLC</t>
  </si>
  <si>
    <t>5725305</t>
  </si>
  <si>
    <t>5157314</t>
  </si>
  <si>
    <t>5828302</t>
  </si>
  <si>
    <t>6120000</t>
  </si>
  <si>
    <t>Soldiers And Sailors Memorial Hospital Extended Care Unit</t>
  </si>
  <si>
    <t>2904302</t>
  </si>
  <si>
    <t>7000384</t>
  </si>
  <si>
    <t>5910301</t>
  </si>
  <si>
    <t>Sprain Brook Manor Rehab LLC</t>
  </si>
  <si>
    <t>7001384</t>
  </si>
  <si>
    <t>2757300</t>
  </si>
  <si>
    <t>St Anns Community (Aged)</t>
  </si>
  <si>
    <t>2757301</t>
  </si>
  <si>
    <t>St Anns Community (NH)</t>
  </si>
  <si>
    <t>3301321</t>
  </si>
  <si>
    <t>5157312</t>
  </si>
  <si>
    <t>St Catherine of Siena Nursing Home</t>
  </si>
  <si>
    <t>5157317</t>
  </si>
  <si>
    <t>St James Rehabilitation &amp; Healthcare Center</t>
  </si>
  <si>
    <t>5157311</t>
  </si>
  <si>
    <t>St Johnland Nursing Center Inc</t>
  </si>
  <si>
    <t>2701353</t>
  </si>
  <si>
    <t>2725302</t>
  </si>
  <si>
    <t>St Johns Penfield Homes Corporation</t>
  </si>
  <si>
    <t>2828300</t>
  </si>
  <si>
    <t>4401300</t>
  </si>
  <si>
    <t>0701001</t>
  </si>
  <si>
    <t>St Josephs Hospital - Skilled Nursing Facility</t>
  </si>
  <si>
    <t>3535001</t>
  </si>
  <si>
    <t>St Josephs Place</t>
  </si>
  <si>
    <t>3702309</t>
  </si>
  <si>
    <t>7000307</t>
  </si>
  <si>
    <t>0101305</t>
  </si>
  <si>
    <t>St Peters Nursing and Rehabilitation Center</t>
  </si>
  <si>
    <t>7000366</t>
  </si>
  <si>
    <t>7004314</t>
  </si>
  <si>
    <t>5022302</t>
  </si>
  <si>
    <t>5123305</t>
  </si>
  <si>
    <t>2951307</t>
  </si>
  <si>
    <t>3321301</t>
  </si>
  <si>
    <t>5154312</t>
  </si>
  <si>
    <t>3221301</t>
  </si>
  <si>
    <t>Sunset Nursing and Rehabilitation Center Inc</t>
  </si>
  <si>
    <t>5151325</t>
  </si>
  <si>
    <t>5904320</t>
  </si>
  <si>
    <t>3327301</t>
  </si>
  <si>
    <t>5911302</t>
  </si>
  <si>
    <t>5567303</t>
  </si>
  <si>
    <t>Ten Broeck Center for Rehabilitation and Nursing</t>
  </si>
  <si>
    <t>7002345</t>
  </si>
  <si>
    <t>Terence Cardinal Cooke Health Care Ctr</t>
  </si>
  <si>
    <t>0101313</t>
  </si>
  <si>
    <t>1327301</t>
  </si>
  <si>
    <t>2750307</t>
  </si>
  <si>
    <t>The Brightonian Inc</t>
  </si>
  <si>
    <t>7001807</t>
  </si>
  <si>
    <t>7000393</t>
  </si>
  <si>
    <t>0566302</t>
  </si>
  <si>
    <t>The Commons on St. Anthony, A Skilled Nursing &amp; Short Term Rehabilitation Commun</t>
  </si>
  <si>
    <t>3301323</t>
  </si>
  <si>
    <t>1356303</t>
  </si>
  <si>
    <t>5901308</t>
  </si>
  <si>
    <t>5906304</t>
  </si>
  <si>
    <t>The Enclave at Port Chester Rehabilitation and Nursing Center</t>
  </si>
  <si>
    <t>2950315</t>
  </si>
  <si>
    <t>2750301</t>
  </si>
  <si>
    <t>2909305</t>
  </si>
  <si>
    <t>1023302</t>
  </si>
  <si>
    <t>The Grand Rehabiliation and Nursing at Barnwell</t>
  </si>
  <si>
    <t>1801309</t>
  </si>
  <si>
    <t>2629303</t>
  </si>
  <si>
    <t>2913302</t>
  </si>
  <si>
    <t>0155304</t>
  </si>
  <si>
    <t>2101302</t>
  </si>
  <si>
    <t>1322302</t>
  </si>
  <si>
    <t>7003404</t>
  </si>
  <si>
    <t>1302309</t>
  </si>
  <si>
    <t>3201310</t>
  </si>
  <si>
    <t>2961303</t>
  </si>
  <si>
    <t>3202318</t>
  </si>
  <si>
    <t>5957304</t>
  </si>
  <si>
    <t>5157320</t>
  </si>
  <si>
    <t>5126303</t>
  </si>
  <si>
    <t>7001392</t>
  </si>
  <si>
    <t>2750306</t>
  </si>
  <si>
    <t>2763300</t>
  </si>
  <si>
    <t>The Highlands Living Center</t>
  </si>
  <si>
    <t>2750308</t>
  </si>
  <si>
    <t>5957306</t>
  </si>
  <si>
    <t>7002340</t>
  </si>
  <si>
    <t>5909302</t>
  </si>
  <si>
    <t>5966301</t>
  </si>
  <si>
    <t>7003417</t>
  </si>
  <si>
    <t>7001802</t>
  </si>
  <si>
    <t>1921303</t>
  </si>
  <si>
    <t>The Pines at Catskill Center for Nursing &amp; Rehabilitati</t>
  </si>
  <si>
    <t>The Pines at Glens Falls Center for Nursing &amp; Rehabili</t>
  </si>
  <si>
    <t>1302308</t>
  </si>
  <si>
    <t>The Pines at Poughkeepsie Center for Nursing &amp; Reh</t>
  </si>
  <si>
    <t>3202315</t>
  </si>
  <si>
    <t>0469300</t>
  </si>
  <si>
    <t>The Pines Healthcare &amp; Rehabilitation Centers Machias Ca</t>
  </si>
  <si>
    <t>0401303</t>
  </si>
  <si>
    <t>The Pines Healthcare &amp; Rehabilitation Centers Olean Camp</t>
  </si>
  <si>
    <t>7000396</t>
  </si>
  <si>
    <t>The Plaza Rehab and Nursing Center (Bronx County)</t>
  </si>
  <si>
    <t>7002360</t>
  </si>
  <si>
    <t>2701359</t>
  </si>
  <si>
    <t>The Shore Winds LLC</t>
  </si>
  <si>
    <t>3523301</t>
  </si>
  <si>
    <t>The Valley View Center for Nursing Care and Rehab</t>
  </si>
  <si>
    <t>3620301</t>
  </si>
  <si>
    <t>4329301</t>
  </si>
  <si>
    <t>The Willows at Ramapo Rehabiliatation and Nursing Center</t>
  </si>
  <si>
    <t>7000386</t>
  </si>
  <si>
    <t>4350301</t>
  </si>
  <si>
    <t>2950318</t>
  </si>
  <si>
    <t>7000398</t>
  </si>
  <si>
    <t>Triboro Center for Rehabilitation and Nursing (Bronx County)</t>
  </si>
  <si>
    <t>4102313</t>
  </si>
  <si>
    <t>7003393</t>
  </si>
  <si>
    <t>5904309</t>
  </si>
  <si>
    <t>2701358</t>
  </si>
  <si>
    <t>7000337</t>
  </si>
  <si>
    <t>University Nursing Home</t>
  </si>
  <si>
    <t>7002347</t>
  </si>
  <si>
    <t>3202316</t>
  </si>
  <si>
    <t>2124301</t>
  </si>
  <si>
    <t>0824303</t>
  </si>
  <si>
    <t>3301328</t>
  </si>
  <si>
    <t>4102307</t>
  </si>
  <si>
    <t>7004320</t>
  </si>
  <si>
    <t>0364302</t>
  </si>
  <si>
    <t>5905305</t>
  </si>
  <si>
    <t>7002335</t>
  </si>
  <si>
    <t>Villagecare Rehabilitation and Nursing Center</t>
  </si>
  <si>
    <t>5657300</t>
  </si>
  <si>
    <t>5750301</t>
  </si>
  <si>
    <t>5149304</t>
  </si>
  <si>
    <t>Waters Edge Rehabilitation and Nursing Center at Port Jefferson</t>
  </si>
  <si>
    <t>5960303</t>
  </si>
  <si>
    <t>7003367</t>
  </si>
  <si>
    <t>3226301</t>
  </si>
  <si>
    <t>7000350</t>
  </si>
  <si>
    <t>Wayne Center For Nursing And Rehabilitation</t>
  </si>
  <si>
    <t>5823302</t>
  </si>
  <si>
    <t>5820000</t>
  </si>
  <si>
    <t>2722302</t>
  </si>
  <si>
    <t>1702300</t>
  </si>
  <si>
    <t>0228305</t>
  </si>
  <si>
    <t>7003403</t>
  </si>
  <si>
    <t>West Lawrence Care Center LLC</t>
  </si>
  <si>
    <t>5903312</t>
  </si>
  <si>
    <t>5158302</t>
  </si>
  <si>
    <t>2952306</t>
  </si>
  <si>
    <t>5902318</t>
  </si>
  <si>
    <t>White Plains Center For Nursing Care</t>
  </si>
  <si>
    <t>2801001</t>
  </si>
  <si>
    <t>7000379</t>
  </si>
  <si>
    <t>Williamsbridge Center for Rehabilitation &amp; Nursing</t>
  </si>
  <si>
    <t>1421306</t>
  </si>
  <si>
    <t>0364301</t>
  </si>
  <si>
    <t>7003357</t>
  </si>
  <si>
    <t>1301301</t>
  </si>
  <si>
    <t>1320301</t>
  </si>
  <si>
    <t>5556301</t>
  </si>
  <si>
    <t>7003336</t>
  </si>
  <si>
    <t>Woodcrest Rehabilitation &amp; Residential Health Care Ctr LLC</t>
  </si>
  <si>
    <t>5151323</t>
  </si>
  <si>
    <t>5522303</t>
  </si>
  <si>
    <t>Woodland Pond at New Paltz</t>
  </si>
  <si>
    <t>2750303</t>
  </si>
  <si>
    <t>7000390</t>
  </si>
  <si>
    <t>Workmens Circle Multicare Center</t>
  </si>
  <si>
    <t>6027000</t>
  </si>
  <si>
    <t>Wyoming County Community Hospital Snf</t>
  </si>
  <si>
    <t>5907319</t>
  </si>
  <si>
    <t>5951301</t>
  </si>
  <si>
    <t>2950302</t>
  </si>
  <si>
    <t>0420302</t>
  </si>
  <si>
    <t>1422303</t>
  </si>
  <si>
    <t>0302303</t>
  </si>
  <si>
    <t>3158302</t>
  </si>
  <si>
    <t>1435303</t>
  </si>
  <si>
    <t>5026301</t>
  </si>
  <si>
    <t>0675302</t>
  </si>
  <si>
    <t>7002356</t>
  </si>
  <si>
    <t>5926300</t>
  </si>
  <si>
    <t>5904317</t>
  </si>
  <si>
    <t>3301330</t>
  </si>
  <si>
    <t>5931302N</t>
  </si>
  <si>
    <t>7001308</t>
  </si>
  <si>
    <t>1456300</t>
  </si>
  <si>
    <t>7001383</t>
  </si>
  <si>
    <t>1421305N</t>
  </si>
  <si>
    <t>7003351</t>
  </si>
  <si>
    <t>0601304</t>
  </si>
  <si>
    <t>7001348</t>
  </si>
  <si>
    <t>3824301N</t>
  </si>
  <si>
    <t>2753301</t>
  </si>
  <si>
    <t>0226000</t>
  </si>
  <si>
    <t>1254302N</t>
  </si>
  <si>
    <t>7001809</t>
  </si>
  <si>
    <t>3239300</t>
  </si>
  <si>
    <t>7004303</t>
  </si>
  <si>
    <t>0301307</t>
  </si>
  <si>
    <t>1435304N</t>
  </si>
  <si>
    <t>1059302N</t>
  </si>
  <si>
    <t>1059302</t>
  </si>
  <si>
    <t>3523303N</t>
  </si>
  <si>
    <t>5501311</t>
  </si>
  <si>
    <t>0363301N</t>
  </si>
  <si>
    <t>0427303N</t>
  </si>
  <si>
    <t>5401305</t>
  </si>
  <si>
    <t>7001369</t>
  </si>
  <si>
    <t>4322300N</t>
  </si>
  <si>
    <t>1401001</t>
  </si>
  <si>
    <t>5151318</t>
  </si>
  <si>
    <t>0303306</t>
  </si>
  <si>
    <t>7000313</t>
  </si>
  <si>
    <t>5151317N</t>
  </si>
  <si>
    <t>1427000</t>
  </si>
  <si>
    <t>5401308N</t>
  </si>
  <si>
    <t>5401308</t>
  </si>
  <si>
    <t>5932300N</t>
  </si>
  <si>
    <t>5932300</t>
  </si>
  <si>
    <t>5906300</t>
  </si>
  <si>
    <t>1823301N</t>
  </si>
  <si>
    <t>2424000</t>
  </si>
  <si>
    <t>7003418N</t>
  </si>
  <si>
    <t>5154327N</t>
  </si>
  <si>
    <t>4402304N</t>
  </si>
  <si>
    <t>5151319N</t>
  </si>
  <si>
    <t>1401008</t>
  </si>
  <si>
    <t>0825301</t>
  </si>
  <si>
    <t>5951300</t>
  </si>
  <si>
    <t>7001309</t>
  </si>
  <si>
    <t>7003383</t>
  </si>
  <si>
    <t>1327302</t>
  </si>
  <si>
    <t>7001316</t>
  </si>
  <si>
    <t>5127301N</t>
  </si>
  <si>
    <t>6120300</t>
  </si>
  <si>
    <t>1356304N</t>
  </si>
  <si>
    <t>1225001N</t>
  </si>
  <si>
    <t>1451304</t>
  </si>
  <si>
    <t>5262301</t>
  </si>
  <si>
    <t>7001033</t>
  </si>
  <si>
    <t>2201000</t>
  </si>
  <si>
    <t>2269300</t>
  </si>
  <si>
    <t>4520302</t>
  </si>
  <si>
    <t>7001318</t>
  </si>
  <si>
    <t>7003372</t>
  </si>
  <si>
    <t>5925300</t>
  </si>
  <si>
    <t>1401324</t>
  </si>
  <si>
    <t>5220301</t>
  </si>
  <si>
    <t>0303307</t>
  </si>
  <si>
    <t>5567303N</t>
  </si>
  <si>
    <t>1401005</t>
  </si>
  <si>
    <t>2951308N</t>
  </si>
  <si>
    <t>2951308</t>
  </si>
  <si>
    <t>4120300</t>
  </si>
  <si>
    <t>1356303N</t>
  </si>
  <si>
    <t>1801309N</t>
  </si>
  <si>
    <t>2913302N</t>
  </si>
  <si>
    <t>2101302N</t>
  </si>
  <si>
    <t>2961303N</t>
  </si>
  <si>
    <t>3202318N</t>
  </si>
  <si>
    <t>5157320N</t>
  </si>
  <si>
    <t>5957306N</t>
  </si>
  <si>
    <t>5966301N</t>
  </si>
  <si>
    <t>5903309</t>
  </si>
  <si>
    <t>7002335N</t>
  </si>
  <si>
    <t>5149304N</t>
  </si>
  <si>
    <t>2701352</t>
  </si>
  <si>
    <t>4501301</t>
  </si>
  <si>
    <t>1801305</t>
  </si>
  <si>
    <t>5902318N</t>
  </si>
  <si>
    <t>5522303N</t>
  </si>
  <si>
    <t>Absolut Center for Nursing and Rehabilitation at Allega</t>
  </si>
  <si>
    <t>Absolut Center for Nursing and Rehabilitation at Auror</t>
  </si>
  <si>
    <t>Absolut Center for Nursing and Rehabilitation at Endic</t>
  </si>
  <si>
    <t>Absolut Center for Nursing and Rehabilitation at Gaspo</t>
  </si>
  <si>
    <t>Absolut Center for Nursing and Rehabilitation at Orcha</t>
  </si>
  <si>
    <t>Absolut Center for Nursing and Rehabilitation at Three</t>
  </si>
  <si>
    <t>Absolut Center for Nursing and Rehabilitation at Westfi</t>
  </si>
  <si>
    <t>Amsterdam Nursing Home Corp (amsterdam House)</t>
  </si>
  <si>
    <t>Brothers Of Mercy Nursing &amp; Rehabilitation Center</t>
  </si>
  <si>
    <t>Buena Vida Continuing Care &amp; Rehab Ctr</t>
  </si>
  <si>
    <t>Chapin Home For The Aging</t>
  </si>
  <si>
    <t>Cuba Memorial Hospital Inc Snf</t>
  </si>
  <si>
    <t>Daughters Of Sarah Nursing Center - NF</t>
  </si>
  <si>
    <t>Eastern Star Home &amp; Infirmary</t>
  </si>
  <si>
    <t>Eddy Heritage House Nursing Center</t>
  </si>
  <si>
    <t>Ghent Rehabilitation &amp; Nursing Center</t>
  </si>
  <si>
    <t>Good Shepherd-fairview Home Inc</t>
  </si>
  <si>
    <t>Haym Solomon Home For The Aged</t>
  </si>
  <si>
    <t>Ira Davenport Memorial Hospital Snf hrfa</t>
  </si>
  <si>
    <t>James G Johnston Memorial Nursing Home</t>
  </si>
  <si>
    <t>Jewish Home &amp; Infirmary Of Rochester Ny Inc</t>
  </si>
  <si>
    <t>Kendal at Ithaca Inc</t>
  </si>
  <si>
    <t>Kendal on Hudson</t>
  </si>
  <si>
    <t>Lewis County General Hospital-nursing Home Unit</t>
  </si>
  <si>
    <t>Middletown Park Rehabilitation and Health Ca</t>
  </si>
  <si>
    <t>NYS Veterans Home at Montrose</t>
  </si>
  <si>
    <t>New York Congregational Nursing Center Inc</t>
  </si>
  <si>
    <t>New York State Veterans Home In New York City</t>
  </si>
  <si>
    <t>Northern Dutchess Residential Health Care Facility Inc</t>
  </si>
  <si>
    <t>Norwegian Christian Home And Health Center</t>
  </si>
  <si>
    <t>Palm Gardens Care Center LLC</t>
  </si>
  <si>
    <t>Rosa Coplon Jewish Home</t>
  </si>
  <si>
    <t>Rutland Nursing Home Co Inc</t>
  </si>
  <si>
    <t>Samaritan Senior Village Inc</t>
  </si>
  <si>
    <t>Saratoga Center for Rehab and Skilled Nursing Care</t>
  </si>
  <si>
    <t>Schulman and Schachne Institute for Nursing and Rehabilitat</t>
  </si>
  <si>
    <t>Susquehanna Nursing &amp; Rehabilitation Center LLC</t>
  </si>
  <si>
    <t>The Amsterdam at Harborside</t>
  </si>
  <si>
    <t>The Cottages at Garden Grove</t>
  </si>
  <si>
    <t>Tolstoy Foundation Nursing Home Co Inc</t>
  </si>
  <si>
    <t>Fee For Service</t>
  </si>
  <si>
    <t>Managed Care</t>
  </si>
  <si>
    <t>C 71900/1500</t>
  </si>
  <si>
    <t>C 71902/1500</t>
  </si>
  <si>
    <t>Ineligible &amp; Part D Days</t>
  </si>
  <si>
    <t>Ineligible &amp; Part D Rate</t>
  </si>
  <si>
    <t>Ineligible &amp; Part D Revenue</t>
  </si>
  <si>
    <t>Part B &amp; Part B&amp;D Days</t>
  </si>
  <si>
    <t>Part B &amp; Part B&amp;D Rate</t>
  </si>
  <si>
    <t>Part B &amp; Part B&amp;D Revenue</t>
  </si>
  <si>
    <t>Total Revenue</t>
  </si>
  <si>
    <t/>
  </si>
  <si>
    <t>Facility's Medicaid Revenue (1/1/19 Rate * 2019 Days)</t>
  </si>
  <si>
    <t>Contribution to the $50M Pool</t>
  </si>
  <si>
    <t>Medicaid Revenue x AWARD FACTOR</t>
  </si>
  <si>
    <t xml:space="preserve">Share of $50M </t>
  </si>
  <si>
    <t>NHQP Contribution</t>
  </si>
  <si>
    <t>NHQP Award</t>
  </si>
  <si>
    <t>NET</t>
  </si>
  <si>
    <t>Net Contribution / Award</t>
  </si>
  <si>
    <t>2019 Medicaid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</si>
</sst>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7" formatCode="&quot;$&quot;#,##0.00_);\(&quot;$&quot;#,##0.00\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19" fillId="0" borderId="0" xfId="0" applyFont="1" applyAlignment="1">
      <alignment horizontal="center" wrapText="1"/>
    </xf>
    <xf numFmtId="4" fontId="0" fillId="0" borderId="0" xfId="0" applyNumberFormat="1"/>
    <xf numFmtId="7" fontId="0" fillId="0" borderId="0" xfId="0" applyNumberFormat="1"/>
    <xf numFmtId="0" fontId="19" fillId="0" borderId="10" xfId="0" applyFont="1" applyBorder="1"/>
    <xf numFmtId="0" fontId="19" fillId="0" borderId="10" xfId="0" applyFont="1" applyBorder="1" applyAlignment="1">
      <alignment horizontal="center" wrapText="1"/>
    </xf>
    <xf numFmtId="2" fontId="19" fillId="0" borderId="10" xfId="0" applyNumberFormat="1" applyFont="1" applyBorder="1" applyAlignment="1">
      <alignment horizontal="center" wrapText="1"/>
    </xf>
    <xf numFmtId="0" fontId="21" fillId="0" borderId="10" xfId="0" applyFont="1" applyBorder="1"/>
    <xf numFmtId="0" fontId="0" fillId="0" borderId="0" xfId="0" applyAlignment="1">
      <alignment wrapText="1"/>
    </xf>
    <xf numFmtId="5" fontId="0" fillId="0" borderId="0" xfId="0" applyNumberFormat="1"/>
    <xf numFmtId="3" fontId="0" fillId="0" borderId="12" xfId="0" applyNumberFormat="1" applyBorder="1"/>
    <xf numFmtId="0" fontId="0" fillId="0" borderId="14" xfId="0" applyBorder="1" applyAlignment="1">
      <alignment horizontal="center" wrapText="1"/>
    </xf>
    <xf numFmtId="0" fontId="0" fillId="0" borderId="12" xfId="0" applyBorder="1"/>
    <xf numFmtId="0" fontId="0" fillId="0" borderId="0" xfId="0" applyBorder="1"/>
    <xf numFmtId="0" fontId="0" fillId="0" borderId="15" xfId="0" applyBorder="1" applyAlignment="1">
      <alignment horizontal="center" wrapText="1"/>
    </xf>
    <xf numFmtId="0" fontId="0" fillId="0" borderId="13" xfId="0" applyBorder="1"/>
    <xf numFmtId="0" fontId="0" fillId="0" borderId="16" xfId="0" applyBorder="1" applyAlignment="1">
      <alignment horizontal="center" wrapText="1"/>
    </xf>
    <xf numFmtId="0" fontId="24" fillId="0" borderId="14" xfId="0" applyFont="1" applyBorder="1" applyAlignment="1">
      <alignment horizontal="center"/>
    </xf>
    <xf numFmtId="5" fontId="0" fillId="0" borderId="13" xfId="0" applyNumberFormat="1" applyBorder="1"/>
    <xf numFmtId="7" fontId="0" fillId="0" borderId="0" xfId="0" applyNumberFormat="1" applyBorder="1"/>
    <xf numFmtId="37" fontId="0" fillId="0" borderId="0" xfId="0" applyNumberFormat="1"/>
    <xf numFmtId="0" fontId="0" fillId="0" borderId="0" xfId="0" applyFill="1"/>
    <xf numFmtId="0" fontId="19" fillId="0" borderId="17" xfId="0" applyFont="1" applyBorder="1"/>
    <xf numFmtId="0" fontId="19" fillId="0" borderId="17" xfId="0" applyFont="1" applyBorder="1" applyAlignment="1">
      <alignment horizontal="center" wrapText="1"/>
    </xf>
    <xf numFmtId="2" fontId="19" fillId="0" borderId="17" xfId="0" applyNumberFormat="1" applyFont="1" applyBorder="1" applyAlignment="1">
      <alignment horizontal="center" wrapText="1"/>
    </xf>
    <xf numFmtId="0" fontId="21" fillId="0" borderId="17" xfId="0" applyFont="1" applyBorder="1"/>
    <xf numFmtId="5" fontId="22" fillId="33" borderId="17" xfId="0" applyNumberFormat="1" applyFont="1" applyFill="1" applyBorder="1" applyAlignment="1">
      <alignment horizontal="right" vertical="center" wrapText="1"/>
    </xf>
    <xf numFmtId="5" fontId="0" fillId="0" borderId="0" xfId="0" applyNumberFormat="1" applyFill="1"/>
    <xf numFmtId="4" fontId="16" fillId="0" borderId="11" xfId="0" applyNumberFormat="1" applyFont="1" applyBorder="1" applyAlignment="1">
      <alignment horizontal="center"/>
    </xf>
    <xf numFmtId="4" fontId="22" fillId="33" borderId="11" xfId="0" applyNumberFormat="1" applyFont="1" applyFill="1" applyBorder="1" applyAlignment="1">
      <alignment horizontal="center" vertical="center" wrapText="1"/>
    </xf>
    <xf numFmtId="4" fontId="23" fillId="33" borderId="11" xfId="0" applyNumberFormat="1" applyFont="1" applyFill="1" applyBorder="1" applyAlignment="1">
      <alignment horizontal="center" vertical="center" wrapText="1"/>
    </xf>
    <xf numFmtId="5" fontId="22" fillId="33" borderId="18" xfId="0" applyNumberFormat="1" applyFont="1" applyFill="1" applyBorder="1" applyAlignment="1">
      <alignment horizontal="right" vertical="center" wrapText="1"/>
    </xf>
    <xf numFmtId="0" fontId="18" fillId="0" borderId="0" xfId="0" applyFont="1" applyAlignment="1"/>
    <xf numFmtId="0" fontId="0" fillId="0" borderId="0" xfId="0" applyAlignment="1"/>
    <xf numFmtId="0" fontId="18" fillId="0" borderId="0" xfId="0" applyFont="1" applyAlignment="1">
      <alignment horizontal="center"/>
    </xf>
    <xf numFmtId="14" fontId="20" fillId="0" borderId="0" xfId="0" applyNumberFormat="1" applyFont="1" applyAlignment="1">
      <alignment horizontal="center"/>
    </xf>
    <xf numFmtId="4" fontId="16" fillId="0" borderId="19" xfId="0" applyNumberFormat="1" applyFont="1" applyBorder="1" applyAlignment="1">
      <alignment horizontal="center"/>
    </xf>
    <xf numFmtId="4" fontId="16" fillId="0" borderId="20" xfId="0" applyNumberFormat="1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13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583"/>
  <sheetViews>
    <sheetView tabSelected="1" workbookViewId="0">
      <pane ySplit="5" topLeftCell="A6" activePane="bottomLeft" state="frozen"/>
      <selection pane="bottomLeft" activeCell="E16" sqref="E16"/>
    </sheetView>
  </sheetViews>
  <sheetFormatPr defaultRowHeight="15" x14ac:dyDescent="0.25"/>
  <cols>
    <col min="1" max="1" width="11.42578125" customWidth="1"/>
    <col min="2" max="2" width="47.140625" customWidth="1"/>
    <col min="3" max="3" width="8.42578125" customWidth="1"/>
    <col min="4" max="4" width="13.5703125" customWidth="1"/>
    <col min="6" max="7" width="16.5703125" customWidth="1"/>
    <col min="8" max="8" width="17.85546875" customWidth="1"/>
    <col min="9" max="9" width="16" customWidth="1"/>
    <col min="10" max="10" width="14.5703125" customWidth="1"/>
    <col min="11" max="11" width="13.5703125" bestFit="1" customWidth="1"/>
  </cols>
  <sheetData>
    <row r="1" spans="1:11" s="1" customFormat="1" x14ac:dyDescent="0.2">
      <c r="A1" s="34" t="s">
        <v>952</v>
      </c>
      <c r="B1" s="34"/>
      <c r="C1" s="34"/>
      <c r="D1" s="34"/>
      <c r="E1" s="34"/>
      <c r="F1" s="34"/>
      <c r="G1" s="34"/>
      <c r="H1" s="34"/>
      <c r="I1" s="34"/>
      <c r="J1" s="34"/>
    </row>
    <row r="2" spans="1:11" ht="15.75" x14ac:dyDescent="0.25">
      <c r="A2" s="35" t="s">
        <v>970</v>
      </c>
      <c r="B2" s="35"/>
      <c r="C2" s="35"/>
      <c r="D2" s="35"/>
      <c r="E2" s="35"/>
      <c r="F2" s="35"/>
      <c r="G2" s="35"/>
      <c r="H2" s="35"/>
      <c r="I2" s="35"/>
      <c r="J2" s="35"/>
    </row>
    <row r="3" spans="1:11" ht="15.75" x14ac:dyDescent="0.25">
      <c r="A3" s="32" t="s">
        <v>953</v>
      </c>
      <c r="B3" s="33"/>
      <c r="C3" s="32"/>
      <c r="D3" s="33"/>
      <c r="E3" s="33"/>
      <c r="F3" s="36" t="s">
        <v>1820</v>
      </c>
      <c r="G3" s="37"/>
      <c r="H3" s="36" t="s">
        <v>1821</v>
      </c>
      <c r="I3" s="37"/>
      <c r="J3" s="28" t="s">
        <v>1822</v>
      </c>
      <c r="K3" s="3"/>
    </row>
    <row r="4" spans="1:11" ht="39" x14ac:dyDescent="0.25">
      <c r="A4" s="4" t="s">
        <v>954</v>
      </c>
      <c r="B4" s="5" t="s">
        <v>956</v>
      </c>
      <c r="C4" s="5" t="s">
        <v>955</v>
      </c>
      <c r="D4" s="6" t="s">
        <v>1824</v>
      </c>
      <c r="E4" s="7" t="s">
        <v>957</v>
      </c>
      <c r="F4" s="29" t="s">
        <v>1816</v>
      </c>
      <c r="G4" s="29" t="s">
        <v>1817</v>
      </c>
      <c r="H4" s="30" t="s">
        <v>1818</v>
      </c>
      <c r="I4" s="30" t="s">
        <v>1819</v>
      </c>
      <c r="J4" s="30" t="s">
        <v>1823</v>
      </c>
      <c r="K4" s="8"/>
    </row>
    <row r="5" spans="1:11" ht="17.25" customHeight="1" thickBot="1" x14ac:dyDescent="0.3">
      <c r="A5" s="22"/>
      <c r="B5" s="23"/>
      <c r="C5" s="23"/>
      <c r="D5" s="24"/>
      <c r="E5" s="25"/>
      <c r="F5" s="26">
        <f>SUM(F6:F583)</f>
        <v>6893552755.4999981</v>
      </c>
      <c r="G5" s="26">
        <f>SUM(G6:G583)</f>
        <v>49999999.999999925</v>
      </c>
      <c r="H5" s="26">
        <f>SUM(H6:H583)</f>
        <v>8746413337.9949989</v>
      </c>
      <c r="I5" s="26">
        <f>SUM(I6:I583)</f>
        <v>49999999.999999993</v>
      </c>
      <c r="J5" s="31">
        <f>SUM(J6:J583)</f>
        <v>-9.0003595687448978E-9</v>
      </c>
      <c r="K5" s="8"/>
    </row>
    <row r="6" spans="1:11" ht="15.75" thickTop="1" x14ac:dyDescent="0.25">
      <c r="A6" t="s">
        <v>583</v>
      </c>
      <c r="B6" t="s">
        <v>0</v>
      </c>
      <c r="C6">
        <v>1</v>
      </c>
      <c r="D6" s="20">
        <f>VLOOKUP(A6,'1-1-19 Rates - Revenue'!$A$6:$M$604,4,FALSE)+VLOOKUP(A6,'1-1-19 Rates - Revenue'!$A$6:$M$604,7,FALSE)+VLOOKUP(A6,'1-1-19 Rates - Revenue'!$A$6:$M$604,10,FALSE)+VLOOKUP(A6,'1-1-19 Rates - Revenue'!$A$6:$M$604,13,FALSE)</f>
        <v>143489</v>
      </c>
      <c r="E6" t="s">
        <v>1815</v>
      </c>
      <c r="F6" s="9">
        <f>VLOOKUP(A6,'1-1-19 Rates - Revenue'!$A$6:$P$604,16,FALSE)</f>
        <v>40745758.630000003</v>
      </c>
      <c r="G6" s="27">
        <f t="shared" ref="G6:G69" si="0">SUM(F6/$F$5)*50000000</f>
        <v>295535.2637106544</v>
      </c>
      <c r="H6" s="9">
        <f t="shared" ref="H6:H37" si="1">IF(C6=1,F6*3)+IF(C6=2,F6*2.25)+IF(C6=3,F6*1.5)+IF(C6=2,F6*0)+IF(C6=5,F6*0)</f>
        <v>122237275.89000002</v>
      </c>
      <c r="I6" s="27">
        <f>SUM(H6/$H$5)*50000000</f>
        <v>698785.15436146373</v>
      </c>
      <c r="J6" s="27">
        <f t="shared" ref="J6:J69" si="2">SUM(I6-G6)</f>
        <v>403249.89065080934</v>
      </c>
    </row>
    <row r="7" spans="1:11" x14ac:dyDescent="0.25">
      <c r="A7" t="s">
        <v>543</v>
      </c>
      <c r="B7" t="s">
        <v>1</v>
      </c>
      <c r="C7">
        <v>1</v>
      </c>
      <c r="D7" s="20">
        <f>VLOOKUP(A7,'1-1-19 Rates - Revenue'!$A$6:$M$604,4,FALSE)+VLOOKUP(A7,'1-1-19 Rates - Revenue'!$A$6:$M$604,7,FALSE)+VLOOKUP(A7,'1-1-19 Rates - Revenue'!$A$6:$M$604,10,FALSE)+VLOOKUP(A7,'1-1-19 Rates - Revenue'!$A$6:$M$604,13,FALSE)</f>
        <v>32546</v>
      </c>
      <c r="E7" t="s">
        <v>1815</v>
      </c>
      <c r="F7" s="9">
        <f>VLOOKUP(A7,'1-1-19 Rates - Revenue'!$A$6:$P$604,16,FALSE)</f>
        <v>6764686.0999999996</v>
      </c>
      <c r="G7" s="27">
        <f t="shared" si="0"/>
        <v>49065.31029738488</v>
      </c>
      <c r="H7" s="9">
        <f t="shared" si="1"/>
        <v>20294058.299999997</v>
      </c>
      <c r="I7" s="27">
        <f t="shared" ref="I7:I70" si="3">SUM(H7/$H$5)*50000000</f>
        <v>116013.60189462612</v>
      </c>
      <c r="J7" s="27">
        <f t="shared" si="2"/>
        <v>66948.291597241245</v>
      </c>
      <c r="K7" s="2"/>
    </row>
    <row r="8" spans="1:11" x14ac:dyDescent="0.25">
      <c r="A8" t="s">
        <v>425</v>
      </c>
      <c r="B8" t="s">
        <v>1764</v>
      </c>
      <c r="C8">
        <v>1</v>
      </c>
      <c r="D8" s="20">
        <f>VLOOKUP(A8,'1-1-19 Rates - Revenue'!$A$6:$M$604,4,FALSE)+VLOOKUP(A8,'1-1-19 Rates - Revenue'!$A$6:$M$604,7,FALSE)+VLOOKUP(A8,'1-1-19 Rates - Revenue'!$A$6:$M$604,10,FALSE)+VLOOKUP(A8,'1-1-19 Rates - Revenue'!$A$6:$M$604,13,FALSE)</f>
        <v>7507</v>
      </c>
      <c r="E8" t="s">
        <v>1815</v>
      </c>
      <c r="F8" s="9">
        <f>VLOOKUP(A8,'1-1-19 Rates - Revenue'!$A$6:$P$604,16,FALSE)</f>
        <v>1622187.63</v>
      </c>
      <c r="G8" s="27">
        <f t="shared" si="0"/>
        <v>11765.976757817245</v>
      </c>
      <c r="H8" s="9">
        <f t="shared" si="1"/>
        <v>4866562.8899999997</v>
      </c>
      <c r="I8" s="27">
        <f t="shared" si="3"/>
        <v>27820.334472756553</v>
      </c>
      <c r="J8" s="27">
        <f t="shared" si="2"/>
        <v>16054.357714939308</v>
      </c>
    </row>
    <row r="9" spans="1:11" x14ac:dyDescent="0.25">
      <c r="A9" t="s">
        <v>487</v>
      </c>
      <c r="B9" t="s">
        <v>1765</v>
      </c>
      <c r="C9">
        <v>5</v>
      </c>
      <c r="D9" s="20">
        <f>VLOOKUP(A9,'1-1-19 Rates - Revenue'!$A$6:$M$604,4,FALSE)+VLOOKUP(A9,'1-1-19 Rates - Revenue'!$A$6:$M$604,7,FALSE)+VLOOKUP(A9,'1-1-19 Rates - Revenue'!$A$6:$M$604,10,FALSE)+VLOOKUP(A9,'1-1-19 Rates - Revenue'!$A$6:$M$604,13,FALSE)</f>
        <v>80517</v>
      </c>
      <c r="E9" t="s">
        <v>1815</v>
      </c>
      <c r="F9" s="9">
        <f>VLOOKUP(A9,'1-1-19 Rates - Revenue'!$A$6:$P$604,16,FALSE)</f>
        <v>17472295.5</v>
      </c>
      <c r="G9" s="27">
        <f t="shared" si="0"/>
        <v>126729.25064698885</v>
      </c>
      <c r="H9" s="9">
        <f t="shared" si="1"/>
        <v>0</v>
      </c>
      <c r="I9" s="27">
        <f t="shared" si="3"/>
        <v>0</v>
      </c>
      <c r="J9" s="27">
        <f t="shared" si="2"/>
        <v>-126729.25064698885</v>
      </c>
    </row>
    <row r="10" spans="1:11" x14ac:dyDescent="0.25">
      <c r="A10" t="s">
        <v>419</v>
      </c>
      <c r="B10" t="s">
        <v>1766</v>
      </c>
      <c r="C10">
        <v>5</v>
      </c>
      <c r="D10" s="20">
        <f>VLOOKUP(A10,'1-1-19 Rates - Revenue'!$A$6:$M$604,4,FALSE)+VLOOKUP(A10,'1-1-19 Rates - Revenue'!$A$6:$M$604,7,FALSE)+VLOOKUP(A10,'1-1-19 Rates - Revenue'!$A$6:$M$604,10,FALSE)+VLOOKUP(A10,'1-1-19 Rates - Revenue'!$A$6:$M$604,13,FALSE)</f>
        <v>45498</v>
      </c>
      <c r="E10" t="s">
        <v>1815</v>
      </c>
      <c r="F10" s="9">
        <f>VLOOKUP(A10,'1-1-19 Rates - Revenue'!$A$6:$P$604,16,FALSE)</f>
        <v>9592155.1799999997</v>
      </c>
      <c r="G10" s="27">
        <f t="shared" si="0"/>
        <v>69573.37907037072</v>
      </c>
      <c r="H10" s="9">
        <f t="shared" si="1"/>
        <v>0</v>
      </c>
      <c r="I10" s="27">
        <f t="shared" si="3"/>
        <v>0</v>
      </c>
      <c r="J10" s="27">
        <f t="shared" si="2"/>
        <v>-69573.37907037072</v>
      </c>
    </row>
    <row r="11" spans="1:11" x14ac:dyDescent="0.25">
      <c r="A11" t="s">
        <v>606</v>
      </c>
      <c r="B11" t="s">
        <v>1767</v>
      </c>
      <c r="C11">
        <v>4</v>
      </c>
      <c r="D11" s="20">
        <f>VLOOKUP(A11,'1-1-19 Rates - Revenue'!$A$6:$M$604,4,FALSE)+VLOOKUP(A11,'1-1-19 Rates - Revenue'!$A$6:$M$604,7,FALSE)+VLOOKUP(A11,'1-1-19 Rates - Revenue'!$A$6:$M$604,10,FALSE)+VLOOKUP(A11,'1-1-19 Rates - Revenue'!$A$6:$M$604,13,FALSE)</f>
        <v>22010</v>
      </c>
      <c r="E11" t="s">
        <v>1815</v>
      </c>
      <c r="F11" s="9">
        <f>VLOOKUP(A11,'1-1-19 Rates - Revenue'!$A$6:$P$604,16,FALSE)</f>
        <v>4132275.5500000003</v>
      </c>
      <c r="G11" s="27">
        <f t="shared" si="0"/>
        <v>29972.03108878131</v>
      </c>
      <c r="H11" s="9">
        <f t="shared" si="1"/>
        <v>0</v>
      </c>
      <c r="I11" s="27">
        <f t="shared" si="3"/>
        <v>0</v>
      </c>
      <c r="J11" s="27">
        <f t="shared" si="2"/>
        <v>-29972.03108878131</v>
      </c>
    </row>
    <row r="12" spans="1:11" x14ac:dyDescent="0.25">
      <c r="A12" t="s">
        <v>493</v>
      </c>
      <c r="B12" t="s">
        <v>1768</v>
      </c>
      <c r="C12">
        <v>5</v>
      </c>
      <c r="D12" s="20">
        <f>VLOOKUP(A12,'1-1-19 Rates - Revenue'!$A$6:$M$604,4,FALSE)+VLOOKUP(A12,'1-1-19 Rates - Revenue'!$A$6:$M$604,7,FALSE)+VLOOKUP(A12,'1-1-19 Rates - Revenue'!$A$6:$M$604,10,FALSE)+VLOOKUP(A12,'1-1-19 Rates - Revenue'!$A$6:$M$604,13,FALSE)</f>
        <v>51462</v>
      </c>
      <c r="E12" t="s">
        <v>1815</v>
      </c>
      <c r="F12" s="9">
        <f>VLOOKUP(A12,'1-1-19 Rates - Revenue'!$A$6:$P$604,16,FALSE)</f>
        <v>10069867.650000002</v>
      </c>
      <c r="G12" s="27">
        <f t="shared" si="0"/>
        <v>73038.301200827045</v>
      </c>
      <c r="H12" s="9">
        <f t="shared" si="1"/>
        <v>0</v>
      </c>
      <c r="I12" s="27">
        <f t="shared" si="3"/>
        <v>0</v>
      </c>
      <c r="J12" s="27">
        <f t="shared" si="2"/>
        <v>-73038.301200827045</v>
      </c>
    </row>
    <row r="13" spans="1:11" x14ac:dyDescent="0.25">
      <c r="A13" t="s">
        <v>697</v>
      </c>
      <c r="B13" t="s">
        <v>1769</v>
      </c>
      <c r="C13">
        <v>4</v>
      </c>
      <c r="D13" s="20">
        <f>VLOOKUP(A13,'1-1-19 Rates - Revenue'!$A$6:$M$604,4,FALSE)+VLOOKUP(A13,'1-1-19 Rates - Revenue'!$A$6:$M$604,7,FALSE)+VLOOKUP(A13,'1-1-19 Rates - Revenue'!$A$6:$M$604,10,FALSE)+VLOOKUP(A13,'1-1-19 Rates - Revenue'!$A$6:$M$604,13,FALSE)</f>
        <v>29711</v>
      </c>
      <c r="E13" t="s">
        <v>1815</v>
      </c>
      <c r="F13" s="9">
        <f>VLOOKUP(A13,'1-1-19 Rates - Revenue'!$A$6:$P$604,16,FALSE)</f>
        <v>5607078.4500000002</v>
      </c>
      <c r="G13" s="27">
        <f t="shared" si="0"/>
        <v>40669.00369716045</v>
      </c>
      <c r="H13" s="9">
        <f t="shared" si="1"/>
        <v>0</v>
      </c>
      <c r="I13" s="27">
        <f t="shared" si="3"/>
        <v>0</v>
      </c>
      <c r="J13" s="27">
        <f t="shared" si="2"/>
        <v>-40669.00369716045</v>
      </c>
    </row>
    <row r="14" spans="1:11" x14ac:dyDescent="0.25">
      <c r="A14" t="s">
        <v>438</v>
      </c>
      <c r="B14" t="s">
        <v>1770</v>
      </c>
      <c r="C14">
        <v>4</v>
      </c>
      <c r="D14" s="20">
        <f>VLOOKUP(A14,'1-1-19 Rates - Revenue'!$A$6:$M$604,4,FALSE)+VLOOKUP(A14,'1-1-19 Rates - Revenue'!$A$6:$M$604,7,FALSE)+VLOOKUP(A14,'1-1-19 Rates - Revenue'!$A$6:$M$604,10,FALSE)+VLOOKUP(A14,'1-1-19 Rates - Revenue'!$A$6:$M$604,13,FALSE)</f>
        <v>28842</v>
      </c>
      <c r="E14" t="s">
        <v>1815</v>
      </c>
      <c r="F14" s="9">
        <f>VLOOKUP(A14,'1-1-19 Rates - Revenue'!$A$6:$P$604,16,FALSE)</f>
        <v>5867683.1800000006</v>
      </c>
      <c r="G14" s="27">
        <f t="shared" si="0"/>
        <v>42559.209946703384</v>
      </c>
      <c r="H14" s="9">
        <f t="shared" si="1"/>
        <v>0</v>
      </c>
      <c r="I14" s="27">
        <f t="shared" si="3"/>
        <v>0</v>
      </c>
      <c r="J14" s="27">
        <f t="shared" si="2"/>
        <v>-42559.209946703384</v>
      </c>
    </row>
    <row r="15" spans="1:11" x14ac:dyDescent="0.25">
      <c r="A15" t="s">
        <v>727</v>
      </c>
      <c r="B15" t="s">
        <v>75</v>
      </c>
      <c r="C15">
        <v>2</v>
      </c>
      <c r="D15" s="20">
        <f>VLOOKUP(A15,'1-1-19 Rates - Revenue'!$A$6:$M$604,4,FALSE)+VLOOKUP(A15,'1-1-19 Rates - Revenue'!$A$6:$M$604,7,FALSE)+VLOOKUP(A15,'1-1-19 Rates - Revenue'!$A$6:$M$604,10,FALSE)+VLOOKUP(A15,'1-1-19 Rates - Revenue'!$A$6:$M$604,13,FALSE)</f>
        <v>33437</v>
      </c>
      <c r="E15" t="s">
        <v>1815</v>
      </c>
      <c r="F15" s="9">
        <f>VLOOKUP(A15,'1-1-19 Rates - Revenue'!$A$6:$P$604,16,FALSE)</f>
        <v>8182368.2700000005</v>
      </c>
      <c r="G15" s="27">
        <f t="shared" si="0"/>
        <v>59347.97745235014</v>
      </c>
      <c r="H15" s="9">
        <f t="shared" si="1"/>
        <v>18410328.607500002</v>
      </c>
      <c r="I15" s="27">
        <f t="shared" si="3"/>
        <v>105245.01813517269</v>
      </c>
      <c r="J15" s="27">
        <f t="shared" si="2"/>
        <v>45897.040682822553</v>
      </c>
    </row>
    <row r="16" spans="1:11" x14ac:dyDescent="0.25">
      <c r="A16" t="s">
        <v>736</v>
      </c>
      <c r="B16" t="s">
        <v>226</v>
      </c>
      <c r="C16">
        <v>4</v>
      </c>
      <c r="D16" s="20">
        <f>VLOOKUP(A16,'1-1-19 Rates - Revenue'!$A$6:$M$604,4,FALSE)+VLOOKUP(A16,'1-1-19 Rates - Revenue'!$A$6:$M$604,7,FALSE)+VLOOKUP(A16,'1-1-19 Rates - Revenue'!$A$6:$M$604,10,FALSE)+VLOOKUP(A16,'1-1-19 Rates - Revenue'!$A$6:$M$604,13,FALSE)</f>
        <v>34547</v>
      </c>
      <c r="E16" t="s">
        <v>1815</v>
      </c>
      <c r="F16" s="9">
        <f>VLOOKUP(A16,'1-1-19 Rates - Revenue'!$A$6:$P$604,16,FALSE)</f>
        <v>9069273.1699999999</v>
      </c>
      <c r="G16" s="27">
        <f t="shared" si="0"/>
        <v>65780.835308499751</v>
      </c>
      <c r="H16" s="9">
        <f t="shared" si="1"/>
        <v>0</v>
      </c>
      <c r="I16" s="27">
        <f t="shared" si="3"/>
        <v>0</v>
      </c>
      <c r="J16" s="27">
        <f t="shared" si="2"/>
        <v>-65780.835308499751</v>
      </c>
    </row>
    <row r="17" spans="1:10" x14ac:dyDescent="0.25">
      <c r="A17" t="s">
        <v>776</v>
      </c>
      <c r="B17" t="s">
        <v>76</v>
      </c>
      <c r="C17">
        <v>2</v>
      </c>
      <c r="D17" s="20">
        <f>VLOOKUP(A17,'1-1-19 Rates - Revenue'!$A$6:$M$604,4,FALSE)+VLOOKUP(A17,'1-1-19 Rates - Revenue'!$A$6:$M$604,7,FALSE)+VLOOKUP(A17,'1-1-19 Rates - Revenue'!$A$6:$M$604,10,FALSE)+VLOOKUP(A17,'1-1-19 Rates - Revenue'!$A$6:$M$604,13,FALSE)</f>
        <v>21877</v>
      </c>
      <c r="E17" t="s">
        <v>1815</v>
      </c>
      <c r="F17" s="9">
        <f>VLOOKUP(A17,'1-1-19 Rates - Revenue'!$A$6:$P$604,16,FALSE)</f>
        <v>7402691.4400000004</v>
      </c>
      <c r="G17" s="27">
        <f t="shared" si="0"/>
        <v>53692.86130503453</v>
      </c>
      <c r="H17" s="9">
        <f t="shared" si="1"/>
        <v>16656055.74</v>
      </c>
      <c r="I17" s="27">
        <f t="shared" si="3"/>
        <v>95216.491013779276</v>
      </c>
      <c r="J17" s="27">
        <f t="shared" si="2"/>
        <v>41523.629708744746</v>
      </c>
    </row>
    <row r="18" spans="1:10" x14ac:dyDescent="0.25">
      <c r="A18" t="s">
        <v>723</v>
      </c>
      <c r="B18" t="s">
        <v>304</v>
      </c>
      <c r="C18">
        <v>5</v>
      </c>
      <c r="D18" s="20">
        <f>VLOOKUP(A18,'1-1-19 Rates - Revenue'!$A$6:$M$604,4,FALSE)+VLOOKUP(A18,'1-1-19 Rates - Revenue'!$A$6:$M$604,7,FALSE)+VLOOKUP(A18,'1-1-19 Rates - Revenue'!$A$6:$M$604,10,FALSE)+VLOOKUP(A18,'1-1-19 Rates - Revenue'!$A$6:$M$604,13,FALSE)</f>
        <v>63330</v>
      </c>
      <c r="E18" t="s">
        <v>1815</v>
      </c>
      <c r="F18" s="9">
        <f>VLOOKUP(A18,'1-1-19 Rates - Revenue'!$A$6:$P$604,16,FALSE)</f>
        <v>19036103.199999996</v>
      </c>
      <c r="G18" s="27">
        <f t="shared" si="0"/>
        <v>138071.78877982841</v>
      </c>
      <c r="H18" s="9">
        <f t="shared" si="1"/>
        <v>0</v>
      </c>
      <c r="I18" s="27">
        <f t="shared" si="3"/>
        <v>0</v>
      </c>
      <c r="J18" s="27">
        <f t="shared" si="2"/>
        <v>-138071.78877982841</v>
      </c>
    </row>
    <row r="19" spans="1:10" x14ac:dyDescent="0.25">
      <c r="A19" t="s">
        <v>508</v>
      </c>
      <c r="B19" t="s">
        <v>227</v>
      </c>
      <c r="C19">
        <v>4</v>
      </c>
      <c r="D19" s="20">
        <f>VLOOKUP(A19,'1-1-19 Rates - Revenue'!$A$6:$M$604,4,FALSE)+VLOOKUP(A19,'1-1-19 Rates - Revenue'!$A$6:$M$604,7,FALSE)+VLOOKUP(A19,'1-1-19 Rates - Revenue'!$A$6:$M$604,10,FALSE)+VLOOKUP(A19,'1-1-19 Rates - Revenue'!$A$6:$M$604,13,FALSE)</f>
        <v>36400</v>
      </c>
      <c r="E19" t="s">
        <v>1815</v>
      </c>
      <c r="F19" s="9">
        <f>VLOOKUP(A19,'1-1-19 Rates - Revenue'!$A$6:$P$604,16,FALSE)</f>
        <v>9193184</v>
      </c>
      <c r="G19" s="27">
        <f t="shared" si="0"/>
        <v>66679.579645381324</v>
      </c>
      <c r="H19" s="9">
        <f t="shared" si="1"/>
        <v>0</v>
      </c>
      <c r="I19" s="27">
        <f t="shared" si="3"/>
        <v>0</v>
      </c>
      <c r="J19" s="27">
        <f t="shared" si="2"/>
        <v>-66679.579645381324</v>
      </c>
    </row>
    <row r="20" spans="1:10" x14ac:dyDescent="0.25">
      <c r="A20" t="s">
        <v>518</v>
      </c>
      <c r="B20" t="s">
        <v>147</v>
      </c>
      <c r="C20">
        <v>3</v>
      </c>
      <c r="D20" s="20">
        <f>VLOOKUP(A20,'1-1-19 Rates - Revenue'!$A$6:$M$604,4,FALSE)+VLOOKUP(A20,'1-1-19 Rates - Revenue'!$A$6:$M$604,7,FALSE)+VLOOKUP(A20,'1-1-19 Rates - Revenue'!$A$6:$M$604,10,FALSE)+VLOOKUP(A20,'1-1-19 Rates - Revenue'!$A$6:$M$604,13,FALSE)</f>
        <v>20326</v>
      </c>
      <c r="E20" t="s">
        <v>1815</v>
      </c>
      <c r="F20" s="9">
        <f>VLOOKUP(A20,'1-1-19 Rates - Revenue'!$A$6:$P$604,16,FALSE)</f>
        <v>4588075.8600000003</v>
      </c>
      <c r="G20" s="27">
        <f t="shared" si="0"/>
        <v>33278.020947467317</v>
      </c>
      <c r="H20" s="9">
        <f t="shared" si="1"/>
        <v>6882113.790000001</v>
      </c>
      <c r="I20" s="27">
        <f t="shared" si="3"/>
        <v>39342.491167800421</v>
      </c>
      <c r="J20" s="27">
        <f t="shared" si="2"/>
        <v>6064.4702203331035</v>
      </c>
    </row>
    <row r="21" spans="1:10" x14ac:dyDescent="0.25">
      <c r="A21" t="s">
        <v>884</v>
      </c>
      <c r="B21" t="s">
        <v>1771</v>
      </c>
      <c r="C21">
        <v>3</v>
      </c>
      <c r="D21" s="20">
        <f>VLOOKUP(A21,'1-1-19 Rates - Revenue'!$A$6:$M$604,4,FALSE)+VLOOKUP(A21,'1-1-19 Rates - Revenue'!$A$6:$M$604,7,FALSE)+VLOOKUP(A21,'1-1-19 Rates - Revenue'!$A$6:$M$604,10,FALSE)+VLOOKUP(A21,'1-1-19 Rates - Revenue'!$A$6:$M$604,13,FALSE)</f>
        <v>107677</v>
      </c>
      <c r="E21" t="s">
        <v>1815</v>
      </c>
      <c r="F21" s="9">
        <f>VLOOKUP(A21,'1-1-19 Rates - Revenue'!$A$6:$P$604,16,FALSE)</f>
        <v>30311308.140000004</v>
      </c>
      <c r="G21" s="27">
        <f t="shared" si="0"/>
        <v>219852.58701194555</v>
      </c>
      <c r="H21" s="9">
        <f t="shared" si="1"/>
        <v>45466962.210000008</v>
      </c>
      <c r="I21" s="27">
        <f t="shared" si="3"/>
        <v>259917.75401517167</v>
      </c>
      <c r="J21" s="27">
        <f t="shared" si="2"/>
        <v>40065.167003226117</v>
      </c>
    </row>
    <row r="22" spans="1:10" x14ac:dyDescent="0.25">
      <c r="A22" t="s">
        <v>783</v>
      </c>
      <c r="B22" t="s">
        <v>228</v>
      </c>
      <c r="C22">
        <v>4</v>
      </c>
      <c r="D22" s="20">
        <f>VLOOKUP(A22,'1-1-19 Rates - Revenue'!$A$6:$M$604,4,FALSE)+VLOOKUP(A22,'1-1-19 Rates - Revenue'!$A$6:$M$604,7,FALSE)+VLOOKUP(A22,'1-1-19 Rates - Revenue'!$A$6:$M$604,10,FALSE)+VLOOKUP(A22,'1-1-19 Rates - Revenue'!$A$6:$M$604,13,FALSE)</f>
        <v>53033</v>
      </c>
      <c r="E22" t="s">
        <v>1815</v>
      </c>
      <c r="F22" s="9">
        <f>VLOOKUP(A22,'1-1-19 Rates - Revenue'!$A$6:$P$604,16,FALSE)</f>
        <v>11883148.470000001</v>
      </c>
      <c r="G22" s="27">
        <f t="shared" si="0"/>
        <v>86190.306301196222</v>
      </c>
      <c r="H22" s="9">
        <f t="shared" si="1"/>
        <v>0</v>
      </c>
      <c r="I22" s="27">
        <f t="shared" si="3"/>
        <v>0</v>
      </c>
      <c r="J22" s="27">
        <f t="shared" si="2"/>
        <v>-86190.306301196222</v>
      </c>
    </row>
    <row r="23" spans="1:10" x14ac:dyDescent="0.25">
      <c r="A23" t="s">
        <v>718</v>
      </c>
      <c r="B23" t="s">
        <v>148</v>
      </c>
      <c r="C23">
        <v>3</v>
      </c>
      <c r="D23" s="20">
        <f>VLOOKUP(A23,'1-1-19 Rates - Revenue'!$A$6:$M$604,4,FALSE)+VLOOKUP(A23,'1-1-19 Rates - Revenue'!$A$6:$M$604,7,FALSE)+VLOOKUP(A23,'1-1-19 Rates - Revenue'!$A$6:$M$604,10,FALSE)+VLOOKUP(A23,'1-1-19 Rates - Revenue'!$A$6:$M$604,13,FALSE)</f>
        <v>34215</v>
      </c>
      <c r="E23" t="s">
        <v>1815</v>
      </c>
      <c r="F23" s="9">
        <f>VLOOKUP(A23,'1-1-19 Rates - Revenue'!$A$6:$P$604,16,FALSE)</f>
        <v>9791189.7300000004</v>
      </c>
      <c r="G23" s="27">
        <f t="shared" si="0"/>
        <v>71017.007320268429</v>
      </c>
      <c r="H23" s="9">
        <f t="shared" si="1"/>
        <v>14686784.595000001</v>
      </c>
      <c r="I23" s="27">
        <f t="shared" si="3"/>
        <v>83958.898507572434</v>
      </c>
      <c r="J23" s="27">
        <f t="shared" si="2"/>
        <v>12941.891187304005</v>
      </c>
    </row>
    <row r="24" spans="1:10" x14ac:dyDescent="0.25">
      <c r="A24" t="s">
        <v>850</v>
      </c>
      <c r="B24" t="s">
        <v>2</v>
      </c>
      <c r="C24">
        <v>1</v>
      </c>
      <c r="D24" s="20">
        <f>VLOOKUP(A24,'1-1-19 Rates - Revenue'!$A$6:$M$604,4,FALSE)+VLOOKUP(A24,'1-1-19 Rates - Revenue'!$A$6:$M$604,7,FALSE)+VLOOKUP(A24,'1-1-19 Rates - Revenue'!$A$6:$M$604,10,FALSE)+VLOOKUP(A24,'1-1-19 Rates - Revenue'!$A$6:$M$604,13,FALSE)</f>
        <v>103144</v>
      </c>
      <c r="E24" t="s">
        <v>1815</v>
      </c>
      <c r="F24" s="9">
        <f>VLOOKUP(A24,'1-1-19 Rates - Revenue'!$A$6:$P$604,16,FALSE)</f>
        <v>31105350.830000002</v>
      </c>
      <c r="G24" s="27">
        <f t="shared" si="0"/>
        <v>225611.90095471963</v>
      </c>
      <c r="H24" s="9">
        <f t="shared" si="1"/>
        <v>93316052.49000001</v>
      </c>
      <c r="I24" s="27">
        <f t="shared" si="3"/>
        <v>533453.25040053215</v>
      </c>
      <c r="J24" s="27">
        <f t="shared" si="2"/>
        <v>307841.34944581252</v>
      </c>
    </row>
    <row r="25" spans="1:10" x14ac:dyDescent="0.25">
      <c r="A25" t="s">
        <v>429</v>
      </c>
      <c r="B25" t="s">
        <v>981</v>
      </c>
      <c r="C25">
        <v>5</v>
      </c>
      <c r="D25" s="20">
        <f>VLOOKUP(A25,'1-1-19 Rates - Revenue'!$A$6:$M$604,4,FALSE)+VLOOKUP(A25,'1-1-19 Rates - Revenue'!$A$6:$M$604,7,FALSE)+VLOOKUP(A25,'1-1-19 Rates - Revenue'!$A$6:$M$604,10,FALSE)+VLOOKUP(A25,'1-1-19 Rates - Revenue'!$A$6:$M$604,13,FALSE)</f>
        <v>18494</v>
      </c>
      <c r="E25" t="s">
        <v>1815</v>
      </c>
      <c r="F25" s="9">
        <f>VLOOKUP(A25,'1-1-19 Rates - Revenue'!$A$6:$P$604,16,FALSE)</f>
        <v>3286125.3099999996</v>
      </c>
      <c r="G25" s="27">
        <f t="shared" si="0"/>
        <v>23834.773059350096</v>
      </c>
      <c r="H25" s="9">
        <f t="shared" si="1"/>
        <v>0</v>
      </c>
      <c r="I25" s="27">
        <f t="shared" si="3"/>
        <v>0</v>
      </c>
      <c r="J25" s="27">
        <f t="shared" si="2"/>
        <v>-23834.773059350096</v>
      </c>
    </row>
    <row r="26" spans="1:10" x14ac:dyDescent="0.25">
      <c r="A26" t="s">
        <v>658</v>
      </c>
      <c r="B26" t="s">
        <v>77</v>
      </c>
      <c r="C26">
        <v>2</v>
      </c>
      <c r="D26" s="20">
        <f>VLOOKUP(A26,'1-1-19 Rates - Revenue'!$A$6:$M$604,4,FALSE)+VLOOKUP(A26,'1-1-19 Rates - Revenue'!$A$6:$M$604,7,FALSE)+VLOOKUP(A26,'1-1-19 Rates - Revenue'!$A$6:$M$604,10,FALSE)+VLOOKUP(A26,'1-1-19 Rates - Revenue'!$A$6:$M$604,13,FALSE)</f>
        <v>32150</v>
      </c>
      <c r="E26" t="s">
        <v>1815</v>
      </c>
      <c r="F26" s="9">
        <f>VLOOKUP(A26,'1-1-19 Rates - Revenue'!$A$6:$P$604,16,FALSE)</f>
        <v>6015908</v>
      </c>
      <c r="G26" s="27">
        <f t="shared" si="0"/>
        <v>43634.307398316691</v>
      </c>
      <c r="H26" s="9">
        <f t="shared" si="1"/>
        <v>13535793</v>
      </c>
      <c r="I26" s="27">
        <f t="shared" si="3"/>
        <v>77379.106594468947</v>
      </c>
      <c r="J26" s="27">
        <f t="shared" si="2"/>
        <v>33744.799196152257</v>
      </c>
    </row>
    <row r="27" spans="1:10" x14ac:dyDescent="0.25">
      <c r="A27" t="s">
        <v>490</v>
      </c>
      <c r="B27" t="s">
        <v>984</v>
      </c>
      <c r="C27">
        <v>1</v>
      </c>
      <c r="D27" s="20">
        <f>VLOOKUP(A27,'1-1-19 Rates - Revenue'!$A$6:$M$604,4,FALSE)+VLOOKUP(A27,'1-1-19 Rates - Revenue'!$A$6:$M$604,7,FALSE)+VLOOKUP(A27,'1-1-19 Rates - Revenue'!$A$6:$M$604,10,FALSE)+VLOOKUP(A27,'1-1-19 Rates - Revenue'!$A$6:$M$604,13,FALSE)</f>
        <v>45860</v>
      </c>
      <c r="E27" t="s">
        <v>1815</v>
      </c>
      <c r="F27" s="9">
        <f>VLOOKUP(A27,'1-1-19 Rates - Revenue'!$A$6:$P$604,16,FALSE)</f>
        <v>10051254.140000001</v>
      </c>
      <c r="G27" s="27">
        <f t="shared" si="0"/>
        <v>72903.294545621931</v>
      </c>
      <c r="H27" s="9">
        <f t="shared" si="1"/>
        <v>30153762.420000002</v>
      </c>
      <c r="I27" s="27">
        <f t="shared" si="3"/>
        <v>172377.87224741632</v>
      </c>
      <c r="J27" s="27">
        <f t="shared" si="2"/>
        <v>99474.577701794391</v>
      </c>
    </row>
    <row r="28" spans="1:10" x14ac:dyDescent="0.25">
      <c r="A28" t="s">
        <v>523</v>
      </c>
      <c r="B28" t="s">
        <v>986</v>
      </c>
      <c r="C28">
        <v>2</v>
      </c>
      <c r="D28" s="20">
        <f>VLOOKUP(A28,'1-1-19 Rates - Revenue'!$A$6:$M$604,4,FALSE)+VLOOKUP(A28,'1-1-19 Rates - Revenue'!$A$6:$M$604,7,FALSE)+VLOOKUP(A28,'1-1-19 Rates - Revenue'!$A$6:$M$604,10,FALSE)+VLOOKUP(A28,'1-1-19 Rates - Revenue'!$A$6:$M$604,13,FALSE)</f>
        <v>9467</v>
      </c>
      <c r="E28" t="s">
        <v>1815</v>
      </c>
      <c r="F28" s="9">
        <f>VLOOKUP(A28,'1-1-19 Rates - Revenue'!$A$6:$P$604,16,FALSE)</f>
        <v>1899932.23</v>
      </c>
      <c r="G28" s="27">
        <f t="shared" si="0"/>
        <v>13780.501124649734</v>
      </c>
      <c r="H28" s="9">
        <f t="shared" si="1"/>
        <v>4274847.5175000001</v>
      </c>
      <c r="I28" s="27">
        <f t="shared" si="3"/>
        <v>24437.717223640568</v>
      </c>
      <c r="J28" s="27">
        <f t="shared" si="2"/>
        <v>10657.216098990833</v>
      </c>
    </row>
    <row r="29" spans="1:10" x14ac:dyDescent="0.25">
      <c r="A29" t="s">
        <v>799</v>
      </c>
      <c r="B29" t="s">
        <v>988</v>
      </c>
      <c r="C29">
        <v>3</v>
      </c>
      <c r="D29" s="20">
        <f>VLOOKUP(A29,'1-1-19 Rates - Revenue'!$A$6:$M$604,4,FALSE)+VLOOKUP(A29,'1-1-19 Rates - Revenue'!$A$6:$M$604,7,FALSE)+VLOOKUP(A29,'1-1-19 Rates - Revenue'!$A$6:$M$604,10,FALSE)+VLOOKUP(A29,'1-1-19 Rates - Revenue'!$A$6:$M$604,13,FALSE)</f>
        <v>63662</v>
      </c>
      <c r="E29" t="s">
        <v>1815</v>
      </c>
      <c r="F29" s="9">
        <f>VLOOKUP(A29,'1-1-19 Rates - Revenue'!$A$6:$P$604,16,FALSE)</f>
        <v>16393685.219999999</v>
      </c>
      <c r="G29" s="27">
        <f t="shared" si="0"/>
        <v>118905.9241399172</v>
      </c>
      <c r="H29" s="9">
        <f t="shared" si="1"/>
        <v>24590527.829999998</v>
      </c>
      <c r="I29" s="27">
        <f t="shared" si="3"/>
        <v>140574.92414163137</v>
      </c>
      <c r="J29" s="27">
        <f t="shared" si="2"/>
        <v>21669.000001714172</v>
      </c>
    </row>
    <row r="30" spans="1:10" x14ac:dyDescent="0.25">
      <c r="A30" t="s">
        <v>535</v>
      </c>
      <c r="B30" t="s">
        <v>990</v>
      </c>
      <c r="C30">
        <v>2</v>
      </c>
      <c r="D30" s="20">
        <f>VLOOKUP(A30,'1-1-19 Rates - Revenue'!$A$6:$M$604,4,FALSE)+VLOOKUP(A30,'1-1-19 Rates - Revenue'!$A$6:$M$604,7,FALSE)+VLOOKUP(A30,'1-1-19 Rates - Revenue'!$A$6:$M$604,10,FALSE)+VLOOKUP(A30,'1-1-19 Rates - Revenue'!$A$6:$M$604,13,FALSE)</f>
        <v>4469</v>
      </c>
      <c r="E30" t="s">
        <v>1815</v>
      </c>
      <c r="F30" s="9">
        <f>VLOOKUP(A30,'1-1-19 Rates - Revenue'!$A$6:$P$604,16,FALSE)</f>
        <v>674595.54999999993</v>
      </c>
      <c r="G30" s="27">
        <f t="shared" si="0"/>
        <v>4892.9454370373542</v>
      </c>
      <c r="H30" s="9">
        <f t="shared" si="1"/>
        <v>1517839.9874999998</v>
      </c>
      <c r="I30" s="27">
        <f t="shared" si="3"/>
        <v>8676.9280666533468</v>
      </c>
      <c r="J30" s="27">
        <f t="shared" si="2"/>
        <v>3783.9826296159927</v>
      </c>
    </row>
    <row r="31" spans="1:10" x14ac:dyDescent="0.25">
      <c r="A31" t="s">
        <v>688</v>
      </c>
      <c r="B31" t="s">
        <v>992</v>
      </c>
      <c r="C31">
        <v>5</v>
      </c>
      <c r="D31" s="20">
        <f>VLOOKUP(A31,'1-1-19 Rates - Revenue'!$A$6:$M$604,4,FALSE)+VLOOKUP(A31,'1-1-19 Rates - Revenue'!$A$6:$M$604,7,FALSE)+VLOOKUP(A31,'1-1-19 Rates - Revenue'!$A$6:$M$604,10,FALSE)+VLOOKUP(A31,'1-1-19 Rates - Revenue'!$A$6:$M$604,13,FALSE)</f>
        <v>63951</v>
      </c>
      <c r="E31" t="s">
        <v>1815</v>
      </c>
      <c r="F31" s="9">
        <f>VLOOKUP(A31,'1-1-19 Rates - Revenue'!$A$6:$P$604,16,FALSE)</f>
        <v>12938566.32</v>
      </c>
      <c r="G31" s="27">
        <f t="shared" si="0"/>
        <v>93845.414540978221</v>
      </c>
      <c r="H31" s="9">
        <f t="shared" si="1"/>
        <v>0</v>
      </c>
      <c r="I31" s="27">
        <f t="shared" si="3"/>
        <v>0</v>
      </c>
      <c r="J31" s="27">
        <f t="shared" si="2"/>
        <v>-93845.414540978221</v>
      </c>
    </row>
    <row r="32" spans="1:10" x14ac:dyDescent="0.25">
      <c r="A32" t="s">
        <v>824</v>
      </c>
      <c r="B32" t="s">
        <v>994</v>
      </c>
      <c r="C32">
        <v>5</v>
      </c>
      <c r="D32" s="20">
        <f>VLOOKUP(A32,'1-1-19 Rates - Revenue'!$A$6:$M$604,4,FALSE)+VLOOKUP(A32,'1-1-19 Rates - Revenue'!$A$6:$M$604,7,FALSE)+VLOOKUP(A32,'1-1-19 Rates - Revenue'!$A$6:$M$604,10,FALSE)+VLOOKUP(A32,'1-1-19 Rates - Revenue'!$A$6:$M$604,13,FALSE)</f>
        <v>155888</v>
      </c>
      <c r="E32" t="s">
        <v>1815</v>
      </c>
      <c r="F32" s="9">
        <f>VLOOKUP(A32,'1-1-19 Rates - Revenue'!$A$6:$P$604,16,FALSE)</f>
        <v>46314661.540000007</v>
      </c>
      <c r="G32" s="27">
        <f t="shared" si="0"/>
        <v>335927.37433573714</v>
      </c>
      <c r="H32" s="9">
        <f t="shared" si="1"/>
        <v>0</v>
      </c>
      <c r="I32" s="27">
        <f t="shared" si="3"/>
        <v>0</v>
      </c>
      <c r="J32" s="27">
        <f t="shared" si="2"/>
        <v>-335927.37433573714</v>
      </c>
    </row>
    <row r="33" spans="1:10" x14ac:dyDescent="0.25">
      <c r="A33" t="s">
        <v>764</v>
      </c>
      <c r="B33" t="s">
        <v>78</v>
      </c>
      <c r="C33">
        <v>2</v>
      </c>
      <c r="D33" s="20">
        <f>VLOOKUP(A33,'1-1-19 Rates - Revenue'!$A$6:$M$604,4,FALSE)+VLOOKUP(A33,'1-1-19 Rates - Revenue'!$A$6:$M$604,7,FALSE)+VLOOKUP(A33,'1-1-19 Rates - Revenue'!$A$6:$M$604,10,FALSE)+VLOOKUP(A33,'1-1-19 Rates - Revenue'!$A$6:$M$604,13,FALSE)</f>
        <v>9211</v>
      </c>
      <c r="E33" t="s">
        <v>1815</v>
      </c>
      <c r="F33" s="9">
        <f>VLOOKUP(A33,'1-1-19 Rates - Revenue'!$A$6:$P$604,16,FALSE)</f>
        <v>1814843.33</v>
      </c>
      <c r="G33" s="27">
        <f t="shared" si="0"/>
        <v>13163.338226084028</v>
      </c>
      <c r="H33" s="9">
        <f t="shared" si="1"/>
        <v>4083397.4925000002</v>
      </c>
      <c r="I33" s="27">
        <f t="shared" si="3"/>
        <v>23343.268461607291</v>
      </c>
      <c r="J33" s="27">
        <f t="shared" si="2"/>
        <v>10179.930235523263</v>
      </c>
    </row>
    <row r="34" spans="1:10" x14ac:dyDescent="0.25">
      <c r="A34" t="s">
        <v>936</v>
      </c>
      <c r="B34" t="s">
        <v>79</v>
      </c>
      <c r="C34">
        <v>2</v>
      </c>
      <c r="D34" s="20">
        <f>VLOOKUP(A34,'1-1-19 Rates - Revenue'!$A$6:$M$604,4,FALSE)+VLOOKUP(A34,'1-1-19 Rates - Revenue'!$A$6:$M$604,7,FALSE)+VLOOKUP(A34,'1-1-19 Rates - Revenue'!$A$6:$M$604,10,FALSE)+VLOOKUP(A34,'1-1-19 Rates - Revenue'!$A$6:$M$604,13,FALSE)</f>
        <v>34315</v>
      </c>
      <c r="E34" t="s">
        <v>1815</v>
      </c>
      <c r="F34" s="9">
        <f>VLOOKUP(A34,'1-1-19 Rates - Revenue'!$A$6:$P$604,16,FALSE)</f>
        <v>9263120.9700000007</v>
      </c>
      <c r="G34" s="27">
        <f t="shared" si="0"/>
        <v>67186.843261694419</v>
      </c>
      <c r="H34" s="9">
        <f t="shared" si="1"/>
        <v>20842022.182500001</v>
      </c>
      <c r="I34" s="27">
        <f t="shared" si="3"/>
        <v>119146.10810788507</v>
      </c>
      <c r="J34" s="27">
        <f t="shared" si="2"/>
        <v>51959.26484619065</v>
      </c>
    </row>
    <row r="35" spans="1:10" x14ac:dyDescent="0.25">
      <c r="A35" t="s">
        <v>569</v>
      </c>
      <c r="B35" t="s">
        <v>80</v>
      </c>
      <c r="C35">
        <v>2</v>
      </c>
      <c r="D35" s="20">
        <f>VLOOKUP(A35,'1-1-19 Rates - Revenue'!$A$6:$M$604,4,FALSE)+VLOOKUP(A35,'1-1-19 Rates - Revenue'!$A$6:$M$604,7,FALSE)+VLOOKUP(A35,'1-1-19 Rates - Revenue'!$A$6:$M$604,10,FALSE)+VLOOKUP(A35,'1-1-19 Rates - Revenue'!$A$6:$M$604,13,FALSE)</f>
        <v>56296</v>
      </c>
      <c r="E35" t="s">
        <v>1815</v>
      </c>
      <c r="F35" s="9">
        <f>VLOOKUP(A35,'1-1-19 Rates - Revenue'!$A$6:$P$604,16,FALSE)</f>
        <v>13588686.629999999</v>
      </c>
      <c r="G35" s="27">
        <f t="shared" si="0"/>
        <v>98560.837292195312</v>
      </c>
      <c r="H35" s="9">
        <f t="shared" si="1"/>
        <v>30574544.917499997</v>
      </c>
      <c r="I35" s="27">
        <f t="shared" si="3"/>
        <v>174783.32966887209</v>
      </c>
      <c r="J35" s="27">
        <f t="shared" si="2"/>
        <v>76222.492376676775</v>
      </c>
    </row>
    <row r="36" spans="1:10" x14ac:dyDescent="0.25">
      <c r="A36" t="s">
        <v>928</v>
      </c>
      <c r="B36" t="s">
        <v>81</v>
      </c>
      <c r="C36">
        <v>2</v>
      </c>
      <c r="D36" s="20">
        <f>VLOOKUP(A36,'1-1-19 Rates - Revenue'!$A$6:$M$604,4,FALSE)+VLOOKUP(A36,'1-1-19 Rates - Revenue'!$A$6:$M$604,7,FALSE)+VLOOKUP(A36,'1-1-19 Rates - Revenue'!$A$6:$M$604,10,FALSE)+VLOOKUP(A36,'1-1-19 Rates - Revenue'!$A$6:$M$604,13,FALSE)</f>
        <v>31056</v>
      </c>
      <c r="E36" t="s">
        <v>1815</v>
      </c>
      <c r="F36" s="9">
        <f>VLOOKUP(A36,'1-1-19 Rates - Revenue'!$A$6:$P$604,16,FALSE)</f>
        <v>8825202.3599999994</v>
      </c>
      <c r="G36" s="27">
        <f t="shared" si="0"/>
        <v>64010.552127557457</v>
      </c>
      <c r="H36" s="9">
        <f t="shared" si="1"/>
        <v>19856705.309999999</v>
      </c>
      <c r="I36" s="27">
        <f t="shared" si="3"/>
        <v>113513.41711545437</v>
      </c>
      <c r="J36" s="27">
        <f t="shared" si="2"/>
        <v>49502.864987896915</v>
      </c>
    </row>
    <row r="37" spans="1:10" x14ac:dyDescent="0.25">
      <c r="A37" t="s">
        <v>870</v>
      </c>
      <c r="B37" t="s">
        <v>82</v>
      </c>
      <c r="C37">
        <v>2</v>
      </c>
      <c r="D37" s="20">
        <f>VLOOKUP(A37,'1-1-19 Rates - Revenue'!$A$6:$M$604,4,FALSE)+VLOOKUP(A37,'1-1-19 Rates - Revenue'!$A$6:$M$604,7,FALSE)+VLOOKUP(A37,'1-1-19 Rates - Revenue'!$A$6:$M$604,10,FALSE)+VLOOKUP(A37,'1-1-19 Rates - Revenue'!$A$6:$M$604,13,FALSE)</f>
        <v>49777</v>
      </c>
      <c r="E37" t="s">
        <v>1815</v>
      </c>
      <c r="F37" s="9">
        <f>VLOOKUP(A37,'1-1-19 Rates - Revenue'!$A$6:$P$604,16,FALSE)</f>
        <v>16144039.76</v>
      </c>
      <c r="G37" s="27">
        <f t="shared" si="0"/>
        <v>117095.2071638208</v>
      </c>
      <c r="H37" s="9">
        <f t="shared" si="1"/>
        <v>36324089.460000001</v>
      </c>
      <c r="I37" s="27">
        <f t="shared" si="3"/>
        <v>207651.34264925343</v>
      </c>
      <c r="J37" s="27">
        <f t="shared" si="2"/>
        <v>90556.135485432635</v>
      </c>
    </row>
    <row r="38" spans="1:10" x14ac:dyDescent="0.25">
      <c r="A38" t="s">
        <v>741</v>
      </c>
      <c r="B38" t="s">
        <v>229</v>
      </c>
      <c r="C38">
        <v>4</v>
      </c>
      <c r="D38" s="20">
        <f>VLOOKUP(A38,'1-1-19 Rates - Revenue'!$A$6:$M$604,4,FALSE)+VLOOKUP(A38,'1-1-19 Rates - Revenue'!$A$6:$M$604,7,FALSE)+VLOOKUP(A38,'1-1-19 Rates - Revenue'!$A$6:$M$604,10,FALSE)+VLOOKUP(A38,'1-1-19 Rates - Revenue'!$A$6:$M$604,13,FALSE)</f>
        <v>27546</v>
      </c>
      <c r="E38" t="s">
        <v>1815</v>
      </c>
      <c r="F38" s="9">
        <f>VLOOKUP(A38,'1-1-19 Rates - Revenue'!$A$6:$P$604,16,FALSE)</f>
        <v>5009757.22</v>
      </c>
      <c r="G38" s="27">
        <f t="shared" si="0"/>
        <v>36336.540806211873</v>
      </c>
      <c r="H38" s="9">
        <f t="shared" ref="H38:H69" si="4">IF(C38=1,F38*3)+IF(C38=2,F38*2.25)+IF(C38=3,F38*1.5)+IF(C38=2,F38*0)+IF(C38=5,F38*0)</f>
        <v>0</v>
      </c>
      <c r="I38" s="27">
        <f t="shared" si="3"/>
        <v>0</v>
      </c>
      <c r="J38" s="27">
        <f t="shared" si="2"/>
        <v>-36336.540806211873</v>
      </c>
    </row>
    <row r="39" spans="1:10" x14ac:dyDescent="0.25">
      <c r="A39" t="s">
        <v>495</v>
      </c>
      <c r="B39" t="s">
        <v>3</v>
      </c>
      <c r="C39">
        <v>1</v>
      </c>
      <c r="D39" s="20">
        <f>VLOOKUP(A39,'1-1-19 Rates - Revenue'!$A$6:$M$604,4,FALSE)+VLOOKUP(A39,'1-1-19 Rates - Revenue'!$A$6:$M$604,7,FALSE)+VLOOKUP(A39,'1-1-19 Rates - Revenue'!$A$6:$M$604,10,FALSE)+VLOOKUP(A39,'1-1-19 Rates - Revenue'!$A$6:$M$604,13,FALSE)</f>
        <v>49477</v>
      </c>
      <c r="E39" t="s">
        <v>1815</v>
      </c>
      <c r="F39" s="9">
        <f>VLOOKUP(A39,'1-1-19 Rates - Revenue'!$A$6:$P$604,16,FALSE)</f>
        <v>10147237.93</v>
      </c>
      <c r="G39" s="27">
        <f t="shared" si="0"/>
        <v>73599.479759577225</v>
      </c>
      <c r="H39" s="9">
        <f t="shared" si="4"/>
        <v>30441713.789999999</v>
      </c>
      <c r="I39" s="27">
        <f t="shared" si="3"/>
        <v>174023.98339533748</v>
      </c>
      <c r="J39" s="27">
        <f t="shared" si="2"/>
        <v>100424.50363576025</v>
      </c>
    </row>
    <row r="40" spans="1:10" x14ac:dyDescent="0.25">
      <c r="A40" t="s">
        <v>582</v>
      </c>
      <c r="B40" t="s">
        <v>4</v>
      </c>
      <c r="C40">
        <v>1</v>
      </c>
      <c r="D40" s="20">
        <f>VLOOKUP(A40,'1-1-19 Rates - Revenue'!$A$6:$M$604,4,FALSE)+VLOOKUP(A40,'1-1-19 Rates - Revenue'!$A$6:$M$604,7,FALSE)+VLOOKUP(A40,'1-1-19 Rates - Revenue'!$A$6:$M$604,10,FALSE)+VLOOKUP(A40,'1-1-19 Rates - Revenue'!$A$6:$M$604,13,FALSE)</f>
        <v>5690</v>
      </c>
      <c r="E40" t="s">
        <v>1815</v>
      </c>
      <c r="F40" s="9">
        <f>VLOOKUP(A40,'1-1-19 Rates - Revenue'!$A$6:$P$604,16,FALSE)</f>
        <v>1628022.8</v>
      </c>
      <c r="G40" s="27">
        <f t="shared" si="0"/>
        <v>11808.300144661165</v>
      </c>
      <c r="H40" s="9">
        <f t="shared" si="4"/>
        <v>4884068.4000000004</v>
      </c>
      <c r="I40" s="27">
        <f t="shared" si="3"/>
        <v>27920.406978614217</v>
      </c>
      <c r="J40" s="27">
        <f t="shared" si="2"/>
        <v>16112.106833953052</v>
      </c>
    </row>
    <row r="41" spans="1:10" x14ac:dyDescent="0.25">
      <c r="A41" t="s">
        <v>709</v>
      </c>
      <c r="B41" t="s">
        <v>1003</v>
      </c>
      <c r="C41">
        <v>4</v>
      </c>
      <c r="D41" s="20">
        <f>VLOOKUP(A41,'1-1-19 Rates - Revenue'!$A$6:$M$604,4,FALSE)+VLOOKUP(A41,'1-1-19 Rates - Revenue'!$A$6:$M$604,7,FALSE)+VLOOKUP(A41,'1-1-19 Rates - Revenue'!$A$6:$M$604,10,FALSE)+VLOOKUP(A41,'1-1-19 Rates - Revenue'!$A$6:$M$604,13,FALSE)</f>
        <v>69496</v>
      </c>
      <c r="E41" t="s">
        <v>1815</v>
      </c>
      <c r="F41" s="9">
        <f>VLOOKUP(A41,'1-1-19 Rates - Revenue'!$A$6:$P$604,16,FALSE)</f>
        <v>18399596.610000003</v>
      </c>
      <c r="G41" s="27">
        <f t="shared" si="0"/>
        <v>133455.10843679224</v>
      </c>
      <c r="H41" s="9">
        <f t="shared" si="4"/>
        <v>0</v>
      </c>
      <c r="I41" s="27">
        <f t="shared" si="3"/>
        <v>0</v>
      </c>
      <c r="J41" s="27">
        <f t="shared" si="2"/>
        <v>-133455.10843679224</v>
      </c>
    </row>
    <row r="42" spans="1:10" x14ac:dyDescent="0.25">
      <c r="A42" t="s">
        <v>862</v>
      </c>
      <c r="B42" t="s">
        <v>149</v>
      </c>
      <c r="C42">
        <v>3</v>
      </c>
      <c r="D42" s="20">
        <f>VLOOKUP(A42,'1-1-19 Rates - Revenue'!$A$6:$M$604,4,FALSE)+VLOOKUP(A42,'1-1-19 Rates - Revenue'!$A$6:$M$604,7,FALSE)+VLOOKUP(A42,'1-1-19 Rates - Revenue'!$A$6:$M$604,10,FALSE)+VLOOKUP(A42,'1-1-19 Rates - Revenue'!$A$6:$M$604,13,FALSE)</f>
        <v>33735</v>
      </c>
      <c r="E42" t="s">
        <v>1815</v>
      </c>
      <c r="F42" s="9">
        <f>VLOOKUP(A42,'1-1-19 Rates - Revenue'!$A$6:$P$604,16,FALSE)</f>
        <v>10449965.17</v>
      </c>
      <c r="G42" s="27">
        <f t="shared" si="0"/>
        <v>75795.207062588524</v>
      </c>
      <c r="H42" s="9">
        <f t="shared" si="4"/>
        <v>15674947.754999999</v>
      </c>
      <c r="I42" s="27">
        <f t="shared" si="3"/>
        <v>89607.860669624366</v>
      </c>
      <c r="J42" s="27">
        <f t="shared" si="2"/>
        <v>13812.653607035842</v>
      </c>
    </row>
    <row r="43" spans="1:10" x14ac:dyDescent="0.25">
      <c r="A43" t="s">
        <v>699</v>
      </c>
      <c r="B43" t="s">
        <v>1006</v>
      </c>
      <c r="C43">
        <v>4</v>
      </c>
      <c r="D43" s="20">
        <f>VLOOKUP(A43,'1-1-19 Rates - Revenue'!$A$6:$M$604,4,FALSE)+VLOOKUP(A43,'1-1-19 Rates - Revenue'!$A$6:$M$604,7,FALSE)+VLOOKUP(A43,'1-1-19 Rates - Revenue'!$A$6:$M$604,10,FALSE)+VLOOKUP(A43,'1-1-19 Rates - Revenue'!$A$6:$M$604,13,FALSE)</f>
        <v>47938</v>
      </c>
      <c r="E43" t="s">
        <v>1815</v>
      </c>
      <c r="F43" s="9">
        <f>VLOOKUP(A43,'1-1-19 Rates - Revenue'!$A$6:$P$604,16,FALSE)</f>
        <v>12046684.82</v>
      </c>
      <c r="G43" s="27">
        <f t="shared" si="0"/>
        <v>87376.460638446501</v>
      </c>
      <c r="H43" s="9">
        <f t="shared" si="4"/>
        <v>0</v>
      </c>
      <c r="I43" s="27">
        <f t="shared" si="3"/>
        <v>0</v>
      </c>
      <c r="J43" s="27">
        <f t="shared" si="2"/>
        <v>-87376.460638446501</v>
      </c>
    </row>
    <row r="44" spans="1:10" x14ac:dyDescent="0.25">
      <c r="A44" t="s">
        <v>833</v>
      </c>
      <c r="B44" t="s">
        <v>150</v>
      </c>
      <c r="C44">
        <v>3</v>
      </c>
      <c r="D44" s="20">
        <f>VLOOKUP(A44,'1-1-19 Rates - Revenue'!$A$6:$M$604,4,FALSE)+VLOOKUP(A44,'1-1-19 Rates - Revenue'!$A$6:$M$604,7,FALSE)+VLOOKUP(A44,'1-1-19 Rates - Revenue'!$A$6:$M$604,10,FALSE)+VLOOKUP(A44,'1-1-19 Rates - Revenue'!$A$6:$M$604,13,FALSE)</f>
        <v>139992</v>
      </c>
      <c r="E44" t="s">
        <v>1815</v>
      </c>
      <c r="F44" s="9">
        <f>VLOOKUP(A44,'1-1-19 Rates - Revenue'!$A$6:$P$604,16,FALSE)</f>
        <v>43954622.18</v>
      </c>
      <c r="G44" s="27">
        <f t="shared" si="0"/>
        <v>318809.64532353042</v>
      </c>
      <c r="H44" s="9">
        <f t="shared" si="4"/>
        <v>65931933.269999996</v>
      </c>
      <c r="I44" s="27">
        <f t="shared" si="3"/>
        <v>376908.40074746584</v>
      </c>
      <c r="J44" s="27">
        <f t="shared" si="2"/>
        <v>58098.755423935421</v>
      </c>
    </row>
    <row r="45" spans="1:10" x14ac:dyDescent="0.25">
      <c r="A45" t="s">
        <v>610</v>
      </c>
      <c r="B45" t="s">
        <v>230</v>
      </c>
      <c r="C45">
        <v>4</v>
      </c>
      <c r="D45" s="20">
        <f>VLOOKUP(A45,'1-1-19 Rates - Revenue'!$A$6:$M$604,4,FALSE)+VLOOKUP(A45,'1-1-19 Rates - Revenue'!$A$6:$M$604,7,FALSE)+VLOOKUP(A45,'1-1-19 Rates - Revenue'!$A$6:$M$604,10,FALSE)+VLOOKUP(A45,'1-1-19 Rates - Revenue'!$A$6:$M$604,13,FALSE)</f>
        <v>25855</v>
      </c>
      <c r="E45" t="s">
        <v>1815</v>
      </c>
      <c r="F45" s="9">
        <f>VLOOKUP(A45,'1-1-19 Rates - Revenue'!$A$6:$P$604,16,FALSE)</f>
        <v>5721262.2800000003</v>
      </c>
      <c r="G45" s="27">
        <f t="shared" si="0"/>
        <v>41497.196604721059</v>
      </c>
      <c r="H45" s="9">
        <f t="shared" si="4"/>
        <v>0</v>
      </c>
      <c r="I45" s="27">
        <f t="shared" si="3"/>
        <v>0</v>
      </c>
      <c r="J45" s="27">
        <f t="shared" si="2"/>
        <v>-41497.196604721059</v>
      </c>
    </row>
    <row r="46" spans="1:10" x14ac:dyDescent="0.25">
      <c r="A46" t="s">
        <v>441</v>
      </c>
      <c r="B46" t="s">
        <v>305</v>
      </c>
      <c r="C46">
        <v>5</v>
      </c>
      <c r="D46" s="20">
        <f>VLOOKUP(A46,'1-1-19 Rates - Revenue'!$A$6:$M$604,4,FALSE)+VLOOKUP(A46,'1-1-19 Rates - Revenue'!$A$6:$M$604,7,FALSE)+VLOOKUP(A46,'1-1-19 Rates - Revenue'!$A$6:$M$604,10,FALSE)+VLOOKUP(A46,'1-1-19 Rates - Revenue'!$A$6:$M$604,13,FALSE)</f>
        <v>29385</v>
      </c>
      <c r="E46" t="s">
        <v>1815</v>
      </c>
      <c r="F46" s="9">
        <f>VLOOKUP(A46,'1-1-19 Rates - Revenue'!$A$6:$P$604,16,FALSE)</f>
        <v>5546418.75</v>
      </c>
      <c r="G46" s="27">
        <f t="shared" si="0"/>
        <v>40229.029549203122</v>
      </c>
      <c r="H46" s="9">
        <f t="shared" si="4"/>
        <v>0</v>
      </c>
      <c r="I46" s="27">
        <f t="shared" si="3"/>
        <v>0</v>
      </c>
      <c r="J46" s="27">
        <f t="shared" si="2"/>
        <v>-40229.029549203122</v>
      </c>
    </row>
    <row r="47" spans="1:10" x14ac:dyDescent="0.25">
      <c r="A47" t="s">
        <v>780</v>
      </c>
      <c r="B47" t="s">
        <v>1011</v>
      </c>
      <c r="C47">
        <v>5</v>
      </c>
      <c r="D47" s="20">
        <f>VLOOKUP(A47,'1-1-19 Rates - Revenue'!$A$6:$M$604,4,FALSE)+VLOOKUP(A47,'1-1-19 Rates - Revenue'!$A$6:$M$604,7,FALSE)+VLOOKUP(A47,'1-1-19 Rates - Revenue'!$A$6:$M$604,10,FALSE)+VLOOKUP(A47,'1-1-19 Rates - Revenue'!$A$6:$M$604,13,FALSE)</f>
        <v>47082</v>
      </c>
      <c r="E47" t="s">
        <v>1815</v>
      </c>
      <c r="F47" s="9">
        <f>VLOOKUP(A47,'1-1-19 Rates - Revenue'!$A$6:$P$604,16,FALSE)</f>
        <v>11118116.32</v>
      </c>
      <c r="G47" s="27">
        <f t="shared" si="0"/>
        <v>80641.410273747795</v>
      </c>
      <c r="H47" s="9">
        <f t="shared" si="4"/>
        <v>0</v>
      </c>
      <c r="I47" s="27">
        <f t="shared" si="3"/>
        <v>0</v>
      </c>
      <c r="J47" s="27">
        <f t="shared" si="2"/>
        <v>-80641.410273747795</v>
      </c>
    </row>
    <row r="48" spans="1:10" x14ac:dyDescent="0.25">
      <c r="A48" t="s">
        <v>769</v>
      </c>
      <c r="B48" t="s">
        <v>83</v>
      </c>
      <c r="C48">
        <v>2</v>
      </c>
      <c r="D48" s="20">
        <f>VLOOKUP(A48,'1-1-19 Rates - Revenue'!$A$6:$M$604,4,FALSE)+VLOOKUP(A48,'1-1-19 Rates - Revenue'!$A$6:$M$604,7,FALSE)+VLOOKUP(A48,'1-1-19 Rates - Revenue'!$A$6:$M$604,10,FALSE)+VLOOKUP(A48,'1-1-19 Rates - Revenue'!$A$6:$M$604,13,FALSE)</f>
        <v>8970</v>
      </c>
      <c r="E48" t="s">
        <v>1815</v>
      </c>
      <c r="F48" s="9">
        <f>VLOOKUP(A48,'1-1-19 Rates - Revenue'!$A$6:$P$604,16,FALSE)</f>
        <v>2184202.25</v>
      </c>
      <c r="G48" s="27">
        <f t="shared" si="0"/>
        <v>15842.355367900402</v>
      </c>
      <c r="H48" s="9">
        <f t="shared" si="4"/>
        <v>4914455.0625</v>
      </c>
      <c r="I48" s="27">
        <f t="shared" si="3"/>
        <v>28094.11625420949</v>
      </c>
      <c r="J48" s="27">
        <f t="shared" si="2"/>
        <v>12251.760886309088</v>
      </c>
    </row>
    <row r="49" spans="1:10" x14ac:dyDescent="0.25">
      <c r="A49" t="s">
        <v>406</v>
      </c>
      <c r="B49" t="s">
        <v>306</v>
      </c>
      <c r="C49">
        <v>5</v>
      </c>
      <c r="D49" s="20">
        <f>VLOOKUP(A49,'1-1-19 Rates - Revenue'!$A$6:$M$604,4,FALSE)+VLOOKUP(A49,'1-1-19 Rates - Revenue'!$A$6:$M$604,7,FALSE)+VLOOKUP(A49,'1-1-19 Rates - Revenue'!$A$6:$M$604,10,FALSE)+VLOOKUP(A49,'1-1-19 Rates - Revenue'!$A$6:$M$604,13,FALSE)</f>
        <v>29957</v>
      </c>
      <c r="E49" t="s">
        <v>1815</v>
      </c>
      <c r="F49" s="9">
        <f>VLOOKUP(A49,'1-1-19 Rates - Revenue'!$A$6:$P$604,16,FALSE)</f>
        <v>5958447.2999999998</v>
      </c>
      <c r="G49" s="27">
        <f t="shared" si="0"/>
        <v>43217.536090124733</v>
      </c>
      <c r="H49" s="9">
        <f t="shared" si="4"/>
        <v>0</v>
      </c>
      <c r="I49" s="27">
        <f t="shared" si="3"/>
        <v>0</v>
      </c>
      <c r="J49" s="27">
        <f t="shared" si="2"/>
        <v>-43217.536090124733</v>
      </c>
    </row>
    <row r="50" spans="1:10" x14ac:dyDescent="0.25">
      <c r="A50" t="s">
        <v>609</v>
      </c>
      <c r="B50" t="s">
        <v>1015</v>
      </c>
      <c r="C50">
        <v>5</v>
      </c>
      <c r="D50" s="20">
        <f>VLOOKUP(A50,'1-1-19 Rates - Revenue'!$A$6:$M$604,4,FALSE)+VLOOKUP(A50,'1-1-19 Rates - Revenue'!$A$6:$M$604,7,FALSE)+VLOOKUP(A50,'1-1-19 Rates - Revenue'!$A$6:$M$604,10,FALSE)+VLOOKUP(A50,'1-1-19 Rates - Revenue'!$A$6:$M$604,13,FALSE)</f>
        <v>33859</v>
      </c>
      <c r="E50" t="s">
        <v>1815</v>
      </c>
      <c r="F50" s="9">
        <f>VLOOKUP(A50,'1-1-19 Rates - Revenue'!$A$6:$P$604,16,FALSE)</f>
        <v>6600051.1600000001</v>
      </c>
      <c r="G50" s="27">
        <f t="shared" si="0"/>
        <v>47871.187717640743</v>
      </c>
      <c r="H50" s="9">
        <f t="shared" si="4"/>
        <v>0</v>
      </c>
      <c r="I50" s="27">
        <f t="shared" si="3"/>
        <v>0</v>
      </c>
      <c r="J50" s="27">
        <f t="shared" si="2"/>
        <v>-47871.187717640743</v>
      </c>
    </row>
    <row r="51" spans="1:10" x14ac:dyDescent="0.25">
      <c r="A51" t="s">
        <v>898</v>
      </c>
      <c r="B51" t="s">
        <v>151</v>
      </c>
      <c r="C51">
        <v>3</v>
      </c>
      <c r="D51" s="20">
        <f>VLOOKUP(A51,'1-1-19 Rates - Revenue'!$A$6:$M$604,4,FALSE)+VLOOKUP(A51,'1-1-19 Rates - Revenue'!$A$6:$M$604,7,FALSE)+VLOOKUP(A51,'1-1-19 Rates - Revenue'!$A$6:$M$604,10,FALSE)+VLOOKUP(A51,'1-1-19 Rates - Revenue'!$A$6:$M$604,13,FALSE)</f>
        <v>28174</v>
      </c>
      <c r="E51" t="s">
        <v>1815</v>
      </c>
      <c r="F51" s="9">
        <f>VLOOKUP(A51,'1-1-19 Rates - Revenue'!$A$6:$P$604,16,FALSE)</f>
        <v>7326836.5200000005</v>
      </c>
      <c r="G51" s="27">
        <f t="shared" si="0"/>
        <v>53142.673885786309</v>
      </c>
      <c r="H51" s="9">
        <f t="shared" si="4"/>
        <v>10990254.780000001</v>
      </c>
      <c r="I51" s="27">
        <f t="shared" si="3"/>
        <v>62827.209024398646</v>
      </c>
      <c r="J51" s="27">
        <f t="shared" si="2"/>
        <v>9684.5351386123366</v>
      </c>
    </row>
    <row r="52" spans="1:10" x14ac:dyDescent="0.25">
      <c r="A52" t="s">
        <v>629</v>
      </c>
      <c r="B52" t="s">
        <v>231</v>
      </c>
      <c r="C52">
        <v>4</v>
      </c>
      <c r="D52" s="20">
        <f>VLOOKUP(A52,'1-1-19 Rates - Revenue'!$A$6:$M$604,4,FALSE)+VLOOKUP(A52,'1-1-19 Rates - Revenue'!$A$6:$M$604,7,FALSE)+VLOOKUP(A52,'1-1-19 Rates - Revenue'!$A$6:$M$604,10,FALSE)+VLOOKUP(A52,'1-1-19 Rates - Revenue'!$A$6:$M$604,13,FALSE)</f>
        <v>99987</v>
      </c>
      <c r="E52" t="s">
        <v>1815</v>
      </c>
      <c r="F52" s="9">
        <f>VLOOKUP(A52,'1-1-19 Rates - Revenue'!$A$6:$P$604,16,FALSE)</f>
        <v>22542074.259999998</v>
      </c>
      <c r="G52" s="27">
        <f t="shared" si="0"/>
        <v>163501.13692837761</v>
      </c>
      <c r="H52" s="9">
        <f t="shared" si="4"/>
        <v>0</v>
      </c>
      <c r="I52" s="27">
        <f t="shared" si="3"/>
        <v>0</v>
      </c>
      <c r="J52" s="27">
        <f t="shared" si="2"/>
        <v>-163501.13692837761</v>
      </c>
    </row>
    <row r="53" spans="1:10" x14ac:dyDescent="0.25">
      <c r="A53" t="s">
        <v>860</v>
      </c>
      <c r="B53" t="s">
        <v>307</v>
      </c>
      <c r="C53">
        <v>5</v>
      </c>
      <c r="D53" s="20">
        <f>VLOOKUP(A53,'1-1-19 Rates - Revenue'!$A$6:$M$604,4,FALSE)+VLOOKUP(A53,'1-1-19 Rates - Revenue'!$A$6:$M$604,7,FALSE)+VLOOKUP(A53,'1-1-19 Rates - Revenue'!$A$6:$M$604,10,FALSE)+VLOOKUP(A53,'1-1-19 Rates - Revenue'!$A$6:$M$604,13,FALSE)</f>
        <v>114733</v>
      </c>
      <c r="E53" t="s">
        <v>1815</v>
      </c>
      <c r="F53" s="9">
        <f>VLOOKUP(A53,'1-1-19 Rates - Revenue'!$A$6:$P$604,16,FALSE)</f>
        <v>46188391.25</v>
      </c>
      <c r="G53" s="27">
        <f t="shared" si="0"/>
        <v>335011.51647203066</v>
      </c>
      <c r="H53" s="9">
        <f t="shared" si="4"/>
        <v>0</v>
      </c>
      <c r="I53" s="27">
        <f t="shared" si="3"/>
        <v>0</v>
      </c>
      <c r="J53" s="27">
        <f t="shared" si="2"/>
        <v>-335011.51647203066</v>
      </c>
    </row>
    <row r="54" spans="1:10" x14ac:dyDescent="0.25">
      <c r="A54" t="s">
        <v>1676</v>
      </c>
      <c r="B54" t="s">
        <v>232</v>
      </c>
      <c r="C54">
        <v>4</v>
      </c>
      <c r="D54" s="20">
        <f>VLOOKUP(A54,'1-1-19 Rates - Revenue'!$A$6:$M$604,4,FALSE)+VLOOKUP(A54,'1-1-19 Rates - Revenue'!$A$6:$M$604,7,FALSE)+VLOOKUP(A54,'1-1-19 Rates - Revenue'!$A$6:$M$604,10,FALSE)+VLOOKUP(A54,'1-1-19 Rates - Revenue'!$A$6:$M$604,13,FALSE)</f>
        <v>30938</v>
      </c>
      <c r="E54" t="s">
        <v>1815</v>
      </c>
      <c r="F54" s="9">
        <f>VLOOKUP(A54,'1-1-19 Rates - Revenue'!$A$6:$P$604,16,FALSE)</f>
        <v>8154109.3600000003</v>
      </c>
      <c r="G54" s="27">
        <f t="shared" si="0"/>
        <v>59143.011225193506</v>
      </c>
      <c r="H54" s="9">
        <f t="shared" si="4"/>
        <v>0</v>
      </c>
      <c r="I54" s="27">
        <f t="shared" si="3"/>
        <v>0</v>
      </c>
      <c r="J54" s="27">
        <f t="shared" si="2"/>
        <v>-59143.011225193506</v>
      </c>
    </row>
    <row r="55" spans="1:10" x14ac:dyDescent="0.25">
      <c r="A55" t="s">
        <v>891</v>
      </c>
      <c r="B55" t="s">
        <v>308</v>
      </c>
      <c r="C55">
        <v>5</v>
      </c>
      <c r="D55" s="20">
        <f>VLOOKUP(A55,'1-1-19 Rates - Revenue'!$A$6:$M$604,4,FALSE)+VLOOKUP(A55,'1-1-19 Rates - Revenue'!$A$6:$M$604,7,FALSE)+VLOOKUP(A55,'1-1-19 Rates - Revenue'!$A$6:$M$604,10,FALSE)+VLOOKUP(A55,'1-1-19 Rates - Revenue'!$A$6:$M$604,13,FALSE)</f>
        <v>44840</v>
      </c>
      <c r="E55" t="s">
        <v>1815</v>
      </c>
      <c r="F55" s="9">
        <f>VLOOKUP(A55,'1-1-19 Rates - Revenue'!$A$6:$P$604,16,FALSE)</f>
        <v>10921288.899999999</v>
      </c>
      <c r="G55" s="27">
        <f t="shared" si="0"/>
        <v>79213.790677720463</v>
      </c>
      <c r="H55" s="9">
        <f t="shared" si="4"/>
        <v>0</v>
      </c>
      <c r="I55" s="27">
        <f t="shared" si="3"/>
        <v>0</v>
      </c>
      <c r="J55" s="27">
        <f t="shared" si="2"/>
        <v>-79213.790677720463</v>
      </c>
    </row>
    <row r="56" spans="1:10" x14ac:dyDescent="0.25">
      <c r="A56" t="s">
        <v>417</v>
      </c>
      <c r="B56" t="s">
        <v>1021</v>
      </c>
      <c r="C56">
        <v>3</v>
      </c>
      <c r="D56" s="20">
        <f>VLOOKUP(A56,'1-1-19 Rates - Revenue'!$A$6:$M$604,4,FALSE)+VLOOKUP(A56,'1-1-19 Rates - Revenue'!$A$6:$M$604,7,FALSE)+VLOOKUP(A56,'1-1-19 Rates - Revenue'!$A$6:$M$604,10,FALSE)+VLOOKUP(A56,'1-1-19 Rates - Revenue'!$A$6:$M$604,13,FALSE)</f>
        <v>92881</v>
      </c>
      <c r="E56" t="s">
        <v>1815</v>
      </c>
      <c r="F56" s="9">
        <f>VLOOKUP(A56,'1-1-19 Rates - Revenue'!$A$6:$P$604,16,FALSE)</f>
        <v>21259527.080000002</v>
      </c>
      <c r="G56" s="27">
        <f t="shared" si="0"/>
        <v>154198.62467171342</v>
      </c>
      <c r="H56" s="9">
        <f t="shared" si="4"/>
        <v>31889290.620000005</v>
      </c>
      <c r="I56" s="27">
        <f t="shared" si="3"/>
        <v>182299.24305927102</v>
      </c>
      <c r="J56" s="27">
        <f t="shared" si="2"/>
        <v>28100.618387557595</v>
      </c>
    </row>
    <row r="57" spans="1:10" x14ac:dyDescent="0.25">
      <c r="A57" t="s">
        <v>534</v>
      </c>
      <c r="B57" t="s">
        <v>309</v>
      </c>
      <c r="C57">
        <v>5</v>
      </c>
      <c r="D57" s="20">
        <f>VLOOKUP(A57,'1-1-19 Rates - Revenue'!$A$6:$M$604,4,FALSE)+VLOOKUP(A57,'1-1-19 Rates - Revenue'!$A$6:$M$604,7,FALSE)+VLOOKUP(A57,'1-1-19 Rates - Revenue'!$A$6:$M$604,10,FALSE)+VLOOKUP(A57,'1-1-19 Rates - Revenue'!$A$6:$M$604,13,FALSE)</f>
        <v>17987</v>
      </c>
      <c r="E57" t="s">
        <v>1815</v>
      </c>
      <c r="F57" s="9">
        <f>VLOOKUP(A57,'1-1-19 Rates - Revenue'!$A$6:$P$604,16,FALSE)</f>
        <v>3289344.31</v>
      </c>
      <c r="G57" s="27">
        <f t="shared" si="0"/>
        <v>23858.120962196219</v>
      </c>
      <c r="H57" s="9">
        <f t="shared" si="4"/>
        <v>0</v>
      </c>
      <c r="I57" s="27">
        <f t="shared" si="3"/>
        <v>0</v>
      </c>
      <c r="J57" s="27">
        <f t="shared" si="2"/>
        <v>-23858.120962196219</v>
      </c>
    </row>
    <row r="58" spans="1:10" x14ac:dyDescent="0.25">
      <c r="A58" t="s">
        <v>817</v>
      </c>
      <c r="B58" t="s">
        <v>1024</v>
      </c>
      <c r="C58">
        <v>2</v>
      </c>
      <c r="D58" s="20">
        <f>VLOOKUP(A58,'1-1-19 Rates - Revenue'!$A$6:$M$604,4,FALSE)+VLOOKUP(A58,'1-1-19 Rates - Revenue'!$A$6:$M$604,7,FALSE)+VLOOKUP(A58,'1-1-19 Rates - Revenue'!$A$6:$M$604,10,FALSE)+VLOOKUP(A58,'1-1-19 Rates - Revenue'!$A$6:$M$604,13,FALSE)</f>
        <v>55893</v>
      </c>
      <c r="E58" t="s">
        <v>1815</v>
      </c>
      <c r="F58" s="9">
        <f>VLOOKUP(A58,'1-1-19 Rates - Revenue'!$A$6:$P$604,16,FALSE)</f>
        <v>16324102.280000001</v>
      </c>
      <c r="G58" s="27">
        <f t="shared" si="0"/>
        <v>118401.22835772796</v>
      </c>
      <c r="H58" s="9">
        <f t="shared" si="4"/>
        <v>36729230.130000003</v>
      </c>
      <c r="I58" s="27">
        <f t="shared" si="3"/>
        <v>209967.38154624932</v>
      </c>
      <c r="J58" s="27">
        <f t="shared" si="2"/>
        <v>91566.153188521363</v>
      </c>
    </row>
    <row r="59" spans="1:10" x14ac:dyDescent="0.25">
      <c r="A59" t="s">
        <v>831</v>
      </c>
      <c r="B59" t="s">
        <v>310</v>
      </c>
      <c r="C59">
        <v>5</v>
      </c>
      <c r="D59" s="20">
        <f>VLOOKUP(A59,'1-1-19 Rates - Revenue'!$A$6:$M$604,4,FALSE)+VLOOKUP(A59,'1-1-19 Rates - Revenue'!$A$6:$M$604,7,FALSE)+VLOOKUP(A59,'1-1-19 Rates - Revenue'!$A$6:$M$604,10,FALSE)+VLOOKUP(A59,'1-1-19 Rates - Revenue'!$A$6:$M$604,13,FALSE)</f>
        <v>40013</v>
      </c>
      <c r="E59" t="s">
        <v>1815</v>
      </c>
      <c r="F59" s="9">
        <f>VLOOKUP(A59,'1-1-19 Rates - Revenue'!$A$6:$P$604,16,FALSE)</f>
        <v>11168720.82</v>
      </c>
      <c r="G59" s="27">
        <f t="shared" si="0"/>
        <v>81008.452507229114</v>
      </c>
      <c r="H59" s="9">
        <f t="shared" si="4"/>
        <v>0</v>
      </c>
      <c r="I59" s="27">
        <f t="shared" si="3"/>
        <v>0</v>
      </c>
      <c r="J59" s="27">
        <f t="shared" si="2"/>
        <v>-81008.452507229114</v>
      </c>
    </row>
    <row r="60" spans="1:10" x14ac:dyDescent="0.25">
      <c r="A60" t="s">
        <v>816</v>
      </c>
      <c r="B60" t="s">
        <v>5</v>
      </c>
      <c r="C60">
        <v>1</v>
      </c>
      <c r="D60" s="20">
        <f>VLOOKUP(A60,'1-1-19 Rates - Revenue'!$A$6:$M$604,4,FALSE)+VLOOKUP(A60,'1-1-19 Rates - Revenue'!$A$6:$M$604,7,FALSE)+VLOOKUP(A60,'1-1-19 Rates - Revenue'!$A$6:$M$604,10,FALSE)+VLOOKUP(A60,'1-1-19 Rates - Revenue'!$A$6:$M$604,13,FALSE)</f>
        <v>53808</v>
      </c>
      <c r="E60" t="s">
        <v>1815</v>
      </c>
      <c r="F60" s="9">
        <f>VLOOKUP(A60,'1-1-19 Rates - Revenue'!$A$6:$P$604,16,FALSE)</f>
        <v>13581677.279999999</v>
      </c>
      <c r="G60" s="27">
        <f t="shared" si="0"/>
        <v>98509.997396943858</v>
      </c>
      <c r="H60" s="9">
        <f t="shared" si="4"/>
        <v>40745031.839999996</v>
      </c>
      <c r="I60" s="27">
        <f t="shared" si="3"/>
        <v>232924.22999837477</v>
      </c>
      <c r="J60" s="27">
        <f t="shared" si="2"/>
        <v>134414.23260143091</v>
      </c>
    </row>
    <row r="61" spans="1:10" x14ac:dyDescent="0.25">
      <c r="A61" t="s">
        <v>809</v>
      </c>
      <c r="B61" t="s">
        <v>152</v>
      </c>
      <c r="C61">
        <v>3</v>
      </c>
      <c r="D61" s="20">
        <f>VLOOKUP(A61,'1-1-19 Rates - Revenue'!$A$6:$M$604,4,FALSE)+VLOOKUP(A61,'1-1-19 Rates - Revenue'!$A$6:$M$604,7,FALSE)+VLOOKUP(A61,'1-1-19 Rates - Revenue'!$A$6:$M$604,10,FALSE)+VLOOKUP(A61,'1-1-19 Rates - Revenue'!$A$6:$M$604,13,FALSE)</f>
        <v>38825</v>
      </c>
      <c r="E61" t="s">
        <v>1815</v>
      </c>
      <c r="F61" s="9">
        <f>VLOOKUP(A61,'1-1-19 Rates - Revenue'!$A$6:$P$604,16,FALSE)</f>
        <v>8920232.9000000004</v>
      </c>
      <c r="G61" s="27">
        <f t="shared" si="0"/>
        <v>64699.8232724267</v>
      </c>
      <c r="H61" s="9">
        <f t="shared" si="4"/>
        <v>13380349.350000001</v>
      </c>
      <c r="I61" s="27">
        <f t="shared" si="3"/>
        <v>76490.492919394033</v>
      </c>
      <c r="J61" s="27">
        <f t="shared" si="2"/>
        <v>11790.669646967333</v>
      </c>
    </row>
    <row r="62" spans="1:10" x14ac:dyDescent="0.25">
      <c r="A62" t="s">
        <v>701</v>
      </c>
      <c r="B62" t="s">
        <v>1029</v>
      </c>
      <c r="C62">
        <v>1</v>
      </c>
      <c r="D62" s="20">
        <f>VLOOKUP(A62,'1-1-19 Rates - Revenue'!$A$6:$M$604,4,FALSE)+VLOOKUP(A62,'1-1-19 Rates - Revenue'!$A$6:$M$604,7,FALSE)+VLOOKUP(A62,'1-1-19 Rates - Revenue'!$A$6:$M$604,10,FALSE)+VLOOKUP(A62,'1-1-19 Rates - Revenue'!$A$6:$M$604,13,FALSE)</f>
        <v>19346</v>
      </c>
      <c r="E62" t="s">
        <v>1815</v>
      </c>
      <c r="F62" s="9">
        <f>VLOOKUP(A62,'1-1-19 Rates - Revenue'!$A$6:$P$604,16,FALSE)</f>
        <v>5540213.0700000003</v>
      </c>
      <c r="G62" s="27">
        <f t="shared" si="0"/>
        <v>40184.018796256838</v>
      </c>
      <c r="H62" s="9">
        <f t="shared" si="4"/>
        <v>16620639.210000001</v>
      </c>
      <c r="I62" s="27">
        <f t="shared" si="3"/>
        <v>95014.027851844381</v>
      </c>
      <c r="J62" s="27">
        <f t="shared" si="2"/>
        <v>54830.009055587543</v>
      </c>
    </row>
    <row r="63" spans="1:10" x14ac:dyDescent="0.25">
      <c r="A63" t="s">
        <v>927</v>
      </c>
      <c r="B63" t="s">
        <v>1031</v>
      </c>
      <c r="C63">
        <v>3</v>
      </c>
      <c r="D63" s="20">
        <f>VLOOKUP(A63,'1-1-19 Rates - Revenue'!$A$6:$M$604,4,FALSE)+VLOOKUP(A63,'1-1-19 Rates - Revenue'!$A$6:$M$604,7,FALSE)+VLOOKUP(A63,'1-1-19 Rates - Revenue'!$A$6:$M$604,10,FALSE)+VLOOKUP(A63,'1-1-19 Rates - Revenue'!$A$6:$M$604,13,FALSE)</f>
        <v>70341</v>
      </c>
      <c r="E63" t="s">
        <v>1815</v>
      </c>
      <c r="F63" s="9">
        <f>VLOOKUP(A63,'1-1-19 Rates - Revenue'!$A$6:$P$604,16,FALSE)</f>
        <v>19704015.970000003</v>
      </c>
      <c r="G63" s="27">
        <f t="shared" si="0"/>
        <v>142916.26298412832</v>
      </c>
      <c r="H63" s="9">
        <f t="shared" si="4"/>
        <v>29556023.955000006</v>
      </c>
      <c r="I63" s="27">
        <f t="shared" si="3"/>
        <v>168960.82321313742</v>
      </c>
      <c r="J63" s="27">
        <f t="shared" si="2"/>
        <v>26044.560229009105</v>
      </c>
    </row>
    <row r="64" spans="1:10" x14ac:dyDescent="0.25">
      <c r="A64" t="s">
        <v>856</v>
      </c>
      <c r="B64" t="s">
        <v>1033</v>
      </c>
      <c r="C64">
        <v>5</v>
      </c>
      <c r="D64" s="20">
        <f>VLOOKUP(A64,'1-1-19 Rates - Revenue'!$A$6:$M$604,4,FALSE)+VLOOKUP(A64,'1-1-19 Rates - Revenue'!$A$6:$M$604,7,FALSE)+VLOOKUP(A64,'1-1-19 Rates - Revenue'!$A$6:$M$604,10,FALSE)+VLOOKUP(A64,'1-1-19 Rates - Revenue'!$A$6:$M$604,13,FALSE)</f>
        <v>63528</v>
      </c>
      <c r="E64" t="s">
        <v>1815</v>
      </c>
      <c r="F64" s="9">
        <f>VLOOKUP(A64,'1-1-19 Rates - Revenue'!$A$6:$P$604,16,FALSE)</f>
        <v>18245654.239999998</v>
      </c>
      <c r="G64" s="27">
        <f t="shared" si="0"/>
        <v>132338.54071431284</v>
      </c>
      <c r="H64" s="9">
        <f t="shared" si="4"/>
        <v>0</v>
      </c>
      <c r="I64" s="27">
        <f t="shared" si="3"/>
        <v>0</v>
      </c>
      <c r="J64" s="27">
        <f t="shared" si="2"/>
        <v>-132338.54071431284</v>
      </c>
    </row>
    <row r="65" spans="1:10" x14ac:dyDescent="0.25">
      <c r="A65" t="s">
        <v>866</v>
      </c>
      <c r="B65" t="s">
        <v>84</v>
      </c>
      <c r="C65">
        <v>2</v>
      </c>
      <c r="D65" s="20">
        <f>VLOOKUP(A65,'1-1-19 Rates - Revenue'!$A$6:$M$604,4,FALSE)+VLOOKUP(A65,'1-1-19 Rates - Revenue'!$A$6:$M$604,7,FALSE)+VLOOKUP(A65,'1-1-19 Rates - Revenue'!$A$6:$M$604,10,FALSE)+VLOOKUP(A65,'1-1-19 Rates - Revenue'!$A$6:$M$604,13,FALSE)</f>
        <v>66829</v>
      </c>
      <c r="E65" t="s">
        <v>1815</v>
      </c>
      <c r="F65" s="9">
        <f>VLOOKUP(A65,'1-1-19 Rates - Revenue'!$A$6:$P$604,16,FALSE)</f>
        <v>17290644.690000001</v>
      </c>
      <c r="G65" s="27">
        <f t="shared" si="0"/>
        <v>125411.7093410558</v>
      </c>
      <c r="H65" s="9">
        <f t="shared" si="4"/>
        <v>38903950.552500002</v>
      </c>
      <c r="I65" s="27">
        <f t="shared" si="3"/>
        <v>222399.45134709484</v>
      </c>
      <c r="J65" s="27">
        <f t="shared" si="2"/>
        <v>96987.742006039043</v>
      </c>
    </row>
    <row r="66" spans="1:10" x14ac:dyDescent="0.25">
      <c r="A66" t="s">
        <v>837</v>
      </c>
      <c r="B66" t="s">
        <v>85</v>
      </c>
      <c r="C66">
        <v>2</v>
      </c>
      <c r="D66" s="20">
        <f>VLOOKUP(A66,'1-1-19 Rates - Revenue'!$A$6:$M$604,4,FALSE)+VLOOKUP(A66,'1-1-19 Rates - Revenue'!$A$6:$M$604,7,FALSE)+VLOOKUP(A66,'1-1-19 Rates - Revenue'!$A$6:$M$604,10,FALSE)+VLOOKUP(A66,'1-1-19 Rates - Revenue'!$A$6:$M$604,13,FALSE)</f>
        <v>38339</v>
      </c>
      <c r="E66" t="s">
        <v>1815</v>
      </c>
      <c r="F66" s="9">
        <f>VLOOKUP(A66,'1-1-19 Rates - Revenue'!$A$6:$P$604,16,FALSE)</f>
        <v>8995141.0399999991</v>
      </c>
      <c r="G66" s="27">
        <f t="shared" si="0"/>
        <v>65243.143550495464</v>
      </c>
      <c r="H66" s="9">
        <f t="shared" si="4"/>
        <v>20239067.339999996</v>
      </c>
      <c r="I66" s="27">
        <f t="shared" si="3"/>
        <v>115699.23897879457</v>
      </c>
      <c r="J66" s="27">
        <f t="shared" si="2"/>
        <v>50456.095428299108</v>
      </c>
    </row>
    <row r="67" spans="1:10" x14ac:dyDescent="0.25">
      <c r="A67" t="s">
        <v>852</v>
      </c>
      <c r="B67" t="s">
        <v>153</v>
      </c>
      <c r="C67">
        <v>3</v>
      </c>
      <c r="D67" s="20">
        <f>VLOOKUP(A67,'1-1-19 Rates - Revenue'!$A$6:$M$604,4,FALSE)+VLOOKUP(A67,'1-1-19 Rates - Revenue'!$A$6:$M$604,7,FALSE)+VLOOKUP(A67,'1-1-19 Rates - Revenue'!$A$6:$M$604,10,FALSE)+VLOOKUP(A67,'1-1-19 Rates - Revenue'!$A$6:$M$604,13,FALSE)</f>
        <v>42254</v>
      </c>
      <c r="E67" t="s">
        <v>1815</v>
      </c>
      <c r="F67" s="9">
        <f>VLOOKUP(A67,'1-1-19 Rates - Revenue'!$A$6:$P$604,16,FALSE)</f>
        <v>10968591.32</v>
      </c>
      <c r="G67" s="27">
        <f t="shared" si="0"/>
        <v>79556.882416318258</v>
      </c>
      <c r="H67" s="9">
        <f t="shared" si="4"/>
        <v>16452886.98</v>
      </c>
      <c r="I67" s="27">
        <f t="shared" si="3"/>
        <v>94055.050591581181</v>
      </c>
      <c r="J67" s="27">
        <f t="shared" si="2"/>
        <v>14498.168175262923</v>
      </c>
    </row>
    <row r="68" spans="1:10" x14ac:dyDescent="0.25">
      <c r="A68" t="s">
        <v>732</v>
      </c>
      <c r="B68" t="s">
        <v>233</v>
      </c>
      <c r="C68">
        <v>4</v>
      </c>
      <c r="D68" s="20">
        <f>VLOOKUP(A68,'1-1-19 Rates - Revenue'!$A$6:$M$604,4,FALSE)+VLOOKUP(A68,'1-1-19 Rates - Revenue'!$A$6:$M$604,7,FALSE)+VLOOKUP(A68,'1-1-19 Rates - Revenue'!$A$6:$M$604,10,FALSE)+VLOOKUP(A68,'1-1-19 Rates - Revenue'!$A$6:$M$604,13,FALSE)</f>
        <v>97502</v>
      </c>
      <c r="E68" t="s">
        <v>1815</v>
      </c>
      <c r="F68" s="9">
        <f>VLOOKUP(A68,'1-1-19 Rates - Revenue'!$A$6:$P$604,16,FALSE)</f>
        <v>28084661.699999999</v>
      </c>
      <c r="G68" s="27">
        <f t="shared" si="0"/>
        <v>203702.37739598603</v>
      </c>
      <c r="H68" s="9">
        <f t="shared" si="4"/>
        <v>0</v>
      </c>
      <c r="I68" s="27">
        <f t="shared" si="3"/>
        <v>0</v>
      </c>
      <c r="J68" s="27">
        <f t="shared" si="2"/>
        <v>-203702.37739598603</v>
      </c>
    </row>
    <row r="69" spans="1:10" x14ac:dyDescent="0.25">
      <c r="A69" t="s">
        <v>499</v>
      </c>
      <c r="B69" t="s">
        <v>1772</v>
      </c>
      <c r="C69">
        <v>1</v>
      </c>
      <c r="D69" s="20">
        <f>VLOOKUP(A69,'1-1-19 Rates - Revenue'!$A$6:$M$604,4,FALSE)+VLOOKUP(A69,'1-1-19 Rates - Revenue'!$A$6:$M$604,7,FALSE)+VLOOKUP(A69,'1-1-19 Rates - Revenue'!$A$6:$M$604,10,FALSE)+VLOOKUP(A69,'1-1-19 Rates - Revenue'!$A$6:$M$604,13,FALSE)</f>
        <v>49307</v>
      </c>
      <c r="E69" t="s">
        <v>1815</v>
      </c>
      <c r="F69" s="9">
        <f>VLOOKUP(A69,'1-1-19 Rates - Revenue'!$A$6:$P$604,16,FALSE)</f>
        <v>9123767.2799999993</v>
      </c>
      <c r="G69" s="27">
        <f t="shared" si="0"/>
        <v>66176.08948245614</v>
      </c>
      <c r="H69" s="9">
        <f t="shared" si="4"/>
        <v>27371301.839999996</v>
      </c>
      <c r="I69" s="27">
        <f t="shared" si="3"/>
        <v>156471.57744705048</v>
      </c>
      <c r="J69" s="27">
        <f t="shared" si="2"/>
        <v>90295.487964594344</v>
      </c>
    </row>
    <row r="70" spans="1:10" x14ac:dyDescent="0.25">
      <c r="A70" t="s">
        <v>853</v>
      </c>
      <c r="B70" t="s">
        <v>1773</v>
      </c>
      <c r="C70">
        <v>3</v>
      </c>
      <c r="D70" s="20">
        <f>VLOOKUP(A70,'1-1-19 Rates - Revenue'!$A$6:$M$604,4,FALSE)+VLOOKUP(A70,'1-1-19 Rates - Revenue'!$A$6:$M$604,7,FALSE)+VLOOKUP(A70,'1-1-19 Rates - Revenue'!$A$6:$M$604,10,FALSE)+VLOOKUP(A70,'1-1-19 Rates - Revenue'!$A$6:$M$604,13,FALSE)</f>
        <v>65664</v>
      </c>
      <c r="E70" t="s">
        <v>1815</v>
      </c>
      <c r="F70" s="9">
        <f>VLOOKUP(A70,'1-1-19 Rates - Revenue'!$A$6:$P$604,16,FALSE)</f>
        <v>18230608.32</v>
      </c>
      <c r="G70" s="27">
        <f t="shared" ref="G70:G133" si="5">SUM(F70/$F$5)*50000000</f>
        <v>132229.41033891973</v>
      </c>
      <c r="H70" s="9">
        <f t="shared" ref="H70:H101" si="6">IF(C70=1,F70*3)+IF(C70=2,F70*2.25)+IF(C70=3,F70*1.5)+IF(C70=2,F70*0)+IF(C70=5,F70*0)</f>
        <v>27345912.48</v>
      </c>
      <c r="I70" s="27">
        <f t="shared" si="3"/>
        <v>156326.43589577195</v>
      </c>
      <c r="J70" s="27">
        <f t="shared" ref="J70:J133" si="7">SUM(I70-G70)</f>
        <v>24097.025556852226</v>
      </c>
    </row>
    <row r="71" spans="1:10" x14ac:dyDescent="0.25">
      <c r="A71" t="s">
        <v>477</v>
      </c>
      <c r="B71" t="s">
        <v>234</v>
      </c>
      <c r="C71">
        <v>4</v>
      </c>
      <c r="D71" s="20">
        <f>VLOOKUP(A71,'1-1-19 Rates - Revenue'!$A$6:$M$604,4,FALSE)+VLOOKUP(A71,'1-1-19 Rates - Revenue'!$A$6:$M$604,7,FALSE)+VLOOKUP(A71,'1-1-19 Rates - Revenue'!$A$6:$M$604,10,FALSE)+VLOOKUP(A71,'1-1-19 Rates - Revenue'!$A$6:$M$604,13,FALSE)</f>
        <v>55226</v>
      </c>
      <c r="E71" t="s">
        <v>1815</v>
      </c>
      <c r="F71" s="9">
        <f>VLOOKUP(A71,'1-1-19 Rates - Revenue'!$A$6:$P$604,16,FALSE)</f>
        <v>14636908.179999998</v>
      </c>
      <c r="G71" s="27">
        <f t="shared" si="5"/>
        <v>106163.74965957858</v>
      </c>
      <c r="H71" s="9">
        <f t="shared" si="6"/>
        <v>0</v>
      </c>
      <c r="I71" s="27">
        <f t="shared" ref="I71:I134" si="8">SUM(H71/$H$5)*50000000</f>
        <v>0</v>
      </c>
      <c r="J71" s="27">
        <f t="shared" si="7"/>
        <v>-106163.74965957858</v>
      </c>
    </row>
    <row r="72" spans="1:10" x14ac:dyDescent="0.25">
      <c r="A72" t="s">
        <v>475</v>
      </c>
      <c r="B72" t="s">
        <v>235</v>
      </c>
      <c r="C72">
        <v>4</v>
      </c>
      <c r="D72" s="20">
        <f>VLOOKUP(A72,'1-1-19 Rates - Revenue'!$A$6:$M$604,4,FALSE)+VLOOKUP(A72,'1-1-19 Rates - Revenue'!$A$6:$M$604,7,FALSE)+VLOOKUP(A72,'1-1-19 Rates - Revenue'!$A$6:$M$604,10,FALSE)+VLOOKUP(A72,'1-1-19 Rates - Revenue'!$A$6:$M$604,13,FALSE)</f>
        <v>27559</v>
      </c>
      <c r="E72" t="s">
        <v>1815</v>
      </c>
      <c r="F72" s="9">
        <f>VLOOKUP(A72,'1-1-19 Rates - Revenue'!$A$6:$P$604,16,FALSE)</f>
        <v>5870233.9199999999</v>
      </c>
      <c r="G72" s="27">
        <f t="shared" si="5"/>
        <v>42577.71085683252</v>
      </c>
      <c r="H72" s="9">
        <f t="shared" si="6"/>
        <v>0</v>
      </c>
      <c r="I72" s="27">
        <f t="shared" si="8"/>
        <v>0</v>
      </c>
      <c r="J72" s="27">
        <f t="shared" si="7"/>
        <v>-42577.71085683252</v>
      </c>
    </row>
    <row r="73" spans="1:10" x14ac:dyDescent="0.25">
      <c r="A73" t="s">
        <v>844</v>
      </c>
      <c r="B73" t="s">
        <v>86</v>
      </c>
      <c r="C73">
        <v>2</v>
      </c>
      <c r="D73" s="20">
        <f>VLOOKUP(A73,'1-1-19 Rates - Revenue'!$A$6:$M$604,4,FALSE)+VLOOKUP(A73,'1-1-19 Rates - Revenue'!$A$6:$M$604,7,FALSE)+VLOOKUP(A73,'1-1-19 Rates - Revenue'!$A$6:$M$604,10,FALSE)+VLOOKUP(A73,'1-1-19 Rates - Revenue'!$A$6:$M$604,13,FALSE)</f>
        <v>63099</v>
      </c>
      <c r="E73" t="s">
        <v>1815</v>
      </c>
      <c r="F73" s="9">
        <f>VLOOKUP(A73,'1-1-19 Rates - Revenue'!$A$6:$P$604,16,FALSE)</f>
        <v>18512431.469999999</v>
      </c>
      <c r="G73" s="27">
        <f t="shared" si="5"/>
        <v>134273.5170571511</v>
      </c>
      <c r="H73" s="9">
        <f t="shared" si="6"/>
        <v>41652970.807499997</v>
      </c>
      <c r="I73" s="27">
        <f t="shared" si="8"/>
        <v>238114.58021630842</v>
      </c>
      <c r="J73" s="27">
        <f t="shared" si="7"/>
        <v>103841.06315915732</v>
      </c>
    </row>
    <row r="74" spans="1:10" x14ac:dyDescent="0.25">
      <c r="A74" t="s">
        <v>649</v>
      </c>
      <c r="B74" t="s">
        <v>311</v>
      </c>
      <c r="C74">
        <v>5</v>
      </c>
      <c r="D74" s="20">
        <f>VLOOKUP(A74,'1-1-19 Rates - Revenue'!$A$6:$M$604,4,FALSE)+VLOOKUP(A74,'1-1-19 Rates - Revenue'!$A$6:$M$604,7,FALSE)+VLOOKUP(A74,'1-1-19 Rates - Revenue'!$A$6:$M$604,10,FALSE)+VLOOKUP(A74,'1-1-19 Rates - Revenue'!$A$6:$M$604,13,FALSE)</f>
        <v>33429</v>
      </c>
      <c r="E74" t="s">
        <v>1815</v>
      </c>
      <c r="F74" s="9">
        <f>VLOOKUP(A74,'1-1-19 Rates - Revenue'!$A$6:$P$604,16,FALSE)</f>
        <v>6929471.0999999996</v>
      </c>
      <c r="G74" s="27">
        <f t="shared" si="5"/>
        <v>50260.521285423863</v>
      </c>
      <c r="H74" s="9">
        <f t="shared" si="6"/>
        <v>0</v>
      </c>
      <c r="I74" s="27">
        <f t="shared" si="8"/>
        <v>0</v>
      </c>
      <c r="J74" s="27">
        <f t="shared" si="7"/>
        <v>-50260.521285423863</v>
      </c>
    </row>
    <row r="75" spans="1:10" x14ac:dyDescent="0.25">
      <c r="A75" t="s">
        <v>566</v>
      </c>
      <c r="B75" t="s">
        <v>87</v>
      </c>
      <c r="C75">
        <v>2</v>
      </c>
      <c r="D75" s="20">
        <f>VLOOKUP(A75,'1-1-19 Rates - Revenue'!$A$6:$M$604,4,FALSE)+VLOOKUP(A75,'1-1-19 Rates - Revenue'!$A$6:$M$604,7,FALSE)+VLOOKUP(A75,'1-1-19 Rates - Revenue'!$A$6:$M$604,10,FALSE)+VLOOKUP(A75,'1-1-19 Rates - Revenue'!$A$6:$M$604,13,FALSE)</f>
        <v>38683</v>
      </c>
      <c r="E75" t="s">
        <v>1815</v>
      </c>
      <c r="F75" s="9">
        <f>VLOOKUP(A75,'1-1-19 Rates - Revenue'!$A$6:$P$604,16,FALSE)</f>
        <v>8348010.1899999995</v>
      </c>
      <c r="G75" s="27">
        <f t="shared" si="5"/>
        <v>60549.403813146768</v>
      </c>
      <c r="H75" s="9">
        <f t="shared" si="6"/>
        <v>18783022.927499998</v>
      </c>
      <c r="I75" s="27">
        <f t="shared" si="8"/>
        <v>107375.5732873114</v>
      </c>
      <c r="J75" s="27">
        <f t="shared" si="7"/>
        <v>46826.169474164635</v>
      </c>
    </row>
    <row r="76" spans="1:10" x14ac:dyDescent="0.25">
      <c r="A76" t="s">
        <v>714</v>
      </c>
      <c r="B76" t="s">
        <v>6</v>
      </c>
      <c r="C76">
        <v>1</v>
      </c>
      <c r="D76" s="20">
        <f>VLOOKUP(A76,'1-1-19 Rates - Revenue'!$A$6:$M$604,4,FALSE)+VLOOKUP(A76,'1-1-19 Rates - Revenue'!$A$6:$M$604,7,FALSE)+VLOOKUP(A76,'1-1-19 Rates - Revenue'!$A$6:$M$604,10,FALSE)+VLOOKUP(A76,'1-1-19 Rates - Revenue'!$A$6:$M$604,13,FALSE)</f>
        <v>67054</v>
      </c>
      <c r="E76" t="s">
        <v>1815</v>
      </c>
      <c r="F76" s="9">
        <f>VLOOKUP(A76,'1-1-19 Rates - Revenue'!$A$6:$P$604,16,FALSE)</f>
        <v>18815951.739999998</v>
      </c>
      <c r="G76" s="27">
        <f t="shared" si="5"/>
        <v>136474.99632890857</v>
      </c>
      <c r="H76" s="9">
        <f t="shared" si="6"/>
        <v>56447855.219999999</v>
      </c>
      <c r="I76" s="27">
        <f t="shared" si="8"/>
        <v>322691.44527384028</v>
      </c>
      <c r="J76" s="27">
        <f t="shared" si="7"/>
        <v>186216.4489449317</v>
      </c>
    </row>
    <row r="77" spans="1:10" x14ac:dyDescent="0.25">
      <c r="A77" t="s">
        <v>908</v>
      </c>
      <c r="B77" t="s">
        <v>7</v>
      </c>
      <c r="C77">
        <v>1</v>
      </c>
      <c r="D77" s="20">
        <f>VLOOKUP(A77,'1-1-19 Rates - Revenue'!$A$6:$M$604,4,FALSE)+VLOOKUP(A77,'1-1-19 Rates - Revenue'!$A$6:$M$604,7,FALSE)+VLOOKUP(A77,'1-1-19 Rates - Revenue'!$A$6:$M$604,10,FALSE)+VLOOKUP(A77,'1-1-19 Rates - Revenue'!$A$6:$M$604,13,FALSE)</f>
        <v>62844</v>
      </c>
      <c r="E77" t="s">
        <v>1815</v>
      </c>
      <c r="F77" s="9">
        <f>VLOOKUP(A77,'1-1-19 Rates - Revenue'!$A$6:$P$604,16,FALSE)</f>
        <v>16363632.799999999</v>
      </c>
      <c r="G77" s="27">
        <f t="shared" si="5"/>
        <v>118687.94930846311</v>
      </c>
      <c r="H77" s="9">
        <f t="shared" si="6"/>
        <v>49090898.399999999</v>
      </c>
      <c r="I77" s="27">
        <f t="shared" si="8"/>
        <v>280634.4526775672</v>
      </c>
      <c r="J77" s="27">
        <f t="shared" si="7"/>
        <v>161946.50336910409</v>
      </c>
    </row>
    <row r="78" spans="1:10" x14ac:dyDescent="0.25">
      <c r="A78" t="s">
        <v>943</v>
      </c>
      <c r="B78" t="s">
        <v>8</v>
      </c>
      <c r="C78">
        <v>1</v>
      </c>
      <c r="D78" s="20">
        <f>VLOOKUP(A78,'1-1-19 Rates - Revenue'!$A$6:$M$604,4,FALSE)+VLOOKUP(A78,'1-1-19 Rates - Revenue'!$A$6:$M$604,7,FALSE)+VLOOKUP(A78,'1-1-19 Rates - Revenue'!$A$6:$M$604,10,FALSE)+VLOOKUP(A78,'1-1-19 Rates - Revenue'!$A$6:$M$604,13,FALSE)</f>
        <v>72035</v>
      </c>
      <c r="E78" t="s">
        <v>1815</v>
      </c>
      <c r="F78" s="9">
        <f>VLOOKUP(A78,'1-1-19 Rates - Revenue'!$A$6:$P$604,16,FALSE)</f>
        <v>20773091.530000005</v>
      </c>
      <c r="G78" s="27">
        <f t="shared" si="5"/>
        <v>150670.43269833733</v>
      </c>
      <c r="H78" s="9">
        <f t="shared" si="6"/>
        <v>62319274.590000018</v>
      </c>
      <c r="I78" s="27">
        <f t="shared" si="8"/>
        <v>356256.17142561142</v>
      </c>
      <c r="J78" s="27">
        <f t="shared" si="7"/>
        <v>205585.73872727409</v>
      </c>
    </row>
    <row r="79" spans="1:10" x14ac:dyDescent="0.25">
      <c r="A79" t="s">
        <v>520</v>
      </c>
      <c r="B79" t="s">
        <v>1047</v>
      </c>
      <c r="C79">
        <v>4</v>
      </c>
      <c r="D79" s="20">
        <f>VLOOKUP(A79,'1-1-19 Rates - Revenue'!$A$6:$M$604,4,FALSE)+VLOOKUP(A79,'1-1-19 Rates - Revenue'!$A$6:$M$604,7,FALSE)+VLOOKUP(A79,'1-1-19 Rates - Revenue'!$A$6:$M$604,10,FALSE)+VLOOKUP(A79,'1-1-19 Rates - Revenue'!$A$6:$M$604,13,FALSE)</f>
        <v>23997</v>
      </c>
      <c r="E79" t="s">
        <v>1815</v>
      </c>
      <c r="F79" s="9">
        <f>VLOOKUP(A79,'1-1-19 Rates - Revenue'!$A$6:$P$604,16,FALSE)</f>
        <v>4443124.2499999991</v>
      </c>
      <c r="G79" s="27">
        <f t="shared" si="5"/>
        <v>32226.664592180477</v>
      </c>
      <c r="H79" s="9">
        <f t="shared" si="6"/>
        <v>0</v>
      </c>
      <c r="I79" s="27">
        <f t="shared" si="8"/>
        <v>0</v>
      </c>
      <c r="J79" s="27">
        <f t="shared" si="7"/>
        <v>-32226.664592180477</v>
      </c>
    </row>
    <row r="80" spans="1:10" x14ac:dyDescent="0.25">
      <c r="A80" t="s">
        <v>845</v>
      </c>
      <c r="B80" t="s">
        <v>1049</v>
      </c>
      <c r="C80">
        <v>2</v>
      </c>
      <c r="D80" s="20">
        <f>VLOOKUP(A80,'1-1-19 Rates - Revenue'!$A$6:$M$604,4,FALSE)+VLOOKUP(A80,'1-1-19 Rates - Revenue'!$A$6:$M$604,7,FALSE)+VLOOKUP(A80,'1-1-19 Rates - Revenue'!$A$6:$M$604,10,FALSE)+VLOOKUP(A80,'1-1-19 Rates - Revenue'!$A$6:$M$604,13,FALSE)</f>
        <v>30553</v>
      </c>
      <c r="E80" t="s">
        <v>1815</v>
      </c>
      <c r="F80" s="9">
        <f>VLOOKUP(A80,'1-1-19 Rates - Revenue'!$A$6:$P$604,16,FALSE)</f>
        <v>7806909.2400000002</v>
      </c>
      <c r="G80" s="27">
        <f t="shared" si="5"/>
        <v>56624.715273059192</v>
      </c>
      <c r="H80" s="9">
        <f t="shared" si="6"/>
        <v>17565545.789999999</v>
      </c>
      <c r="I80" s="27">
        <f t="shared" si="8"/>
        <v>100415.70819489004</v>
      </c>
      <c r="J80" s="27">
        <f t="shared" si="7"/>
        <v>43790.992921830853</v>
      </c>
    </row>
    <row r="81" spans="1:10" x14ac:dyDescent="0.25">
      <c r="A81" t="s">
        <v>737</v>
      </c>
      <c r="B81" t="s">
        <v>9</v>
      </c>
      <c r="C81">
        <v>1</v>
      </c>
      <c r="D81" s="20">
        <f>VLOOKUP(A81,'1-1-19 Rates - Revenue'!$A$6:$M$604,4,FALSE)+VLOOKUP(A81,'1-1-19 Rates - Revenue'!$A$6:$M$604,7,FALSE)+VLOOKUP(A81,'1-1-19 Rates - Revenue'!$A$6:$M$604,10,FALSE)+VLOOKUP(A81,'1-1-19 Rates - Revenue'!$A$6:$M$604,13,FALSE)</f>
        <v>13687</v>
      </c>
      <c r="E81" t="s">
        <v>1815</v>
      </c>
      <c r="F81" s="9">
        <f>VLOOKUP(A81,'1-1-19 Rates - Revenue'!$A$6:$P$604,16,FALSE)</f>
        <v>3291312.8899999997</v>
      </c>
      <c r="G81" s="27">
        <f t="shared" si="5"/>
        <v>23872.399376170993</v>
      </c>
      <c r="H81" s="9">
        <f t="shared" si="6"/>
        <v>9873938.6699999981</v>
      </c>
      <c r="I81" s="27">
        <f t="shared" si="8"/>
        <v>56445.643993904079</v>
      </c>
      <c r="J81" s="27">
        <f t="shared" si="7"/>
        <v>32573.244617733086</v>
      </c>
    </row>
    <row r="82" spans="1:10" x14ac:dyDescent="0.25">
      <c r="A82" t="s">
        <v>740</v>
      </c>
      <c r="B82" t="s">
        <v>1052</v>
      </c>
      <c r="C82">
        <v>5</v>
      </c>
      <c r="D82" s="20">
        <f>VLOOKUP(A82,'1-1-19 Rates - Revenue'!$A$6:$M$604,4,FALSE)+VLOOKUP(A82,'1-1-19 Rates - Revenue'!$A$6:$M$604,7,FALSE)+VLOOKUP(A82,'1-1-19 Rates - Revenue'!$A$6:$M$604,10,FALSE)+VLOOKUP(A82,'1-1-19 Rates - Revenue'!$A$6:$M$604,13,FALSE)</f>
        <v>32891</v>
      </c>
      <c r="E82" t="s">
        <v>1815</v>
      </c>
      <c r="F82" s="9">
        <f>VLOOKUP(A82,'1-1-19 Rates - Revenue'!$A$6:$P$604,16,FALSE)</f>
        <v>6442666.5</v>
      </c>
      <c r="G82" s="27">
        <f t="shared" si="5"/>
        <v>46729.652535550267</v>
      </c>
      <c r="H82" s="9">
        <f t="shared" si="6"/>
        <v>0</v>
      </c>
      <c r="I82" s="27">
        <f t="shared" si="8"/>
        <v>0</v>
      </c>
      <c r="J82" s="27">
        <f t="shared" si="7"/>
        <v>-46729.652535550267</v>
      </c>
    </row>
    <row r="83" spans="1:10" x14ac:dyDescent="0.25">
      <c r="A83" t="s">
        <v>771</v>
      </c>
      <c r="B83" t="s">
        <v>312</v>
      </c>
      <c r="C83">
        <v>5</v>
      </c>
      <c r="D83" s="20">
        <f>VLOOKUP(A83,'1-1-19 Rates - Revenue'!$A$6:$M$604,4,FALSE)+VLOOKUP(A83,'1-1-19 Rates - Revenue'!$A$6:$M$604,7,FALSE)+VLOOKUP(A83,'1-1-19 Rates - Revenue'!$A$6:$M$604,10,FALSE)+VLOOKUP(A83,'1-1-19 Rates - Revenue'!$A$6:$M$604,13,FALSE)</f>
        <v>29945</v>
      </c>
      <c r="E83" t="s">
        <v>1815</v>
      </c>
      <c r="F83" s="9">
        <f>VLOOKUP(A83,'1-1-19 Rates - Revenue'!$A$6:$P$604,16,FALSE)</f>
        <v>7399110.0499999998</v>
      </c>
      <c r="G83" s="27">
        <f t="shared" si="5"/>
        <v>53666.884931696826</v>
      </c>
      <c r="H83" s="9">
        <f t="shared" si="6"/>
        <v>0</v>
      </c>
      <c r="I83" s="27">
        <f t="shared" si="8"/>
        <v>0</v>
      </c>
      <c r="J83" s="27">
        <f t="shared" si="7"/>
        <v>-53666.884931696826</v>
      </c>
    </row>
    <row r="84" spans="1:10" x14ac:dyDescent="0.25">
      <c r="A84" t="s">
        <v>595</v>
      </c>
      <c r="B84" t="s">
        <v>88</v>
      </c>
      <c r="C84">
        <v>2</v>
      </c>
      <c r="D84" s="20">
        <f>VLOOKUP(A84,'1-1-19 Rates - Revenue'!$A$6:$M$604,4,FALSE)+VLOOKUP(A84,'1-1-19 Rates - Revenue'!$A$6:$M$604,7,FALSE)+VLOOKUP(A84,'1-1-19 Rates - Revenue'!$A$6:$M$604,10,FALSE)+VLOOKUP(A84,'1-1-19 Rates - Revenue'!$A$6:$M$604,13,FALSE)</f>
        <v>42605</v>
      </c>
      <c r="E84" t="s">
        <v>1815</v>
      </c>
      <c r="F84" s="9">
        <f>VLOOKUP(A84,'1-1-19 Rates - Revenue'!$A$6:$P$604,16,FALSE)</f>
        <v>10997102.939999999</v>
      </c>
      <c r="G84" s="27">
        <f t="shared" si="5"/>
        <v>79763.681588031643</v>
      </c>
      <c r="H84" s="9">
        <f t="shared" si="6"/>
        <v>24743481.614999998</v>
      </c>
      <c r="I84" s="27">
        <f t="shared" si="8"/>
        <v>141449.30418227933</v>
      </c>
      <c r="J84" s="27">
        <f t="shared" si="7"/>
        <v>61685.622594247689</v>
      </c>
    </row>
    <row r="85" spans="1:10" x14ac:dyDescent="0.25">
      <c r="A85" t="s">
        <v>626</v>
      </c>
      <c r="B85" t="s">
        <v>10</v>
      </c>
      <c r="C85">
        <v>1</v>
      </c>
      <c r="D85" s="20">
        <f>VLOOKUP(A85,'1-1-19 Rates - Revenue'!$A$6:$M$604,4,FALSE)+VLOOKUP(A85,'1-1-19 Rates - Revenue'!$A$6:$M$604,7,FALSE)+VLOOKUP(A85,'1-1-19 Rates - Revenue'!$A$6:$M$604,10,FALSE)+VLOOKUP(A85,'1-1-19 Rates - Revenue'!$A$6:$M$604,13,FALSE)</f>
        <v>48348</v>
      </c>
      <c r="E85" t="s">
        <v>1815</v>
      </c>
      <c r="F85" s="9">
        <f>VLOOKUP(A85,'1-1-19 Rates - Revenue'!$A$6:$P$604,16,FALSE)</f>
        <v>10378446.52</v>
      </c>
      <c r="G85" s="27">
        <f t="shared" si="5"/>
        <v>75276.47127759768</v>
      </c>
      <c r="H85" s="9">
        <f t="shared" si="6"/>
        <v>31135339.559999999</v>
      </c>
      <c r="I85" s="27">
        <f t="shared" si="8"/>
        <v>177989.18457664252</v>
      </c>
      <c r="J85" s="27">
        <f t="shared" si="7"/>
        <v>102712.71329904484</v>
      </c>
    </row>
    <row r="86" spans="1:10" x14ac:dyDescent="0.25">
      <c r="A86" t="s">
        <v>448</v>
      </c>
      <c r="B86" t="s">
        <v>1057</v>
      </c>
      <c r="C86">
        <v>3</v>
      </c>
      <c r="D86" s="20">
        <f>VLOOKUP(A86,'1-1-19 Rates - Revenue'!$A$6:$M$604,4,FALSE)+VLOOKUP(A86,'1-1-19 Rates - Revenue'!$A$6:$M$604,7,FALSE)+VLOOKUP(A86,'1-1-19 Rates - Revenue'!$A$6:$M$604,10,FALSE)+VLOOKUP(A86,'1-1-19 Rates - Revenue'!$A$6:$M$604,13,FALSE)</f>
        <v>8354</v>
      </c>
      <c r="E86" t="s">
        <v>1815</v>
      </c>
      <c r="F86" s="9">
        <f>VLOOKUP(A86,'1-1-19 Rates - Revenue'!$A$6:$P$604,16,FALSE)</f>
        <v>1883770.15</v>
      </c>
      <c r="G86" s="27">
        <f t="shared" si="5"/>
        <v>13663.275068846322</v>
      </c>
      <c r="H86" s="9">
        <f t="shared" si="6"/>
        <v>2825655.2249999996</v>
      </c>
      <c r="I86" s="27">
        <f t="shared" si="8"/>
        <v>16153.222559955899</v>
      </c>
      <c r="J86" s="27">
        <f t="shared" si="7"/>
        <v>2489.9474911095767</v>
      </c>
    </row>
    <row r="87" spans="1:10" x14ac:dyDescent="0.25">
      <c r="A87" t="s">
        <v>897</v>
      </c>
      <c r="B87" t="s">
        <v>1774</v>
      </c>
      <c r="C87">
        <v>1</v>
      </c>
      <c r="D87" s="20">
        <f>VLOOKUP(A87,'1-1-19 Rates - Revenue'!$A$6:$M$604,4,FALSE)+VLOOKUP(A87,'1-1-19 Rates - Revenue'!$A$6:$M$604,7,FALSE)+VLOOKUP(A87,'1-1-19 Rates - Revenue'!$A$6:$M$604,10,FALSE)+VLOOKUP(A87,'1-1-19 Rates - Revenue'!$A$6:$M$604,13,FALSE)</f>
        <v>56564</v>
      </c>
      <c r="E87" t="s">
        <v>1815</v>
      </c>
      <c r="F87" s="9">
        <f>VLOOKUP(A87,'1-1-19 Rates - Revenue'!$A$6:$P$604,16,FALSE)</f>
        <v>12238693.199999999</v>
      </c>
      <c r="G87" s="27">
        <f t="shared" si="5"/>
        <v>88769.126995041835</v>
      </c>
      <c r="H87" s="9">
        <f t="shared" si="6"/>
        <v>36716079.599999994</v>
      </c>
      <c r="I87" s="27">
        <f t="shared" si="8"/>
        <v>209892.20484528731</v>
      </c>
      <c r="J87" s="27">
        <f t="shared" si="7"/>
        <v>121123.07785024548</v>
      </c>
    </row>
    <row r="88" spans="1:10" x14ac:dyDescent="0.25">
      <c r="A88" t="s">
        <v>620</v>
      </c>
      <c r="B88" t="s">
        <v>11</v>
      </c>
      <c r="C88">
        <v>1</v>
      </c>
      <c r="D88" s="20">
        <f>VLOOKUP(A88,'1-1-19 Rates - Revenue'!$A$6:$M$604,4,FALSE)+VLOOKUP(A88,'1-1-19 Rates - Revenue'!$A$6:$M$604,7,FALSE)+VLOOKUP(A88,'1-1-19 Rates - Revenue'!$A$6:$M$604,10,FALSE)+VLOOKUP(A88,'1-1-19 Rates - Revenue'!$A$6:$M$604,13,FALSE)</f>
        <v>33552</v>
      </c>
      <c r="E88" t="s">
        <v>1815</v>
      </c>
      <c r="F88" s="9">
        <f>VLOOKUP(A88,'1-1-19 Rates - Revenue'!$A$6:$P$604,16,FALSE)</f>
        <v>7454320.0299999993</v>
      </c>
      <c r="G88" s="27">
        <f t="shared" si="5"/>
        <v>54067.331421033916</v>
      </c>
      <c r="H88" s="9">
        <f t="shared" si="6"/>
        <v>22362960.089999996</v>
      </c>
      <c r="I88" s="27">
        <f t="shared" si="8"/>
        <v>127840.74583380262</v>
      </c>
      <c r="J88" s="27">
        <f t="shared" si="7"/>
        <v>73773.414412768703</v>
      </c>
    </row>
    <row r="89" spans="1:10" x14ac:dyDescent="0.25">
      <c r="A89" t="s">
        <v>443</v>
      </c>
      <c r="B89" t="s">
        <v>236</v>
      </c>
      <c r="C89">
        <v>4</v>
      </c>
      <c r="D89" s="20">
        <f>VLOOKUP(A89,'1-1-19 Rates - Revenue'!$A$6:$M$604,4,FALSE)+VLOOKUP(A89,'1-1-19 Rates - Revenue'!$A$6:$M$604,7,FALSE)+VLOOKUP(A89,'1-1-19 Rates - Revenue'!$A$6:$M$604,10,FALSE)+VLOOKUP(A89,'1-1-19 Rates - Revenue'!$A$6:$M$604,13,FALSE)</f>
        <v>19754</v>
      </c>
      <c r="E89" t="s">
        <v>1815</v>
      </c>
      <c r="F89" s="9">
        <f>VLOOKUP(A89,'1-1-19 Rates - Revenue'!$A$6:$P$604,16,FALSE)</f>
        <v>3366081.6</v>
      </c>
      <c r="G89" s="27">
        <f t="shared" si="5"/>
        <v>24414.708346972344</v>
      </c>
      <c r="H89" s="9">
        <f t="shared" si="6"/>
        <v>0</v>
      </c>
      <c r="I89" s="27">
        <f t="shared" si="8"/>
        <v>0</v>
      </c>
      <c r="J89" s="27">
        <f t="shared" si="7"/>
        <v>-24414.708346972344</v>
      </c>
    </row>
    <row r="90" spans="1:10" x14ac:dyDescent="0.25">
      <c r="A90" t="s">
        <v>433</v>
      </c>
      <c r="B90" t="s">
        <v>12</v>
      </c>
      <c r="C90">
        <v>1</v>
      </c>
      <c r="D90" s="20">
        <f>VLOOKUP(A90,'1-1-19 Rates - Revenue'!$A$6:$M$604,4,FALSE)+VLOOKUP(A90,'1-1-19 Rates - Revenue'!$A$6:$M$604,7,FALSE)+VLOOKUP(A90,'1-1-19 Rates - Revenue'!$A$6:$M$604,10,FALSE)+VLOOKUP(A90,'1-1-19 Rates - Revenue'!$A$6:$M$604,13,FALSE)</f>
        <v>52899</v>
      </c>
      <c r="E90" t="s">
        <v>1815</v>
      </c>
      <c r="F90" s="9">
        <f>VLOOKUP(A90,'1-1-19 Rates - Revenue'!$A$6:$P$604,16,FALSE)</f>
        <v>12367569.869999999</v>
      </c>
      <c r="G90" s="27">
        <f t="shared" si="5"/>
        <v>89703.889334368083</v>
      </c>
      <c r="H90" s="9">
        <f t="shared" si="6"/>
        <v>37102709.609999999</v>
      </c>
      <c r="I90" s="27">
        <f t="shared" si="8"/>
        <v>212102.42516680164</v>
      </c>
      <c r="J90" s="27">
        <f t="shared" si="7"/>
        <v>122398.53583243355</v>
      </c>
    </row>
    <row r="91" spans="1:10" x14ac:dyDescent="0.25">
      <c r="A91" t="s">
        <v>440</v>
      </c>
      <c r="B91" t="s">
        <v>1061</v>
      </c>
      <c r="C91">
        <v>2</v>
      </c>
      <c r="D91" s="20">
        <f>VLOOKUP(A91,'1-1-19 Rates - Revenue'!$A$6:$M$604,4,FALSE)+VLOOKUP(A91,'1-1-19 Rates - Revenue'!$A$6:$M$604,7,FALSE)+VLOOKUP(A91,'1-1-19 Rates - Revenue'!$A$6:$M$604,10,FALSE)+VLOOKUP(A91,'1-1-19 Rates - Revenue'!$A$6:$M$604,13,FALSE)</f>
        <v>53599</v>
      </c>
      <c r="E91" t="s">
        <v>1815</v>
      </c>
      <c r="F91" s="9">
        <f>VLOOKUP(A91,'1-1-19 Rates - Revenue'!$A$6:$P$604,16,FALSE)</f>
        <v>9936532.620000001</v>
      </c>
      <c r="G91" s="27">
        <f t="shared" si="5"/>
        <v>72071.201689666996</v>
      </c>
      <c r="H91" s="9">
        <f t="shared" si="6"/>
        <v>22357198.395000003</v>
      </c>
      <c r="I91" s="27">
        <f t="shared" si="8"/>
        <v>127807.80836116476</v>
      </c>
      <c r="J91" s="27">
        <f t="shared" si="7"/>
        <v>55736.606671497764</v>
      </c>
    </row>
    <row r="92" spans="1:10" x14ac:dyDescent="0.25">
      <c r="A92" t="s">
        <v>444</v>
      </c>
      <c r="B92" t="s">
        <v>1063</v>
      </c>
      <c r="C92">
        <v>1</v>
      </c>
      <c r="D92" s="20">
        <f>VLOOKUP(A92,'1-1-19 Rates - Revenue'!$A$6:$M$604,4,FALSE)+VLOOKUP(A92,'1-1-19 Rates - Revenue'!$A$6:$M$604,7,FALSE)+VLOOKUP(A92,'1-1-19 Rates - Revenue'!$A$6:$M$604,10,FALSE)+VLOOKUP(A92,'1-1-19 Rates - Revenue'!$A$6:$M$604,13,FALSE)</f>
        <v>12266</v>
      </c>
      <c r="E92" t="s">
        <v>1815</v>
      </c>
      <c r="F92" s="9">
        <f>VLOOKUP(A92,'1-1-19 Rates - Revenue'!$A$6:$P$604,16,FALSE)</f>
        <v>1924780.7199999997</v>
      </c>
      <c r="G92" s="27">
        <f t="shared" si="5"/>
        <v>13960.731050214419</v>
      </c>
      <c r="H92" s="9">
        <f t="shared" si="6"/>
        <v>5774342.1599999992</v>
      </c>
      <c r="I92" s="27">
        <f t="shared" si="8"/>
        <v>33009.771759332907</v>
      </c>
      <c r="J92" s="27">
        <f t="shared" si="7"/>
        <v>19049.04070911849</v>
      </c>
    </row>
    <row r="93" spans="1:10" x14ac:dyDescent="0.25">
      <c r="A93" t="s">
        <v>659</v>
      </c>
      <c r="B93" t="s">
        <v>313</v>
      </c>
      <c r="C93">
        <v>5</v>
      </c>
      <c r="D93" s="20">
        <f>VLOOKUP(A93,'1-1-19 Rates - Revenue'!$A$6:$M$604,4,FALSE)+VLOOKUP(A93,'1-1-19 Rates - Revenue'!$A$6:$M$604,7,FALSE)+VLOOKUP(A93,'1-1-19 Rates - Revenue'!$A$6:$M$604,10,FALSE)+VLOOKUP(A93,'1-1-19 Rates - Revenue'!$A$6:$M$604,13,FALSE)</f>
        <v>16730</v>
      </c>
      <c r="E93" t="s">
        <v>1815</v>
      </c>
      <c r="F93" s="9">
        <f>VLOOKUP(A93,'1-1-19 Rates - Revenue'!$A$6:$P$604,16,FALSE)</f>
        <v>3345699.34</v>
      </c>
      <c r="G93" s="27">
        <f t="shared" si="5"/>
        <v>24266.872675563733</v>
      </c>
      <c r="H93" s="9">
        <f t="shared" si="6"/>
        <v>0</v>
      </c>
      <c r="I93" s="27">
        <f t="shared" si="8"/>
        <v>0</v>
      </c>
      <c r="J93" s="27">
        <f t="shared" si="7"/>
        <v>-24266.872675563733</v>
      </c>
    </row>
    <row r="94" spans="1:10" x14ac:dyDescent="0.25">
      <c r="A94" t="s">
        <v>530</v>
      </c>
      <c r="B94" t="s">
        <v>1066</v>
      </c>
      <c r="C94">
        <v>3</v>
      </c>
      <c r="D94" s="20">
        <f>VLOOKUP(A94,'1-1-19 Rates - Revenue'!$A$6:$M$604,4,FALSE)+VLOOKUP(A94,'1-1-19 Rates - Revenue'!$A$6:$M$604,7,FALSE)+VLOOKUP(A94,'1-1-19 Rates - Revenue'!$A$6:$M$604,10,FALSE)+VLOOKUP(A94,'1-1-19 Rates - Revenue'!$A$6:$M$604,13,FALSE)</f>
        <v>33943</v>
      </c>
      <c r="E94" t="s">
        <v>1815</v>
      </c>
      <c r="F94" s="9">
        <f>VLOOKUP(A94,'1-1-19 Rates - Revenue'!$A$6:$P$604,16,FALSE)</f>
        <v>6594334.2599999998</v>
      </c>
      <c r="G94" s="27">
        <f t="shared" si="5"/>
        <v>47829.722161324811</v>
      </c>
      <c r="H94" s="9">
        <f t="shared" si="6"/>
        <v>9891501.3900000006</v>
      </c>
      <c r="I94" s="27">
        <f t="shared" si="8"/>
        <v>56546.043548105954</v>
      </c>
      <c r="J94" s="27">
        <f t="shared" si="7"/>
        <v>8716.3213867811428</v>
      </c>
    </row>
    <row r="95" spans="1:10" x14ac:dyDescent="0.25">
      <c r="A95" t="s">
        <v>913</v>
      </c>
      <c r="B95" t="s">
        <v>1068</v>
      </c>
      <c r="C95">
        <v>1</v>
      </c>
      <c r="D95" s="20">
        <f>VLOOKUP(A95,'1-1-19 Rates - Revenue'!$A$6:$M$604,4,FALSE)+VLOOKUP(A95,'1-1-19 Rates - Revenue'!$A$6:$M$604,7,FALSE)+VLOOKUP(A95,'1-1-19 Rates - Revenue'!$A$6:$M$604,10,FALSE)+VLOOKUP(A95,'1-1-19 Rates - Revenue'!$A$6:$M$604,13,FALSE)</f>
        <v>58150</v>
      </c>
      <c r="E95" t="s">
        <v>1815</v>
      </c>
      <c r="F95" s="9">
        <f>VLOOKUP(A95,'1-1-19 Rates - Revenue'!$A$6:$P$604,16,FALSE)</f>
        <v>14553842.109999999</v>
      </c>
      <c r="G95" s="27">
        <f t="shared" si="5"/>
        <v>105561.25865859418</v>
      </c>
      <c r="H95" s="9">
        <f t="shared" si="6"/>
        <v>43661526.329999998</v>
      </c>
      <c r="I95" s="27">
        <f t="shared" si="8"/>
        <v>249596.74693357694</v>
      </c>
      <c r="J95" s="27">
        <f t="shared" si="7"/>
        <v>144035.48827498278</v>
      </c>
    </row>
    <row r="96" spans="1:10" x14ac:dyDescent="0.25">
      <c r="A96" t="s">
        <v>638</v>
      </c>
      <c r="B96" t="s">
        <v>1070</v>
      </c>
      <c r="C96">
        <v>2</v>
      </c>
      <c r="D96" s="20">
        <f>VLOOKUP(A96,'1-1-19 Rates - Revenue'!$A$6:$M$604,4,FALSE)+VLOOKUP(A96,'1-1-19 Rates - Revenue'!$A$6:$M$604,7,FALSE)+VLOOKUP(A96,'1-1-19 Rates - Revenue'!$A$6:$M$604,10,FALSE)+VLOOKUP(A96,'1-1-19 Rates - Revenue'!$A$6:$M$604,13,FALSE)</f>
        <v>24820</v>
      </c>
      <c r="E96" t="s">
        <v>1815</v>
      </c>
      <c r="F96" s="9">
        <f>VLOOKUP(A96,'1-1-19 Rates - Revenue'!$A$6:$P$604,16,FALSE)</f>
        <v>5393207.6699999999</v>
      </c>
      <c r="G96" s="27">
        <f t="shared" si="5"/>
        <v>39117.765985739701</v>
      </c>
      <c r="H96" s="9">
        <f t="shared" si="6"/>
        <v>12134717.2575</v>
      </c>
      <c r="I96" s="27">
        <f t="shared" si="8"/>
        <v>69369.676395157236</v>
      </c>
      <c r="J96" s="27">
        <f t="shared" si="7"/>
        <v>30251.910409417535</v>
      </c>
    </row>
    <row r="97" spans="1:10" x14ac:dyDescent="0.25">
      <c r="A97" t="s">
        <v>451</v>
      </c>
      <c r="B97" t="s">
        <v>237</v>
      </c>
      <c r="C97">
        <v>4</v>
      </c>
      <c r="D97" s="20">
        <f>VLOOKUP(A97,'1-1-19 Rates - Revenue'!$A$6:$M$604,4,FALSE)+VLOOKUP(A97,'1-1-19 Rates - Revenue'!$A$6:$M$604,7,FALSE)+VLOOKUP(A97,'1-1-19 Rates - Revenue'!$A$6:$M$604,10,FALSE)+VLOOKUP(A97,'1-1-19 Rates - Revenue'!$A$6:$M$604,13,FALSE)</f>
        <v>23108</v>
      </c>
      <c r="E97" t="s">
        <v>1815</v>
      </c>
      <c r="F97" s="9">
        <f>VLOOKUP(A97,'1-1-19 Rates - Revenue'!$A$6:$P$604,16,FALSE)</f>
        <v>3943110.95</v>
      </c>
      <c r="G97" s="27">
        <f t="shared" si="5"/>
        <v>28599.991106574198</v>
      </c>
      <c r="H97" s="9">
        <f t="shared" si="6"/>
        <v>0</v>
      </c>
      <c r="I97" s="27">
        <f t="shared" si="8"/>
        <v>0</v>
      </c>
      <c r="J97" s="27">
        <f t="shared" si="7"/>
        <v>-28599.991106574198</v>
      </c>
    </row>
    <row r="98" spans="1:10" x14ac:dyDescent="0.25">
      <c r="A98" t="s">
        <v>947</v>
      </c>
      <c r="B98" t="s">
        <v>1073</v>
      </c>
      <c r="C98">
        <v>3</v>
      </c>
      <c r="D98" s="20">
        <f>VLOOKUP(A98,'1-1-19 Rates - Revenue'!$A$6:$M$604,4,FALSE)+VLOOKUP(A98,'1-1-19 Rates - Revenue'!$A$6:$M$604,7,FALSE)+VLOOKUP(A98,'1-1-19 Rates - Revenue'!$A$6:$M$604,10,FALSE)+VLOOKUP(A98,'1-1-19 Rates - Revenue'!$A$6:$M$604,13,FALSE)</f>
        <v>120603</v>
      </c>
      <c r="E98" t="s">
        <v>1815</v>
      </c>
      <c r="F98" s="9">
        <f>VLOOKUP(A98,'1-1-19 Rates - Revenue'!$A$6:$P$604,16,FALSE)</f>
        <v>33809774.580000006</v>
      </c>
      <c r="G98" s="27">
        <f t="shared" si="5"/>
        <v>245227.50299564321</v>
      </c>
      <c r="H98" s="9">
        <f t="shared" si="6"/>
        <v>50714661.870000005</v>
      </c>
      <c r="I98" s="27">
        <f t="shared" si="8"/>
        <v>289916.90599443862</v>
      </c>
      <c r="J98" s="27">
        <f t="shared" si="7"/>
        <v>44689.402998795413</v>
      </c>
    </row>
    <row r="99" spans="1:10" x14ac:dyDescent="0.25">
      <c r="A99" t="s">
        <v>841</v>
      </c>
      <c r="B99" t="s">
        <v>1075</v>
      </c>
      <c r="C99">
        <v>2</v>
      </c>
      <c r="D99" s="20">
        <f>VLOOKUP(A99,'1-1-19 Rates - Revenue'!$A$6:$M$604,4,FALSE)+VLOOKUP(A99,'1-1-19 Rates - Revenue'!$A$6:$M$604,7,FALSE)+VLOOKUP(A99,'1-1-19 Rates - Revenue'!$A$6:$M$604,10,FALSE)+VLOOKUP(A99,'1-1-19 Rates - Revenue'!$A$6:$M$604,13,FALSE)</f>
        <v>101077</v>
      </c>
      <c r="E99" t="s">
        <v>1815</v>
      </c>
      <c r="F99" s="9">
        <f>VLOOKUP(A99,'1-1-19 Rates - Revenue'!$A$6:$P$604,16,FALSE)</f>
        <v>30624044.710000001</v>
      </c>
      <c r="G99" s="27">
        <f t="shared" si="5"/>
        <v>222120.9135272571</v>
      </c>
      <c r="H99" s="9">
        <f t="shared" si="6"/>
        <v>68904100.597499996</v>
      </c>
      <c r="I99" s="27">
        <f t="shared" si="8"/>
        <v>393899.17863918009</v>
      </c>
      <c r="J99" s="27">
        <f t="shared" si="7"/>
        <v>171778.26511192298</v>
      </c>
    </row>
    <row r="100" spans="1:10" x14ac:dyDescent="0.25">
      <c r="A100" t="s">
        <v>597</v>
      </c>
      <c r="B100" t="s">
        <v>238</v>
      </c>
      <c r="C100">
        <v>4</v>
      </c>
      <c r="D100" s="20">
        <f>VLOOKUP(A100,'1-1-19 Rates - Revenue'!$A$6:$M$604,4,FALSE)+VLOOKUP(A100,'1-1-19 Rates - Revenue'!$A$6:$M$604,7,FALSE)+VLOOKUP(A100,'1-1-19 Rates - Revenue'!$A$6:$M$604,10,FALSE)+VLOOKUP(A100,'1-1-19 Rates - Revenue'!$A$6:$M$604,13,FALSE)</f>
        <v>93602</v>
      </c>
      <c r="E100" t="s">
        <v>1815</v>
      </c>
      <c r="F100" s="9">
        <f>VLOOKUP(A100,'1-1-19 Rates - Revenue'!$A$6:$P$604,16,FALSE)</f>
        <v>31144318.919999998</v>
      </c>
      <c r="G100" s="27">
        <f t="shared" si="5"/>
        <v>225894.54251402954</v>
      </c>
      <c r="H100" s="9">
        <f t="shared" si="6"/>
        <v>0</v>
      </c>
      <c r="I100" s="27">
        <f t="shared" si="8"/>
        <v>0</v>
      </c>
      <c r="J100" s="27">
        <f t="shared" si="7"/>
        <v>-225894.54251402954</v>
      </c>
    </row>
    <row r="101" spans="1:10" x14ac:dyDescent="0.25">
      <c r="A101" t="s">
        <v>876</v>
      </c>
      <c r="B101" t="s">
        <v>13</v>
      </c>
      <c r="C101">
        <v>1</v>
      </c>
      <c r="D101" s="20">
        <f>VLOOKUP(A101,'1-1-19 Rates - Revenue'!$A$6:$M$604,4,FALSE)+VLOOKUP(A101,'1-1-19 Rates - Revenue'!$A$6:$M$604,7,FALSE)+VLOOKUP(A101,'1-1-19 Rates - Revenue'!$A$6:$M$604,10,FALSE)+VLOOKUP(A101,'1-1-19 Rates - Revenue'!$A$6:$M$604,13,FALSE)</f>
        <v>137376</v>
      </c>
      <c r="E101" t="s">
        <v>1815</v>
      </c>
      <c r="F101" s="9">
        <f>VLOOKUP(A101,'1-1-19 Rates - Revenue'!$A$6:$P$604,16,FALSE)</f>
        <v>46733221</v>
      </c>
      <c r="G101" s="27">
        <f t="shared" si="5"/>
        <v>338963.2505728926</v>
      </c>
      <c r="H101" s="9">
        <f t="shared" si="6"/>
        <v>140199663</v>
      </c>
      <c r="I101" s="27">
        <f t="shared" si="8"/>
        <v>801469.45714858558</v>
      </c>
      <c r="J101" s="27">
        <f t="shared" si="7"/>
        <v>462506.20657569298</v>
      </c>
    </row>
    <row r="102" spans="1:10" x14ac:dyDescent="0.25">
      <c r="A102" t="s">
        <v>612</v>
      </c>
      <c r="B102" t="s">
        <v>89</v>
      </c>
      <c r="C102">
        <v>2</v>
      </c>
      <c r="D102" s="20">
        <f>VLOOKUP(A102,'1-1-19 Rates - Revenue'!$A$6:$M$604,4,FALSE)+VLOOKUP(A102,'1-1-19 Rates - Revenue'!$A$6:$M$604,7,FALSE)+VLOOKUP(A102,'1-1-19 Rates - Revenue'!$A$6:$M$604,10,FALSE)+VLOOKUP(A102,'1-1-19 Rates - Revenue'!$A$6:$M$604,13,FALSE)</f>
        <v>21707</v>
      </c>
      <c r="E102" t="s">
        <v>1815</v>
      </c>
      <c r="F102" s="9">
        <f>VLOOKUP(A102,'1-1-19 Rates - Revenue'!$A$6:$P$604,16,FALSE)</f>
        <v>3969609.75</v>
      </c>
      <c r="G102" s="27">
        <f t="shared" si="5"/>
        <v>28792.190984778204</v>
      </c>
      <c r="H102" s="9">
        <f t="shared" ref="H102:H133" si="9">IF(C102=1,F102*3)+IF(C102=2,F102*2.25)+IF(C102=3,F102*1.5)+IF(C102=2,F102*0)+IF(C102=5,F102*0)</f>
        <v>8931621.9375</v>
      </c>
      <c r="I102" s="27">
        <f t="shared" si="8"/>
        <v>51058.768848142827</v>
      </c>
      <c r="J102" s="27">
        <f t="shared" si="7"/>
        <v>22266.577863364622</v>
      </c>
    </row>
    <row r="103" spans="1:10" x14ac:dyDescent="0.25">
      <c r="A103" t="s">
        <v>486</v>
      </c>
      <c r="B103" t="s">
        <v>314</v>
      </c>
      <c r="C103">
        <v>5</v>
      </c>
      <c r="D103" s="20">
        <f>VLOOKUP(A103,'1-1-19 Rates - Revenue'!$A$6:$M$604,4,FALSE)+VLOOKUP(A103,'1-1-19 Rates - Revenue'!$A$6:$M$604,7,FALSE)+VLOOKUP(A103,'1-1-19 Rates - Revenue'!$A$6:$M$604,10,FALSE)+VLOOKUP(A103,'1-1-19 Rates - Revenue'!$A$6:$M$604,13,FALSE)</f>
        <v>35091</v>
      </c>
      <c r="E103" t="s">
        <v>1815</v>
      </c>
      <c r="F103" s="9">
        <f>VLOOKUP(A103,'1-1-19 Rates - Revenue'!$A$6:$P$604,16,FALSE)</f>
        <v>8497353.8200000003</v>
      </c>
      <c r="G103" s="27">
        <f t="shared" si="5"/>
        <v>61632.61616602858</v>
      </c>
      <c r="H103" s="9">
        <f t="shared" si="9"/>
        <v>0</v>
      </c>
      <c r="I103" s="27">
        <f t="shared" si="8"/>
        <v>0</v>
      </c>
      <c r="J103" s="27">
        <f t="shared" si="7"/>
        <v>-61632.61616602858</v>
      </c>
    </row>
    <row r="104" spans="1:10" x14ac:dyDescent="0.25">
      <c r="A104" t="s">
        <v>842</v>
      </c>
      <c r="B104" t="s">
        <v>154</v>
      </c>
      <c r="C104">
        <v>3</v>
      </c>
      <c r="D104" s="20">
        <f>VLOOKUP(A104,'1-1-19 Rates - Revenue'!$A$6:$M$604,4,FALSE)+VLOOKUP(A104,'1-1-19 Rates - Revenue'!$A$6:$M$604,7,FALSE)+VLOOKUP(A104,'1-1-19 Rates - Revenue'!$A$6:$M$604,10,FALSE)+VLOOKUP(A104,'1-1-19 Rates - Revenue'!$A$6:$M$604,13,FALSE)</f>
        <v>30612</v>
      </c>
      <c r="E104" t="s">
        <v>1815</v>
      </c>
      <c r="F104" s="9">
        <f>VLOOKUP(A104,'1-1-19 Rates - Revenue'!$A$6:$P$604,16,FALSE)</f>
        <v>7378622.3300000001</v>
      </c>
      <c r="G104" s="27">
        <f t="shared" si="5"/>
        <v>53518.284342663443</v>
      </c>
      <c r="H104" s="9">
        <f t="shared" si="9"/>
        <v>11067933.495000001</v>
      </c>
      <c r="I104" s="27">
        <f t="shared" si="8"/>
        <v>63271.269418060569</v>
      </c>
      <c r="J104" s="27">
        <f t="shared" si="7"/>
        <v>9752.9850753971259</v>
      </c>
    </row>
    <row r="105" spans="1:10" x14ac:dyDescent="0.25">
      <c r="A105" t="s">
        <v>813</v>
      </c>
      <c r="B105" t="s">
        <v>1081</v>
      </c>
      <c r="C105">
        <v>3</v>
      </c>
      <c r="D105" s="20">
        <f>VLOOKUP(A105,'1-1-19 Rates - Revenue'!$A$6:$M$604,4,FALSE)+VLOOKUP(A105,'1-1-19 Rates - Revenue'!$A$6:$M$604,7,FALSE)+VLOOKUP(A105,'1-1-19 Rates - Revenue'!$A$6:$M$604,10,FALSE)+VLOOKUP(A105,'1-1-19 Rates - Revenue'!$A$6:$M$604,13,FALSE)</f>
        <v>63193</v>
      </c>
      <c r="E105" t="s">
        <v>1815</v>
      </c>
      <c r="F105" s="9">
        <f>VLOOKUP(A105,'1-1-19 Rates - Revenue'!$A$6:$P$604,16,FALSE)</f>
        <v>17927807.650000002</v>
      </c>
      <c r="G105" s="27">
        <f t="shared" si="5"/>
        <v>130033.1504368075</v>
      </c>
      <c r="H105" s="9">
        <f t="shared" si="9"/>
        <v>26891711.475000001</v>
      </c>
      <c r="I105" s="27">
        <f t="shared" si="8"/>
        <v>153729.93726571681</v>
      </c>
      <c r="J105" s="27">
        <f t="shared" si="7"/>
        <v>23696.786828909317</v>
      </c>
    </row>
    <row r="106" spans="1:10" x14ac:dyDescent="0.25">
      <c r="A106" t="s">
        <v>525</v>
      </c>
      <c r="B106" t="s">
        <v>1083</v>
      </c>
      <c r="C106">
        <v>1</v>
      </c>
      <c r="D106" s="20">
        <f>VLOOKUP(A106,'1-1-19 Rates - Revenue'!$A$6:$M$604,4,FALSE)+VLOOKUP(A106,'1-1-19 Rates - Revenue'!$A$6:$M$604,7,FALSE)+VLOOKUP(A106,'1-1-19 Rates - Revenue'!$A$6:$M$604,10,FALSE)+VLOOKUP(A106,'1-1-19 Rates - Revenue'!$A$6:$M$604,13,FALSE)</f>
        <v>11155</v>
      </c>
      <c r="E106" t="s">
        <v>1815</v>
      </c>
      <c r="F106" s="9">
        <f>VLOOKUP(A106,'1-1-19 Rates - Revenue'!$A$6:$P$604,16,FALSE)</f>
        <v>2688355</v>
      </c>
      <c r="G106" s="27">
        <f t="shared" si="5"/>
        <v>19499.052921986451</v>
      </c>
      <c r="H106" s="9">
        <f t="shared" si="9"/>
        <v>8065065</v>
      </c>
      <c r="I106" s="27">
        <f t="shared" si="8"/>
        <v>46104.984342352218</v>
      </c>
      <c r="J106" s="27">
        <f t="shared" si="7"/>
        <v>26605.931420365767</v>
      </c>
    </row>
    <row r="107" spans="1:10" x14ac:dyDescent="0.25">
      <c r="A107" t="s">
        <v>693</v>
      </c>
      <c r="B107" t="s">
        <v>239</v>
      </c>
      <c r="C107">
        <v>4</v>
      </c>
      <c r="D107" s="20">
        <f>VLOOKUP(A107,'1-1-19 Rates - Revenue'!$A$6:$M$604,4,FALSE)+VLOOKUP(A107,'1-1-19 Rates - Revenue'!$A$6:$M$604,7,FALSE)+VLOOKUP(A107,'1-1-19 Rates - Revenue'!$A$6:$M$604,10,FALSE)+VLOOKUP(A107,'1-1-19 Rates - Revenue'!$A$6:$M$604,13,FALSE)</f>
        <v>31404</v>
      </c>
      <c r="E107" t="s">
        <v>1815</v>
      </c>
      <c r="F107" s="9">
        <f>VLOOKUP(A107,'1-1-19 Rates - Revenue'!$A$6:$P$604,16,FALSE)</f>
        <v>6708794.9399999995</v>
      </c>
      <c r="G107" s="27">
        <f t="shared" si="5"/>
        <v>48659.923104580652</v>
      </c>
      <c r="H107" s="9">
        <f t="shared" si="9"/>
        <v>0</v>
      </c>
      <c r="I107" s="27">
        <f t="shared" si="8"/>
        <v>0</v>
      </c>
      <c r="J107" s="27">
        <f t="shared" si="7"/>
        <v>-48659.923104580652</v>
      </c>
    </row>
    <row r="108" spans="1:10" x14ac:dyDescent="0.25">
      <c r="A108" t="s">
        <v>456</v>
      </c>
      <c r="B108" t="s">
        <v>90</v>
      </c>
      <c r="C108">
        <v>2</v>
      </c>
      <c r="D108" s="20">
        <f>VLOOKUP(A108,'1-1-19 Rates - Revenue'!$A$6:$M$604,4,FALSE)+VLOOKUP(A108,'1-1-19 Rates - Revenue'!$A$6:$M$604,7,FALSE)+VLOOKUP(A108,'1-1-19 Rates - Revenue'!$A$6:$M$604,10,FALSE)+VLOOKUP(A108,'1-1-19 Rates - Revenue'!$A$6:$M$604,13,FALSE)</f>
        <v>33076</v>
      </c>
      <c r="E108" t="s">
        <v>1815</v>
      </c>
      <c r="F108" s="9">
        <f>VLOOKUP(A108,'1-1-19 Rates - Revenue'!$A$6:$P$604,16,FALSE)</f>
        <v>5922253.2400000002</v>
      </c>
      <c r="G108" s="27">
        <f t="shared" si="5"/>
        <v>42955.01499770891</v>
      </c>
      <c r="H108" s="9">
        <f t="shared" si="9"/>
        <v>13325069.790000001</v>
      </c>
      <c r="I108" s="27">
        <f t="shared" si="8"/>
        <v>76174.480184437518</v>
      </c>
      <c r="J108" s="27">
        <f t="shared" si="7"/>
        <v>33219.465186728608</v>
      </c>
    </row>
    <row r="109" spans="1:10" x14ac:dyDescent="0.25">
      <c r="A109" t="s">
        <v>758</v>
      </c>
      <c r="B109" t="s">
        <v>240</v>
      </c>
      <c r="C109">
        <v>4</v>
      </c>
      <c r="D109" s="20">
        <f>VLOOKUP(A109,'1-1-19 Rates - Revenue'!$A$6:$M$604,4,FALSE)+VLOOKUP(A109,'1-1-19 Rates - Revenue'!$A$6:$M$604,7,FALSE)+VLOOKUP(A109,'1-1-19 Rates - Revenue'!$A$6:$M$604,10,FALSE)+VLOOKUP(A109,'1-1-19 Rates - Revenue'!$A$6:$M$604,13,FALSE)</f>
        <v>25956</v>
      </c>
      <c r="E109" t="s">
        <v>1815</v>
      </c>
      <c r="F109" s="9">
        <f>VLOOKUP(A109,'1-1-19 Rates - Revenue'!$A$6:$P$604,16,FALSE)</f>
        <v>7041958.3500000006</v>
      </c>
      <c r="G109" s="27">
        <f t="shared" si="5"/>
        <v>51076.40863690785</v>
      </c>
      <c r="H109" s="9">
        <f t="shared" si="9"/>
        <v>0</v>
      </c>
      <c r="I109" s="27">
        <f t="shared" si="8"/>
        <v>0</v>
      </c>
      <c r="J109" s="27">
        <f t="shared" si="7"/>
        <v>-51076.40863690785</v>
      </c>
    </row>
    <row r="110" spans="1:10" x14ac:dyDescent="0.25">
      <c r="A110" t="s">
        <v>553</v>
      </c>
      <c r="B110" t="s">
        <v>315</v>
      </c>
      <c r="C110">
        <v>5</v>
      </c>
      <c r="D110" s="20">
        <f>VLOOKUP(A110,'1-1-19 Rates - Revenue'!$A$6:$M$604,4,FALSE)+VLOOKUP(A110,'1-1-19 Rates - Revenue'!$A$6:$M$604,7,FALSE)+VLOOKUP(A110,'1-1-19 Rates - Revenue'!$A$6:$M$604,10,FALSE)+VLOOKUP(A110,'1-1-19 Rates - Revenue'!$A$6:$M$604,13,FALSE)</f>
        <v>34554</v>
      </c>
      <c r="E110" t="s">
        <v>1815</v>
      </c>
      <c r="F110" s="9">
        <f>VLOOKUP(A110,'1-1-19 Rates - Revenue'!$A$6:$P$604,16,FALSE)</f>
        <v>6646715.7599999998</v>
      </c>
      <c r="G110" s="27">
        <f t="shared" si="5"/>
        <v>48209.653249530435</v>
      </c>
      <c r="H110" s="9">
        <f t="shared" si="9"/>
        <v>0</v>
      </c>
      <c r="I110" s="27">
        <f t="shared" si="8"/>
        <v>0</v>
      </c>
      <c r="J110" s="27">
        <f t="shared" si="7"/>
        <v>-48209.653249530435</v>
      </c>
    </row>
    <row r="111" spans="1:10" x14ac:dyDescent="0.25">
      <c r="A111" t="s">
        <v>560</v>
      </c>
      <c r="B111" t="s">
        <v>241</v>
      </c>
      <c r="C111">
        <v>4</v>
      </c>
      <c r="D111" s="20">
        <f>VLOOKUP(A111,'1-1-19 Rates - Revenue'!$A$6:$M$604,4,FALSE)+VLOOKUP(A111,'1-1-19 Rates - Revenue'!$A$6:$M$604,7,FALSE)+VLOOKUP(A111,'1-1-19 Rates - Revenue'!$A$6:$M$604,10,FALSE)+VLOOKUP(A111,'1-1-19 Rates - Revenue'!$A$6:$M$604,13,FALSE)</f>
        <v>17192</v>
      </c>
      <c r="E111" t="s">
        <v>1815</v>
      </c>
      <c r="F111" s="9">
        <f>VLOOKUP(A111,'1-1-19 Rates - Revenue'!$A$6:$P$604,16,FALSE)</f>
        <v>3306664.62</v>
      </c>
      <c r="G111" s="27">
        <f t="shared" si="5"/>
        <v>23983.747838600266</v>
      </c>
      <c r="H111" s="9">
        <f t="shared" si="9"/>
        <v>0</v>
      </c>
      <c r="I111" s="27">
        <f t="shared" si="8"/>
        <v>0</v>
      </c>
      <c r="J111" s="27">
        <f t="shared" si="7"/>
        <v>-23983.747838600266</v>
      </c>
    </row>
    <row r="112" spans="1:10" x14ac:dyDescent="0.25">
      <c r="A112" t="s">
        <v>527</v>
      </c>
      <c r="B112" t="s">
        <v>14</v>
      </c>
      <c r="C112">
        <v>1</v>
      </c>
      <c r="D112" s="20">
        <f>VLOOKUP(A112,'1-1-19 Rates - Revenue'!$A$6:$M$604,4,FALSE)+VLOOKUP(A112,'1-1-19 Rates - Revenue'!$A$6:$M$604,7,FALSE)+VLOOKUP(A112,'1-1-19 Rates - Revenue'!$A$6:$M$604,10,FALSE)+VLOOKUP(A112,'1-1-19 Rates - Revenue'!$A$6:$M$604,13,FALSE)</f>
        <v>30579</v>
      </c>
      <c r="E112" t="s">
        <v>1815</v>
      </c>
      <c r="F112" s="9">
        <f>VLOOKUP(A112,'1-1-19 Rates - Revenue'!$A$6:$P$604,16,FALSE)</f>
        <v>6589162.9199999999</v>
      </c>
      <c r="G112" s="27">
        <f t="shared" si="5"/>
        <v>47792.213635725486</v>
      </c>
      <c r="H112" s="9">
        <f t="shared" si="9"/>
        <v>19767488.759999998</v>
      </c>
      <c r="I112" s="27">
        <f t="shared" si="8"/>
        <v>113003.39919981094</v>
      </c>
      <c r="J112" s="27">
        <f t="shared" si="7"/>
        <v>65211.185564085456</v>
      </c>
    </row>
    <row r="113" spans="1:10" x14ac:dyDescent="0.25">
      <c r="A113" t="s">
        <v>864</v>
      </c>
      <c r="B113" t="s">
        <v>155</v>
      </c>
      <c r="C113">
        <v>3</v>
      </c>
      <c r="D113" s="20">
        <f>VLOOKUP(A113,'1-1-19 Rates - Revenue'!$A$6:$M$604,4,FALSE)+VLOOKUP(A113,'1-1-19 Rates - Revenue'!$A$6:$M$604,7,FALSE)+VLOOKUP(A113,'1-1-19 Rates - Revenue'!$A$6:$M$604,10,FALSE)+VLOOKUP(A113,'1-1-19 Rates - Revenue'!$A$6:$M$604,13,FALSE)</f>
        <v>81037</v>
      </c>
      <c r="E113" t="s">
        <v>1815</v>
      </c>
      <c r="F113" s="9">
        <f>VLOOKUP(A113,'1-1-19 Rates - Revenue'!$A$6:$P$604,16,FALSE)</f>
        <v>23398761.370000001</v>
      </c>
      <c r="G113" s="27">
        <f t="shared" si="5"/>
        <v>169714.82049898998</v>
      </c>
      <c r="H113" s="9">
        <f t="shared" si="9"/>
        <v>35098142.055</v>
      </c>
      <c r="I113" s="27">
        <f t="shared" si="8"/>
        <v>200643.05618013354</v>
      </c>
      <c r="J113" s="27">
        <f t="shared" si="7"/>
        <v>30928.23568114356</v>
      </c>
    </row>
    <row r="114" spans="1:10" x14ac:dyDescent="0.25">
      <c r="A114" t="s">
        <v>457</v>
      </c>
      <c r="B114" t="s">
        <v>156</v>
      </c>
      <c r="C114">
        <v>3</v>
      </c>
      <c r="D114" s="20">
        <f>VLOOKUP(A114,'1-1-19 Rates - Revenue'!$A$6:$M$604,4,FALSE)+VLOOKUP(A114,'1-1-19 Rates - Revenue'!$A$6:$M$604,7,FALSE)+VLOOKUP(A114,'1-1-19 Rates - Revenue'!$A$6:$M$604,10,FALSE)+VLOOKUP(A114,'1-1-19 Rates - Revenue'!$A$6:$M$604,13,FALSE)</f>
        <v>58366</v>
      </c>
      <c r="E114" t="s">
        <v>1815</v>
      </c>
      <c r="F114" s="9">
        <f>VLOOKUP(A114,'1-1-19 Rates - Revenue'!$A$6:$P$604,16,FALSE)</f>
        <v>11279428.34</v>
      </c>
      <c r="G114" s="27">
        <f t="shared" si="5"/>
        <v>81811.431202878273</v>
      </c>
      <c r="H114" s="9">
        <f t="shared" si="9"/>
        <v>16919142.509999998</v>
      </c>
      <c r="I114" s="27">
        <f t="shared" si="8"/>
        <v>96720.460468647885</v>
      </c>
      <c r="J114" s="27">
        <f t="shared" si="7"/>
        <v>14909.029265769612</v>
      </c>
    </row>
    <row r="115" spans="1:10" x14ac:dyDescent="0.25">
      <c r="A115" t="s">
        <v>411</v>
      </c>
      <c r="B115" t="s">
        <v>1775</v>
      </c>
      <c r="C115">
        <v>5</v>
      </c>
      <c r="D115" s="20">
        <f>VLOOKUP(A115,'1-1-19 Rates - Revenue'!$A$6:$M$604,4,FALSE)+VLOOKUP(A115,'1-1-19 Rates - Revenue'!$A$6:$M$604,7,FALSE)+VLOOKUP(A115,'1-1-19 Rates - Revenue'!$A$6:$M$604,10,FALSE)+VLOOKUP(A115,'1-1-19 Rates - Revenue'!$A$6:$M$604,13,FALSE)</f>
        <v>15980</v>
      </c>
      <c r="E115" t="s">
        <v>1815</v>
      </c>
      <c r="F115" s="9">
        <f>VLOOKUP(A115,'1-1-19 Rates - Revenue'!$A$6:$P$604,16,FALSE)</f>
        <v>2813613.6</v>
      </c>
      <c r="G115" s="27">
        <f t="shared" si="5"/>
        <v>20407.572842284902</v>
      </c>
      <c r="H115" s="9">
        <f t="shared" si="9"/>
        <v>0</v>
      </c>
      <c r="I115" s="27">
        <f t="shared" si="8"/>
        <v>0</v>
      </c>
      <c r="J115" s="27">
        <f t="shared" si="7"/>
        <v>-20407.572842284902</v>
      </c>
    </row>
    <row r="116" spans="1:10" x14ac:dyDescent="0.25">
      <c r="A116" t="s">
        <v>937</v>
      </c>
      <c r="B116" t="s">
        <v>91</v>
      </c>
      <c r="C116">
        <v>2</v>
      </c>
      <c r="D116" s="20">
        <f>VLOOKUP(A116,'1-1-19 Rates - Revenue'!$A$6:$M$604,4,FALSE)+VLOOKUP(A116,'1-1-19 Rates - Revenue'!$A$6:$M$604,7,FALSE)+VLOOKUP(A116,'1-1-19 Rates - Revenue'!$A$6:$M$604,10,FALSE)+VLOOKUP(A116,'1-1-19 Rates - Revenue'!$A$6:$M$604,13,FALSE)</f>
        <v>72140</v>
      </c>
      <c r="E116" t="s">
        <v>1815</v>
      </c>
      <c r="F116" s="9">
        <f>VLOOKUP(A116,'1-1-19 Rates - Revenue'!$A$6:$P$604,16,FALSE)</f>
        <v>20761074.559999999</v>
      </c>
      <c r="G116" s="27">
        <f t="shared" si="5"/>
        <v>150583.27176386549</v>
      </c>
      <c r="H116" s="9">
        <f t="shared" si="9"/>
        <v>46712417.759999998</v>
      </c>
      <c r="I116" s="27">
        <f t="shared" si="8"/>
        <v>267037.56131143589</v>
      </c>
      <c r="J116" s="27">
        <f t="shared" si="7"/>
        <v>116454.2895475704</v>
      </c>
    </row>
    <row r="117" spans="1:10" x14ac:dyDescent="0.25">
      <c r="A117" t="s">
        <v>705</v>
      </c>
      <c r="B117" t="s">
        <v>15</v>
      </c>
      <c r="C117">
        <v>1</v>
      </c>
      <c r="D117" s="20">
        <f>VLOOKUP(A117,'1-1-19 Rates - Revenue'!$A$6:$M$604,4,FALSE)+VLOOKUP(A117,'1-1-19 Rates - Revenue'!$A$6:$M$604,7,FALSE)+VLOOKUP(A117,'1-1-19 Rates - Revenue'!$A$6:$M$604,10,FALSE)+VLOOKUP(A117,'1-1-19 Rates - Revenue'!$A$6:$M$604,13,FALSE)</f>
        <v>26479</v>
      </c>
      <c r="E117" t="s">
        <v>1815</v>
      </c>
      <c r="F117" s="9">
        <f>VLOOKUP(A117,'1-1-19 Rates - Revenue'!$A$6:$P$604,16,FALSE)</f>
        <v>6981707.5499999998</v>
      </c>
      <c r="G117" s="27">
        <f t="shared" si="5"/>
        <v>50639.400303636379</v>
      </c>
      <c r="H117" s="9">
        <f t="shared" si="9"/>
        <v>20945122.649999999</v>
      </c>
      <c r="I117" s="27">
        <f t="shared" si="8"/>
        <v>119735.49522872992</v>
      </c>
      <c r="J117" s="27">
        <f t="shared" si="7"/>
        <v>69096.094925093552</v>
      </c>
    </row>
    <row r="118" spans="1:10" x14ac:dyDescent="0.25">
      <c r="A118" t="s">
        <v>402</v>
      </c>
      <c r="B118" t="s">
        <v>1776</v>
      </c>
      <c r="C118">
        <v>3</v>
      </c>
      <c r="D118" s="20">
        <f>VLOOKUP(A118,'1-1-19 Rates - Revenue'!$A$6:$M$604,4,FALSE)+VLOOKUP(A118,'1-1-19 Rates - Revenue'!$A$6:$M$604,7,FALSE)+VLOOKUP(A118,'1-1-19 Rates - Revenue'!$A$6:$M$604,10,FALSE)+VLOOKUP(A118,'1-1-19 Rates - Revenue'!$A$6:$M$604,13,FALSE)</f>
        <v>45146</v>
      </c>
      <c r="E118" t="s">
        <v>1815</v>
      </c>
      <c r="F118" s="9">
        <f>VLOOKUP(A118,'1-1-19 Rates - Revenue'!$A$6:$P$604,16,FALSE)</f>
        <v>8924016.1000000015</v>
      </c>
      <c r="G118" s="27">
        <f t="shared" si="5"/>
        <v>64727.263404780686</v>
      </c>
      <c r="H118" s="9">
        <f t="shared" si="9"/>
        <v>13386024.150000002</v>
      </c>
      <c r="I118" s="27">
        <f t="shared" si="8"/>
        <v>76522.933645556332</v>
      </c>
      <c r="J118" s="27">
        <f t="shared" si="7"/>
        <v>11795.670240775646</v>
      </c>
    </row>
    <row r="119" spans="1:10" x14ac:dyDescent="0.25">
      <c r="A119" t="s">
        <v>602</v>
      </c>
      <c r="B119" t="s">
        <v>1099</v>
      </c>
      <c r="C119">
        <v>2</v>
      </c>
      <c r="D119" s="20">
        <f>VLOOKUP(A119,'1-1-19 Rates - Revenue'!$A$6:$M$604,4,FALSE)+VLOOKUP(A119,'1-1-19 Rates - Revenue'!$A$6:$M$604,7,FALSE)+VLOOKUP(A119,'1-1-19 Rates - Revenue'!$A$6:$M$604,10,FALSE)+VLOOKUP(A119,'1-1-19 Rates - Revenue'!$A$6:$M$604,13,FALSE)</f>
        <v>18659</v>
      </c>
      <c r="E119" t="s">
        <v>1815</v>
      </c>
      <c r="F119" s="9">
        <f>VLOOKUP(A119,'1-1-19 Rates - Revenue'!$A$6:$P$604,16,FALSE)</f>
        <v>5697110.46</v>
      </c>
      <c r="G119" s="27">
        <f t="shared" si="5"/>
        <v>41322.019733979541</v>
      </c>
      <c r="H119" s="9">
        <f t="shared" si="9"/>
        <v>12818498.535</v>
      </c>
      <c r="I119" s="27">
        <f t="shared" si="8"/>
        <v>73278.600265297282</v>
      </c>
      <c r="J119" s="27">
        <f t="shared" si="7"/>
        <v>31956.580531317741</v>
      </c>
    </row>
    <row r="120" spans="1:10" x14ac:dyDescent="0.25">
      <c r="A120" t="s">
        <v>670</v>
      </c>
      <c r="B120" t="s">
        <v>316</v>
      </c>
      <c r="C120">
        <v>5</v>
      </c>
      <c r="D120" s="20">
        <f>VLOOKUP(A120,'1-1-19 Rates - Revenue'!$A$6:$M$604,4,FALSE)+VLOOKUP(A120,'1-1-19 Rates - Revenue'!$A$6:$M$604,7,FALSE)+VLOOKUP(A120,'1-1-19 Rates - Revenue'!$A$6:$M$604,10,FALSE)+VLOOKUP(A120,'1-1-19 Rates - Revenue'!$A$6:$M$604,13,FALSE)</f>
        <v>32411</v>
      </c>
      <c r="E120" t="s">
        <v>1815</v>
      </c>
      <c r="F120" s="9">
        <f>VLOOKUP(A120,'1-1-19 Rates - Revenue'!$A$6:$P$604,16,FALSE)</f>
        <v>7182881.9500000002</v>
      </c>
      <c r="G120" s="27">
        <f t="shared" si="5"/>
        <v>52098.549215200837</v>
      </c>
      <c r="H120" s="9">
        <f t="shared" si="9"/>
        <v>0</v>
      </c>
      <c r="I120" s="27">
        <f t="shared" si="8"/>
        <v>0</v>
      </c>
      <c r="J120" s="27">
        <f t="shared" si="7"/>
        <v>-52098.549215200837</v>
      </c>
    </row>
    <row r="121" spans="1:10" x14ac:dyDescent="0.25">
      <c r="A121" t="s">
        <v>859</v>
      </c>
      <c r="B121" t="s">
        <v>157</v>
      </c>
      <c r="C121">
        <v>3</v>
      </c>
      <c r="D121" s="20">
        <f>VLOOKUP(A121,'1-1-19 Rates - Revenue'!$A$6:$M$604,4,FALSE)+VLOOKUP(A121,'1-1-19 Rates - Revenue'!$A$6:$M$604,7,FALSE)+VLOOKUP(A121,'1-1-19 Rates - Revenue'!$A$6:$M$604,10,FALSE)+VLOOKUP(A121,'1-1-19 Rates - Revenue'!$A$6:$M$604,13,FALSE)</f>
        <v>24771</v>
      </c>
      <c r="E121" t="s">
        <v>1815</v>
      </c>
      <c r="F121" s="9">
        <f>VLOOKUP(A121,'1-1-19 Rates - Revenue'!$A$6:$P$604,16,FALSE)</f>
        <v>7324521.2999999998</v>
      </c>
      <c r="G121" s="27">
        <f t="shared" si="5"/>
        <v>53125.881238496033</v>
      </c>
      <c r="H121" s="9">
        <f t="shared" si="9"/>
        <v>10986781.949999999</v>
      </c>
      <c r="I121" s="27">
        <f t="shared" si="8"/>
        <v>62807.356143761761</v>
      </c>
      <c r="J121" s="27">
        <f t="shared" si="7"/>
        <v>9681.474905265728</v>
      </c>
    </row>
    <row r="122" spans="1:10" x14ac:dyDescent="0.25">
      <c r="A122" t="s">
        <v>874</v>
      </c>
      <c r="B122" t="s">
        <v>242</v>
      </c>
      <c r="C122">
        <v>4</v>
      </c>
      <c r="D122" s="20">
        <f>VLOOKUP(A122,'1-1-19 Rates - Revenue'!$A$6:$M$604,4,FALSE)+VLOOKUP(A122,'1-1-19 Rates - Revenue'!$A$6:$M$604,7,FALSE)+VLOOKUP(A122,'1-1-19 Rates - Revenue'!$A$6:$M$604,10,FALSE)+VLOOKUP(A122,'1-1-19 Rates - Revenue'!$A$6:$M$604,13,FALSE)</f>
        <v>80151</v>
      </c>
      <c r="E122" t="s">
        <v>1815</v>
      </c>
      <c r="F122" s="9">
        <f>VLOOKUP(A122,'1-1-19 Rates - Revenue'!$A$6:$P$604,16,FALSE)</f>
        <v>26645398.439999998</v>
      </c>
      <c r="G122" s="27">
        <f t="shared" si="5"/>
        <v>193263.1792709576</v>
      </c>
      <c r="H122" s="9">
        <f t="shared" si="9"/>
        <v>0</v>
      </c>
      <c r="I122" s="27">
        <f t="shared" si="8"/>
        <v>0</v>
      </c>
      <c r="J122" s="27">
        <f t="shared" si="7"/>
        <v>-193263.1792709576</v>
      </c>
    </row>
    <row r="123" spans="1:10" x14ac:dyDescent="0.25">
      <c r="A123" t="s">
        <v>851</v>
      </c>
      <c r="B123" t="s">
        <v>92</v>
      </c>
      <c r="C123">
        <v>2</v>
      </c>
      <c r="D123" s="20">
        <f>VLOOKUP(A123,'1-1-19 Rates - Revenue'!$A$6:$M$604,4,FALSE)+VLOOKUP(A123,'1-1-19 Rates - Revenue'!$A$6:$M$604,7,FALSE)+VLOOKUP(A123,'1-1-19 Rates - Revenue'!$A$6:$M$604,10,FALSE)+VLOOKUP(A123,'1-1-19 Rates - Revenue'!$A$6:$M$604,13,FALSE)</f>
        <v>93573</v>
      </c>
      <c r="E123" t="s">
        <v>1815</v>
      </c>
      <c r="F123" s="9">
        <f>VLOOKUP(A123,'1-1-19 Rates - Revenue'!$A$6:$P$604,16,FALSE)</f>
        <v>27460575.949999999</v>
      </c>
      <c r="G123" s="27">
        <f t="shared" si="5"/>
        <v>199175.78731874266</v>
      </c>
      <c r="H123" s="9">
        <f t="shared" si="9"/>
        <v>61786295.887499996</v>
      </c>
      <c r="I123" s="27">
        <f t="shared" si="8"/>
        <v>353209.32992668112</v>
      </c>
      <c r="J123" s="27">
        <f t="shared" si="7"/>
        <v>154033.54260793846</v>
      </c>
    </row>
    <row r="124" spans="1:10" x14ac:dyDescent="0.25">
      <c r="A124" t="s">
        <v>901</v>
      </c>
      <c r="B124" t="s">
        <v>158</v>
      </c>
      <c r="C124">
        <v>3</v>
      </c>
      <c r="D124" s="20">
        <f>VLOOKUP(A124,'1-1-19 Rates - Revenue'!$A$6:$M$604,4,FALSE)+VLOOKUP(A124,'1-1-19 Rates - Revenue'!$A$6:$M$604,7,FALSE)+VLOOKUP(A124,'1-1-19 Rates - Revenue'!$A$6:$M$604,10,FALSE)+VLOOKUP(A124,'1-1-19 Rates - Revenue'!$A$6:$M$604,13,FALSE)</f>
        <v>79778</v>
      </c>
      <c r="E124" t="s">
        <v>1815</v>
      </c>
      <c r="F124" s="9">
        <f>VLOOKUP(A124,'1-1-19 Rates - Revenue'!$A$6:$P$604,16,FALSE)</f>
        <v>24650627.530000001</v>
      </c>
      <c r="G124" s="27">
        <f t="shared" si="5"/>
        <v>178794.79859157227</v>
      </c>
      <c r="H124" s="9">
        <f t="shared" si="9"/>
        <v>36975941.295000002</v>
      </c>
      <c r="I124" s="27">
        <f t="shared" si="8"/>
        <v>211377.73774293324</v>
      </c>
      <c r="J124" s="27">
        <f t="shared" si="7"/>
        <v>32582.939151360973</v>
      </c>
    </row>
    <row r="125" spans="1:10" x14ac:dyDescent="0.25">
      <c r="A125" t="s">
        <v>767</v>
      </c>
      <c r="B125" t="s">
        <v>93</v>
      </c>
      <c r="C125">
        <v>2</v>
      </c>
      <c r="D125" s="20">
        <f>VLOOKUP(A125,'1-1-19 Rates - Revenue'!$A$6:$M$604,4,FALSE)+VLOOKUP(A125,'1-1-19 Rates - Revenue'!$A$6:$M$604,7,FALSE)+VLOOKUP(A125,'1-1-19 Rates - Revenue'!$A$6:$M$604,10,FALSE)+VLOOKUP(A125,'1-1-19 Rates - Revenue'!$A$6:$M$604,13,FALSE)</f>
        <v>46897</v>
      </c>
      <c r="E125" t="s">
        <v>1815</v>
      </c>
      <c r="F125" s="9">
        <f>VLOOKUP(A125,'1-1-19 Rates - Revenue'!$A$6:$P$604,16,FALSE)</f>
        <v>13912300.819999998</v>
      </c>
      <c r="G125" s="27">
        <f t="shared" si="5"/>
        <v>100908.06086092629</v>
      </c>
      <c r="H125" s="9">
        <f t="shared" si="9"/>
        <v>31302676.844999995</v>
      </c>
      <c r="I125" s="27">
        <f t="shared" si="8"/>
        <v>178945.78975029165</v>
      </c>
      <c r="J125" s="27">
        <f t="shared" si="7"/>
        <v>78037.72888936536</v>
      </c>
    </row>
    <row r="126" spans="1:10" x14ac:dyDescent="0.25">
      <c r="A126" t="s">
        <v>432</v>
      </c>
      <c r="B126" t="s">
        <v>243</v>
      </c>
      <c r="C126">
        <v>4</v>
      </c>
      <c r="D126" s="20">
        <f>VLOOKUP(A126,'1-1-19 Rates - Revenue'!$A$6:$M$604,4,FALSE)+VLOOKUP(A126,'1-1-19 Rates - Revenue'!$A$6:$M$604,7,FALSE)+VLOOKUP(A126,'1-1-19 Rates - Revenue'!$A$6:$M$604,10,FALSE)+VLOOKUP(A126,'1-1-19 Rates - Revenue'!$A$6:$M$604,13,FALSE)</f>
        <v>7643</v>
      </c>
      <c r="E126" t="s">
        <v>1815</v>
      </c>
      <c r="F126" s="9">
        <f>VLOOKUP(A126,'1-1-19 Rates - Revenue'!$A$6:$P$604,16,FALSE)</f>
        <v>1590980.9000000001</v>
      </c>
      <c r="G126" s="27">
        <f t="shared" si="5"/>
        <v>11539.629538126341</v>
      </c>
      <c r="H126" s="9">
        <f t="shared" si="9"/>
        <v>0</v>
      </c>
      <c r="I126" s="27">
        <f t="shared" si="8"/>
        <v>0</v>
      </c>
      <c r="J126" s="27">
        <f t="shared" si="7"/>
        <v>-11539.629538126341</v>
      </c>
    </row>
    <row r="127" spans="1:10" x14ac:dyDescent="0.25">
      <c r="A127" t="s">
        <v>807</v>
      </c>
      <c r="B127" t="s">
        <v>1109</v>
      </c>
      <c r="C127">
        <v>4</v>
      </c>
      <c r="D127" s="20">
        <f>VLOOKUP(A127,'1-1-19 Rates - Revenue'!$A$6:$M$604,4,FALSE)+VLOOKUP(A127,'1-1-19 Rates - Revenue'!$A$6:$M$604,7,FALSE)+VLOOKUP(A127,'1-1-19 Rates - Revenue'!$A$6:$M$604,10,FALSE)+VLOOKUP(A127,'1-1-19 Rates - Revenue'!$A$6:$M$604,13,FALSE)</f>
        <v>64596</v>
      </c>
      <c r="E127" t="s">
        <v>1815</v>
      </c>
      <c r="F127" s="9">
        <f>VLOOKUP(A127,'1-1-19 Rates - Revenue'!$A$6:$P$604,16,FALSE)</f>
        <v>16420204.379999999</v>
      </c>
      <c r="G127" s="27">
        <f t="shared" si="5"/>
        <v>119098.27169233741</v>
      </c>
      <c r="H127" s="9">
        <f t="shared" si="9"/>
        <v>0</v>
      </c>
      <c r="I127" s="27">
        <f t="shared" si="8"/>
        <v>0</v>
      </c>
      <c r="J127" s="27">
        <f t="shared" si="7"/>
        <v>-119098.27169233741</v>
      </c>
    </row>
    <row r="128" spans="1:10" x14ac:dyDescent="0.25">
      <c r="A128" t="s">
        <v>706</v>
      </c>
      <c r="B128" t="s">
        <v>1111</v>
      </c>
      <c r="C128">
        <v>5</v>
      </c>
      <c r="D128" s="20">
        <f>VLOOKUP(A128,'1-1-19 Rates - Revenue'!$A$6:$M$604,4,FALSE)+VLOOKUP(A128,'1-1-19 Rates - Revenue'!$A$6:$M$604,7,FALSE)+VLOOKUP(A128,'1-1-19 Rates - Revenue'!$A$6:$M$604,10,FALSE)+VLOOKUP(A128,'1-1-19 Rates - Revenue'!$A$6:$M$604,13,FALSE)</f>
        <v>71541</v>
      </c>
      <c r="E128" t="s">
        <v>1815</v>
      </c>
      <c r="F128" s="9">
        <f>VLOOKUP(A128,'1-1-19 Rates - Revenue'!$A$6:$P$604,16,FALSE)</f>
        <v>21837174.84</v>
      </c>
      <c r="G128" s="27">
        <f t="shared" si="5"/>
        <v>158388.3928543035</v>
      </c>
      <c r="H128" s="9">
        <f t="shared" si="9"/>
        <v>0</v>
      </c>
      <c r="I128" s="27">
        <f t="shared" si="8"/>
        <v>0</v>
      </c>
      <c r="J128" s="27">
        <f t="shared" si="7"/>
        <v>-158388.3928543035</v>
      </c>
    </row>
    <row r="129" spans="1:10" x14ac:dyDescent="0.25">
      <c r="A129" t="s">
        <v>790</v>
      </c>
      <c r="B129" t="s">
        <v>94</v>
      </c>
      <c r="C129">
        <v>2</v>
      </c>
      <c r="D129" s="20">
        <f>VLOOKUP(A129,'1-1-19 Rates - Revenue'!$A$6:$M$604,4,FALSE)+VLOOKUP(A129,'1-1-19 Rates - Revenue'!$A$6:$M$604,7,FALSE)+VLOOKUP(A129,'1-1-19 Rates - Revenue'!$A$6:$M$604,10,FALSE)+VLOOKUP(A129,'1-1-19 Rates - Revenue'!$A$6:$M$604,13,FALSE)</f>
        <v>18261</v>
      </c>
      <c r="E129" t="s">
        <v>1815</v>
      </c>
      <c r="F129" s="9">
        <f>VLOOKUP(A129,'1-1-19 Rates - Revenue'!$A$6:$P$604,16,FALSE)</f>
        <v>3272550.1799999997</v>
      </c>
      <c r="G129" s="27">
        <f t="shared" si="5"/>
        <v>23736.310550383521</v>
      </c>
      <c r="H129" s="9">
        <f t="shared" si="9"/>
        <v>7363237.9049999993</v>
      </c>
      <c r="I129" s="27">
        <f t="shared" si="8"/>
        <v>42092.899228839357</v>
      </c>
      <c r="J129" s="27">
        <f t="shared" si="7"/>
        <v>18356.588678455835</v>
      </c>
    </row>
    <row r="130" spans="1:10" x14ac:dyDescent="0.25">
      <c r="A130" t="s">
        <v>819</v>
      </c>
      <c r="B130" t="s">
        <v>159</v>
      </c>
      <c r="C130">
        <v>3</v>
      </c>
      <c r="D130" s="20">
        <f>VLOOKUP(A130,'1-1-19 Rates - Revenue'!$A$6:$M$604,4,FALSE)+VLOOKUP(A130,'1-1-19 Rates - Revenue'!$A$6:$M$604,7,FALSE)+VLOOKUP(A130,'1-1-19 Rates - Revenue'!$A$6:$M$604,10,FALSE)+VLOOKUP(A130,'1-1-19 Rates - Revenue'!$A$6:$M$604,13,FALSE)</f>
        <v>55505</v>
      </c>
      <c r="E130" t="s">
        <v>1815</v>
      </c>
      <c r="F130" s="9">
        <f>VLOOKUP(A130,'1-1-19 Rates - Revenue'!$A$6:$P$604,16,FALSE)</f>
        <v>15648996.719999999</v>
      </c>
      <c r="G130" s="27">
        <f t="shared" si="5"/>
        <v>113504.58373960001</v>
      </c>
      <c r="H130" s="9">
        <f t="shared" si="9"/>
        <v>23473495.079999998</v>
      </c>
      <c r="I130" s="27">
        <f t="shared" si="8"/>
        <v>134189.26234614124</v>
      </c>
      <c r="J130" s="27">
        <f t="shared" si="7"/>
        <v>20684.678606541231</v>
      </c>
    </row>
    <row r="131" spans="1:10" x14ac:dyDescent="0.25">
      <c r="A131" t="s">
        <v>665</v>
      </c>
      <c r="B131" t="s">
        <v>1778</v>
      </c>
      <c r="C131">
        <v>3</v>
      </c>
      <c r="D131" s="20">
        <f>VLOOKUP(A131,'1-1-19 Rates - Revenue'!$A$6:$M$604,4,FALSE)+VLOOKUP(A131,'1-1-19 Rates - Revenue'!$A$6:$M$604,7,FALSE)+VLOOKUP(A131,'1-1-19 Rates - Revenue'!$A$6:$M$604,10,FALSE)+VLOOKUP(A131,'1-1-19 Rates - Revenue'!$A$6:$M$604,13,FALSE)</f>
        <v>25110</v>
      </c>
      <c r="E131" t="s">
        <v>1815</v>
      </c>
      <c r="F131" s="9">
        <f>VLOOKUP(A131,'1-1-19 Rates - Revenue'!$A$6:$P$604,16,FALSE)</f>
        <v>4848000.5100000007</v>
      </c>
      <c r="G131" s="27">
        <f t="shared" si="5"/>
        <v>35163.29447201256</v>
      </c>
      <c r="H131" s="9">
        <f t="shared" si="9"/>
        <v>7272000.7650000006</v>
      </c>
      <c r="I131" s="27">
        <f t="shared" si="8"/>
        <v>41571.330349835785</v>
      </c>
      <c r="J131" s="27">
        <f t="shared" si="7"/>
        <v>6408.0358778232257</v>
      </c>
    </row>
    <row r="132" spans="1:10" x14ac:dyDescent="0.25">
      <c r="A132" t="s">
        <v>664</v>
      </c>
      <c r="B132" t="s">
        <v>16</v>
      </c>
      <c r="C132">
        <v>1</v>
      </c>
      <c r="D132" s="20">
        <f>VLOOKUP(A132,'1-1-19 Rates - Revenue'!$A$6:$M$604,4,FALSE)+VLOOKUP(A132,'1-1-19 Rates - Revenue'!$A$6:$M$604,7,FALSE)+VLOOKUP(A132,'1-1-19 Rates - Revenue'!$A$6:$M$604,10,FALSE)+VLOOKUP(A132,'1-1-19 Rates - Revenue'!$A$6:$M$604,13,FALSE)</f>
        <v>16316</v>
      </c>
      <c r="E132" t="s">
        <v>1815</v>
      </c>
      <c r="F132" s="9">
        <f>VLOOKUP(A132,'1-1-19 Rates - Revenue'!$A$6:$P$604,16,FALSE)</f>
        <v>3003731.1300000004</v>
      </c>
      <c r="G132" s="27">
        <f t="shared" si="5"/>
        <v>21786.524572568793</v>
      </c>
      <c r="H132" s="9">
        <f t="shared" si="9"/>
        <v>9011193.3900000006</v>
      </c>
      <c r="I132" s="27">
        <f t="shared" si="8"/>
        <v>51513.649319857665</v>
      </c>
      <c r="J132" s="27">
        <f t="shared" si="7"/>
        <v>29727.124747288872</v>
      </c>
    </row>
    <row r="133" spans="1:10" x14ac:dyDescent="0.25">
      <c r="A133" t="s">
        <v>405</v>
      </c>
      <c r="B133" t="s">
        <v>17</v>
      </c>
      <c r="C133">
        <v>1</v>
      </c>
      <c r="D133" s="20">
        <f>VLOOKUP(A133,'1-1-19 Rates - Revenue'!$A$6:$M$604,4,FALSE)+VLOOKUP(A133,'1-1-19 Rates - Revenue'!$A$6:$M$604,7,FALSE)+VLOOKUP(A133,'1-1-19 Rates - Revenue'!$A$6:$M$604,10,FALSE)+VLOOKUP(A133,'1-1-19 Rates - Revenue'!$A$6:$M$604,13,FALSE)</f>
        <v>40477</v>
      </c>
      <c r="E133" t="s">
        <v>1815</v>
      </c>
      <c r="F133" s="9">
        <f>VLOOKUP(A133,'1-1-19 Rates - Revenue'!$A$6:$P$604,16,FALSE)</f>
        <v>9037145.75</v>
      </c>
      <c r="G133" s="27">
        <f t="shared" si="5"/>
        <v>65547.810182418223</v>
      </c>
      <c r="H133" s="9">
        <f t="shared" si="9"/>
        <v>27111437.25</v>
      </c>
      <c r="I133" s="27">
        <f t="shared" si="8"/>
        <v>154986.02799976373</v>
      </c>
      <c r="J133" s="27">
        <f t="shared" si="7"/>
        <v>89438.217817345503</v>
      </c>
    </row>
    <row r="134" spans="1:10" x14ac:dyDescent="0.25">
      <c r="A134" t="s">
        <v>407</v>
      </c>
      <c r="B134" t="s">
        <v>18</v>
      </c>
      <c r="C134">
        <v>1</v>
      </c>
      <c r="D134" s="20">
        <f>VLOOKUP(A134,'1-1-19 Rates - Revenue'!$A$6:$M$604,4,FALSE)+VLOOKUP(A134,'1-1-19 Rates - Revenue'!$A$6:$M$604,7,FALSE)+VLOOKUP(A134,'1-1-19 Rates - Revenue'!$A$6:$M$604,10,FALSE)+VLOOKUP(A134,'1-1-19 Rates - Revenue'!$A$6:$M$604,13,FALSE)</f>
        <v>2435</v>
      </c>
      <c r="E134" t="s">
        <v>1815</v>
      </c>
      <c r="F134" s="9">
        <f>VLOOKUP(A134,'1-1-19 Rates - Revenue'!$A$6:$P$604,16,FALSE)</f>
        <v>417951.21</v>
      </c>
      <c r="G134" s="27">
        <f t="shared" ref="G134:G197" si="10">SUM(F134/$F$5)*50000000</f>
        <v>3031.4645062122654</v>
      </c>
      <c r="H134" s="9">
        <f t="shared" ref="H134:H148" si="11">IF(C134=1,F134*3)+IF(C134=2,F134*2.25)+IF(C134=3,F134*1.5)+IF(C134=2,F134*0)+IF(C134=5,F134*0)</f>
        <v>1253853.6300000001</v>
      </c>
      <c r="I134" s="27">
        <f t="shared" si="8"/>
        <v>7167.8160038079659</v>
      </c>
      <c r="J134" s="27">
        <f t="shared" ref="J134:J197" si="12">SUM(I134-G134)</f>
        <v>4136.3514975957005</v>
      </c>
    </row>
    <row r="135" spans="1:10" x14ac:dyDescent="0.25">
      <c r="A135" t="s">
        <v>500</v>
      </c>
      <c r="B135" t="s">
        <v>160</v>
      </c>
      <c r="C135">
        <v>3</v>
      </c>
      <c r="D135" s="20">
        <f>VLOOKUP(A135,'1-1-19 Rates - Revenue'!$A$6:$M$604,4,FALSE)+VLOOKUP(A135,'1-1-19 Rates - Revenue'!$A$6:$M$604,7,FALSE)+VLOOKUP(A135,'1-1-19 Rates - Revenue'!$A$6:$M$604,10,FALSE)+VLOOKUP(A135,'1-1-19 Rates - Revenue'!$A$6:$M$604,13,FALSE)</f>
        <v>10023</v>
      </c>
      <c r="E135" t="s">
        <v>1815</v>
      </c>
      <c r="F135" s="9">
        <f>VLOOKUP(A135,'1-1-19 Rates - Revenue'!$A$6:$P$604,16,FALSE)</f>
        <v>2010660.4700000002</v>
      </c>
      <c r="G135" s="27">
        <f t="shared" si="10"/>
        <v>14583.63010565054</v>
      </c>
      <c r="H135" s="9">
        <f t="shared" si="11"/>
        <v>3015990.7050000001</v>
      </c>
      <c r="I135" s="27">
        <f t="shared" ref="I135:I198" si="13">SUM(H135/$H$5)*50000000</f>
        <v>17241.299881737446</v>
      </c>
      <c r="J135" s="27">
        <f t="shared" si="12"/>
        <v>2657.6697760869065</v>
      </c>
    </row>
    <row r="136" spans="1:10" x14ac:dyDescent="0.25">
      <c r="A136" t="s">
        <v>555</v>
      </c>
      <c r="B136" t="s">
        <v>244</v>
      </c>
      <c r="C136">
        <v>4</v>
      </c>
      <c r="D136" s="20">
        <f>VLOOKUP(A136,'1-1-19 Rates - Revenue'!$A$6:$M$604,4,FALSE)+VLOOKUP(A136,'1-1-19 Rates - Revenue'!$A$6:$M$604,7,FALSE)+VLOOKUP(A136,'1-1-19 Rates - Revenue'!$A$6:$M$604,10,FALSE)+VLOOKUP(A136,'1-1-19 Rates - Revenue'!$A$6:$M$604,13,FALSE)</f>
        <v>24379</v>
      </c>
      <c r="E136" t="s">
        <v>1815</v>
      </c>
      <c r="F136" s="9">
        <f>VLOOKUP(A136,'1-1-19 Rates - Revenue'!$A$6:$P$604,16,FALSE)</f>
        <v>4679773.96</v>
      </c>
      <c r="G136" s="27">
        <f t="shared" si="10"/>
        <v>33943.121391696448</v>
      </c>
      <c r="H136" s="9">
        <f t="shared" si="11"/>
        <v>0</v>
      </c>
      <c r="I136" s="27">
        <f t="shared" si="13"/>
        <v>0</v>
      </c>
      <c r="J136" s="27">
        <f t="shared" si="12"/>
        <v>-33943.121391696448</v>
      </c>
    </row>
    <row r="137" spans="1:10" x14ac:dyDescent="0.25">
      <c r="A137" t="s">
        <v>941</v>
      </c>
      <c r="B137" t="s">
        <v>19</v>
      </c>
      <c r="C137">
        <v>1</v>
      </c>
      <c r="D137" s="20">
        <f>VLOOKUP(A137,'1-1-19 Rates - Revenue'!$A$6:$M$604,4,FALSE)+VLOOKUP(A137,'1-1-19 Rates - Revenue'!$A$6:$M$604,7,FALSE)+VLOOKUP(A137,'1-1-19 Rates - Revenue'!$A$6:$M$604,10,FALSE)+VLOOKUP(A137,'1-1-19 Rates - Revenue'!$A$6:$M$604,13,FALSE)</f>
        <v>85531</v>
      </c>
      <c r="E137" t="s">
        <v>1815</v>
      </c>
      <c r="F137" s="9">
        <f>VLOOKUP(A137,'1-1-19 Rates - Revenue'!$A$6:$P$604,16,FALSE)</f>
        <v>23852348.350000005</v>
      </c>
      <c r="G137" s="27">
        <f t="shared" si="10"/>
        <v>173004.75673425064</v>
      </c>
      <c r="H137" s="9">
        <f t="shared" si="11"/>
        <v>71557045.050000012</v>
      </c>
      <c r="I137" s="27">
        <f t="shared" si="13"/>
        <v>409065.07779109565</v>
      </c>
      <c r="J137" s="27">
        <f t="shared" si="12"/>
        <v>236060.32105684502</v>
      </c>
    </row>
    <row r="138" spans="1:10" x14ac:dyDescent="0.25">
      <c r="A138" t="s">
        <v>442</v>
      </c>
      <c r="B138" t="s">
        <v>95</v>
      </c>
      <c r="C138">
        <v>2</v>
      </c>
      <c r="D138" s="20">
        <f>VLOOKUP(A138,'1-1-19 Rates - Revenue'!$A$6:$M$604,4,FALSE)+VLOOKUP(A138,'1-1-19 Rates - Revenue'!$A$6:$M$604,7,FALSE)+VLOOKUP(A138,'1-1-19 Rates - Revenue'!$A$6:$M$604,10,FALSE)+VLOOKUP(A138,'1-1-19 Rates - Revenue'!$A$6:$M$604,13,FALSE)</f>
        <v>91552</v>
      </c>
      <c r="E138" t="s">
        <v>1815</v>
      </c>
      <c r="F138" s="9">
        <f>VLOOKUP(A138,'1-1-19 Rates - Revenue'!$A$6:$P$604,16,FALSE)</f>
        <v>18650500.879999995</v>
      </c>
      <c r="G138" s="27">
        <f t="shared" si="10"/>
        <v>135274.9557557223</v>
      </c>
      <c r="H138" s="9">
        <f t="shared" si="11"/>
        <v>41963626.979999989</v>
      </c>
      <c r="I138" s="27">
        <f t="shared" si="13"/>
        <v>239890.48629629254</v>
      </c>
      <c r="J138" s="27">
        <f t="shared" si="12"/>
        <v>104615.53054057024</v>
      </c>
    </row>
    <row r="139" spans="1:10" x14ac:dyDescent="0.25">
      <c r="A139" t="s">
        <v>496</v>
      </c>
      <c r="B139" t="s">
        <v>96</v>
      </c>
      <c r="C139">
        <v>2</v>
      </c>
      <c r="D139" s="20">
        <f>VLOOKUP(A139,'1-1-19 Rates - Revenue'!$A$6:$M$604,4,FALSE)+VLOOKUP(A139,'1-1-19 Rates - Revenue'!$A$6:$M$604,7,FALSE)+VLOOKUP(A139,'1-1-19 Rates - Revenue'!$A$6:$M$604,10,FALSE)+VLOOKUP(A139,'1-1-19 Rates - Revenue'!$A$6:$M$604,13,FALSE)</f>
        <v>14914</v>
      </c>
      <c r="E139" t="s">
        <v>1815</v>
      </c>
      <c r="F139" s="9">
        <f>VLOOKUP(A139,'1-1-19 Rates - Revenue'!$A$6:$P$604,16,FALSE)</f>
        <v>3114192.34</v>
      </c>
      <c r="G139" s="27">
        <f t="shared" si="10"/>
        <v>22587.716743847006</v>
      </c>
      <c r="H139" s="9">
        <f t="shared" si="11"/>
        <v>7006932.7649999997</v>
      </c>
      <c r="I139" s="27">
        <f t="shared" si="13"/>
        <v>40056.034938123834</v>
      </c>
      <c r="J139" s="27">
        <f t="shared" si="12"/>
        <v>17468.318194276828</v>
      </c>
    </row>
    <row r="140" spans="1:10" x14ac:dyDescent="0.25">
      <c r="A140" t="s">
        <v>498</v>
      </c>
      <c r="B140" t="s">
        <v>245</v>
      </c>
      <c r="C140">
        <v>4</v>
      </c>
      <c r="D140" s="20">
        <f>VLOOKUP(A140,'1-1-19 Rates - Revenue'!$A$6:$M$604,4,FALSE)+VLOOKUP(A140,'1-1-19 Rates - Revenue'!$A$6:$M$604,7,FALSE)+VLOOKUP(A140,'1-1-19 Rates - Revenue'!$A$6:$M$604,10,FALSE)+VLOOKUP(A140,'1-1-19 Rates - Revenue'!$A$6:$M$604,13,FALSE)</f>
        <v>38509</v>
      </c>
      <c r="E140" t="s">
        <v>1815</v>
      </c>
      <c r="F140" s="9">
        <f>VLOOKUP(A140,'1-1-19 Rates - Revenue'!$A$6:$P$604,16,FALSE)</f>
        <v>7980990.25</v>
      </c>
      <c r="G140" s="27">
        <f t="shared" si="10"/>
        <v>57887.351653560589</v>
      </c>
      <c r="H140" s="9">
        <f t="shared" si="11"/>
        <v>0</v>
      </c>
      <c r="I140" s="27">
        <f t="shared" si="13"/>
        <v>0</v>
      </c>
      <c r="J140" s="27">
        <f t="shared" si="12"/>
        <v>-57887.351653560589</v>
      </c>
    </row>
    <row r="141" spans="1:10" x14ac:dyDescent="0.25">
      <c r="A141" t="s">
        <v>501</v>
      </c>
      <c r="B141" t="s">
        <v>20</v>
      </c>
      <c r="C141">
        <v>1</v>
      </c>
      <c r="D141" s="20">
        <f>VLOOKUP(A141,'1-1-19 Rates - Revenue'!$A$6:$M$604,4,FALSE)+VLOOKUP(A141,'1-1-19 Rates - Revenue'!$A$6:$M$604,7,FALSE)+VLOOKUP(A141,'1-1-19 Rates - Revenue'!$A$6:$M$604,10,FALSE)+VLOOKUP(A141,'1-1-19 Rates - Revenue'!$A$6:$M$604,13,FALSE)</f>
        <v>17829</v>
      </c>
      <c r="E141" t="s">
        <v>1815</v>
      </c>
      <c r="F141" s="9">
        <f>VLOOKUP(A141,'1-1-19 Rates - Revenue'!$A$6:$P$604,16,FALSE)</f>
        <v>3680440.47</v>
      </c>
      <c r="G141" s="27">
        <f t="shared" si="10"/>
        <v>26694.801654078685</v>
      </c>
      <c r="H141" s="9">
        <f t="shared" si="11"/>
        <v>11041321.41</v>
      </c>
      <c r="I141" s="27">
        <f t="shared" si="13"/>
        <v>63119.138001606712</v>
      </c>
      <c r="J141" s="27">
        <f t="shared" si="12"/>
        <v>36424.336347528028</v>
      </c>
    </row>
    <row r="142" spans="1:10" x14ac:dyDescent="0.25">
      <c r="A142" t="s">
        <v>491</v>
      </c>
      <c r="B142" t="s">
        <v>161</v>
      </c>
      <c r="C142">
        <v>3</v>
      </c>
      <c r="D142" s="20">
        <f>VLOOKUP(A142,'1-1-19 Rates - Revenue'!$A$6:$M$604,4,FALSE)+VLOOKUP(A142,'1-1-19 Rates - Revenue'!$A$6:$M$604,7,FALSE)+VLOOKUP(A142,'1-1-19 Rates - Revenue'!$A$6:$M$604,10,FALSE)+VLOOKUP(A142,'1-1-19 Rates - Revenue'!$A$6:$M$604,13,FALSE)</f>
        <v>34303</v>
      </c>
      <c r="E142" t="s">
        <v>1815</v>
      </c>
      <c r="F142" s="9">
        <f>VLOOKUP(A142,'1-1-19 Rates - Revenue'!$A$6:$P$604,16,FALSE)</f>
        <v>7434832.2200000007</v>
      </c>
      <c r="G142" s="27">
        <f t="shared" si="10"/>
        <v>53925.983333253993</v>
      </c>
      <c r="H142" s="9">
        <f t="shared" si="11"/>
        <v>11152248.330000002</v>
      </c>
      <c r="I142" s="27">
        <f t="shared" si="13"/>
        <v>63753.266047660341</v>
      </c>
      <c r="J142" s="27">
        <f t="shared" si="12"/>
        <v>9827.2827144063485</v>
      </c>
    </row>
    <row r="143" spans="1:10" x14ac:dyDescent="0.25">
      <c r="A143" t="s">
        <v>698</v>
      </c>
      <c r="B143" t="s">
        <v>97</v>
      </c>
      <c r="C143">
        <v>2</v>
      </c>
      <c r="D143" s="20">
        <f>VLOOKUP(A143,'1-1-19 Rates - Revenue'!$A$6:$M$604,4,FALSE)+VLOOKUP(A143,'1-1-19 Rates - Revenue'!$A$6:$M$604,7,FALSE)+VLOOKUP(A143,'1-1-19 Rates - Revenue'!$A$6:$M$604,10,FALSE)+VLOOKUP(A143,'1-1-19 Rates - Revenue'!$A$6:$M$604,13,FALSE)</f>
        <v>27263</v>
      </c>
      <c r="E143" t="s">
        <v>1815</v>
      </c>
      <c r="F143" s="9">
        <f>VLOOKUP(A143,'1-1-19 Rates - Revenue'!$A$6:$P$604,16,FALSE)</f>
        <v>5221955.0199999996</v>
      </c>
      <c r="G143" s="27">
        <f t="shared" si="10"/>
        <v>37875.644135991271</v>
      </c>
      <c r="H143" s="9">
        <f t="shared" si="11"/>
        <v>11749398.794999998</v>
      </c>
      <c r="I143" s="27">
        <f t="shared" si="13"/>
        <v>67166.953704096231</v>
      </c>
      <c r="J143" s="27">
        <f t="shared" si="12"/>
        <v>29291.30956810496</v>
      </c>
    </row>
    <row r="144" spans="1:10" x14ac:dyDescent="0.25">
      <c r="A144" t="s">
        <v>483</v>
      </c>
      <c r="B144" t="s">
        <v>21</v>
      </c>
      <c r="C144">
        <v>1</v>
      </c>
      <c r="D144" s="20">
        <f>VLOOKUP(A144,'1-1-19 Rates - Revenue'!$A$6:$M$604,4,FALSE)+VLOOKUP(A144,'1-1-19 Rates - Revenue'!$A$6:$M$604,7,FALSE)+VLOOKUP(A144,'1-1-19 Rates - Revenue'!$A$6:$M$604,10,FALSE)+VLOOKUP(A144,'1-1-19 Rates - Revenue'!$A$6:$M$604,13,FALSE)</f>
        <v>17986</v>
      </c>
      <c r="E144" t="s">
        <v>1815</v>
      </c>
      <c r="F144" s="9">
        <f>VLOOKUP(A144,'1-1-19 Rates - Revenue'!$A$6:$P$604,16,FALSE)</f>
        <v>3802240.4000000004</v>
      </c>
      <c r="G144" s="27">
        <f t="shared" si="10"/>
        <v>27578.235308102889</v>
      </c>
      <c r="H144" s="9">
        <f t="shared" si="11"/>
        <v>11406721.200000001</v>
      </c>
      <c r="I144" s="27">
        <f t="shared" si="13"/>
        <v>65207.993032117804</v>
      </c>
      <c r="J144" s="27">
        <f t="shared" si="12"/>
        <v>37629.757724014911</v>
      </c>
    </row>
    <row r="145" spans="1:10" x14ac:dyDescent="0.25">
      <c r="A145" t="s">
        <v>632</v>
      </c>
      <c r="B145" t="s">
        <v>98</v>
      </c>
      <c r="C145">
        <v>2</v>
      </c>
      <c r="D145" s="20">
        <f>VLOOKUP(A145,'1-1-19 Rates - Revenue'!$A$6:$M$604,4,FALSE)+VLOOKUP(A145,'1-1-19 Rates - Revenue'!$A$6:$M$604,7,FALSE)+VLOOKUP(A145,'1-1-19 Rates - Revenue'!$A$6:$M$604,10,FALSE)+VLOOKUP(A145,'1-1-19 Rates - Revenue'!$A$6:$M$604,13,FALSE)</f>
        <v>23063</v>
      </c>
      <c r="E145" t="s">
        <v>1815</v>
      </c>
      <c r="F145" s="9">
        <f>VLOOKUP(A145,'1-1-19 Rates - Revenue'!$A$6:$P$604,16,FALSE)</f>
        <v>4850379.53</v>
      </c>
      <c r="G145" s="27">
        <f t="shared" si="10"/>
        <v>35180.549870530413</v>
      </c>
      <c r="H145" s="9">
        <f t="shared" si="11"/>
        <v>10913353.942500001</v>
      </c>
      <c r="I145" s="27">
        <f t="shared" si="13"/>
        <v>62387.595467799743</v>
      </c>
      <c r="J145" s="27">
        <f t="shared" si="12"/>
        <v>27207.045597269331</v>
      </c>
    </row>
    <row r="146" spans="1:10" x14ac:dyDescent="0.25">
      <c r="A146" t="s">
        <v>599</v>
      </c>
      <c r="B146" t="s">
        <v>162</v>
      </c>
      <c r="C146">
        <v>3</v>
      </c>
      <c r="D146" s="20">
        <f>VLOOKUP(A146,'1-1-19 Rates - Revenue'!$A$6:$M$604,4,FALSE)+VLOOKUP(A146,'1-1-19 Rates - Revenue'!$A$6:$M$604,7,FALSE)+VLOOKUP(A146,'1-1-19 Rates - Revenue'!$A$6:$M$604,10,FALSE)+VLOOKUP(A146,'1-1-19 Rates - Revenue'!$A$6:$M$604,13,FALSE)</f>
        <v>27520</v>
      </c>
      <c r="E146" t="s">
        <v>1815</v>
      </c>
      <c r="F146" s="9">
        <f>VLOOKUP(A146,'1-1-19 Rates - Revenue'!$A$6:$P$604,16,FALSE)</f>
        <v>5795161.5999999996</v>
      </c>
      <c r="G146" s="27">
        <f t="shared" si="10"/>
        <v>42033.1997559339</v>
      </c>
      <c r="H146" s="9">
        <f t="shared" si="11"/>
        <v>8692742.3999999985</v>
      </c>
      <c r="I146" s="27">
        <f t="shared" si="13"/>
        <v>49693.183160222659</v>
      </c>
      <c r="J146" s="27">
        <f t="shared" si="12"/>
        <v>7659.9834042887596</v>
      </c>
    </row>
    <row r="147" spans="1:10" x14ac:dyDescent="0.25">
      <c r="A147" t="s">
        <v>748</v>
      </c>
      <c r="B147" t="s">
        <v>22</v>
      </c>
      <c r="C147">
        <v>1</v>
      </c>
      <c r="D147" s="20">
        <f>VLOOKUP(A147,'1-1-19 Rates - Revenue'!$A$6:$M$604,4,FALSE)+VLOOKUP(A147,'1-1-19 Rates - Revenue'!$A$6:$M$604,7,FALSE)+VLOOKUP(A147,'1-1-19 Rates - Revenue'!$A$6:$M$604,10,FALSE)+VLOOKUP(A147,'1-1-19 Rates - Revenue'!$A$6:$M$604,13,FALSE)</f>
        <v>20860</v>
      </c>
      <c r="E147" t="s">
        <v>1815</v>
      </c>
      <c r="F147" s="9">
        <f>VLOOKUP(A147,'1-1-19 Rates - Revenue'!$A$6:$P$604,16,FALSE)</f>
        <v>3182401.6</v>
      </c>
      <c r="G147" s="27">
        <f t="shared" si="10"/>
        <v>23082.449013398291</v>
      </c>
      <c r="H147" s="9">
        <f t="shared" si="11"/>
        <v>9547204.8000000007</v>
      </c>
      <c r="I147" s="27">
        <f t="shared" si="13"/>
        <v>54577.82768238445</v>
      </c>
      <c r="J147" s="27">
        <f t="shared" si="12"/>
        <v>31495.378668986159</v>
      </c>
    </row>
    <row r="148" spans="1:10" x14ac:dyDescent="0.25">
      <c r="A148" t="s">
        <v>504</v>
      </c>
      <c r="B148" t="s">
        <v>23</v>
      </c>
      <c r="C148">
        <v>1</v>
      </c>
      <c r="D148" s="20">
        <f>VLOOKUP(A148,'1-1-19 Rates - Revenue'!$A$6:$M$604,4,FALSE)+VLOOKUP(A148,'1-1-19 Rates - Revenue'!$A$6:$M$604,7,FALSE)+VLOOKUP(A148,'1-1-19 Rates - Revenue'!$A$6:$M$604,10,FALSE)+VLOOKUP(A148,'1-1-19 Rates - Revenue'!$A$6:$M$604,13,FALSE)</f>
        <v>21800</v>
      </c>
      <c r="E148" t="s">
        <v>1815</v>
      </c>
      <c r="F148" s="9">
        <f>VLOOKUP(A148,'1-1-19 Rates - Revenue'!$A$6:$P$604,16,FALSE)</f>
        <v>3867101.9999999995</v>
      </c>
      <c r="G148" s="27">
        <f t="shared" si="10"/>
        <v>28048.686484009606</v>
      </c>
      <c r="H148" s="9">
        <f t="shared" si="11"/>
        <v>11601305.999999998</v>
      </c>
      <c r="I148" s="27">
        <f t="shared" si="13"/>
        <v>66320.362139776524</v>
      </c>
      <c r="J148" s="27">
        <f t="shared" si="12"/>
        <v>38271.675655766914</v>
      </c>
    </row>
    <row r="149" spans="1:10" x14ac:dyDescent="0.25">
      <c r="A149" t="s">
        <v>738</v>
      </c>
      <c r="B149" t="s">
        <v>390</v>
      </c>
      <c r="C149">
        <v>3</v>
      </c>
      <c r="D149" s="20">
        <f>VLOOKUP(A149,'1-1-19 Rates - Revenue'!$A$6:$M$604,4,FALSE)+VLOOKUP(A149,'1-1-19 Rates - Revenue'!$A$6:$M$604,7,FALSE)+VLOOKUP(A149,'1-1-19 Rates - Revenue'!$A$6:$M$604,10,FALSE)+VLOOKUP(A149,'1-1-19 Rates - Revenue'!$A$6:$M$604,13,FALSE)</f>
        <v>47727</v>
      </c>
      <c r="E149">
        <v>1</v>
      </c>
      <c r="F149" s="9">
        <f>VLOOKUP(A149,'1-1-19 Rates - Revenue'!$A$6:$P$604,16,FALSE)</f>
        <v>10374895.26</v>
      </c>
      <c r="G149" s="27">
        <f t="shared" si="10"/>
        <v>75250.713441791129</v>
      </c>
      <c r="H149" s="9">
        <v>0</v>
      </c>
      <c r="I149" s="27">
        <f t="shared" si="13"/>
        <v>0</v>
      </c>
      <c r="J149" s="27">
        <f t="shared" si="12"/>
        <v>-75250.713441791129</v>
      </c>
    </row>
    <row r="150" spans="1:10" x14ac:dyDescent="0.25">
      <c r="A150" t="s">
        <v>604</v>
      </c>
      <c r="B150" t="s">
        <v>99</v>
      </c>
      <c r="C150">
        <v>2</v>
      </c>
      <c r="D150" s="20">
        <f>VLOOKUP(A150,'1-1-19 Rates - Revenue'!$A$6:$M$604,4,FALSE)+VLOOKUP(A150,'1-1-19 Rates - Revenue'!$A$6:$M$604,7,FALSE)+VLOOKUP(A150,'1-1-19 Rates - Revenue'!$A$6:$M$604,10,FALSE)+VLOOKUP(A150,'1-1-19 Rates - Revenue'!$A$6:$M$604,13,FALSE)</f>
        <v>22737</v>
      </c>
      <c r="E150" t="s">
        <v>1815</v>
      </c>
      <c r="F150" s="9">
        <f>VLOOKUP(A150,'1-1-19 Rates - Revenue'!$A$6:$P$604,16,FALSE)</f>
        <v>4843663.1099999994</v>
      </c>
      <c r="G150" s="27">
        <f t="shared" si="10"/>
        <v>35131.834641691101</v>
      </c>
      <c r="H150" s="9">
        <f t="shared" ref="H150:H213" si="14">IF(C150=1,F150*3)+IF(C150=2,F150*2.25)+IF(C150=3,F150*1.5)+IF(C150=2,F150*0)+IF(C150=5,F150*0)</f>
        <v>10898241.997499999</v>
      </c>
      <c r="I150" s="27">
        <f t="shared" si="13"/>
        <v>62301.206084997801</v>
      </c>
      <c r="J150" s="27">
        <f t="shared" si="12"/>
        <v>27169.3714433067</v>
      </c>
    </row>
    <row r="151" spans="1:10" x14ac:dyDescent="0.25">
      <c r="A151" t="s">
        <v>485</v>
      </c>
      <c r="B151" t="s">
        <v>100</v>
      </c>
      <c r="C151">
        <v>2</v>
      </c>
      <c r="D151" s="20">
        <f>VLOOKUP(A151,'1-1-19 Rates - Revenue'!$A$6:$M$604,4,FALSE)+VLOOKUP(A151,'1-1-19 Rates - Revenue'!$A$6:$M$604,7,FALSE)+VLOOKUP(A151,'1-1-19 Rates - Revenue'!$A$6:$M$604,10,FALSE)+VLOOKUP(A151,'1-1-19 Rates - Revenue'!$A$6:$M$604,13,FALSE)</f>
        <v>43127</v>
      </c>
      <c r="E151" t="s">
        <v>1815</v>
      </c>
      <c r="F151" s="9">
        <f>VLOOKUP(A151,'1-1-19 Rates - Revenue'!$A$6:$P$604,16,FALSE)</f>
        <v>9305512.7899999991</v>
      </c>
      <c r="G151" s="27">
        <f t="shared" si="10"/>
        <v>67494.317662076544</v>
      </c>
      <c r="H151" s="9">
        <f t="shared" si="14"/>
        <v>20937403.777499996</v>
      </c>
      <c r="I151" s="27">
        <f t="shared" si="13"/>
        <v>119691.36929846733</v>
      </c>
      <c r="J151" s="27">
        <f t="shared" si="12"/>
        <v>52197.051636390781</v>
      </c>
    </row>
    <row r="152" spans="1:10" x14ac:dyDescent="0.25">
      <c r="A152" t="s">
        <v>545</v>
      </c>
      <c r="B152" t="s">
        <v>317</v>
      </c>
      <c r="C152">
        <v>5</v>
      </c>
      <c r="D152" s="20">
        <f>VLOOKUP(A152,'1-1-19 Rates - Revenue'!$A$6:$M$604,4,FALSE)+VLOOKUP(A152,'1-1-19 Rates - Revenue'!$A$6:$M$604,7,FALSE)+VLOOKUP(A152,'1-1-19 Rates - Revenue'!$A$6:$M$604,10,FALSE)+VLOOKUP(A152,'1-1-19 Rates - Revenue'!$A$6:$M$604,13,FALSE)</f>
        <v>28611</v>
      </c>
      <c r="E152" t="s">
        <v>1815</v>
      </c>
      <c r="F152" s="9">
        <f>VLOOKUP(A152,'1-1-19 Rates - Revenue'!$A$6:$P$604,16,FALSE)</f>
        <v>5860963.3499999996</v>
      </c>
      <c r="G152" s="27">
        <f t="shared" si="10"/>
        <v>42510.469984608804</v>
      </c>
      <c r="H152" s="9">
        <f t="shared" si="14"/>
        <v>0</v>
      </c>
      <c r="I152" s="27">
        <f t="shared" si="13"/>
        <v>0</v>
      </c>
      <c r="J152" s="27">
        <f t="shared" si="12"/>
        <v>-42510.469984608804</v>
      </c>
    </row>
    <row r="153" spans="1:10" x14ac:dyDescent="0.25">
      <c r="A153" t="s">
        <v>506</v>
      </c>
      <c r="B153" t="s">
        <v>163</v>
      </c>
      <c r="C153">
        <v>3</v>
      </c>
      <c r="D153" s="20">
        <f>VLOOKUP(A153,'1-1-19 Rates - Revenue'!$A$6:$M$604,4,FALSE)+VLOOKUP(A153,'1-1-19 Rates - Revenue'!$A$6:$M$604,7,FALSE)+VLOOKUP(A153,'1-1-19 Rates - Revenue'!$A$6:$M$604,10,FALSE)+VLOOKUP(A153,'1-1-19 Rates - Revenue'!$A$6:$M$604,13,FALSE)</f>
        <v>27968</v>
      </c>
      <c r="E153" t="s">
        <v>1815</v>
      </c>
      <c r="F153" s="9">
        <f>VLOOKUP(A153,'1-1-19 Rates - Revenue'!$A$6:$P$604,16,FALSE)</f>
        <v>5433343.3600000003</v>
      </c>
      <c r="G153" s="27">
        <f t="shared" si="10"/>
        <v>39408.876327703634</v>
      </c>
      <c r="H153" s="9">
        <f t="shared" si="14"/>
        <v>8150015.040000001</v>
      </c>
      <c r="I153" s="27">
        <f t="shared" si="13"/>
        <v>46590.612203266202</v>
      </c>
      <c r="J153" s="27">
        <f t="shared" si="12"/>
        <v>7181.7358755625683</v>
      </c>
    </row>
    <row r="154" spans="1:10" x14ac:dyDescent="0.25">
      <c r="A154" t="s">
        <v>416</v>
      </c>
      <c r="B154" t="s">
        <v>101</v>
      </c>
      <c r="C154">
        <v>2</v>
      </c>
      <c r="D154" s="20">
        <f>VLOOKUP(A154,'1-1-19 Rates - Revenue'!$A$6:$M$604,4,FALSE)+VLOOKUP(A154,'1-1-19 Rates - Revenue'!$A$6:$M$604,7,FALSE)+VLOOKUP(A154,'1-1-19 Rates - Revenue'!$A$6:$M$604,10,FALSE)+VLOOKUP(A154,'1-1-19 Rates - Revenue'!$A$6:$M$604,13,FALSE)</f>
        <v>21957</v>
      </c>
      <c r="E154" t="s">
        <v>1815</v>
      </c>
      <c r="F154" s="9">
        <f>VLOOKUP(A154,'1-1-19 Rates - Revenue'!$A$6:$P$604,16,FALSE)</f>
        <v>4038438.0599999996</v>
      </c>
      <c r="G154" s="27">
        <f t="shared" si="10"/>
        <v>29291.413319336283</v>
      </c>
      <c r="H154" s="9">
        <f t="shared" si="14"/>
        <v>9086485.6349999998</v>
      </c>
      <c r="I154" s="27">
        <f t="shared" si="13"/>
        <v>51944.06714994651</v>
      </c>
      <c r="J154" s="27">
        <f t="shared" si="12"/>
        <v>22652.653830610227</v>
      </c>
    </row>
    <row r="155" spans="1:10" x14ac:dyDescent="0.25">
      <c r="A155" t="s">
        <v>474</v>
      </c>
      <c r="B155" t="s">
        <v>1137</v>
      </c>
      <c r="C155">
        <v>5</v>
      </c>
      <c r="D155" s="20">
        <f>VLOOKUP(A155,'1-1-19 Rates - Revenue'!$A$6:$M$604,4,FALSE)+VLOOKUP(A155,'1-1-19 Rates - Revenue'!$A$6:$M$604,7,FALSE)+VLOOKUP(A155,'1-1-19 Rates - Revenue'!$A$6:$M$604,10,FALSE)+VLOOKUP(A155,'1-1-19 Rates - Revenue'!$A$6:$M$604,13,FALSE)</f>
        <v>48374</v>
      </c>
      <c r="E155" t="s">
        <v>1815</v>
      </c>
      <c r="F155" s="9">
        <f>VLOOKUP(A155,'1-1-19 Rates - Revenue'!$A$6:$P$604,16,FALSE)</f>
        <v>11972888.730000002</v>
      </c>
      <c r="G155" s="27">
        <f t="shared" si="10"/>
        <v>86841.20623032494</v>
      </c>
      <c r="H155" s="9">
        <f t="shared" si="14"/>
        <v>0</v>
      </c>
      <c r="I155" s="27">
        <f t="shared" si="13"/>
        <v>0</v>
      </c>
      <c r="J155" s="27">
        <f t="shared" si="12"/>
        <v>-86841.20623032494</v>
      </c>
    </row>
    <row r="156" spans="1:10" x14ac:dyDescent="0.25">
      <c r="A156" t="s">
        <v>685</v>
      </c>
      <c r="B156" t="s">
        <v>24</v>
      </c>
      <c r="C156">
        <v>1</v>
      </c>
      <c r="D156" s="20">
        <f>VLOOKUP(A156,'1-1-19 Rates - Revenue'!$A$6:$M$604,4,FALSE)+VLOOKUP(A156,'1-1-19 Rates - Revenue'!$A$6:$M$604,7,FALSE)+VLOOKUP(A156,'1-1-19 Rates - Revenue'!$A$6:$M$604,10,FALSE)+VLOOKUP(A156,'1-1-19 Rates - Revenue'!$A$6:$M$604,13,FALSE)</f>
        <v>13397</v>
      </c>
      <c r="E156" t="s">
        <v>1815</v>
      </c>
      <c r="F156" s="9">
        <f>VLOOKUP(A156,'1-1-19 Rates - Revenue'!$A$6:$P$604,16,FALSE)</f>
        <v>4056656.13</v>
      </c>
      <c r="G156" s="27">
        <f t="shared" si="10"/>
        <v>29423.551787308876</v>
      </c>
      <c r="H156" s="9">
        <f t="shared" si="14"/>
        <v>12169968.390000001</v>
      </c>
      <c r="I156" s="27">
        <f t="shared" si="13"/>
        <v>69571.194040949631</v>
      </c>
      <c r="J156" s="27">
        <f t="shared" si="12"/>
        <v>40147.642253640755</v>
      </c>
    </row>
    <row r="157" spans="1:10" x14ac:dyDescent="0.25">
      <c r="A157" t="s">
        <v>641</v>
      </c>
      <c r="B157" t="s">
        <v>318</v>
      </c>
      <c r="C157">
        <v>5</v>
      </c>
      <c r="D157" s="20">
        <f>VLOOKUP(A157,'1-1-19 Rates - Revenue'!$A$6:$M$604,4,FALSE)+VLOOKUP(A157,'1-1-19 Rates - Revenue'!$A$6:$M$604,7,FALSE)+VLOOKUP(A157,'1-1-19 Rates - Revenue'!$A$6:$M$604,10,FALSE)+VLOOKUP(A157,'1-1-19 Rates - Revenue'!$A$6:$M$604,13,FALSE)</f>
        <v>11178</v>
      </c>
      <c r="E157" t="s">
        <v>1815</v>
      </c>
      <c r="F157" s="9">
        <f>VLOOKUP(A157,'1-1-19 Rates - Revenue'!$A$6:$P$604,16,FALSE)</f>
        <v>2061334.98</v>
      </c>
      <c r="G157" s="27">
        <f t="shared" si="10"/>
        <v>14951.180132446007</v>
      </c>
      <c r="H157" s="9">
        <f t="shared" si="14"/>
        <v>0</v>
      </c>
      <c r="I157" s="27">
        <f t="shared" si="13"/>
        <v>0</v>
      </c>
      <c r="J157" s="27">
        <f t="shared" si="12"/>
        <v>-14951.180132446007</v>
      </c>
    </row>
    <row r="158" spans="1:10" x14ac:dyDescent="0.25">
      <c r="A158" t="s">
        <v>924</v>
      </c>
      <c r="B158" t="s">
        <v>1141</v>
      </c>
      <c r="C158">
        <v>5</v>
      </c>
      <c r="D158" s="20">
        <f>VLOOKUP(A158,'1-1-19 Rates - Revenue'!$A$6:$M$604,4,FALSE)+VLOOKUP(A158,'1-1-19 Rates - Revenue'!$A$6:$M$604,7,FALSE)+VLOOKUP(A158,'1-1-19 Rates - Revenue'!$A$6:$M$604,10,FALSE)+VLOOKUP(A158,'1-1-19 Rates - Revenue'!$A$6:$M$604,13,FALSE)</f>
        <v>69042</v>
      </c>
      <c r="E158" t="s">
        <v>1815</v>
      </c>
      <c r="F158" s="9">
        <f>VLOOKUP(A158,'1-1-19 Rates - Revenue'!$A$6:$P$604,16,FALSE)</f>
        <v>20174423.510000002</v>
      </c>
      <c r="G158" s="27">
        <f t="shared" si="10"/>
        <v>146328.2013320628</v>
      </c>
      <c r="H158" s="9">
        <f t="shared" si="14"/>
        <v>0</v>
      </c>
      <c r="I158" s="27">
        <f t="shared" si="13"/>
        <v>0</v>
      </c>
      <c r="J158" s="27">
        <f t="shared" si="12"/>
        <v>-146328.2013320628</v>
      </c>
    </row>
    <row r="159" spans="1:10" x14ac:dyDescent="0.25">
      <c r="A159" t="s">
        <v>567</v>
      </c>
      <c r="B159" t="s">
        <v>102</v>
      </c>
      <c r="C159">
        <v>2</v>
      </c>
      <c r="D159" s="20">
        <f>VLOOKUP(A159,'1-1-19 Rates - Revenue'!$A$6:$M$604,4,FALSE)+VLOOKUP(A159,'1-1-19 Rates - Revenue'!$A$6:$M$604,7,FALSE)+VLOOKUP(A159,'1-1-19 Rates - Revenue'!$A$6:$M$604,10,FALSE)+VLOOKUP(A159,'1-1-19 Rates - Revenue'!$A$6:$M$604,13,FALSE)</f>
        <v>12685</v>
      </c>
      <c r="E159" t="s">
        <v>1815</v>
      </c>
      <c r="F159" s="9">
        <f>VLOOKUP(A159,'1-1-19 Rates - Revenue'!$A$6:$P$604,16,FALSE)</f>
        <v>3074082.9000000004</v>
      </c>
      <c r="G159" s="27">
        <f t="shared" si="10"/>
        <v>22296.796797176561</v>
      </c>
      <c r="H159" s="9">
        <f t="shared" si="14"/>
        <v>6916686.5250000004</v>
      </c>
      <c r="I159" s="27">
        <f t="shared" si="13"/>
        <v>39540.13066678118</v>
      </c>
      <c r="J159" s="27">
        <f t="shared" si="12"/>
        <v>17243.333869604619</v>
      </c>
    </row>
    <row r="160" spans="1:10" x14ac:dyDescent="0.25">
      <c r="A160" t="s">
        <v>505</v>
      </c>
      <c r="B160" t="s">
        <v>319</v>
      </c>
      <c r="C160">
        <v>5</v>
      </c>
      <c r="D160" s="20">
        <f>VLOOKUP(A160,'1-1-19 Rates - Revenue'!$A$6:$M$604,4,FALSE)+VLOOKUP(A160,'1-1-19 Rates - Revenue'!$A$6:$M$604,7,FALSE)+VLOOKUP(A160,'1-1-19 Rates - Revenue'!$A$6:$M$604,10,FALSE)+VLOOKUP(A160,'1-1-19 Rates - Revenue'!$A$6:$M$604,13,FALSE)</f>
        <v>28685</v>
      </c>
      <c r="E160" t="s">
        <v>1815</v>
      </c>
      <c r="F160" s="9">
        <f>VLOOKUP(A160,'1-1-19 Rates - Revenue'!$A$6:$P$604,16,FALSE)</f>
        <v>7484828.0499999989</v>
      </c>
      <c r="G160" s="27">
        <f t="shared" si="10"/>
        <v>54288.610789467399</v>
      </c>
      <c r="H160" s="9">
        <f t="shared" si="14"/>
        <v>0</v>
      </c>
      <c r="I160" s="27">
        <f t="shared" si="13"/>
        <v>0</v>
      </c>
      <c r="J160" s="27">
        <f t="shared" si="12"/>
        <v>-54288.610789467399</v>
      </c>
    </row>
    <row r="161" spans="1:10" x14ac:dyDescent="0.25">
      <c r="A161" t="s">
        <v>669</v>
      </c>
      <c r="B161" t="s">
        <v>164</v>
      </c>
      <c r="C161">
        <v>3</v>
      </c>
      <c r="D161" s="20">
        <f>VLOOKUP(A161,'1-1-19 Rates - Revenue'!$A$6:$M$604,4,FALSE)+VLOOKUP(A161,'1-1-19 Rates - Revenue'!$A$6:$M$604,7,FALSE)+VLOOKUP(A161,'1-1-19 Rates - Revenue'!$A$6:$M$604,10,FALSE)+VLOOKUP(A161,'1-1-19 Rates - Revenue'!$A$6:$M$604,13,FALSE)</f>
        <v>73622</v>
      </c>
      <c r="E161" t="s">
        <v>1815</v>
      </c>
      <c r="F161" s="9">
        <f>VLOOKUP(A161,'1-1-19 Rates - Revenue'!$A$6:$P$604,16,FALSE)</f>
        <v>16547458.83</v>
      </c>
      <c r="G161" s="27">
        <f t="shared" si="10"/>
        <v>120021.26782012124</v>
      </c>
      <c r="H161" s="9">
        <f t="shared" si="14"/>
        <v>24821188.245000001</v>
      </c>
      <c r="I161" s="27">
        <f t="shared" si="13"/>
        <v>141893.5241556394</v>
      </c>
      <c r="J161" s="27">
        <f t="shared" si="12"/>
        <v>21872.256335518163</v>
      </c>
    </row>
    <row r="162" spans="1:10" x14ac:dyDescent="0.25">
      <c r="A162" t="s">
        <v>596</v>
      </c>
      <c r="B162" t="s">
        <v>1146</v>
      </c>
      <c r="C162">
        <v>1</v>
      </c>
      <c r="D162" s="20">
        <f>VLOOKUP(A162,'1-1-19 Rates - Revenue'!$A$6:$M$604,4,FALSE)+VLOOKUP(A162,'1-1-19 Rates - Revenue'!$A$6:$M$604,7,FALSE)+VLOOKUP(A162,'1-1-19 Rates - Revenue'!$A$6:$M$604,10,FALSE)+VLOOKUP(A162,'1-1-19 Rates - Revenue'!$A$6:$M$604,13,FALSE)</f>
        <v>11448</v>
      </c>
      <c r="E162" t="s">
        <v>1815</v>
      </c>
      <c r="F162" s="9">
        <f>VLOOKUP(A162,'1-1-19 Rates - Revenue'!$A$6:$P$604,16,FALSE)</f>
        <v>2814035.08</v>
      </c>
      <c r="G162" s="27">
        <f t="shared" si="10"/>
        <v>20410.629901648546</v>
      </c>
      <c r="H162" s="9">
        <f t="shared" si="14"/>
        <v>8442105.2400000002</v>
      </c>
      <c r="I162" s="27">
        <f t="shared" si="13"/>
        <v>48260.383506728045</v>
      </c>
      <c r="J162" s="27">
        <f t="shared" si="12"/>
        <v>27849.753605079499</v>
      </c>
    </row>
    <row r="163" spans="1:10" x14ac:dyDescent="0.25">
      <c r="A163" t="s">
        <v>542</v>
      </c>
      <c r="B163" t="s">
        <v>165</v>
      </c>
      <c r="C163">
        <v>3</v>
      </c>
      <c r="D163" s="20">
        <f>VLOOKUP(A163,'1-1-19 Rates - Revenue'!$A$6:$M$604,4,FALSE)+VLOOKUP(A163,'1-1-19 Rates - Revenue'!$A$6:$M$604,7,FALSE)+VLOOKUP(A163,'1-1-19 Rates - Revenue'!$A$6:$M$604,10,FALSE)+VLOOKUP(A163,'1-1-19 Rates - Revenue'!$A$6:$M$604,13,FALSE)</f>
        <v>28490</v>
      </c>
      <c r="E163" t="s">
        <v>1815</v>
      </c>
      <c r="F163" s="9">
        <f>VLOOKUP(A163,'1-1-19 Rates - Revenue'!$A$6:$P$604,16,FALSE)</f>
        <v>6317942.4000000004</v>
      </c>
      <c r="G163" s="27">
        <f t="shared" si="10"/>
        <v>45825.009426084769</v>
      </c>
      <c r="H163" s="9">
        <f t="shared" si="14"/>
        <v>9476913.6000000015</v>
      </c>
      <c r="I163" s="27">
        <f t="shared" si="13"/>
        <v>54175.998971096305</v>
      </c>
      <c r="J163" s="27">
        <f t="shared" si="12"/>
        <v>8350.9895450115364</v>
      </c>
    </row>
    <row r="164" spans="1:10" x14ac:dyDescent="0.25">
      <c r="A164" t="s">
        <v>910</v>
      </c>
      <c r="B164" t="s">
        <v>166</v>
      </c>
      <c r="C164">
        <v>3</v>
      </c>
      <c r="D164" s="20">
        <f>VLOOKUP(A164,'1-1-19 Rates - Revenue'!$A$6:$M$604,4,FALSE)+VLOOKUP(A164,'1-1-19 Rates - Revenue'!$A$6:$M$604,7,FALSE)+VLOOKUP(A164,'1-1-19 Rates - Revenue'!$A$6:$M$604,10,FALSE)+VLOOKUP(A164,'1-1-19 Rates - Revenue'!$A$6:$M$604,13,FALSE)</f>
        <v>39486</v>
      </c>
      <c r="E164" t="s">
        <v>1815</v>
      </c>
      <c r="F164" s="9">
        <f>VLOOKUP(A164,'1-1-19 Rates - Revenue'!$A$6:$P$604,16,FALSE)</f>
        <v>13271334.479999999</v>
      </c>
      <c r="G164" s="27">
        <f t="shared" si="10"/>
        <v>96259.033264172147</v>
      </c>
      <c r="H164" s="9">
        <f t="shared" si="14"/>
        <v>19907001.719999999</v>
      </c>
      <c r="I164" s="27">
        <f t="shared" si="13"/>
        <v>113800.94303068587</v>
      </c>
      <c r="J164" s="27">
        <f t="shared" si="12"/>
        <v>17541.909766513723</v>
      </c>
    </row>
    <row r="165" spans="1:10" x14ac:dyDescent="0.25">
      <c r="A165" t="s">
        <v>939</v>
      </c>
      <c r="B165" t="s">
        <v>320</v>
      </c>
      <c r="C165">
        <v>5</v>
      </c>
      <c r="D165" s="20">
        <f>VLOOKUP(A165,'1-1-19 Rates - Revenue'!$A$6:$M$604,4,FALSE)+VLOOKUP(A165,'1-1-19 Rates - Revenue'!$A$6:$M$604,7,FALSE)+VLOOKUP(A165,'1-1-19 Rates - Revenue'!$A$6:$M$604,10,FALSE)+VLOOKUP(A165,'1-1-19 Rates - Revenue'!$A$6:$M$604,13,FALSE)</f>
        <v>32516</v>
      </c>
      <c r="E165" t="s">
        <v>1815</v>
      </c>
      <c r="F165" s="9">
        <f>VLOOKUP(A165,'1-1-19 Rates - Revenue'!$A$6:$P$604,16,FALSE)</f>
        <v>8010833.5300000003</v>
      </c>
      <c r="G165" s="27">
        <f t="shared" si="10"/>
        <v>58103.809560379319</v>
      </c>
      <c r="H165" s="9">
        <f t="shared" si="14"/>
        <v>0</v>
      </c>
      <c r="I165" s="27">
        <f t="shared" si="13"/>
        <v>0</v>
      </c>
      <c r="J165" s="27">
        <f t="shared" si="12"/>
        <v>-58103.809560379319</v>
      </c>
    </row>
    <row r="166" spans="1:10" x14ac:dyDescent="0.25">
      <c r="A166" t="s">
        <v>492</v>
      </c>
      <c r="B166" t="s">
        <v>167</v>
      </c>
      <c r="C166">
        <v>3</v>
      </c>
      <c r="D166" s="20">
        <f>VLOOKUP(A166,'1-1-19 Rates - Revenue'!$A$6:$M$604,4,FALSE)+VLOOKUP(A166,'1-1-19 Rates - Revenue'!$A$6:$M$604,7,FALSE)+VLOOKUP(A166,'1-1-19 Rates - Revenue'!$A$6:$M$604,10,FALSE)+VLOOKUP(A166,'1-1-19 Rates - Revenue'!$A$6:$M$604,13,FALSE)</f>
        <v>29592</v>
      </c>
      <c r="E166" t="s">
        <v>1815</v>
      </c>
      <c r="F166" s="9">
        <f>VLOOKUP(A166,'1-1-19 Rates - Revenue'!$A$6:$P$604,16,FALSE)</f>
        <v>6133186.2600000007</v>
      </c>
      <c r="G166" s="27">
        <f t="shared" si="10"/>
        <v>44484.944683324997</v>
      </c>
      <c r="H166" s="9">
        <f t="shared" si="14"/>
        <v>9199779.3900000006</v>
      </c>
      <c r="I166" s="27">
        <f t="shared" si="13"/>
        <v>52591.725513563084</v>
      </c>
      <c r="J166" s="27">
        <f t="shared" si="12"/>
        <v>8106.7808302380872</v>
      </c>
    </row>
    <row r="167" spans="1:10" x14ac:dyDescent="0.25">
      <c r="A167" t="s">
        <v>467</v>
      </c>
      <c r="B167" t="s">
        <v>25</v>
      </c>
      <c r="C167">
        <v>1</v>
      </c>
      <c r="D167" s="20">
        <f>VLOOKUP(A167,'1-1-19 Rates - Revenue'!$A$6:$M$604,4,FALSE)+VLOOKUP(A167,'1-1-19 Rates - Revenue'!$A$6:$M$604,7,FALSE)+VLOOKUP(A167,'1-1-19 Rates - Revenue'!$A$6:$M$604,10,FALSE)+VLOOKUP(A167,'1-1-19 Rates - Revenue'!$A$6:$M$604,13,FALSE)</f>
        <v>83321</v>
      </c>
      <c r="E167" t="s">
        <v>1815</v>
      </c>
      <c r="F167" s="9">
        <f>VLOOKUP(A167,'1-1-19 Rates - Revenue'!$A$6:$P$604,16,FALSE)</f>
        <v>20575916.189999998</v>
      </c>
      <c r="G167" s="27">
        <f t="shared" si="10"/>
        <v>149240.28958495727</v>
      </c>
      <c r="H167" s="9">
        <f t="shared" si="14"/>
        <v>61727748.569999993</v>
      </c>
      <c r="I167" s="27">
        <f t="shared" si="13"/>
        <v>352874.63663448516</v>
      </c>
      <c r="J167" s="27">
        <f t="shared" si="12"/>
        <v>203634.34704952789</v>
      </c>
    </row>
    <row r="168" spans="1:10" x14ac:dyDescent="0.25">
      <c r="A168" t="s">
        <v>489</v>
      </c>
      <c r="B168" t="s">
        <v>103</v>
      </c>
      <c r="C168">
        <v>2</v>
      </c>
      <c r="D168" s="20">
        <f>VLOOKUP(A168,'1-1-19 Rates - Revenue'!$A$6:$M$604,4,FALSE)+VLOOKUP(A168,'1-1-19 Rates - Revenue'!$A$6:$M$604,7,FALSE)+VLOOKUP(A168,'1-1-19 Rates - Revenue'!$A$6:$M$604,10,FALSE)+VLOOKUP(A168,'1-1-19 Rates - Revenue'!$A$6:$M$604,13,FALSE)</f>
        <v>23427</v>
      </c>
      <c r="E168" t="s">
        <v>1815</v>
      </c>
      <c r="F168" s="9">
        <f>VLOOKUP(A168,'1-1-19 Rates - Revenue'!$A$6:$P$604,16,FALSE)</f>
        <v>4498984.8099999996</v>
      </c>
      <c r="G168" s="27">
        <f t="shared" si="10"/>
        <v>32631.829838471167</v>
      </c>
      <c r="H168" s="9">
        <f t="shared" si="14"/>
        <v>10122715.8225</v>
      </c>
      <c r="I168" s="27">
        <f t="shared" si="13"/>
        <v>57867.810674612483</v>
      </c>
      <c r="J168" s="27">
        <f t="shared" si="12"/>
        <v>25235.980836141316</v>
      </c>
    </row>
    <row r="169" spans="1:10" x14ac:dyDescent="0.25">
      <c r="A169" t="s">
        <v>821</v>
      </c>
      <c r="B169" t="s">
        <v>104</v>
      </c>
      <c r="C169">
        <v>2</v>
      </c>
      <c r="D169" s="20">
        <f>VLOOKUP(A169,'1-1-19 Rates - Revenue'!$A$6:$M$604,4,FALSE)+VLOOKUP(A169,'1-1-19 Rates - Revenue'!$A$6:$M$604,7,FALSE)+VLOOKUP(A169,'1-1-19 Rates - Revenue'!$A$6:$M$604,10,FALSE)+VLOOKUP(A169,'1-1-19 Rates - Revenue'!$A$6:$M$604,13,FALSE)</f>
        <v>58714</v>
      </c>
      <c r="E169" t="s">
        <v>1815</v>
      </c>
      <c r="F169" s="9">
        <f>VLOOKUP(A169,'1-1-19 Rates - Revenue'!$A$6:$P$604,16,FALSE)</f>
        <v>17320630</v>
      </c>
      <c r="G169" s="27">
        <f t="shared" si="10"/>
        <v>125629.19741334244</v>
      </c>
      <c r="H169" s="9">
        <f t="shared" si="14"/>
        <v>38971417.5</v>
      </c>
      <c r="I169" s="27">
        <f t="shared" si="13"/>
        <v>222785.13485468141</v>
      </c>
      <c r="J169" s="27">
        <f t="shared" si="12"/>
        <v>97155.937441338974</v>
      </c>
    </row>
    <row r="170" spans="1:10" x14ac:dyDescent="0.25">
      <c r="A170" t="s">
        <v>428</v>
      </c>
      <c r="B170" t="s">
        <v>26</v>
      </c>
      <c r="C170">
        <v>1</v>
      </c>
      <c r="D170" s="20">
        <f>VLOOKUP(A170,'1-1-19 Rates - Revenue'!$A$6:$M$604,4,FALSE)+VLOOKUP(A170,'1-1-19 Rates - Revenue'!$A$6:$M$604,7,FALSE)+VLOOKUP(A170,'1-1-19 Rates - Revenue'!$A$6:$M$604,10,FALSE)+VLOOKUP(A170,'1-1-19 Rates - Revenue'!$A$6:$M$604,13,FALSE)</f>
        <v>17315</v>
      </c>
      <c r="E170" t="s">
        <v>1815</v>
      </c>
      <c r="F170" s="9">
        <f>VLOOKUP(A170,'1-1-19 Rates - Revenue'!$A$6:$P$604,16,FALSE)</f>
        <v>3780882.2</v>
      </c>
      <c r="G170" s="27">
        <f t="shared" si="10"/>
        <v>27423.320993543104</v>
      </c>
      <c r="H170" s="9">
        <f t="shared" si="14"/>
        <v>11342646.600000001</v>
      </c>
      <c r="I170" s="27">
        <f t="shared" si="13"/>
        <v>64841.702316575836</v>
      </c>
      <c r="J170" s="27">
        <f t="shared" si="12"/>
        <v>37418.381323032736</v>
      </c>
    </row>
    <row r="171" spans="1:10" x14ac:dyDescent="0.25">
      <c r="A171" t="s">
        <v>460</v>
      </c>
      <c r="B171" t="s">
        <v>321</v>
      </c>
      <c r="C171">
        <v>5</v>
      </c>
      <c r="D171" s="20">
        <f>VLOOKUP(A171,'1-1-19 Rates - Revenue'!$A$6:$M$604,4,FALSE)+VLOOKUP(A171,'1-1-19 Rates - Revenue'!$A$6:$M$604,7,FALSE)+VLOOKUP(A171,'1-1-19 Rates - Revenue'!$A$6:$M$604,10,FALSE)+VLOOKUP(A171,'1-1-19 Rates - Revenue'!$A$6:$M$604,13,FALSE)</f>
        <v>39593</v>
      </c>
      <c r="E171" t="s">
        <v>1815</v>
      </c>
      <c r="F171" s="9">
        <f>VLOOKUP(A171,'1-1-19 Rates - Revenue'!$A$6:$P$604,16,FALSE)</f>
        <v>8589230.3399999999</v>
      </c>
      <c r="G171" s="27">
        <f t="shared" si="10"/>
        <v>62299.010718001045</v>
      </c>
      <c r="H171" s="9">
        <f t="shared" si="14"/>
        <v>0</v>
      </c>
      <c r="I171" s="27">
        <f t="shared" si="13"/>
        <v>0</v>
      </c>
      <c r="J171" s="27">
        <f t="shared" si="12"/>
        <v>-62299.010718001045</v>
      </c>
    </row>
    <row r="172" spans="1:10" x14ac:dyDescent="0.25">
      <c r="A172" t="s">
        <v>516</v>
      </c>
      <c r="B172" t="s">
        <v>1157</v>
      </c>
      <c r="C172">
        <v>4</v>
      </c>
      <c r="D172" s="20">
        <f>VLOOKUP(A172,'1-1-19 Rates - Revenue'!$A$6:$M$604,4,FALSE)+VLOOKUP(A172,'1-1-19 Rates - Revenue'!$A$6:$M$604,7,FALSE)+VLOOKUP(A172,'1-1-19 Rates - Revenue'!$A$6:$M$604,10,FALSE)+VLOOKUP(A172,'1-1-19 Rates - Revenue'!$A$6:$M$604,13,FALSE)</f>
        <v>41360</v>
      </c>
      <c r="E172" t="s">
        <v>1815</v>
      </c>
      <c r="F172" s="9">
        <f>VLOOKUP(A172,'1-1-19 Rates - Revenue'!$A$6:$P$604,16,FALSE)</f>
        <v>6982638.5200000005</v>
      </c>
      <c r="G172" s="27">
        <f t="shared" si="10"/>
        <v>50646.152772450499</v>
      </c>
      <c r="H172" s="9">
        <f t="shared" si="14"/>
        <v>0</v>
      </c>
      <c r="I172" s="27">
        <f t="shared" si="13"/>
        <v>0</v>
      </c>
      <c r="J172" s="27">
        <f t="shared" si="12"/>
        <v>-50646.152772450499</v>
      </c>
    </row>
    <row r="173" spans="1:10" x14ac:dyDescent="0.25">
      <c r="A173" t="s">
        <v>829</v>
      </c>
      <c r="B173" t="s">
        <v>246</v>
      </c>
      <c r="C173">
        <v>4</v>
      </c>
      <c r="D173" s="20">
        <f>VLOOKUP(A173,'1-1-19 Rates - Revenue'!$A$6:$M$604,4,FALSE)+VLOOKUP(A173,'1-1-19 Rates - Revenue'!$A$6:$M$604,7,FALSE)+VLOOKUP(A173,'1-1-19 Rates - Revenue'!$A$6:$M$604,10,FALSE)+VLOOKUP(A173,'1-1-19 Rates - Revenue'!$A$6:$M$604,13,FALSE)</f>
        <v>75010</v>
      </c>
      <c r="E173" t="s">
        <v>1815</v>
      </c>
      <c r="F173" s="9">
        <f>VLOOKUP(A173,'1-1-19 Rates - Revenue'!$A$6:$P$604,16,FALSE)</f>
        <v>18697505.789999999</v>
      </c>
      <c r="G173" s="27">
        <f t="shared" si="10"/>
        <v>135615.88960846246</v>
      </c>
      <c r="H173" s="9">
        <f t="shared" si="14"/>
        <v>0</v>
      </c>
      <c r="I173" s="27">
        <f t="shared" si="13"/>
        <v>0</v>
      </c>
      <c r="J173" s="27">
        <f t="shared" si="12"/>
        <v>-135615.88960846246</v>
      </c>
    </row>
    <row r="174" spans="1:10" x14ac:dyDescent="0.25">
      <c r="A174" t="s">
        <v>923</v>
      </c>
      <c r="B174" t="s">
        <v>105</v>
      </c>
      <c r="C174">
        <v>2</v>
      </c>
      <c r="D174" s="20">
        <f>VLOOKUP(A174,'1-1-19 Rates - Revenue'!$A$6:$M$604,4,FALSE)+VLOOKUP(A174,'1-1-19 Rates - Revenue'!$A$6:$M$604,7,FALSE)+VLOOKUP(A174,'1-1-19 Rates - Revenue'!$A$6:$M$604,10,FALSE)+VLOOKUP(A174,'1-1-19 Rates - Revenue'!$A$6:$M$604,13,FALSE)</f>
        <v>19834</v>
      </c>
      <c r="E174" t="s">
        <v>1815</v>
      </c>
      <c r="F174" s="9">
        <f>VLOOKUP(A174,'1-1-19 Rates - Revenue'!$A$6:$P$604,16,FALSE)</f>
        <v>5848645.9199999999</v>
      </c>
      <c r="G174" s="27">
        <f t="shared" si="10"/>
        <v>42421.129767474958</v>
      </c>
      <c r="H174" s="9">
        <f t="shared" si="14"/>
        <v>13159453.32</v>
      </c>
      <c r="I174" s="27">
        <f t="shared" si="13"/>
        <v>75227.712271694632</v>
      </c>
      <c r="J174" s="27">
        <f t="shared" si="12"/>
        <v>32806.582504219674</v>
      </c>
    </row>
    <row r="175" spans="1:10" x14ac:dyDescent="0.25">
      <c r="A175" t="s">
        <v>918</v>
      </c>
      <c r="B175" t="s">
        <v>168</v>
      </c>
      <c r="C175">
        <v>3</v>
      </c>
      <c r="D175" s="20">
        <f>VLOOKUP(A175,'1-1-19 Rates - Revenue'!$A$6:$M$604,4,FALSE)+VLOOKUP(A175,'1-1-19 Rates - Revenue'!$A$6:$M$604,7,FALSE)+VLOOKUP(A175,'1-1-19 Rates - Revenue'!$A$6:$M$604,10,FALSE)+VLOOKUP(A175,'1-1-19 Rates - Revenue'!$A$6:$M$604,13,FALSE)</f>
        <v>34670</v>
      </c>
      <c r="E175" t="s">
        <v>1815</v>
      </c>
      <c r="F175" s="9">
        <f>VLOOKUP(A175,'1-1-19 Rates - Revenue'!$A$6:$P$604,16,FALSE)</f>
        <v>8759450.6199999992</v>
      </c>
      <c r="G175" s="27">
        <f t="shared" si="10"/>
        <v>63533.644629115952</v>
      </c>
      <c r="H175" s="9">
        <f t="shared" si="14"/>
        <v>13139175.93</v>
      </c>
      <c r="I175" s="27">
        <f t="shared" si="13"/>
        <v>75111.7939562869</v>
      </c>
      <c r="J175" s="27">
        <f t="shared" si="12"/>
        <v>11578.149327170948</v>
      </c>
    </row>
    <row r="176" spans="1:10" x14ac:dyDescent="0.25">
      <c r="A176" t="s">
        <v>750</v>
      </c>
      <c r="B176" t="s">
        <v>1162</v>
      </c>
      <c r="C176">
        <v>3</v>
      </c>
      <c r="D176" s="20">
        <f>VLOOKUP(A176,'1-1-19 Rates - Revenue'!$A$6:$M$604,4,FALSE)+VLOOKUP(A176,'1-1-19 Rates - Revenue'!$A$6:$M$604,7,FALSE)+VLOOKUP(A176,'1-1-19 Rates - Revenue'!$A$6:$M$604,10,FALSE)+VLOOKUP(A176,'1-1-19 Rates - Revenue'!$A$6:$M$604,13,FALSE)</f>
        <v>51166</v>
      </c>
      <c r="E176" t="s">
        <v>1815</v>
      </c>
      <c r="F176" s="9">
        <f>VLOOKUP(A176,'1-1-19 Rates - Revenue'!$A$6:$P$604,16,FALSE)</f>
        <v>9117498.6499999985</v>
      </c>
      <c r="G176" s="27">
        <f t="shared" si="10"/>
        <v>66130.622143463203</v>
      </c>
      <c r="H176" s="9">
        <f t="shared" si="14"/>
        <v>13676247.974999998</v>
      </c>
      <c r="I176" s="27">
        <f t="shared" si="13"/>
        <v>78182.035575596863</v>
      </c>
      <c r="J176" s="27">
        <f t="shared" si="12"/>
        <v>12051.413432133661</v>
      </c>
    </row>
    <row r="177" spans="1:10" x14ac:dyDescent="0.25">
      <c r="A177" t="s">
        <v>886</v>
      </c>
      <c r="B177" t="s">
        <v>106</v>
      </c>
      <c r="C177">
        <v>2</v>
      </c>
      <c r="D177" s="20">
        <f>VLOOKUP(A177,'1-1-19 Rates - Revenue'!$A$6:$M$604,4,FALSE)+VLOOKUP(A177,'1-1-19 Rates - Revenue'!$A$6:$M$604,7,FALSE)+VLOOKUP(A177,'1-1-19 Rates - Revenue'!$A$6:$M$604,10,FALSE)+VLOOKUP(A177,'1-1-19 Rates - Revenue'!$A$6:$M$604,13,FALSE)</f>
        <v>61536</v>
      </c>
      <c r="E177" t="s">
        <v>1815</v>
      </c>
      <c r="F177" s="9">
        <f>VLOOKUP(A177,'1-1-19 Rates - Revenue'!$A$6:$P$604,16,FALSE)</f>
        <v>18088071.75</v>
      </c>
      <c r="G177" s="27">
        <f t="shared" si="10"/>
        <v>131195.57064075916</v>
      </c>
      <c r="H177" s="9">
        <f t="shared" si="14"/>
        <v>40698161.4375</v>
      </c>
      <c r="I177" s="27">
        <f t="shared" si="13"/>
        <v>232656.28929691951</v>
      </c>
      <c r="J177" s="27">
        <f t="shared" si="12"/>
        <v>101460.71865616034</v>
      </c>
    </row>
    <row r="178" spans="1:10" x14ac:dyDescent="0.25">
      <c r="A178" t="s">
        <v>873</v>
      </c>
      <c r="B178" t="s">
        <v>107</v>
      </c>
      <c r="C178">
        <v>2</v>
      </c>
      <c r="D178" s="20">
        <f>VLOOKUP(A178,'1-1-19 Rates - Revenue'!$A$6:$M$604,4,FALSE)+VLOOKUP(A178,'1-1-19 Rates - Revenue'!$A$6:$M$604,7,FALSE)+VLOOKUP(A178,'1-1-19 Rates - Revenue'!$A$6:$M$604,10,FALSE)+VLOOKUP(A178,'1-1-19 Rates - Revenue'!$A$6:$M$604,13,FALSE)</f>
        <v>66074</v>
      </c>
      <c r="E178" t="s">
        <v>1815</v>
      </c>
      <c r="F178" s="9">
        <f>VLOOKUP(A178,'1-1-19 Rates - Revenue'!$A$6:$P$604,16,FALSE)</f>
        <v>20460830.16</v>
      </c>
      <c r="G178" s="27">
        <f t="shared" si="10"/>
        <v>148405.55288182423</v>
      </c>
      <c r="H178" s="9">
        <f t="shared" si="14"/>
        <v>46036867.859999999</v>
      </c>
      <c r="I178" s="27">
        <f t="shared" si="13"/>
        <v>263175.69317249616</v>
      </c>
      <c r="J178" s="27">
        <f t="shared" si="12"/>
        <v>114770.14029067193</v>
      </c>
    </row>
    <row r="179" spans="1:10" x14ac:dyDescent="0.25">
      <c r="A179" t="s">
        <v>929</v>
      </c>
      <c r="B179" t="s">
        <v>169</v>
      </c>
      <c r="C179">
        <v>3</v>
      </c>
      <c r="D179" s="20">
        <f>VLOOKUP(A179,'1-1-19 Rates - Revenue'!$A$6:$M$604,4,FALSE)+VLOOKUP(A179,'1-1-19 Rates - Revenue'!$A$6:$M$604,7,FALSE)+VLOOKUP(A179,'1-1-19 Rates - Revenue'!$A$6:$M$604,10,FALSE)+VLOOKUP(A179,'1-1-19 Rates - Revenue'!$A$6:$M$604,13,FALSE)</f>
        <v>99847</v>
      </c>
      <c r="E179" t="s">
        <v>1815</v>
      </c>
      <c r="F179" s="9">
        <f>VLOOKUP(A179,'1-1-19 Rates - Revenue'!$A$6:$P$604,16,FALSE)</f>
        <v>33152331.939999998</v>
      </c>
      <c r="G179" s="27">
        <f t="shared" si="10"/>
        <v>240458.97025702402</v>
      </c>
      <c r="H179" s="9">
        <f t="shared" si="14"/>
        <v>49728497.909999996</v>
      </c>
      <c r="I179" s="27">
        <f t="shared" si="13"/>
        <v>284279.37251705286</v>
      </c>
      <c r="J179" s="27">
        <f t="shared" si="12"/>
        <v>43820.402260028844</v>
      </c>
    </row>
    <row r="180" spans="1:10" x14ac:dyDescent="0.25">
      <c r="A180" t="s">
        <v>675</v>
      </c>
      <c r="B180" t="s">
        <v>1169</v>
      </c>
      <c r="C180">
        <v>1</v>
      </c>
      <c r="D180" s="20">
        <f>VLOOKUP(A180,'1-1-19 Rates - Revenue'!$A$6:$M$604,4,FALSE)+VLOOKUP(A180,'1-1-19 Rates - Revenue'!$A$6:$M$604,7,FALSE)+VLOOKUP(A180,'1-1-19 Rates - Revenue'!$A$6:$M$604,10,FALSE)+VLOOKUP(A180,'1-1-19 Rates - Revenue'!$A$6:$M$604,13,FALSE)</f>
        <v>32025</v>
      </c>
      <c r="E180" t="s">
        <v>1815</v>
      </c>
      <c r="F180" s="9">
        <f>VLOOKUP(A180,'1-1-19 Rates - Revenue'!$A$6:$P$604,16,FALSE)</f>
        <v>9930600.870000001</v>
      </c>
      <c r="G180" s="27">
        <f t="shared" si="10"/>
        <v>72028.177793206152</v>
      </c>
      <c r="H180" s="9">
        <f t="shared" si="14"/>
        <v>29791802.610000003</v>
      </c>
      <c r="I180" s="27">
        <f t="shared" si="13"/>
        <v>170308.68230627998</v>
      </c>
      <c r="J180" s="27">
        <f t="shared" si="12"/>
        <v>98280.504513073829</v>
      </c>
    </row>
    <row r="181" spans="1:10" x14ac:dyDescent="0.25">
      <c r="A181" t="s">
        <v>511</v>
      </c>
      <c r="B181" t="s">
        <v>108</v>
      </c>
      <c r="C181">
        <v>2</v>
      </c>
      <c r="D181" s="20">
        <f>VLOOKUP(A181,'1-1-19 Rates - Revenue'!$A$6:$M$604,4,FALSE)+VLOOKUP(A181,'1-1-19 Rates - Revenue'!$A$6:$M$604,7,FALSE)+VLOOKUP(A181,'1-1-19 Rates - Revenue'!$A$6:$M$604,10,FALSE)+VLOOKUP(A181,'1-1-19 Rates - Revenue'!$A$6:$M$604,13,FALSE)</f>
        <v>49613</v>
      </c>
      <c r="E181" t="s">
        <v>1815</v>
      </c>
      <c r="F181" s="9">
        <f>VLOOKUP(A181,'1-1-19 Rates - Revenue'!$A$6:$P$604,16,FALSE)</f>
        <v>12106232.029999997</v>
      </c>
      <c r="G181" s="27">
        <f t="shared" si="10"/>
        <v>87808.365725068827</v>
      </c>
      <c r="H181" s="9">
        <f t="shared" si="14"/>
        <v>27239022.067499995</v>
      </c>
      <c r="I181" s="27">
        <f t="shared" si="13"/>
        <v>155715.3830654897</v>
      </c>
      <c r="J181" s="27">
        <f t="shared" si="12"/>
        <v>67907.017340420876</v>
      </c>
    </row>
    <row r="182" spans="1:10" x14ac:dyDescent="0.25">
      <c r="A182" t="s">
        <v>587</v>
      </c>
      <c r="B182" t="s">
        <v>109</v>
      </c>
      <c r="C182">
        <v>2</v>
      </c>
      <c r="D182" s="20">
        <f>VLOOKUP(A182,'1-1-19 Rates - Revenue'!$A$6:$M$604,4,FALSE)+VLOOKUP(A182,'1-1-19 Rates - Revenue'!$A$6:$M$604,7,FALSE)+VLOOKUP(A182,'1-1-19 Rates - Revenue'!$A$6:$M$604,10,FALSE)+VLOOKUP(A182,'1-1-19 Rates - Revenue'!$A$6:$M$604,13,FALSE)</f>
        <v>46410</v>
      </c>
      <c r="E182" t="s">
        <v>1815</v>
      </c>
      <c r="F182" s="9">
        <f>VLOOKUP(A182,'1-1-19 Rates - Revenue'!$A$6:$P$604,16,FALSE)</f>
        <v>13391898.66</v>
      </c>
      <c r="G182" s="27">
        <f t="shared" si="10"/>
        <v>97133.503833094757</v>
      </c>
      <c r="H182" s="9">
        <f t="shared" si="14"/>
        <v>30131771.984999999</v>
      </c>
      <c r="I182" s="27">
        <f t="shared" si="13"/>
        <v>172252.16108930952</v>
      </c>
      <c r="J182" s="27">
        <f t="shared" si="12"/>
        <v>75118.657256214763</v>
      </c>
    </row>
    <row r="183" spans="1:10" x14ac:dyDescent="0.25">
      <c r="A183" t="s">
        <v>586</v>
      </c>
      <c r="B183" t="s">
        <v>247</v>
      </c>
      <c r="C183">
        <v>4</v>
      </c>
      <c r="D183" s="20">
        <f>VLOOKUP(A183,'1-1-19 Rates - Revenue'!$A$6:$M$604,4,FALSE)+VLOOKUP(A183,'1-1-19 Rates - Revenue'!$A$6:$M$604,7,FALSE)+VLOOKUP(A183,'1-1-19 Rates - Revenue'!$A$6:$M$604,10,FALSE)+VLOOKUP(A183,'1-1-19 Rates - Revenue'!$A$6:$M$604,13,FALSE)</f>
        <v>36140</v>
      </c>
      <c r="E183" t="s">
        <v>1815</v>
      </c>
      <c r="F183" s="9">
        <f>VLOOKUP(A183,'1-1-19 Rates - Revenue'!$A$6:$P$604,16,FALSE)</f>
        <v>11732197.079999998</v>
      </c>
      <c r="G183" s="27">
        <f t="shared" si="10"/>
        <v>85095.432617379367</v>
      </c>
      <c r="H183" s="9">
        <f t="shared" si="14"/>
        <v>0</v>
      </c>
      <c r="I183" s="27">
        <f t="shared" si="13"/>
        <v>0</v>
      </c>
      <c r="J183" s="27">
        <f t="shared" si="12"/>
        <v>-85095.432617379367</v>
      </c>
    </row>
    <row r="184" spans="1:10" x14ac:dyDescent="0.25">
      <c r="A184" t="s">
        <v>497</v>
      </c>
      <c r="B184" t="s">
        <v>27</v>
      </c>
      <c r="C184">
        <v>1</v>
      </c>
      <c r="D184" s="20">
        <f>VLOOKUP(A184,'1-1-19 Rates - Revenue'!$A$6:$M$604,4,FALSE)+VLOOKUP(A184,'1-1-19 Rates - Revenue'!$A$6:$M$604,7,FALSE)+VLOOKUP(A184,'1-1-19 Rates - Revenue'!$A$6:$M$604,10,FALSE)+VLOOKUP(A184,'1-1-19 Rates - Revenue'!$A$6:$M$604,13,FALSE)</f>
        <v>37975</v>
      </c>
      <c r="E184" t="s">
        <v>1815</v>
      </c>
      <c r="F184" s="9">
        <f>VLOOKUP(A184,'1-1-19 Rates - Revenue'!$A$6:$P$604,16,FALSE)</f>
        <v>8575109.6300000008</v>
      </c>
      <c r="G184" s="27">
        <f t="shared" si="10"/>
        <v>62196.591033254786</v>
      </c>
      <c r="H184" s="9">
        <f t="shared" si="14"/>
        <v>25725328.890000001</v>
      </c>
      <c r="I184" s="27">
        <f t="shared" si="13"/>
        <v>147062.16077307635</v>
      </c>
      <c r="J184" s="27">
        <f t="shared" si="12"/>
        <v>84865.569739821571</v>
      </c>
    </row>
    <row r="185" spans="1:10" x14ac:dyDescent="0.25">
      <c r="A185" t="s">
        <v>568</v>
      </c>
      <c r="B185" t="s">
        <v>110</v>
      </c>
      <c r="C185">
        <v>2</v>
      </c>
      <c r="D185" s="20">
        <f>VLOOKUP(A185,'1-1-19 Rates - Revenue'!$A$6:$M$604,4,FALSE)+VLOOKUP(A185,'1-1-19 Rates - Revenue'!$A$6:$M$604,7,FALSE)+VLOOKUP(A185,'1-1-19 Rates - Revenue'!$A$6:$M$604,10,FALSE)+VLOOKUP(A185,'1-1-19 Rates - Revenue'!$A$6:$M$604,13,FALSE)</f>
        <v>13368</v>
      </c>
      <c r="E185" t="s">
        <v>1815</v>
      </c>
      <c r="F185" s="9">
        <f>VLOOKUP(A185,'1-1-19 Rates - Revenue'!$A$6:$P$604,16,FALSE)</f>
        <v>3294142.5599999996</v>
      </c>
      <c r="G185" s="27">
        <f t="shared" si="10"/>
        <v>23892.923408555762</v>
      </c>
      <c r="H185" s="9">
        <f t="shared" si="14"/>
        <v>7411820.7599999988</v>
      </c>
      <c r="I185" s="27">
        <f t="shared" si="13"/>
        <v>42370.629385891007</v>
      </c>
      <c r="J185" s="27">
        <f t="shared" si="12"/>
        <v>18477.705977335245</v>
      </c>
    </row>
    <row r="186" spans="1:10" x14ac:dyDescent="0.25">
      <c r="A186" t="s">
        <v>765</v>
      </c>
      <c r="B186" t="s">
        <v>322</v>
      </c>
      <c r="C186">
        <v>5</v>
      </c>
      <c r="D186" s="20">
        <f>VLOOKUP(A186,'1-1-19 Rates - Revenue'!$A$6:$M$604,4,FALSE)+VLOOKUP(A186,'1-1-19 Rates - Revenue'!$A$6:$M$604,7,FALSE)+VLOOKUP(A186,'1-1-19 Rates - Revenue'!$A$6:$M$604,10,FALSE)+VLOOKUP(A186,'1-1-19 Rates - Revenue'!$A$6:$M$604,13,FALSE)</f>
        <v>51909</v>
      </c>
      <c r="E186" t="s">
        <v>1815</v>
      </c>
      <c r="F186" s="9">
        <f>VLOOKUP(A186,'1-1-19 Rates - Revenue'!$A$6:$P$604,16,FALSE)</f>
        <v>12297019.59</v>
      </c>
      <c r="G186" s="27">
        <f t="shared" si="10"/>
        <v>89192.177286152364</v>
      </c>
      <c r="H186" s="9">
        <f t="shared" si="14"/>
        <v>0</v>
      </c>
      <c r="I186" s="27">
        <f t="shared" si="13"/>
        <v>0</v>
      </c>
      <c r="J186" s="27">
        <f t="shared" si="12"/>
        <v>-89192.177286152364</v>
      </c>
    </row>
    <row r="187" spans="1:10" x14ac:dyDescent="0.25">
      <c r="A187" t="s">
        <v>689</v>
      </c>
      <c r="B187" t="s">
        <v>170</v>
      </c>
      <c r="C187">
        <v>3</v>
      </c>
      <c r="D187" s="20">
        <f>VLOOKUP(A187,'1-1-19 Rates - Revenue'!$A$6:$M$604,4,FALSE)+VLOOKUP(A187,'1-1-19 Rates - Revenue'!$A$6:$M$604,7,FALSE)+VLOOKUP(A187,'1-1-19 Rates - Revenue'!$A$6:$M$604,10,FALSE)+VLOOKUP(A187,'1-1-19 Rates - Revenue'!$A$6:$M$604,13,FALSE)</f>
        <v>25972</v>
      </c>
      <c r="E187" t="s">
        <v>1815</v>
      </c>
      <c r="F187" s="9">
        <f>VLOOKUP(A187,'1-1-19 Rates - Revenue'!$A$6:$P$604,16,FALSE)</f>
        <v>7094848.080000001</v>
      </c>
      <c r="G187" s="27">
        <f t="shared" si="10"/>
        <v>51460.025995589865</v>
      </c>
      <c r="H187" s="9">
        <f t="shared" si="14"/>
        <v>10642272.120000001</v>
      </c>
      <c r="I187" s="27">
        <f t="shared" si="13"/>
        <v>60837.921264075565</v>
      </c>
      <c r="J187" s="27">
        <f t="shared" si="12"/>
        <v>9377.8952684856995</v>
      </c>
    </row>
    <row r="188" spans="1:10" x14ac:dyDescent="0.25">
      <c r="A188" t="s">
        <v>958</v>
      </c>
      <c r="B188" t="s">
        <v>1179</v>
      </c>
      <c r="C188">
        <v>4</v>
      </c>
      <c r="D188" s="20">
        <f>VLOOKUP(A188,'1-1-19 Rates - Revenue'!$A$6:$M$604,4,FALSE)+VLOOKUP(A188,'1-1-19 Rates - Revenue'!$A$6:$M$604,7,FALSE)+VLOOKUP(A188,'1-1-19 Rates - Revenue'!$A$6:$M$604,10,FALSE)+VLOOKUP(A188,'1-1-19 Rates - Revenue'!$A$6:$M$604,13,FALSE)</f>
        <v>54847</v>
      </c>
      <c r="E188" t="s">
        <v>1815</v>
      </c>
      <c r="F188" s="9">
        <f>VLOOKUP(A188,'1-1-19 Rates - Revenue'!$A$6:$P$604,16,FALSE)</f>
        <v>14570302.740000002</v>
      </c>
      <c r="G188" s="27">
        <f t="shared" si="10"/>
        <v>105680.65014353546</v>
      </c>
      <c r="H188" s="9">
        <f t="shared" si="14"/>
        <v>0</v>
      </c>
      <c r="I188" s="27">
        <f t="shared" si="13"/>
        <v>0</v>
      </c>
      <c r="J188" s="27">
        <f t="shared" si="12"/>
        <v>-105680.65014353546</v>
      </c>
    </row>
    <row r="189" spans="1:10" x14ac:dyDescent="0.25">
      <c r="A189" t="s">
        <v>747</v>
      </c>
      <c r="B189" t="s">
        <v>323</v>
      </c>
      <c r="C189">
        <v>5</v>
      </c>
      <c r="D189" s="20">
        <f>VLOOKUP(A189,'1-1-19 Rates - Revenue'!$A$6:$M$604,4,FALSE)+VLOOKUP(A189,'1-1-19 Rates - Revenue'!$A$6:$M$604,7,FALSE)+VLOOKUP(A189,'1-1-19 Rates - Revenue'!$A$6:$M$604,10,FALSE)+VLOOKUP(A189,'1-1-19 Rates - Revenue'!$A$6:$M$604,13,FALSE)</f>
        <v>32433</v>
      </c>
      <c r="E189" t="s">
        <v>1815</v>
      </c>
      <c r="F189" s="9">
        <f>VLOOKUP(A189,'1-1-19 Rates - Revenue'!$A$6:$P$604,16,FALSE)</f>
        <v>6197609.7300000004</v>
      </c>
      <c r="G189" s="27">
        <f t="shared" si="10"/>
        <v>44952.218034853351</v>
      </c>
      <c r="H189" s="9">
        <f t="shared" si="14"/>
        <v>0</v>
      </c>
      <c r="I189" s="27">
        <f t="shared" si="13"/>
        <v>0</v>
      </c>
      <c r="J189" s="27">
        <f t="shared" si="12"/>
        <v>-44952.218034853351</v>
      </c>
    </row>
    <row r="190" spans="1:10" x14ac:dyDescent="0.25">
      <c r="A190" t="s">
        <v>814</v>
      </c>
      <c r="B190" t="s">
        <v>171</v>
      </c>
      <c r="C190">
        <v>3</v>
      </c>
      <c r="D190" s="20">
        <f>VLOOKUP(A190,'1-1-19 Rates - Revenue'!$A$6:$M$604,4,FALSE)+VLOOKUP(A190,'1-1-19 Rates - Revenue'!$A$6:$M$604,7,FALSE)+VLOOKUP(A190,'1-1-19 Rates - Revenue'!$A$6:$M$604,10,FALSE)+VLOOKUP(A190,'1-1-19 Rates - Revenue'!$A$6:$M$604,13,FALSE)</f>
        <v>52138</v>
      </c>
      <c r="E190" t="s">
        <v>1815</v>
      </c>
      <c r="F190" s="9">
        <f>VLOOKUP(A190,'1-1-19 Rates - Revenue'!$A$6:$P$604,16,FALSE)</f>
        <v>13863941.890000001</v>
      </c>
      <c r="G190" s="27">
        <f t="shared" si="10"/>
        <v>100557.30609255657</v>
      </c>
      <c r="H190" s="9">
        <f t="shared" si="14"/>
        <v>20795912.835000001</v>
      </c>
      <c r="I190" s="27">
        <f t="shared" si="13"/>
        <v>118882.51807550174</v>
      </c>
      <c r="J190" s="27">
        <f t="shared" si="12"/>
        <v>18325.211982945169</v>
      </c>
    </row>
    <row r="191" spans="1:10" x14ac:dyDescent="0.25">
      <c r="A191" t="s">
        <v>948</v>
      </c>
      <c r="B191" t="s">
        <v>1183</v>
      </c>
      <c r="C191">
        <v>4</v>
      </c>
      <c r="D191" s="20">
        <f>VLOOKUP(A191,'1-1-19 Rates - Revenue'!$A$6:$M$604,4,FALSE)+VLOOKUP(A191,'1-1-19 Rates - Revenue'!$A$6:$M$604,7,FALSE)+VLOOKUP(A191,'1-1-19 Rates - Revenue'!$A$6:$M$604,10,FALSE)+VLOOKUP(A191,'1-1-19 Rates - Revenue'!$A$6:$M$604,13,FALSE)</f>
        <v>64342</v>
      </c>
      <c r="E191" t="s">
        <v>1815</v>
      </c>
      <c r="F191" s="9">
        <f>VLOOKUP(A191,'1-1-19 Rates - Revenue'!$A$6:$P$604,16,FALSE)</f>
        <v>17557823.329999998</v>
      </c>
      <c r="G191" s="27">
        <f t="shared" si="10"/>
        <v>127349.59717245617</v>
      </c>
      <c r="H191" s="9">
        <f t="shared" si="14"/>
        <v>0</v>
      </c>
      <c r="I191" s="27">
        <f t="shared" si="13"/>
        <v>0</v>
      </c>
      <c r="J191" s="27">
        <f t="shared" si="12"/>
        <v>-127349.59717245617</v>
      </c>
    </row>
    <row r="192" spans="1:10" x14ac:dyDescent="0.25">
      <c r="A192" t="s">
        <v>742</v>
      </c>
      <c r="B192" t="s">
        <v>28</v>
      </c>
      <c r="C192">
        <v>1</v>
      </c>
      <c r="D192" s="20">
        <f>VLOOKUP(A192,'1-1-19 Rates - Revenue'!$A$6:$M$604,4,FALSE)+VLOOKUP(A192,'1-1-19 Rates - Revenue'!$A$6:$M$604,7,FALSE)+VLOOKUP(A192,'1-1-19 Rates - Revenue'!$A$6:$M$604,10,FALSE)+VLOOKUP(A192,'1-1-19 Rates - Revenue'!$A$6:$M$604,13,FALSE)</f>
        <v>68899</v>
      </c>
      <c r="E192" t="s">
        <v>1815</v>
      </c>
      <c r="F192" s="9">
        <f>VLOOKUP(A192,'1-1-19 Rates - Revenue'!$A$6:$P$604,16,FALSE)</f>
        <v>20218696.530000001</v>
      </c>
      <c r="G192" s="27">
        <f t="shared" si="10"/>
        <v>146649.32036581993</v>
      </c>
      <c r="H192" s="9">
        <f t="shared" si="14"/>
        <v>60656089.590000004</v>
      </c>
      <c r="I192" s="27">
        <f t="shared" si="13"/>
        <v>346748.35984772141</v>
      </c>
      <c r="J192" s="27">
        <f t="shared" si="12"/>
        <v>200099.03948190148</v>
      </c>
    </row>
    <row r="193" spans="1:10" x14ac:dyDescent="0.25">
      <c r="A193" t="s">
        <v>719</v>
      </c>
      <c r="B193" t="s">
        <v>1185</v>
      </c>
      <c r="C193">
        <v>2</v>
      </c>
      <c r="D193" s="20">
        <f>VLOOKUP(A193,'1-1-19 Rates - Revenue'!$A$6:$M$604,4,FALSE)+VLOOKUP(A193,'1-1-19 Rates - Revenue'!$A$6:$M$604,7,FALSE)+VLOOKUP(A193,'1-1-19 Rates - Revenue'!$A$6:$M$604,10,FALSE)+VLOOKUP(A193,'1-1-19 Rates - Revenue'!$A$6:$M$604,13,FALSE)</f>
        <v>28958</v>
      </c>
      <c r="E193" t="s">
        <v>1815</v>
      </c>
      <c r="F193" s="9">
        <f>VLOOKUP(A193,'1-1-19 Rates - Revenue'!$A$6:$P$604,16,FALSE)</f>
        <v>7396310.7699999996</v>
      </c>
      <c r="G193" s="27">
        <f t="shared" si="10"/>
        <v>53646.581322663245</v>
      </c>
      <c r="H193" s="9">
        <f t="shared" si="14"/>
        <v>16641699.232499998</v>
      </c>
      <c r="I193" s="27">
        <f t="shared" si="13"/>
        <v>95134.420186885938</v>
      </c>
      <c r="J193" s="27">
        <f t="shared" si="12"/>
        <v>41487.838864222693</v>
      </c>
    </row>
    <row r="194" spans="1:10" x14ac:dyDescent="0.25">
      <c r="A194" t="s">
        <v>415</v>
      </c>
      <c r="B194" t="s">
        <v>1780</v>
      </c>
      <c r="C194">
        <v>1</v>
      </c>
      <c r="D194" s="20">
        <f>VLOOKUP(A194,'1-1-19 Rates - Revenue'!$A$6:$M$604,4,FALSE)+VLOOKUP(A194,'1-1-19 Rates - Revenue'!$A$6:$M$604,7,FALSE)+VLOOKUP(A194,'1-1-19 Rates - Revenue'!$A$6:$M$604,10,FALSE)+VLOOKUP(A194,'1-1-19 Rates - Revenue'!$A$6:$M$604,13,FALSE)</f>
        <v>8350</v>
      </c>
      <c r="E194" t="s">
        <v>1815</v>
      </c>
      <c r="F194" s="9">
        <f>VLOOKUP(A194,'1-1-19 Rates - Revenue'!$A$6:$P$604,16,FALSE)</f>
        <v>1466844.5</v>
      </c>
      <c r="G194" s="27">
        <f t="shared" si="10"/>
        <v>10639.249107288568</v>
      </c>
      <c r="H194" s="9">
        <f t="shared" si="14"/>
        <v>4400533.5</v>
      </c>
      <c r="I194" s="27">
        <f t="shared" si="13"/>
        <v>25156.217354168428</v>
      </c>
      <c r="J194" s="27">
        <f t="shared" si="12"/>
        <v>14516.96824687986</v>
      </c>
    </row>
    <row r="195" spans="1:10" x14ac:dyDescent="0.25">
      <c r="A195" t="s">
        <v>1698</v>
      </c>
      <c r="B195" t="s">
        <v>1190</v>
      </c>
      <c r="C195">
        <v>5</v>
      </c>
      <c r="D195" s="20">
        <f>VLOOKUP(A195,'1-1-19 Rates - Revenue'!$A$6:$M$604,4,FALSE)+VLOOKUP(A195,'1-1-19 Rates - Revenue'!$A$6:$M$604,7,FALSE)+VLOOKUP(A195,'1-1-19 Rates - Revenue'!$A$6:$M$604,10,FALSE)+VLOOKUP(A195,'1-1-19 Rates - Revenue'!$A$6:$M$604,13,FALSE)</f>
        <v>34399</v>
      </c>
      <c r="E195" t="s">
        <v>1815</v>
      </c>
      <c r="F195" s="9">
        <f>VLOOKUP(A195,'1-1-19 Rates - Revenue'!$A$6:$P$604,16,FALSE)</f>
        <v>8502473.5700000003</v>
      </c>
      <c r="G195" s="27">
        <f t="shared" si="10"/>
        <v>61669.750501411116</v>
      </c>
      <c r="H195" s="9">
        <f t="shared" si="14"/>
        <v>0</v>
      </c>
      <c r="I195" s="27">
        <f t="shared" si="13"/>
        <v>0</v>
      </c>
      <c r="J195" s="27">
        <f t="shared" si="12"/>
        <v>-61669.750501411116</v>
      </c>
    </row>
    <row r="196" spans="1:10" x14ac:dyDescent="0.25">
      <c r="A196" t="s">
        <v>808</v>
      </c>
      <c r="B196" t="s">
        <v>248</v>
      </c>
      <c r="C196">
        <v>4</v>
      </c>
      <c r="D196" s="20">
        <f>VLOOKUP(A196,'1-1-19 Rates - Revenue'!$A$6:$M$604,4,FALSE)+VLOOKUP(A196,'1-1-19 Rates - Revenue'!$A$6:$M$604,7,FALSE)+VLOOKUP(A196,'1-1-19 Rates - Revenue'!$A$6:$M$604,10,FALSE)+VLOOKUP(A196,'1-1-19 Rates - Revenue'!$A$6:$M$604,13,FALSE)</f>
        <v>76265</v>
      </c>
      <c r="E196" t="s">
        <v>1815</v>
      </c>
      <c r="F196" s="9">
        <f>VLOOKUP(A196,'1-1-19 Rates - Revenue'!$A$6:$P$604,16,FALSE)</f>
        <v>16519472.540000001</v>
      </c>
      <c r="G196" s="27">
        <f t="shared" si="10"/>
        <v>119818.27894781828</v>
      </c>
      <c r="H196" s="9">
        <f t="shared" si="14"/>
        <v>0</v>
      </c>
      <c r="I196" s="27">
        <f t="shared" si="13"/>
        <v>0</v>
      </c>
      <c r="J196" s="27">
        <f t="shared" si="12"/>
        <v>-119818.27894781828</v>
      </c>
    </row>
    <row r="197" spans="1:10" x14ac:dyDescent="0.25">
      <c r="A197" t="s">
        <v>570</v>
      </c>
      <c r="B197" t="s">
        <v>324</v>
      </c>
      <c r="C197">
        <v>5</v>
      </c>
      <c r="D197" s="20">
        <f>VLOOKUP(A197,'1-1-19 Rates - Revenue'!$A$6:$M$604,4,FALSE)+VLOOKUP(A197,'1-1-19 Rates - Revenue'!$A$6:$M$604,7,FALSE)+VLOOKUP(A197,'1-1-19 Rates - Revenue'!$A$6:$M$604,10,FALSE)+VLOOKUP(A197,'1-1-19 Rates - Revenue'!$A$6:$M$604,13,FALSE)</f>
        <v>73076</v>
      </c>
      <c r="E197" t="s">
        <v>1815</v>
      </c>
      <c r="F197" s="9">
        <f>VLOOKUP(A197,'1-1-19 Rates - Revenue'!$A$6:$P$604,16,FALSE)</f>
        <v>20461670.540000003</v>
      </c>
      <c r="G197" s="27">
        <f t="shared" si="10"/>
        <v>148411.64828741414</v>
      </c>
      <c r="H197" s="9">
        <f t="shared" si="14"/>
        <v>0</v>
      </c>
      <c r="I197" s="27">
        <f t="shared" si="13"/>
        <v>0</v>
      </c>
      <c r="J197" s="27">
        <f t="shared" si="12"/>
        <v>-148411.64828741414</v>
      </c>
    </row>
    <row r="198" spans="1:10" x14ac:dyDescent="0.25">
      <c r="A198" t="s">
        <v>752</v>
      </c>
      <c r="B198" t="s">
        <v>325</v>
      </c>
      <c r="C198">
        <v>5</v>
      </c>
      <c r="D198" s="20">
        <f>VLOOKUP(A198,'1-1-19 Rates - Revenue'!$A$6:$M$604,4,FALSE)+VLOOKUP(A198,'1-1-19 Rates - Revenue'!$A$6:$M$604,7,FALSE)+VLOOKUP(A198,'1-1-19 Rates - Revenue'!$A$6:$M$604,10,FALSE)+VLOOKUP(A198,'1-1-19 Rates - Revenue'!$A$6:$M$604,13,FALSE)</f>
        <v>31172</v>
      </c>
      <c r="E198" t="s">
        <v>1815</v>
      </c>
      <c r="F198" s="9">
        <f>VLOOKUP(A198,'1-1-19 Rates - Revenue'!$A$6:$P$604,16,FALSE)</f>
        <v>6872007.5899999999</v>
      </c>
      <c r="G198" s="27">
        <f t="shared" ref="G198:G261" si="15">SUM(F198/$F$5)*50000000</f>
        <v>49843.729595869059</v>
      </c>
      <c r="H198" s="9">
        <f t="shared" si="14"/>
        <v>0</v>
      </c>
      <c r="I198" s="27">
        <f t="shared" si="13"/>
        <v>0</v>
      </c>
      <c r="J198" s="27">
        <f t="shared" ref="J198:J261" si="16">SUM(I198-G198)</f>
        <v>-49843.729595869059</v>
      </c>
    </row>
    <row r="199" spans="1:10" x14ac:dyDescent="0.25">
      <c r="A199" t="s">
        <v>515</v>
      </c>
      <c r="B199" t="s">
        <v>172</v>
      </c>
      <c r="C199">
        <v>3</v>
      </c>
      <c r="D199" s="20">
        <f>VLOOKUP(A199,'1-1-19 Rates - Revenue'!$A$6:$M$604,4,FALSE)+VLOOKUP(A199,'1-1-19 Rates - Revenue'!$A$6:$M$604,7,FALSE)+VLOOKUP(A199,'1-1-19 Rates - Revenue'!$A$6:$M$604,10,FALSE)+VLOOKUP(A199,'1-1-19 Rates - Revenue'!$A$6:$M$604,13,FALSE)</f>
        <v>26958</v>
      </c>
      <c r="E199" t="s">
        <v>1815</v>
      </c>
      <c r="F199" s="9">
        <f>VLOOKUP(A199,'1-1-19 Rates - Revenue'!$A$6:$P$604,16,FALSE)</f>
        <v>7132889.8400000008</v>
      </c>
      <c r="G199" s="27">
        <f t="shared" si="15"/>
        <v>51735.948740720436</v>
      </c>
      <c r="H199" s="9">
        <f t="shared" si="14"/>
        <v>10699334.760000002</v>
      </c>
      <c r="I199" s="27">
        <f t="shared" ref="I199:I262" si="17">SUM(H199/$H$5)*50000000</f>
        <v>61164.127205842095</v>
      </c>
      <c r="J199" s="27">
        <f t="shared" si="16"/>
        <v>9428.1784651216585</v>
      </c>
    </row>
    <row r="200" spans="1:10" x14ac:dyDescent="0.25">
      <c r="A200" t="s">
        <v>502</v>
      </c>
      <c r="B200" t="s">
        <v>1196</v>
      </c>
      <c r="C200">
        <v>2</v>
      </c>
      <c r="D200" s="20">
        <f>VLOOKUP(A200,'1-1-19 Rates - Revenue'!$A$6:$M$604,4,FALSE)+VLOOKUP(A200,'1-1-19 Rates - Revenue'!$A$6:$M$604,7,FALSE)+VLOOKUP(A200,'1-1-19 Rates - Revenue'!$A$6:$M$604,10,FALSE)+VLOOKUP(A200,'1-1-19 Rates - Revenue'!$A$6:$M$604,13,FALSE)</f>
        <v>19161</v>
      </c>
      <c r="E200" t="s">
        <v>1815</v>
      </c>
      <c r="F200" s="9">
        <f>VLOOKUP(A200,'1-1-19 Rates - Revenue'!$A$6:$P$604,16,FALSE)</f>
        <v>4198948.5799999991</v>
      </c>
      <c r="G200" s="27">
        <f t="shared" si="15"/>
        <v>30455.620845505837</v>
      </c>
      <c r="H200" s="9">
        <f t="shared" si="14"/>
        <v>9447634.3049999978</v>
      </c>
      <c r="I200" s="27">
        <f t="shared" si="17"/>
        <v>54008.620104648202</v>
      </c>
      <c r="J200" s="27">
        <f t="shared" si="16"/>
        <v>23552.999259142365</v>
      </c>
    </row>
    <row r="201" spans="1:10" x14ac:dyDescent="0.25">
      <c r="A201" t="s">
        <v>739</v>
      </c>
      <c r="B201" t="s">
        <v>326</v>
      </c>
      <c r="C201">
        <v>5</v>
      </c>
      <c r="D201" s="20">
        <f>VLOOKUP(A201,'1-1-19 Rates - Revenue'!$A$6:$M$604,4,FALSE)+VLOOKUP(A201,'1-1-19 Rates - Revenue'!$A$6:$M$604,7,FALSE)+VLOOKUP(A201,'1-1-19 Rates - Revenue'!$A$6:$M$604,10,FALSE)+VLOOKUP(A201,'1-1-19 Rates - Revenue'!$A$6:$M$604,13,FALSE)</f>
        <v>19071</v>
      </c>
      <c r="E201" t="s">
        <v>1815</v>
      </c>
      <c r="F201" s="9">
        <f>VLOOKUP(A201,'1-1-19 Rates - Revenue'!$A$6:$P$604,16,FALSE)</f>
        <v>3003893.1</v>
      </c>
      <c r="G201" s="27">
        <f t="shared" si="15"/>
        <v>21787.699365928216</v>
      </c>
      <c r="H201" s="9">
        <f t="shared" si="14"/>
        <v>0</v>
      </c>
      <c r="I201" s="27">
        <f t="shared" si="17"/>
        <v>0</v>
      </c>
      <c r="J201" s="27">
        <f t="shared" si="16"/>
        <v>-21787.699365928216</v>
      </c>
    </row>
    <row r="202" spans="1:10" x14ac:dyDescent="0.25">
      <c r="A202" t="s">
        <v>715</v>
      </c>
      <c r="B202" t="s">
        <v>249</v>
      </c>
      <c r="C202">
        <v>4</v>
      </c>
      <c r="D202" s="20">
        <f>VLOOKUP(A202,'1-1-19 Rates - Revenue'!$A$6:$M$604,4,FALSE)+VLOOKUP(A202,'1-1-19 Rates - Revenue'!$A$6:$M$604,7,FALSE)+VLOOKUP(A202,'1-1-19 Rates - Revenue'!$A$6:$M$604,10,FALSE)+VLOOKUP(A202,'1-1-19 Rates - Revenue'!$A$6:$M$604,13,FALSE)</f>
        <v>104723</v>
      </c>
      <c r="E202" t="s">
        <v>1815</v>
      </c>
      <c r="F202" s="9">
        <f>VLOOKUP(A202,'1-1-19 Rates - Revenue'!$A$6:$P$604,16,FALSE)</f>
        <v>31326315.699999999</v>
      </c>
      <c r="G202" s="27">
        <f t="shared" si="15"/>
        <v>227214.59319366491</v>
      </c>
      <c r="H202" s="9">
        <f t="shared" si="14"/>
        <v>0</v>
      </c>
      <c r="I202" s="27">
        <f t="shared" si="17"/>
        <v>0</v>
      </c>
      <c r="J202" s="27">
        <f t="shared" si="16"/>
        <v>-227214.59319366491</v>
      </c>
    </row>
    <row r="203" spans="1:10" x14ac:dyDescent="0.25">
      <c r="A203" t="s">
        <v>455</v>
      </c>
      <c r="B203" t="s">
        <v>1089</v>
      </c>
      <c r="C203">
        <v>2</v>
      </c>
      <c r="D203" s="20">
        <f>VLOOKUP(A203,'1-1-19 Rates - Revenue'!$A$6:$M$604,4,FALSE)+VLOOKUP(A203,'1-1-19 Rates - Revenue'!$A$6:$M$604,7,FALSE)+VLOOKUP(A203,'1-1-19 Rates - Revenue'!$A$6:$M$604,10,FALSE)+VLOOKUP(A203,'1-1-19 Rates - Revenue'!$A$6:$M$604,13,FALSE)</f>
        <v>15310</v>
      </c>
      <c r="E203" t="s">
        <v>1815</v>
      </c>
      <c r="F203" s="9">
        <f>VLOOKUP(A203,'1-1-19 Rates - Revenue'!$A$6:$P$604,16,FALSE)</f>
        <v>3596429.5</v>
      </c>
      <c r="G203" s="27">
        <f t="shared" si="15"/>
        <v>26085.45714784442</v>
      </c>
      <c r="H203" s="9">
        <f t="shared" si="14"/>
        <v>8091966.375</v>
      </c>
      <c r="I203" s="27">
        <f t="shared" si="17"/>
        <v>46258.76952240504</v>
      </c>
      <c r="J203" s="27">
        <f t="shared" si="16"/>
        <v>20173.312374560621</v>
      </c>
    </row>
    <row r="204" spans="1:10" x14ac:dyDescent="0.25">
      <c r="A204" t="s">
        <v>540</v>
      </c>
      <c r="B204" t="s">
        <v>250</v>
      </c>
      <c r="C204">
        <v>4</v>
      </c>
      <c r="D204" s="20">
        <f>VLOOKUP(A204,'1-1-19 Rates - Revenue'!$A$6:$M$604,4,FALSE)+VLOOKUP(A204,'1-1-19 Rates - Revenue'!$A$6:$M$604,7,FALSE)+VLOOKUP(A204,'1-1-19 Rates - Revenue'!$A$6:$M$604,10,FALSE)+VLOOKUP(A204,'1-1-19 Rates - Revenue'!$A$6:$M$604,13,FALSE)</f>
        <v>9782</v>
      </c>
      <c r="E204" t="s">
        <v>1815</v>
      </c>
      <c r="F204" s="9">
        <f>VLOOKUP(A204,'1-1-19 Rates - Revenue'!$A$6:$P$604,16,FALSE)</f>
        <v>1869535.8399999999</v>
      </c>
      <c r="G204" s="27">
        <f t="shared" si="15"/>
        <v>13560.031425801426</v>
      </c>
      <c r="H204" s="9">
        <f t="shared" si="14"/>
        <v>0</v>
      </c>
      <c r="I204" s="27">
        <f t="shared" si="17"/>
        <v>0</v>
      </c>
      <c r="J204" s="27">
        <f t="shared" si="16"/>
        <v>-13560.031425801426</v>
      </c>
    </row>
    <row r="205" spans="1:10" x14ac:dyDescent="0.25">
      <c r="A205" t="s">
        <v>836</v>
      </c>
      <c r="B205" t="s">
        <v>327</v>
      </c>
      <c r="C205">
        <v>5</v>
      </c>
      <c r="D205" s="20">
        <f>VLOOKUP(A205,'1-1-19 Rates - Revenue'!$A$6:$M$604,4,FALSE)+VLOOKUP(A205,'1-1-19 Rates - Revenue'!$A$6:$M$604,7,FALSE)+VLOOKUP(A205,'1-1-19 Rates - Revenue'!$A$6:$M$604,10,FALSE)+VLOOKUP(A205,'1-1-19 Rates - Revenue'!$A$6:$M$604,13,FALSE)</f>
        <v>42574</v>
      </c>
      <c r="E205" t="s">
        <v>1815</v>
      </c>
      <c r="F205" s="9">
        <f>VLOOKUP(A205,'1-1-19 Rates - Revenue'!$A$6:$P$604,16,FALSE)</f>
        <v>14827079.720000001</v>
      </c>
      <c r="G205" s="27">
        <f t="shared" si="15"/>
        <v>107543.09313271205</v>
      </c>
      <c r="H205" s="9">
        <f t="shared" si="14"/>
        <v>0</v>
      </c>
      <c r="I205" s="27">
        <f t="shared" si="17"/>
        <v>0</v>
      </c>
      <c r="J205" s="27">
        <f t="shared" si="16"/>
        <v>-107543.09313271205</v>
      </c>
    </row>
    <row r="206" spans="1:10" x14ac:dyDescent="0.25">
      <c r="A206" t="s">
        <v>959</v>
      </c>
      <c r="B206" t="s">
        <v>111</v>
      </c>
      <c r="C206">
        <v>2</v>
      </c>
      <c r="D206" s="20">
        <f>VLOOKUP(A206,'1-1-19 Rates - Revenue'!$A$6:$M$604,4,FALSE)+VLOOKUP(A206,'1-1-19 Rates - Revenue'!$A$6:$M$604,7,FALSE)+VLOOKUP(A206,'1-1-19 Rates - Revenue'!$A$6:$M$604,10,FALSE)+VLOOKUP(A206,'1-1-19 Rates - Revenue'!$A$6:$M$604,13,FALSE)</f>
        <v>49626</v>
      </c>
      <c r="E206" t="s">
        <v>1815</v>
      </c>
      <c r="F206" s="9">
        <f>VLOOKUP(A206,'1-1-19 Rates - Revenue'!$A$6:$P$604,16,FALSE)</f>
        <v>14655755.629999999</v>
      </c>
      <c r="G206" s="27">
        <f t="shared" si="15"/>
        <v>106300.45311763919</v>
      </c>
      <c r="H206" s="9">
        <f t="shared" si="14"/>
        <v>32975450.167499997</v>
      </c>
      <c r="I206" s="27">
        <f t="shared" si="17"/>
        <v>188508.41421049961</v>
      </c>
      <c r="J206" s="27">
        <f t="shared" si="16"/>
        <v>82207.961092860423</v>
      </c>
    </row>
    <row r="207" spans="1:10" x14ac:dyDescent="0.25">
      <c r="A207" t="s">
        <v>482</v>
      </c>
      <c r="B207" t="s">
        <v>1202</v>
      </c>
      <c r="C207">
        <v>1</v>
      </c>
      <c r="D207" s="20">
        <f>VLOOKUP(A207,'1-1-19 Rates - Revenue'!$A$6:$M$604,4,FALSE)+VLOOKUP(A207,'1-1-19 Rates - Revenue'!$A$6:$M$604,7,FALSE)+VLOOKUP(A207,'1-1-19 Rates - Revenue'!$A$6:$M$604,10,FALSE)+VLOOKUP(A207,'1-1-19 Rates - Revenue'!$A$6:$M$604,13,FALSE)</f>
        <v>38882</v>
      </c>
      <c r="E207" t="s">
        <v>1815</v>
      </c>
      <c r="F207" s="9">
        <f>VLOOKUP(A207,'1-1-19 Rates - Revenue'!$A$6:$P$604,16,FALSE)</f>
        <v>8186674.1399999997</v>
      </c>
      <c r="G207" s="27">
        <f t="shared" si="15"/>
        <v>59379.208590724775</v>
      </c>
      <c r="H207" s="9">
        <f t="shared" si="14"/>
        <v>24560022.419999998</v>
      </c>
      <c r="I207" s="27">
        <f t="shared" si="17"/>
        <v>140400.53603063576</v>
      </c>
      <c r="J207" s="27">
        <f t="shared" si="16"/>
        <v>81021.327439910994</v>
      </c>
    </row>
    <row r="208" spans="1:10" x14ac:dyDescent="0.25">
      <c r="A208" t="s">
        <v>912</v>
      </c>
      <c r="B208" t="s">
        <v>1204</v>
      </c>
      <c r="C208">
        <v>1</v>
      </c>
      <c r="D208" s="20">
        <f>VLOOKUP(A208,'1-1-19 Rates - Revenue'!$A$6:$M$604,4,FALSE)+VLOOKUP(A208,'1-1-19 Rates - Revenue'!$A$6:$M$604,7,FALSE)+VLOOKUP(A208,'1-1-19 Rates - Revenue'!$A$6:$M$604,10,FALSE)+VLOOKUP(A208,'1-1-19 Rates - Revenue'!$A$6:$M$604,13,FALSE)</f>
        <v>81510</v>
      </c>
      <c r="E208" t="s">
        <v>1815</v>
      </c>
      <c r="F208" s="9">
        <f>VLOOKUP(A208,'1-1-19 Rates - Revenue'!$A$6:$P$604,16,FALSE)</f>
        <v>19671982.290000003</v>
      </c>
      <c r="G208" s="27">
        <f t="shared" si="15"/>
        <v>142683.91776870625</v>
      </c>
      <c r="H208" s="9">
        <f t="shared" si="14"/>
        <v>59015946.870000005</v>
      </c>
      <c r="I208" s="27">
        <f t="shared" si="17"/>
        <v>337372.27243555267</v>
      </c>
      <c r="J208" s="27">
        <f t="shared" si="16"/>
        <v>194688.35466684643</v>
      </c>
    </row>
    <row r="209" spans="1:10" x14ac:dyDescent="0.25">
      <c r="A209" t="s">
        <v>846</v>
      </c>
      <c r="B209" t="s">
        <v>1781</v>
      </c>
      <c r="C209">
        <v>5</v>
      </c>
      <c r="D209" s="20">
        <f>VLOOKUP(A209,'1-1-19 Rates - Revenue'!$A$6:$M$604,4,FALSE)+VLOOKUP(A209,'1-1-19 Rates - Revenue'!$A$6:$M$604,7,FALSE)+VLOOKUP(A209,'1-1-19 Rates - Revenue'!$A$6:$M$604,10,FALSE)+VLOOKUP(A209,'1-1-19 Rates - Revenue'!$A$6:$M$604,13,FALSE)</f>
        <v>49622</v>
      </c>
      <c r="E209" t="s">
        <v>1815</v>
      </c>
      <c r="F209" s="9">
        <f>VLOOKUP(A209,'1-1-19 Rates - Revenue'!$A$6:$P$604,16,FALSE)</f>
        <v>16646582.689999999</v>
      </c>
      <c r="G209" s="27">
        <f t="shared" si="15"/>
        <v>120740.22844547449</v>
      </c>
      <c r="H209" s="9">
        <f t="shared" si="14"/>
        <v>0</v>
      </c>
      <c r="I209" s="27">
        <f t="shared" si="17"/>
        <v>0</v>
      </c>
      <c r="J209" s="27">
        <f t="shared" si="16"/>
        <v>-120740.22844547449</v>
      </c>
    </row>
    <row r="210" spans="1:10" x14ac:dyDescent="0.25">
      <c r="A210" t="s">
        <v>793</v>
      </c>
      <c r="B210" t="s">
        <v>1206</v>
      </c>
      <c r="C210">
        <v>2</v>
      </c>
      <c r="D210" s="20">
        <f>VLOOKUP(A210,'1-1-19 Rates - Revenue'!$A$6:$M$604,4,FALSE)+VLOOKUP(A210,'1-1-19 Rates - Revenue'!$A$6:$M$604,7,FALSE)+VLOOKUP(A210,'1-1-19 Rates - Revenue'!$A$6:$M$604,10,FALSE)+VLOOKUP(A210,'1-1-19 Rates - Revenue'!$A$6:$M$604,13,FALSE)</f>
        <v>219816</v>
      </c>
      <c r="E210" t="s">
        <v>1815</v>
      </c>
      <c r="F210" s="9">
        <f>VLOOKUP(A210,'1-1-19 Rates - Revenue'!$A$6:$P$604,16,FALSE)</f>
        <v>65192224.759999998</v>
      </c>
      <c r="G210" s="27">
        <f t="shared" si="15"/>
        <v>472849.24821955262</v>
      </c>
      <c r="H210" s="9">
        <f t="shared" si="14"/>
        <v>146682505.71000001</v>
      </c>
      <c r="I210" s="27">
        <f t="shared" si="17"/>
        <v>838529.46368771233</v>
      </c>
      <c r="J210" s="27">
        <f t="shared" si="16"/>
        <v>365680.2154681597</v>
      </c>
    </row>
    <row r="211" spans="1:10" x14ac:dyDescent="0.25">
      <c r="A211" t="s">
        <v>576</v>
      </c>
      <c r="B211" t="s">
        <v>173</v>
      </c>
      <c r="C211">
        <v>3</v>
      </c>
      <c r="D211" s="20">
        <f>VLOOKUP(A211,'1-1-19 Rates - Revenue'!$A$6:$M$604,4,FALSE)+VLOOKUP(A211,'1-1-19 Rates - Revenue'!$A$6:$M$604,7,FALSE)+VLOOKUP(A211,'1-1-19 Rates - Revenue'!$A$6:$M$604,10,FALSE)+VLOOKUP(A211,'1-1-19 Rates - Revenue'!$A$6:$M$604,13,FALSE)</f>
        <v>78667</v>
      </c>
      <c r="E211" t="s">
        <v>1815</v>
      </c>
      <c r="F211" s="9">
        <f>VLOOKUP(A211,'1-1-19 Rates - Revenue'!$A$6:$P$604,16,FALSE)</f>
        <v>18767626.920000002</v>
      </c>
      <c r="G211" s="27">
        <f t="shared" si="15"/>
        <v>136124.48896562308</v>
      </c>
      <c r="H211" s="9">
        <f t="shared" si="14"/>
        <v>28151440.380000003</v>
      </c>
      <c r="I211" s="27">
        <f t="shared" si="17"/>
        <v>160931.34003688279</v>
      </c>
      <c r="J211" s="27">
        <f t="shared" si="16"/>
        <v>24806.851071259705</v>
      </c>
    </row>
    <row r="212" spans="1:10" x14ac:dyDescent="0.25">
      <c r="A212" t="s">
        <v>877</v>
      </c>
      <c r="B212" t="s">
        <v>1211</v>
      </c>
      <c r="C212">
        <v>1</v>
      </c>
      <c r="D212" s="20">
        <f>VLOOKUP(A212,'1-1-19 Rates - Revenue'!$A$6:$M$604,4,FALSE)+VLOOKUP(A212,'1-1-19 Rates - Revenue'!$A$6:$M$604,7,FALSE)+VLOOKUP(A212,'1-1-19 Rates - Revenue'!$A$6:$M$604,10,FALSE)+VLOOKUP(A212,'1-1-19 Rates - Revenue'!$A$6:$M$604,13,FALSE)</f>
        <v>47604</v>
      </c>
      <c r="E212" t="s">
        <v>1815</v>
      </c>
      <c r="F212" s="9">
        <f>VLOOKUP(A212,'1-1-19 Rates - Revenue'!$A$6:$P$604,16,FALSE)</f>
        <v>28631640.240000002</v>
      </c>
      <c r="G212" s="27">
        <f t="shared" si="15"/>
        <v>207669.69700171181</v>
      </c>
      <c r="H212" s="9">
        <f t="shared" si="14"/>
        <v>85894920.719999999</v>
      </c>
      <c r="I212" s="27">
        <f t="shared" si="17"/>
        <v>491029.39342499844</v>
      </c>
      <c r="J212" s="27">
        <f t="shared" si="16"/>
        <v>283359.69642328663</v>
      </c>
    </row>
    <row r="213" spans="1:10" x14ac:dyDescent="0.25">
      <c r="A213" t="s">
        <v>436</v>
      </c>
      <c r="B213" t="s">
        <v>174</v>
      </c>
      <c r="C213">
        <v>3</v>
      </c>
      <c r="D213" s="20">
        <f>VLOOKUP(A213,'1-1-19 Rates - Revenue'!$A$6:$M$604,4,FALSE)+VLOOKUP(A213,'1-1-19 Rates - Revenue'!$A$6:$M$604,7,FALSE)+VLOOKUP(A213,'1-1-19 Rates - Revenue'!$A$6:$M$604,10,FALSE)+VLOOKUP(A213,'1-1-19 Rates - Revenue'!$A$6:$M$604,13,FALSE)</f>
        <v>29960</v>
      </c>
      <c r="E213" t="s">
        <v>1815</v>
      </c>
      <c r="F213" s="9">
        <f>VLOOKUP(A213,'1-1-19 Rates - Revenue'!$A$6:$P$604,16,FALSE)</f>
        <v>6037239.5999999996</v>
      </c>
      <c r="G213" s="27">
        <f t="shared" si="15"/>
        <v>43789.028778979082</v>
      </c>
      <c r="H213" s="9">
        <f t="shared" si="14"/>
        <v>9055859.3999999985</v>
      </c>
      <c r="I213" s="27">
        <f t="shared" si="17"/>
        <v>51768.988327253792</v>
      </c>
      <c r="J213" s="27">
        <f t="shared" si="16"/>
        <v>7979.95954827471</v>
      </c>
    </row>
    <row r="214" spans="1:10" x14ac:dyDescent="0.25">
      <c r="A214" t="s">
        <v>435</v>
      </c>
      <c r="B214" t="s">
        <v>29</v>
      </c>
      <c r="C214">
        <v>1</v>
      </c>
      <c r="D214" s="20">
        <f>VLOOKUP(A214,'1-1-19 Rates - Revenue'!$A$6:$M$604,4,FALSE)+VLOOKUP(A214,'1-1-19 Rates - Revenue'!$A$6:$M$604,7,FALSE)+VLOOKUP(A214,'1-1-19 Rates - Revenue'!$A$6:$M$604,10,FALSE)+VLOOKUP(A214,'1-1-19 Rates - Revenue'!$A$6:$M$604,13,FALSE)</f>
        <v>36538</v>
      </c>
      <c r="E214" t="s">
        <v>1815</v>
      </c>
      <c r="F214" s="9">
        <f>VLOOKUP(A214,'1-1-19 Rates - Revenue'!$A$6:$P$604,16,FALSE)</f>
        <v>7178383.2000000002</v>
      </c>
      <c r="G214" s="27">
        <f t="shared" si="15"/>
        <v>52065.919088475464</v>
      </c>
      <c r="H214" s="9">
        <f t="shared" ref="H214:H277" si="18">IF(C214=1,F214*3)+IF(C214=2,F214*2.25)+IF(C214=3,F214*1.5)+IF(C214=2,F214*0)+IF(C214=5,F214*0)</f>
        <v>21535149.600000001</v>
      </c>
      <c r="I214" s="27">
        <f t="shared" si="17"/>
        <v>123108.46039284403</v>
      </c>
      <c r="J214" s="27">
        <f t="shared" si="16"/>
        <v>71042.541304368569</v>
      </c>
    </row>
    <row r="215" spans="1:10" x14ac:dyDescent="0.25">
      <c r="A215" t="s">
        <v>437</v>
      </c>
      <c r="B215" t="s">
        <v>1215</v>
      </c>
      <c r="C215">
        <v>1</v>
      </c>
      <c r="D215" s="20">
        <f>VLOOKUP(A215,'1-1-19 Rates - Revenue'!$A$6:$M$604,4,FALSE)+VLOOKUP(A215,'1-1-19 Rates - Revenue'!$A$6:$M$604,7,FALSE)+VLOOKUP(A215,'1-1-19 Rates - Revenue'!$A$6:$M$604,10,FALSE)+VLOOKUP(A215,'1-1-19 Rates - Revenue'!$A$6:$M$604,13,FALSE)</f>
        <v>30592</v>
      </c>
      <c r="E215" t="s">
        <v>1815</v>
      </c>
      <c r="F215" s="9">
        <f>VLOOKUP(A215,'1-1-19 Rates - Revenue'!$A$6:$P$604,16,FALSE)</f>
        <v>6422484.4800000004</v>
      </c>
      <c r="G215" s="27">
        <f t="shared" si="15"/>
        <v>46583.269235706088</v>
      </c>
      <c r="H215" s="9">
        <f t="shared" si="18"/>
        <v>19267453.440000001</v>
      </c>
      <c r="I215" s="27">
        <f t="shared" si="17"/>
        <v>110144.88279613374</v>
      </c>
      <c r="J215" s="27">
        <f t="shared" si="16"/>
        <v>63561.61356042765</v>
      </c>
    </row>
    <row r="216" spans="1:10" x14ac:dyDescent="0.25">
      <c r="A216" t="s">
        <v>591</v>
      </c>
      <c r="B216" t="s">
        <v>328</v>
      </c>
      <c r="C216">
        <v>5</v>
      </c>
      <c r="D216" s="20">
        <f>VLOOKUP(A216,'1-1-19 Rates - Revenue'!$A$6:$M$604,4,FALSE)+VLOOKUP(A216,'1-1-19 Rates - Revenue'!$A$6:$M$604,7,FALSE)+VLOOKUP(A216,'1-1-19 Rates - Revenue'!$A$6:$M$604,10,FALSE)+VLOOKUP(A216,'1-1-19 Rates - Revenue'!$A$6:$M$604,13,FALSE)</f>
        <v>47626</v>
      </c>
      <c r="E216" t="s">
        <v>1815</v>
      </c>
      <c r="F216" s="9">
        <f>VLOOKUP(A216,'1-1-19 Rates - Revenue'!$A$6:$P$604,16,FALSE)</f>
        <v>15652522.140000002</v>
      </c>
      <c r="G216" s="27">
        <f t="shared" si="15"/>
        <v>113530.15415390627</v>
      </c>
      <c r="H216" s="9">
        <f t="shared" si="18"/>
        <v>0</v>
      </c>
      <c r="I216" s="27">
        <f t="shared" si="17"/>
        <v>0</v>
      </c>
      <c r="J216" s="27">
        <f t="shared" si="16"/>
        <v>-113530.15415390627</v>
      </c>
    </row>
    <row r="217" spans="1:10" x14ac:dyDescent="0.25">
      <c r="A217" t="s">
        <v>904</v>
      </c>
      <c r="B217" t="s">
        <v>251</v>
      </c>
      <c r="C217">
        <v>4</v>
      </c>
      <c r="D217" s="20">
        <f>VLOOKUP(A217,'1-1-19 Rates - Revenue'!$A$6:$M$604,4,FALSE)+VLOOKUP(A217,'1-1-19 Rates - Revenue'!$A$6:$M$604,7,FALSE)+VLOOKUP(A217,'1-1-19 Rates - Revenue'!$A$6:$M$604,10,FALSE)+VLOOKUP(A217,'1-1-19 Rates - Revenue'!$A$6:$M$604,13,FALSE)</f>
        <v>88499</v>
      </c>
      <c r="E217" t="s">
        <v>1815</v>
      </c>
      <c r="F217" s="9">
        <f>VLOOKUP(A217,'1-1-19 Rates - Revenue'!$A$6:$P$604,16,FALSE)</f>
        <v>30161645.359999999</v>
      </c>
      <c r="G217" s="27">
        <f t="shared" si="15"/>
        <v>218767.05981495269</v>
      </c>
      <c r="H217" s="9">
        <f t="shared" si="18"/>
        <v>0</v>
      </c>
      <c r="I217" s="27">
        <f t="shared" si="17"/>
        <v>0</v>
      </c>
      <c r="J217" s="27">
        <f t="shared" si="16"/>
        <v>-218767.05981495269</v>
      </c>
    </row>
    <row r="218" spans="1:10" x14ac:dyDescent="0.25">
      <c r="A218" t="s">
        <v>681</v>
      </c>
      <c r="B218" t="s">
        <v>175</v>
      </c>
      <c r="C218">
        <v>3</v>
      </c>
      <c r="D218" s="20">
        <f>VLOOKUP(A218,'1-1-19 Rates - Revenue'!$A$6:$M$604,4,FALSE)+VLOOKUP(A218,'1-1-19 Rates - Revenue'!$A$6:$M$604,7,FALSE)+VLOOKUP(A218,'1-1-19 Rates - Revenue'!$A$6:$M$604,10,FALSE)+VLOOKUP(A218,'1-1-19 Rates - Revenue'!$A$6:$M$604,13,FALSE)</f>
        <v>22317</v>
      </c>
      <c r="E218" t="s">
        <v>1815</v>
      </c>
      <c r="F218" s="9">
        <f>VLOOKUP(A218,'1-1-19 Rates - Revenue'!$A$6:$P$604,16,FALSE)</f>
        <v>3431685.0900000003</v>
      </c>
      <c r="G218" s="27">
        <f t="shared" si="15"/>
        <v>24890.54056532781</v>
      </c>
      <c r="H218" s="9">
        <f t="shared" si="18"/>
        <v>5147527.6350000007</v>
      </c>
      <c r="I218" s="27">
        <f t="shared" si="17"/>
        <v>29426.505677697623</v>
      </c>
      <c r="J218" s="27">
        <f t="shared" si="16"/>
        <v>4535.9651123698131</v>
      </c>
    </row>
    <row r="219" spans="1:10" x14ac:dyDescent="0.25">
      <c r="A219" t="s">
        <v>414</v>
      </c>
      <c r="B219" t="s">
        <v>30</v>
      </c>
      <c r="C219">
        <v>1</v>
      </c>
      <c r="D219" s="20">
        <f>VLOOKUP(A219,'1-1-19 Rates - Revenue'!$A$6:$M$604,4,FALSE)+VLOOKUP(A219,'1-1-19 Rates - Revenue'!$A$6:$M$604,7,FALSE)+VLOOKUP(A219,'1-1-19 Rates - Revenue'!$A$6:$M$604,10,FALSE)+VLOOKUP(A219,'1-1-19 Rates - Revenue'!$A$6:$M$604,13,FALSE)</f>
        <v>22638</v>
      </c>
      <c r="E219" t="s">
        <v>1815</v>
      </c>
      <c r="F219" s="9">
        <f>VLOOKUP(A219,'1-1-19 Rates - Revenue'!$A$6:$P$604,16,FALSE)</f>
        <v>4183217.46</v>
      </c>
      <c r="G219" s="27">
        <f t="shared" si="15"/>
        <v>30341.520608966352</v>
      </c>
      <c r="H219" s="9">
        <f t="shared" si="18"/>
        <v>12549652.379999999</v>
      </c>
      <c r="I219" s="27">
        <f t="shared" si="17"/>
        <v>71741.706543203705</v>
      </c>
      <c r="J219" s="27">
        <f t="shared" si="16"/>
        <v>41400.18593423735</v>
      </c>
    </row>
    <row r="220" spans="1:10" x14ac:dyDescent="0.25">
      <c r="A220" t="s">
        <v>643</v>
      </c>
      <c r="B220" t="s">
        <v>176</v>
      </c>
      <c r="C220">
        <v>3</v>
      </c>
      <c r="D220" s="20">
        <f>VLOOKUP(A220,'1-1-19 Rates - Revenue'!$A$6:$M$604,4,FALSE)+VLOOKUP(A220,'1-1-19 Rates - Revenue'!$A$6:$M$604,7,FALSE)+VLOOKUP(A220,'1-1-19 Rates - Revenue'!$A$6:$M$604,10,FALSE)+VLOOKUP(A220,'1-1-19 Rates - Revenue'!$A$6:$M$604,13,FALSE)</f>
        <v>20789</v>
      </c>
      <c r="E220" t="s">
        <v>1815</v>
      </c>
      <c r="F220" s="9">
        <f>VLOOKUP(A220,'1-1-19 Rates - Revenue'!$A$6:$P$604,16,FALSE)</f>
        <v>5408375.1500000004</v>
      </c>
      <c r="G220" s="27">
        <f t="shared" si="15"/>
        <v>39227.778054537601</v>
      </c>
      <c r="H220" s="9">
        <f t="shared" si="18"/>
        <v>8112562.7250000006</v>
      </c>
      <c r="I220" s="27">
        <f t="shared" si="17"/>
        <v>46376.511213793725</v>
      </c>
      <c r="J220" s="27">
        <f t="shared" si="16"/>
        <v>7148.7331592561241</v>
      </c>
    </row>
    <row r="221" spans="1:10" x14ac:dyDescent="0.25">
      <c r="A221" t="s">
        <v>561</v>
      </c>
      <c r="B221" t="s">
        <v>1572</v>
      </c>
      <c r="C221">
        <v>5</v>
      </c>
      <c r="D221" s="20">
        <f>VLOOKUP(A221,'1-1-19 Rates - Revenue'!$A$6:$M$604,4,FALSE)+VLOOKUP(A221,'1-1-19 Rates - Revenue'!$A$6:$M$604,7,FALSE)+VLOOKUP(A221,'1-1-19 Rates - Revenue'!$A$6:$M$604,10,FALSE)+VLOOKUP(A221,'1-1-19 Rates - Revenue'!$A$6:$M$604,13,FALSE)</f>
        <v>27046</v>
      </c>
      <c r="E221" t="s">
        <v>1815</v>
      </c>
      <c r="F221" s="9">
        <f>VLOOKUP(A221,'1-1-19 Rates - Revenue'!$A$6:$P$604,16,FALSE)</f>
        <v>5523208.1999999993</v>
      </c>
      <c r="G221" s="27">
        <f t="shared" si="15"/>
        <v>40060.679854762304</v>
      </c>
      <c r="H221" s="9">
        <f t="shared" si="18"/>
        <v>0</v>
      </c>
      <c r="I221" s="27">
        <f t="shared" si="17"/>
        <v>0</v>
      </c>
      <c r="J221" s="27">
        <f t="shared" si="16"/>
        <v>-40060.679854762304</v>
      </c>
    </row>
    <row r="222" spans="1:10" x14ac:dyDescent="0.25">
      <c r="A222" t="s">
        <v>470</v>
      </c>
      <c r="B222" t="s">
        <v>177</v>
      </c>
      <c r="C222">
        <v>3</v>
      </c>
      <c r="D222" s="20">
        <f>VLOOKUP(A222,'1-1-19 Rates - Revenue'!$A$6:$M$604,4,FALSE)+VLOOKUP(A222,'1-1-19 Rates - Revenue'!$A$6:$M$604,7,FALSE)+VLOOKUP(A222,'1-1-19 Rates - Revenue'!$A$6:$M$604,10,FALSE)+VLOOKUP(A222,'1-1-19 Rates - Revenue'!$A$6:$M$604,13,FALSE)</f>
        <v>74995</v>
      </c>
      <c r="E222" t="s">
        <v>1815</v>
      </c>
      <c r="F222" s="9">
        <f>VLOOKUP(A222,'1-1-19 Rates - Revenue'!$A$6:$P$604,16,FALSE)</f>
        <v>23843394.399999999</v>
      </c>
      <c r="G222" s="27">
        <f t="shared" si="15"/>
        <v>172939.81235565816</v>
      </c>
      <c r="H222" s="9">
        <f t="shared" si="18"/>
        <v>35765091.599999994</v>
      </c>
      <c r="I222" s="27">
        <f t="shared" si="17"/>
        <v>204455.75928040166</v>
      </c>
      <c r="J222" s="27">
        <f t="shared" si="16"/>
        <v>31515.946924743504</v>
      </c>
    </row>
    <row r="223" spans="1:10" x14ac:dyDescent="0.25">
      <c r="A223" t="s">
        <v>717</v>
      </c>
      <c r="B223" t="s">
        <v>252</v>
      </c>
      <c r="C223">
        <v>4</v>
      </c>
      <c r="D223" s="20">
        <f>VLOOKUP(A223,'1-1-19 Rates - Revenue'!$A$6:$M$604,4,FALSE)+VLOOKUP(A223,'1-1-19 Rates - Revenue'!$A$6:$M$604,7,FALSE)+VLOOKUP(A223,'1-1-19 Rates - Revenue'!$A$6:$M$604,10,FALSE)+VLOOKUP(A223,'1-1-19 Rates - Revenue'!$A$6:$M$604,13,FALSE)</f>
        <v>10839</v>
      </c>
      <c r="E223" t="s">
        <v>1815</v>
      </c>
      <c r="F223" s="9">
        <f>VLOOKUP(A223,'1-1-19 Rates - Revenue'!$A$6:$P$604,16,FALSE)</f>
        <v>2996861.76</v>
      </c>
      <c r="G223" s="27">
        <f t="shared" si="15"/>
        <v>21736.699973819475</v>
      </c>
      <c r="H223" s="9">
        <f t="shared" si="18"/>
        <v>0</v>
      </c>
      <c r="I223" s="27">
        <f t="shared" si="17"/>
        <v>0</v>
      </c>
      <c r="J223" s="27">
        <f t="shared" si="16"/>
        <v>-21736.699973819475</v>
      </c>
    </row>
    <row r="224" spans="1:10" x14ac:dyDescent="0.25">
      <c r="A224" t="s">
        <v>558</v>
      </c>
      <c r="B224" t="s">
        <v>253</v>
      </c>
      <c r="C224">
        <v>4</v>
      </c>
      <c r="D224" s="20">
        <f>VLOOKUP(A224,'1-1-19 Rates - Revenue'!$A$6:$M$604,4,FALSE)+VLOOKUP(A224,'1-1-19 Rates - Revenue'!$A$6:$M$604,7,FALSE)+VLOOKUP(A224,'1-1-19 Rates - Revenue'!$A$6:$M$604,10,FALSE)+VLOOKUP(A224,'1-1-19 Rates - Revenue'!$A$6:$M$604,13,FALSE)</f>
        <v>86973</v>
      </c>
      <c r="E224" t="s">
        <v>1815</v>
      </c>
      <c r="F224" s="9">
        <f>VLOOKUP(A224,'1-1-19 Rates - Revenue'!$A$6:$P$604,16,FALSE)</f>
        <v>17678927</v>
      </c>
      <c r="G224" s="27">
        <f t="shared" si="15"/>
        <v>128227.98074545036</v>
      </c>
      <c r="H224" s="9">
        <f t="shared" si="18"/>
        <v>0</v>
      </c>
      <c r="I224" s="27">
        <f t="shared" si="17"/>
        <v>0</v>
      </c>
      <c r="J224" s="27">
        <f t="shared" si="16"/>
        <v>-128227.98074545036</v>
      </c>
    </row>
    <row r="225" spans="1:10" x14ac:dyDescent="0.25">
      <c r="A225" t="s">
        <v>896</v>
      </c>
      <c r="B225" t="s">
        <v>1224</v>
      </c>
      <c r="C225">
        <v>1</v>
      </c>
      <c r="D225" s="20">
        <f>VLOOKUP(A225,'1-1-19 Rates - Revenue'!$A$6:$M$604,4,FALSE)+VLOOKUP(A225,'1-1-19 Rates - Revenue'!$A$6:$M$604,7,FALSE)+VLOOKUP(A225,'1-1-19 Rates - Revenue'!$A$6:$M$604,10,FALSE)+VLOOKUP(A225,'1-1-19 Rates - Revenue'!$A$6:$M$604,13,FALSE)</f>
        <v>112994</v>
      </c>
      <c r="E225" t="s">
        <v>1815</v>
      </c>
      <c r="F225" s="9">
        <f>VLOOKUP(A225,'1-1-19 Rates - Revenue'!$A$6:$P$604,16,FALSE)</f>
        <v>32690038.790000003</v>
      </c>
      <c r="G225" s="27">
        <f t="shared" si="15"/>
        <v>237105.88682967841</v>
      </c>
      <c r="H225" s="9">
        <f t="shared" si="18"/>
        <v>98070116.370000005</v>
      </c>
      <c r="I225" s="27">
        <f t="shared" si="17"/>
        <v>560630.46977197449</v>
      </c>
      <c r="J225" s="27">
        <f t="shared" si="16"/>
        <v>323524.58294229605</v>
      </c>
    </row>
    <row r="226" spans="1:10" x14ac:dyDescent="0.25">
      <c r="A226" t="s">
        <v>914</v>
      </c>
      <c r="B226" t="s">
        <v>1226</v>
      </c>
      <c r="C226">
        <v>5</v>
      </c>
      <c r="D226" s="20">
        <f>VLOOKUP(A226,'1-1-19 Rates - Revenue'!$A$6:$M$604,4,FALSE)+VLOOKUP(A226,'1-1-19 Rates - Revenue'!$A$6:$M$604,7,FALSE)+VLOOKUP(A226,'1-1-19 Rates - Revenue'!$A$6:$M$604,10,FALSE)+VLOOKUP(A226,'1-1-19 Rates - Revenue'!$A$6:$M$604,13,FALSE)</f>
        <v>23397</v>
      </c>
      <c r="E226" t="s">
        <v>1815</v>
      </c>
      <c r="F226" s="9">
        <f>VLOOKUP(A226,'1-1-19 Rates - Revenue'!$A$6:$P$604,16,FALSE)</f>
        <v>6405016.2700000005</v>
      </c>
      <c r="G226" s="27">
        <f t="shared" si="15"/>
        <v>46456.569617819921</v>
      </c>
      <c r="H226" s="9">
        <f t="shared" si="18"/>
        <v>0</v>
      </c>
      <c r="I226" s="27">
        <f t="shared" si="17"/>
        <v>0</v>
      </c>
      <c r="J226" s="27">
        <f t="shared" si="16"/>
        <v>-46456.569617819921</v>
      </c>
    </row>
    <row r="227" spans="1:10" x14ac:dyDescent="0.25">
      <c r="A227" t="s">
        <v>933</v>
      </c>
      <c r="B227" t="s">
        <v>329</v>
      </c>
      <c r="C227">
        <v>5</v>
      </c>
      <c r="D227" s="20">
        <f>VLOOKUP(A227,'1-1-19 Rates - Revenue'!$A$6:$M$604,4,FALSE)+VLOOKUP(A227,'1-1-19 Rates - Revenue'!$A$6:$M$604,7,FALSE)+VLOOKUP(A227,'1-1-19 Rates - Revenue'!$A$6:$M$604,10,FALSE)+VLOOKUP(A227,'1-1-19 Rates - Revenue'!$A$6:$M$604,13,FALSE)</f>
        <v>97407</v>
      </c>
      <c r="E227" t="s">
        <v>1815</v>
      </c>
      <c r="F227" s="9">
        <f>VLOOKUP(A227,'1-1-19 Rates - Revenue'!$A$6:$P$604,16,FALSE)</f>
        <v>27438927.260000002</v>
      </c>
      <c r="G227" s="27">
        <f t="shared" si="15"/>
        <v>199018.7660354666</v>
      </c>
      <c r="H227" s="9">
        <f t="shared" si="18"/>
        <v>0</v>
      </c>
      <c r="I227" s="27">
        <f t="shared" si="17"/>
        <v>0</v>
      </c>
      <c r="J227" s="27">
        <f t="shared" si="16"/>
        <v>-199018.7660354666</v>
      </c>
    </row>
    <row r="228" spans="1:10" x14ac:dyDescent="0.25">
      <c r="A228" t="s">
        <v>861</v>
      </c>
      <c r="B228" t="s">
        <v>330</v>
      </c>
      <c r="C228">
        <v>5</v>
      </c>
      <c r="D228" s="20">
        <f>VLOOKUP(A228,'1-1-19 Rates - Revenue'!$A$6:$M$604,4,FALSE)+VLOOKUP(A228,'1-1-19 Rates - Revenue'!$A$6:$M$604,7,FALSE)+VLOOKUP(A228,'1-1-19 Rates - Revenue'!$A$6:$M$604,10,FALSE)+VLOOKUP(A228,'1-1-19 Rates - Revenue'!$A$6:$M$604,13,FALSE)</f>
        <v>85893</v>
      </c>
      <c r="E228" t="s">
        <v>1815</v>
      </c>
      <c r="F228" s="9">
        <f>VLOOKUP(A228,'1-1-19 Rates - Revenue'!$A$6:$P$604,16,FALSE)</f>
        <v>25344674.220000003</v>
      </c>
      <c r="G228" s="27">
        <f t="shared" si="15"/>
        <v>183828.82614323101</v>
      </c>
      <c r="H228" s="9">
        <f t="shared" si="18"/>
        <v>0</v>
      </c>
      <c r="I228" s="27">
        <f t="shared" si="17"/>
        <v>0</v>
      </c>
      <c r="J228" s="27">
        <f t="shared" si="16"/>
        <v>-183828.82614323101</v>
      </c>
    </row>
    <row r="229" spans="1:10" x14ac:dyDescent="0.25">
      <c r="A229" t="s">
        <v>919</v>
      </c>
      <c r="B229" t="s">
        <v>254</v>
      </c>
      <c r="C229">
        <v>4</v>
      </c>
      <c r="D229" s="20">
        <f>VLOOKUP(A229,'1-1-19 Rates - Revenue'!$A$6:$M$604,4,FALSE)+VLOOKUP(A229,'1-1-19 Rates - Revenue'!$A$6:$M$604,7,FALSE)+VLOOKUP(A229,'1-1-19 Rates - Revenue'!$A$6:$M$604,10,FALSE)+VLOOKUP(A229,'1-1-19 Rates - Revenue'!$A$6:$M$604,13,FALSE)</f>
        <v>92416</v>
      </c>
      <c r="E229" t="s">
        <v>1815</v>
      </c>
      <c r="F229" s="9">
        <f>VLOOKUP(A229,'1-1-19 Rates - Revenue'!$A$6:$P$604,16,FALSE)</f>
        <v>20344188.799999997</v>
      </c>
      <c r="G229" s="27">
        <f t="shared" si="15"/>
        <v>147559.53513062224</v>
      </c>
      <c r="H229" s="9">
        <f t="shared" si="18"/>
        <v>0</v>
      </c>
      <c r="I229" s="27">
        <f t="shared" si="17"/>
        <v>0</v>
      </c>
      <c r="J229" s="27">
        <f t="shared" si="16"/>
        <v>-147559.53513062224</v>
      </c>
    </row>
    <row r="230" spans="1:10" x14ac:dyDescent="0.25">
      <c r="A230" t="s">
        <v>694</v>
      </c>
      <c r="B230" t="s">
        <v>1231</v>
      </c>
      <c r="C230">
        <v>3</v>
      </c>
      <c r="D230" s="20">
        <f>VLOOKUP(A230,'1-1-19 Rates - Revenue'!$A$6:$M$604,4,FALSE)+VLOOKUP(A230,'1-1-19 Rates - Revenue'!$A$6:$M$604,7,FALSE)+VLOOKUP(A230,'1-1-19 Rates - Revenue'!$A$6:$M$604,10,FALSE)+VLOOKUP(A230,'1-1-19 Rates - Revenue'!$A$6:$M$604,13,FALSE)</f>
        <v>22148</v>
      </c>
      <c r="E230" t="s">
        <v>1815</v>
      </c>
      <c r="F230" s="9">
        <f>VLOOKUP(A230,'1-1-19 Rates - Revenue'!$A$6:$P$604,16,FALSE)</f>
        <v>3792893.88</v>
      </c>
      <c r="G230" s="27">
        <f t="shared" si="15"/>
        <v>27510.443558830037</v>
      </c>
      <c r="H230" s="9">
        <f t="shared" si="18"/>
        <v>5689340.8200000003</v>
      </c>
      <c r="I230" s="27">
        <f t="shared" si="17"/>
        <v>32523.850635352021</v>
      </c>
      <c r="J230" s="27">
        <f t="shared" si="16"/>
        <v>5013.407076521984</v>
      </c>
    </row>
    <row r="231" spans="1:10" x14ac:dyDescent="0.25">
      <c r="A231" t="s">
        <v>412</v>
      </c>
      <c r="B231" t="s">
        <v>255</v>
      </c>
      <c r="C231">
        <v>4</v>
      </c>
      <c r="D231" s="20">
        <f>VLOOKUP(A231,'1-1-19 Rates - Revenue'!$A$6:$M$604,4,FALSE)+VLOOKUP(A231,'1-1-19 Rates - Revenue'!$A$6:$M$604,7,FALSE)+VLOOKUP(A231,'1-1-19 Rates - Revenue'!$A$6:$M$604,10,FALSE)+VLOOKUP(A231,'1-1-19 Rates - Revenue'!$A$6:$M$604,13,FALSE)</f>
        <v>28334</v>
      </c>
      <c r="E231" t="s">
        <v>1815</v>
      </c>
      <c r="F231" s="9">
        <f>VLOOKUP(A231,'1-1-19 Rates - Revenue'!$A$6:$P$604,16,FALSE)</f>
        <v>5160943.88</v>
      </c>
      <c r="G231" s="27">
        <f t="shared" si="15"/>
        <v>37433.120939579072</v>
      </c>
      <c r="H231" s="9">
        <f t="shared" si="18"/>
        <v>0</v>
      </c>
      <c r="I231" s="27">
        <f t="shared" si="17"/>
        <v>0</v>
      </c>
      <c r="J231" s="27">
        <f t="shared" si="16"/>
        <v>-37433.120939579072</v>
      </c>
    </row>
    <row r="232" spans="1:10" x14ac:dyDescent="0.25">
      <c r="A232" t="s">
        <v>404</v>
      </c>
      <c r="B232" t="s">
        <v>178</v>
      </c>
      <c r="C232">
        <v>3</v>
      </c>
      <c r="D232" s="20">
        <f>VLOOKUP(A232,'1-1-19 Rates - Revenue'!$A$6:$M$604,4,FALSE)+VLOOKUP(A232,'1-1-19 Rates - Revenue'!$A$6:$M$604,7,FALSE)+VLOOKUP(A232,'1-1-19 Rates - Revenue'!$A$6:$M$604,10,FALSE)+VLOOKUP(A232,'1-1-19 Rates - Revenue'!$A$6:$M$604,13,FALSE)</f>
        <v>62976</v>
      </c>
      <c r="E232" t="s">
        <v>1815</v>
      </c>
      <c r="F232" s="9">
        <f>VLOOKUP(A232,'1-1-19 Rates - Revenue'!$A$6:$P$604,16,FALSE)</f>
        <v>12893693.719999999</v>
      </c>
      <c r="G232" s="27">
        <f t="shared" si="15"/>
        <v>93519.94666112338</v>
      </c>
      <c r="H232" s="9">
        <f t="shared" si="18"/>
        <v>19340540.579999998</v>
      </c>
      <c r="I232" s="27">
        <f t="shared" si="17"/>
        <v>110562.6948590653</v>
      </c>
      <c r="J232" s="27">
        <f t="shared" si="16"/>
        <v>17042.748197941924</v>
      </c>
    </row>
    <row r="233" spans="1:10" x14ac:dyDescent="0.25">
      <c r="A233" t="s">
        <v>828</v>
      </c>
      <c r="B233" t="s">
        <v>179</v>
      </c>
      <c r="C233">
        <v>3</v>
      </c>
      <c r="D233" s="20">
        <f>VLOOKUP(A233,'1-1-19 Rates - Revenue'!$A$6:$M$604,4,FALSE)+VLOOKUP(A233,'1-1-19 Rates - Revenue'!$A$6:$M$604,7,FALSE)+VLOOKUP(A233,'1-1-19 Rates - Revenue'!$A$6:$M$604,10,FALSE)+VLOOKUP(A233,'1-1-19 Rates - Revenue'!$A$6:$M$604,13,FALSE)</f>
        <v>41890</v>
      </c>
      <c r="E233" t="s">
        <v>1815</v>
      </c>
      <c r="F233" s="9">
        <f>VLOOKUP(A233,'1-1-19 Rates - Revenue'!$A$6:$P$604,16,FALSE)</f>
        <v>11398246.200000001</v>
      </c>
      <c r="G233" s="27">
        <f t="shared" si="15"/>
        <v>82673.235443842437</v>
      </c>
      <c r="H233" s="9">
        <f t="shared" si="18"/>
        <v>17097369.300000001</v>
      </c>
      <c r="I233" s="27">
        <f t="shared" si="17"/>
        <v>97739.316902208913</v>
      </c>
      <c r="J233" s="27">
        <f t="shared" si="16"/>
        <v>15066.081458366476</v>
      </c>
    </row>
    <row r="234" spans="1:10" x14ac:dyDescent="0.25">
      <c r="A234" t="s">
        <v>745</v>
      </c>
      <c r="B234" t="s">
        <v>1236</v>
      </c>
      <c r="C234">
        <v>5</v>
      </c>
      <c r="D234" s="20">
        <f>VLOOKUP(A234,'1-1-19 Rates - Revenue'!$A$6:$M$604,4,FALSE)+VLOOKUP(A234,'1-1-19 Rates - Revenue'!$A$6:$M$604,7,FALSE)+VLOOKUP(A234,'1-1-19 Rates - Revenue'!$A$6:$M$604,10,FALSE)+VLOOKUP(A234,'1-1-19 Rates - Revenue'!$A$6:$M$604,13,FALSE)</f>
        <v>48382</v>
      </c>
      <c r="E234" t="s">
        <v>1815</v>
      </c>
      <c r="F234" s="9">
        <f>VLOOKUP(A234,'1-1-19 Rates - Revenue'!$A$6:$P$604,16,FALSE)</f>
        <v>10889647.039999999</v>
      </c>
      <c r="G234" s="27">
        <f t="shared" si="15"/>
        <v>78984.287393113293</v>
      </c>
      <c r="H234" s="9">
        <f t="shared" si="18"/>
        <v>0</v>
      </c>
      <c r="I234" s="27">
        <f t="shared" si="17"/>
        <v>0</v>
      </c>
      <c r="J234" s="27">
        <f t="shared" si="16"/>
        <v>-78984.287393113293</v>
      </c>
    </row>
    <row r="235" spans="1:10" x14ac:dyDescent="0.25">
      <c r="A235" t="s">
        <v>476</v>
      </c>
      <c r="B235" t="s">
        <v>331</v>
      </c>
      <c r="C235">
        <v>5</v>
      </c>
      <c r="D235" s="20">
        <f>VLOOKUP(A235,'1-1-19 Rates - Revenue'!$A$6:$M$604,4,FALSE)+VLOOKUP(A235,'1-1-19 Rates - Revenue'!$A$6:$M$604,7,FALSE)+VLOOKUP(A235,'1-1-19 Rates - Revenue'!$A$6:$M$604,10,FALSE)+VLOOKUP(A235,'1-1-19 Rates - Revenue'!$A$6:$M$604,13,FALSE)</f>
        <v>49561</v>
      </c>
      <c r="E235" t="s">
        <v>1815</v>
      </c>
      <c r="F235" s="9">
        <f>VLOOKUP(A235,'1-1-19 Rates - Revenue'!$A$6:$P$604,16,FALSE)</f>
        <v>9461337.5799999982</v>
      </c>
      <c r="G235" s="27">
        <f t="shared" si="15"/>
        <v>68624.538866778836</v>
      </c>
      <c r="H235" s="9">
        <f t="shared" si="18"/>
        <v>0</v>
      </c>
      <c r="I235" s="27">
        <f t="shared" si="17"/>
        <v>0</v>
      </c>
      <c r="J235" s="27">
        <f t="shared" si="16"/>
        <v>-68624.538866778836</v>
      </c>
    </row>
    <row r="236" spans="1:10" x14ac:dyDescent="0.25">
      <c r="A236" t="s">
        <v>716</v>
      </c>
      <c r="B236" t="s">
        <v>256</v>
      </c>
      <c r="C236">
        <v>4</v>
      </c>
      <c r="D236" s="20">
        <f>VLOOKUP(A236,'1-1-19 Rates - Revenue'!$A$6:$M$604,4,FALSE)+VLOOKUP(A236,'1-1-19 Rates - Revenue'!$A$6:$M$604,7,FALSE)+VLOOKUP(A236,'1-1-19 Rates - Revenue'!$A$6:$M$604,10,FALSE)+VLOOKUP(A236,'1-1-19 Rates - Revenue'!$A$6:$M$604,13,FALSE)</f>
        <v>73469</v>
      </c>
      <c r="E236" t="s">
        <v>1815</v>
      </c>
      <c r="F236" s="9">
        <f>VLOOKUP(A236,'1-1-19 Rates - Revenue'!$A$6:$P$604,16,FALSE)</f>
        <v>22174101.949999996</v>
      </c>
      <c r="G236" s="27">
        <f t="shared" si="15"/>
        <v>160832.17708248089</v>
      </c>
      <c r="H236" s="9">
        <f t="shared" si="18"/>
        <v>0</v>
      </c>
      <c r="I236" s="27">
        <f t="shared" si="17"/>
        <v>0</v>
      </c>
      <c r="J236" s="27">
        <f t="shared" si="16"/>
        <v>-160832.17708248089</v>
      </c>
    </row>
    <row r="237" spans="1:10" x14ac:dyDescent="0.25">
      <c r="A237" t="s">
        <v>691</v>
      </c>
      <c r="B237" t="s">
        <v>180</v>
      </c>
      <c r="C237">
        <v>3</v>
      </c>
      <c r="D237" s="20">
        <f>VLOOKUP(A237,'1-1-19 Rates - Revenue'!$A$6:$M$604,4,FALSE)+VLOOKUP(A237,'1-1-19 Rates - Revenue'!$A$6:$M$604,7,FALSE)+VLOOKUP(A237,'1-1-19 Rates - Revenue'!$A$6:$M$604,10,FALSE)+VLOOKUP(A237,'1-1-19 Rates - Revenue'!$A$6:$M$604,13,FALSE)</f>
        <v>47013</v>
      </c>
      <c r="E237" t="s">
        <v>1815</v>
      </c>
      <c r="F237" s="9">
        <f>VLOOKUP(A237,'1-1-19 Rates - Revenue'!$A$6:$P$604,16,FALSE)</f>
        <v>7415136.71</v>
      </c>
      <c r="G237" s="27">
        <f t="shared" si="15"/>
        <v>53783.128765380505</v>
      </c>
      <c r="H237" s="9">
        <f t="shared" si="18"/>
        <v>11122705.064999999</v>
      </c>
      <c r="I237" s="27">
        <f t="shared" si="17"/>
        <v>63584.378162659152</v>
      </c>
      <c r="J237" s="27">
        <f t="shared" si="16"/>
        <v>9801.2493972786469</v>
      </c>
    </row>
    <row r="238" spans="1:10" x14ac:dyDescent="0.25">
      <c r="A238" t="s">
        <v>418</v>
      </c>
      <c r="B238" t="s">
        <v>181</v>
      </c>
      <c r="C238">
        <v>3</v>
      </c>
      <c r="D238" s="20">
        <f>VLOOKUP(A238,'1-1-19 Rates - Revenue'!$A$6:$M$604,4,FALSE)+VLOOKUP(A238,'1-1-19 Rates - Revenue'!$A$6:$M$604,7,FALSE)+VLOOKUP(A238,'1-1-19 Rates - Revenue'!$A$6:$M$604,10,FALSE)+VLOOKUP(A238,'1-1-19 Rates - Revenue'!$A$6:$M$604,13,FALSE)</f>
        <v>25045</v>
      </c>
      <c r="E238" t="s">
        <v>1815</v>
      </c>
      <c r="F238" s="9">
        <f>VLOOKUP(A238,'1-1-19 Rates - Revenue'!$A$6:$P$604,16,FALSE)</f>
        <v>4461010.16</v>
      </c>
      <c r="G238" s="27">
        <f t="shared" si="15"/>
        <v>32356.393852508041</v>
      </c>
      <c r="H238" s="9">
        <f t="shared" si="18"/>
        <v>6691515.2400000002</v>
      </c>
      <c r="I238" s="27">
        <f t="shared" si="17"/>
        <v>38252.909972431873</v>
      </c>
      <c r="J238" s="27">
        <f t="shared" si="16"/>
        <v>5896.5161199238319</v>
      </c>
    </row>
    <row r="239" spans="1:10" x14ac:dyDescent="0.25">
      <c r="A239" t="s">
        <v>695</v>
      </c>
      <c r="B239" t="s">
        <v>1782</v>
      </c>
      <c r="C239">
        <v>4</v>
      </c>
      <c r="D239" s="20">
        <f>VLOOKUP(A239,'1-1-19 Rates - Revenue'!$A$6:$M$604,4,FALSE)+VLOOKUP(A239,'1-1-19 Rates - Revenue'!$A$6:$M$604,7,FALSE)+VLOOKUP(A239,'1-1-19 Rates - Revenue'!$A$6:$M$604,10,FALSE)+VLOOKUP(A239,'1-1-19 Rates - Revenue'!$A$6:$M$604,13,FALSE)</f>
        <v>26869</v>
      </c>
      <c r="E239" t="s">
        <v>1815</v>
      </c>
      <c r="F239" s="9">
        <f>VLOOKUP(A239,'1-1-19 Rates - Revenue'!$A$6:$P$604,16,FALSE)</f>
        <v>5048147.72</v>
      </c>
      <c r="G239" s="27">
        <f t="shared" si="15"/>
        <v>36614.993016281427</v>
      </c>
      <c r="H239" s="9">
        <f t="shared" si="18"/>
        <v>0</v>
      </c>
      <c r="I239" s="27">
        <f t="shared" si="17"/>
        <v>0</v>
      </c>
      <c r="J239" s="27">
        <f t="shared" si="16"/>
        <v>-36614.993016281427</v>
      </c>
    </row>
    <row r="240" spans="1:10" x14ac:dyDescent="0.25">
      <c r="A240" t="s">
        <v>634</v>
      </c>
      <c r="B240" t="s">
        <v>31</v>
      </c>
      <c r="C240">
        <v>1</v>
      </c>
      <c r="D240" s="20">
        <f>VLOOKUP(A240,'1-1-19 Rates - Revenue'!$A$6:$M$604,4,FALSE)+VLOOKUP(A240,'1-1-19 Rates - Revenue'!$A$6:$M$604,7,FALSE)+VLOOKUP(A240,'1-1-19 Rates - Revenue'!$A$6:$M$604,10,FALSE)+VLOOKUP(A240,'1-1-19 Rates - Revenue'!$A$6:$M$604,13,FALSE)</f>
        <v>29881</v>
      </c>
      <c r="E240" t="s">
        <v>1815</v>
      </c>
      <c r="F240" s="9">
        <f>VLOOKUP(A240,'1-1-19 Rates - Revenue'!$A$6:$P$604,16,FALSE)</f>
        <v>5456254.9199999999</v>
      </c>
      <c r="G240" s="27">
        <f t="shared" si="15"/>
        <v>39575.057401618818</v>
      </c>
      <c r="H240" s="9">
        <f t="shared" si="18"/>
        <v>16368764.76</v>
      </c>
      <c r="I240" s="27">
        <f t="shared" si="17"/>
        <v>93574.155070473294</v>
      </c>
      <c r="J240" s="27">
        <f t="shared" si="16"/>
        <v>53999.097668854476</v>
      </c>
    </row>
    <row r="241" spans="1:10" x14ac:dyDescent="0.25">
      <c r="A241" t="s">
        <v>882</v>
      </c>
      <c r="B241" t="s">
        <v>112</v>
      </c>
      <c r="C241">
        <v>2</v>
      </c>
      <c r="D241" s="20">
        <f>VLOOKUP(A241,'1-1-19 Rates - Revenue'!$A$6:$M$604,4,FALSE)+VLOOKUP(A241,'1-1-19 Rates - Revenue'!$A$6:$M$604,7,FALSE)+VLOOKUP(A241,'1-1-19 Rates - Revenue'!$A$6:$M$604,10,FALSE)+VLOOKUP(A241,'1-1-19 Rates - Revenue'!$A$6:$M$604,13,FALSE)</f>
        <v>155503</v>
      </c>
      <c r="E241" t="s">
        <v>1815</v>
      </c>
      <c r="F241" s="9">
        <f>VLOOKUP(A241,'1-1-19 Rates - Revenue'!$A$6:$P$604,16,FALSE)</f>
        <v>51399469.600000001</v>
      </c>
      <c r="G241" s="27">
        <f t="shared" si="15"/>
        <v>372808.27044509893</v>
      </c>
      <c r="H241" s="9">
        <f t="shared" si="18"/>
        <v>115648806.60000001</v>
      </c>
      <c r="I241" s="27">
        <f t="shared" si="17"/>
        <v>661121.31985355611</v>
      </c>
      <c r="J241" s="27">
        <f t="shared" si="16"/>
        <v>288313.04940845718</v>
      </c>
    </row>
    <row r="242" spans="1:10" x14ac:dyDescent="0.25">
      <c r="A242" t="s">
        <v>708</v>
      </c>
      <c r="B242" t="s">
        <v>182</v>
      </c>
      <c r="C242">
        <v>3</v>
      </c>
      <c r="D242" s="20">
        <f>VLOOKUP(A242,'1-1-19 Rates - Revenue'!$A$6:$M$604,4,FALSE)+VLOOKUP(A242,'1-1-19 Rates - Revenue'!$A$6:$M$604,7,FALSE)+VLOOKUP(A242,'1-1-19 Rates - Revenue'!$A$6:$M$604,10,FALSE)+VLOOKUP(A242,'1-1-19 Rates - Revenue'!$A$6:$M$604,13,FALSE)</f>
        <v>24882</v>
      </c>
      <c r="E242" t="s">
        <v>1815</v>
      </c>
      <c r="F242" s="9">
        <f>VLOOKUP(A242,'1-1-19 Rates - Revenue'!$A$6:$P$604,16,FALSE)</f>
        <v>6851331.3000000007</v>
      </c>
      <c r="G242" s="27">
        <f t="shared" si="15"/>
        <v>49693.761279578874</v>
      </c>
      <c r="H242" s="9">
        <f t="shared" si="18"/>
        <v>10276996.950000001</v>
      </c>
      <c r="I242" s="27">
        <f t="shared" si="17"/>
        <v>58749.778639868564</v>
      </c>
      <c r="J242" s="27">
        <f t="shared" si="16"/>
        <v>9056.0173602896903</v>
      </c>
    </row>
    <row r="243" spans="1:10" x14ac:dyDescent="0.25">
      <c r="A243" t="s">
        <v>895</v>
      </c>
      <c r="B243" t="s">
        <v>32</v>
      </c>
      <c r="C243">
        <v>1</v>
      </c>
      <c r="D243" s="20">
        <f>VLOOKUP(A243,'1-1-19 Rates - Revenue'!$A$6:$M$604,4,FALSE)+VLOOKUP(A243,'1-1-19 Rates - Revenue'!$A$6:$M$604,7,FALSE)+VLOOKUP(A243,'1-1-19 Rates - Revenue'!$A$6:$M$604,10,FALSE)+VLOOKUP(A243,'1-1-19 Rates - Revenue'!$A$6:$M$604,13,FALSE)</f>
        <v>60702</v>
      </c>
      <c r="E243" t="s">
        <v>1815</v>
      </c>
      <c r="F243" s="9">
        <f>VLOOKUP(A243,'1-1-19 Rates - Revenue'!$A$6:$P$604,16,FALSE)</f>
        <v>19056155.640000001</v>
      </c>
      <c r="G243" s="27">
        <f t="shared" si="15"/>
        <v>138217.23221597244</v>
      </c>
      <c r="H243" s="9">
        <f t="shared" si="18"/>
        <v>57168466.920000002</v>
      </c>
      <c r="I243" s="27">
        <f t="shared" si="17"/>
        <v>326810.91500476195</v>
      </c>
      <c r="J243" s="27">
        <f t="shared" si="16"/>
        <v>188593.68278878951</v>
      </c>
    </row>
    <row r="244" spans="1:10" x14ac:dyDescent="0.25">
      <c r="A244" t="s">
        <v>420</v>
      </c>
      <c r="B244" t="s">
        <v>1783</v>
      </c>
      <c r="C244">
        <v>1</v>
      </c>
      <c r="D244" s="20">
        <f>VLOOKUP(A244,'1-1-19 Rates - Revenue'!$A$6:$M$604,4,FALSE)+VLOOKUP(A244,'1-1-19 Rates - Revenue'!$A$6:$M$604,7,FALSE)+VLOOKUP(A244,'1-1-19 Rates - Revenue'!$A$6:$M$604,10,FALSE)+VLOOKUP(A244,'1-1-19 Rates - Revenue'!$A$6:$M$604,13,FALSE)</f>
        <v>24857</v>
      </c>
      <c r="E244" t="s">
        <v>1815</v>
      </c>
      <c r="F244" s="9">
        <f>VLOOKUP(A244,'1-1-19 Rates - Revenue'!$A$6:$P$604,16,FALSE)</f>
        <v>5216614.5600000005</v>
      </c>
      <c r="G244" s="27">
        <f t="shared" si="15"/>
        <v>37836.908956981155</v>
      </c>
      <c r="H244" s="9">
        <f t="shared" si="18"/>
        <v>15649843.680000002</v>
      </c>
      <c r="I244" s="27">
        <f t="shared" si="17"/>
        <v>89464.349986845715</v>
      </c>
      <c r="J244" s="27">
        <f t="shared" si="16"/>
        <v>51627.44102986456</v>
      </c>
    </row>
    <row r="245" spans="1:10" x14ac:dyDescent="0.25">
      <c r="A245" t="s">
        <v>797</v>
      </c>
      <c r="B245" t="s">
        <v>33</v>
      </c>
      <c r="C245">
        <v>1</v>
      </c>
      <c r="D245" s="20">
        <f>VLOOKUP(A245,'1-1-19 Rates - Revenue'!$A$6:$M$604,4,FALSE)+VLOOKUP(A245,'1-1-19 Rates - Revenue'!$A$6:$M$604,7,FALSE)+VLOOKUP(A245,'1-1-19 Rates - Revenue'!$A$6:$M$604,10,FALSE)+VLOOKUP(A245,'1-1-19 Rates - Revenue'!$A$6:$M$604,13,FALSE)</f>
        <v>9730</v>
      </c>
      <c r="E245" t="s">
        <v>1815</v>
      </c>
      <c r="F245" s="9">
        <f>VLOOKUP(A245,'1-1-19 Rates - Revenue'!$A$6:$P$604,16,FALSE)</f>
        <v>2388520.4</v>
      </c>
      <c r="G245" s="27">
        <f t="shared" si="15"/>
        <v>17324.306382469669</v>
      </c>
      <c r="H245" s="9">
        <f t="shared" si="18"/>
        <v>7165561.1999999993</v>
      </c>
      <c r="I245" s="27">
        <f t="shared" si="17"/>
        <v>40962.854847439732</v>
      </c>
      <c r="J245" s="27">
        <f t="shared" si="16"/>
        <v>23638.548464970063</v>
      </c>
    </row>
    <row r="246" spans="1:10" x14ac:dyDescent="0.25">
      <c r="A246" t="s">
        <v>488</v>
      </c>
      <c r="B246" t="s">
        <v>391</v>
      </c>
      <c r="C246">
        <v>4</v>
      </c>
      <c r="D246" s="20">
        <f>VLOOKUP(A246,'1-1-19 Rates - Revenue'!$A$6:$M$604,4,FALSE)+VLOOKUP(A246,'1-1-19 Rates - Revenue'!$A$6:$M$604,7,FALSE)+VLOOKUP(A246,'1-1-19 Rates - Revenue'!$A$6:$M$604,10,FALSE)+VLOOKUP(A246,'1-1-19 Rates - Revenue'!$A$6:$M$604,13,FALSE)</f>
        <v>12793</v>
      </c>
      <c r="E246">
        <v>1</v>
      </c>
      <c r="F246" s="9">
        <f>VLOOKUP(A246,'1-1-19 Rates - Revenue'!$A$6:$P$604,16,FALSE)</f>
        <v>2234169.52</v>
      </c>
      <c r="G246" s="27">
        <f t="shared" si="15"/>
        <v>16204.775674034521</v>
      </c>
      <c r="H246" s="9">
        <f t="shared" si="18"/>
        <v>0</v>
      </c>
      <c r="I246" s="27">
        <f t="shared" si="17"/>
        <v>0</v>
      </c>
      <c r="J246" s="27">
        <f t="shared" si="16"/>
        <v>-16204.775674034521</v>
      </c>
    </row>
    <row r="247" spans="1:10" x14ac:dyDescent="0.25">
      <c r="A247" t="s">
        <v>623</v>
      </c>
      <c r="B247" t="s">
        <v>1248</v>
      </c>
      <c r="C247">
        <v>4</v>
      </c>
      <c r="D247" s="20">
        <f>VLOOKUP(A247,'1-1-19 Rates - Revenue'!$A$6:$M$604,4,FALSE)+VLOOKUP(A247,'1-1-19 Rates - Revenue'!$A$6:$M$604,7,FALSE)+VLOOKUP(A247,'1-1-19 Rates - Revenue'!$A$6:$M$604,10,FALSE)+VLOOKUP(A247,'1-1-19 Rates - Revenue'!$A$6:$M$604,13,FALSE)</f>
        <v>27741</v>
      </c>
      <c r="E247" t="s">
        <v>1815</v>
      </c>
      <c r="F247" s="9">
        <f>VLOOKUP(A247,'1-1-19 Rates - Revenue'!$A$6:$P$604,16,FALSE)</f>
        <v>5916045.6599999992</v>
      </c>
      <c r="G247" s="27">
        <f t="shared" si="15"/>
        <v>42909.990463769944</v>
      </c>
      <c r="H247" s="9">
        <f t="shared" si="18"/>
        <v>0</v>
      </c>
      <c r="I247" s="27">
        <f t="shared" si="17"/>
        <v>0</v>
      </c>
      <c r="J247" s="27">
        <f t="shared" si="16"/>
        <v>-42909.990463769944</v>
      </c>
    </row>
    <row r="248" spans="1:10" x14ac:dyDescent="0.25">
      <c r="A248" t="s">
        <v>549</v>
      </c>
      <c r="B248" t="s">
        <v>1784</v>
      </c>
      <c r="C248">
        <v>2</v>
      </c>
      <c r="D248" s="20">
        <f>VLOOKUP(A248,'1-1-19 Rates - Revenue'!$A$6:$M$604,4,FALSE)+VLOOKUP(A248,'1-1-19 Rates - Revenue'!$A$6:$M$604,7,FALSE)+VLOOKUP(A248,'1-1-19 Rates - Revenue'!$A$6:$M$604,10,FALSE)+VLOOKUP(A248,'1-1-19 Rates - Revenue'!$A$6:$M$604,13,FALSE)</f>
        <v>60622</v>
      </c>
      <c r="E248" t="s">
        <v>1815</v>
      </c>
      <c r="F248" s="9">
        <f>VLOOKUP(A248,'1-1-19 Rates - Revenue'!$A$6:$P$604,16,FALSE)</f>
        <v>14429248.440000001</v>
      </c>
      <c r="G248" s="27">
        <f t="shared" si="15"/>
        <v>104657.56157800979</v>
      </c>
      <c r="H248" s="9">
        <f t="shared" si="18"/>
        <v>32465808.990000002</v>
      </c>
      <c r="I248" s="27">
        <f t="shared" si="17"/>
        <v>185594.98468341518</v>
      </c>
      <c r="J248" s="27">
        <f t="shared" si="16"/>
        <v>80937.423105405396</v>
      </c>
    </row>
    <row r="249" spans="1:10" x14ac:dyDescent="0.25">
      <c r="A249" t="s">
        <v>617</v>
      </c>
      <c r="B249" t="s">
        <v>1251</v>
      </c>
      <c r="C249">
        <v>5</v>
      </c>
      <c r="D249" s="20">
        <f>VLOOKUP(A249,'1-1-19 Rates - Revenue'!$A$6:$M$604,4,FALSE)+VLOOKUP(A249,'1-1-19 Rates - Revenue'!$A$6:$M$604,7,FALSE)+VLOOKUP(A249,'1-1-19 Rates - Revenue'!$A$6:$M$604,10,FALSE)+VLOOKUP(A249,'1-1-19 Rates - Revenue'!$A$6:$M$604,13,FALSE)</f>
        <v>59223</v>
      </c>
      <c r="E249" t="s">
        <v>1815</v>
      </c>
      <c r="F249" s="9">
        <f>VLOOKUP(A249,'1-1-19 Rates - Revenue'!$A$6:$P$604,16,FALSE)</f>
        <v>11364134.610000001</v>
      </c>
      <c r="G249" s="27">
        <f t="shared" si="15"/>
        <v>82425.818827114679</v>
      </c>
      <c r="H249" s="9">
        <f t="shared" si="18"/>
        <v>0</v>
      </c>
      <c r="I249" s="27">
        <f t="shared" si="17"/>
        <v>0</v>
      </c>
      <c r="J249" s="27">
        <f t="shared" si="16"/>
        <v>-82425.818827114679</v>
      </c>
    </row>
    <row r="250" spans="1:10" x14ac:dyDescent="0.25">
      <c r="A250" t="s">
        <v>869</v>
      </c>
      <c r="B250" t="s">
        <v>257</v>
      </c>
      <c r="C250">
        <v>4</v>
      </c>
      <c r="D250" s="20">
        <f>VLOOKUP(A250,'1-1-19 Rates - Revenue'!$A$6:$M$604,4,FALSE)+VLOOKUP(A250,'1-1-19 Rates - Revenue'!$A$6:$M$604,7,FALSE)+VLOOKUP(A250,'1-1-19 Rates - Revenue'!$A$6:$M$604,10,FALSE)+VLOOKUP(A250,'1-1-19 Rates - Revenue'!$A$6:$M$604,13,FALSE)</f>
        <v>67017</v>
      </c>
      <c r="E250" t="s">
        <v>1815</v>
      </c>
      <c r="F250" s="9">
        <f>VLOOKUP(A250,'1-1-19 Rates - Revenue'!$A$6:$P$604,16,FALSE)</f>
        <v>22779741.240000002</v>
      </c>
      <c r="G250" s="27">
        <f t="shared" si="15"/>
        <v>165224.97214390113</v>
      </c>
      <c r="H250" s="9">
        <f t="shared" si="18"/>
        <v>0</v>
      </c>
      <c r="I250" s="27">
        <f t="shared" si="17"/>
        <v>0</v>
      </c>
      <c r="J250" s="27">
        <f t="shared" si="16"/>
        <v>-165224.97214390113</v>
      </c>
    </row>
    <row r="251" spans="1:10" x14ac:dyDescent="0.25">
      <c r="A251" t="s">
        <v>772</v>
      </c>
      <c r="B251" t="s">
        <v>332</v>
      </c>
      <c r="C251">
        <v>5</v>
      </c>
      <c r="D251" s="20">
        <f>VLOOKUP(A251,'1-1-19 Rates - Revenue'!$A$6:$M$604,4,FALSE)+VLOOKUP(A251,'1-1-19 Rates - Revenue'!$A$6:$M$604,7,FALSE)+VLOOKUP(A251,'1-1-19 Rates - Revenue'!$A$6:$M$604,10,FALSE)+VLOOKUP(A251,'1-1-19 Rates - Revenue'!$A$6:$M$604,13,FALSE)</f>
        <v>219</v>
      </c>
      <c r="E251" t="s">
        <v>1815</v>
      </c>
      <c r="F251" s="9">
        <f>VLOOKUP(A251,'1-1-19 Rates - Revenue'!$A$6:$P$604,16,FALSE)</f>
        <v>36984.720000000001</v>
      </c>
      <c r="G251" s="27">
        <f t="shared" si="15"/>
        <v>268.25587118697149</v>
      </c>
      <c r="H251" s="9">
        <f t="shared" si="18"/>
        <v>0</v>
      </c>
      <c r="I251" s="27">
        <f t="shared" si="17"/>
        <v>0</v>
      </c>
      <c r="J251" s="27">
        <f t="shared" si="16"/>
        <v>-268.25587118697149</v>
      </c>
    </row>
    <row r="252" spans="1:10" x14ac:dyDescent="0.25">
      <c r="A252" t="s">
        <v>812</v>
      </c>
      <c r="B252" t="s">
        <v>34</v>
      </c>
      <c r="C252">
        <v>1</v>
      </c>
      <c r="D252" s="20">
        <f>VLOOKUP(A252,'1-1-19 Rates - Revenue'!$A$6:$M$604,4,FALSE)+VLOOKUP(A252,'1-1-19 Rates - Revenue'!$A$6:$M$604,7,FALSE)+VLOOKUP(A252,'1-1-19 Rates - Revenue'!$A$6:$M$604,10,FALSE)+VLOOKUP(A252,'1-1-19 Rates - Revenue'!$A$6:$M$604,13,FALSE)</f>
        <v>215769</v>
      </c>
      <c r="E252" t="s">
        <v>1815</v>
      </c>
      <c r="F252" s="9">
        <f>VLOOKUP(A252,'1-1-19 Rates - Revenue'!$A$6:$P$604,16,FALSE)</f>
        <v>62805789.139999986</v>
      </c>
      <c r="G252" s="27">
        <f t="shared" si="15"/>
        <v>455540.06306755682</v>
      </c>
      <c r="H252" s="9">
        <f t="shared" si="18"/>
        <v>188417367.41999996</v>
      </c>
      <c r="I252" s="27">
        <f t="shared" si="17"/>
        <v>1077112.1838108338</v>
      </c>
      <c r="J252" s="27">
        <f t="shared" si="16"/>
        <v>621572.12074327702</v>
      </c>
    </row>
    <row r="253" spans="1:10" x14ac:dyDescent="0.25">
      <c r="A253" t="s">
        <v>686</v>
      </c>
      <c r="B253" t="s">
        <v>35</v>
      </c>
      <c r="C253">
        <v>1</v>
      </c>
      <c r="D253" s="20">
        <f>VLOOKUP(A253,'1-1-19 Rates - Revenue'!$A$6:$M$604,4,FALSE)+VLOOKUP(A253,'1-1-19 Rates - Revenue'!$A$6:$M$604,7,FALSE)+VLOOKUP(A253,'1-1-19 Rates - Revenue'!$A$6:$M$604,10,FALSE)+VLOOKUP(A253,'1-1-19 Rates - Revenue'!$A$6:$M$604,13,FALSE)</f>
        <v>18725</v>
      </c>
      <c r="E253" t="s">
        <v>1815</v>
      </c>
      <c r="F253" s="9">
        <f>VLOOKUP(A253,'1-1-19 Rates - Revenue'!$A$6:$P$604,16,FALSE)</f>
        <v>3720095.7499999995</v>
      </c>
      <c r="G253" s="27">
        <f t="shared" si="15"/>
        <v>26982.427508311543</v>
      </c>
      <c r="H253" s="9">
        <f t="shared" si="18"/>
        <v>11160287.249999998</v>
      </c>
      <c r="I253" s="27">
        <f t="shared" si="17"/>
        <v>63799.221570737856</v>
      </c>
      <c r="J253" s="27">
        <f t="shared" si="16"/>
        <v>36816.794062426314</v>
      </c>
    </row>
    <row r="254" spans="1:10" x14ac:dyDescent="0.25">
      <c r="A254" t="s">
        <v>531</v>
      </c>
      <c r="B254" t="s">
        <v>183</v>
      </c>
      <c r="C254">
        <v>3</v>
      </c>
      <c r="D254" s="20">
        <f>VLOOKUP(A254,'1-1-19 Rates - Revenue'!$A$6:$M$604,4,FALSE)+VLOOKUP(A254,'1-1-19 Rates - Revenue'!$A$6:$M$604,7,FALSE)+VLOOKUP(A254,'1-1-19 Rates - Revenue'!$A$6:$M$604,10,FALSE)+VLOOKUP(A254,'1-1-19 Rates - Revenue'!$A$6:$M$604,13,FALSE)</f>
        <v>44372</v>
      </c>
      <c r="E254" t="s">
        <v>1815</v>
      </c>
      <c r="F254" s="9">
        <f>VLOOKUP(A254,'1-1-19 Rates - Revenue'!$A$6:$P$604,16,FALSE)</f>
        <v>9012356.7600000016</v>
      </c>
      <c r="G254" s="27">
        <f t="shared" si="15"/>
        <v>65368.011819518768</v>
      </c>
      <c r="H254" s="9">
        <f t="shared" si="18"/>
        <v>13518535.140000002</v>
      </c>
      <c r="I254" s="27">
        <f t="shared" si="17"/>
        <v>77280.44981177937</v>
      </c>
      <c r="J254" s="27">
        <f t="shared" si="16"/>
        <v>11912.437992260602</v>
      </c>
    </row>
    <row r="255" spans="1:10" x14ac:dyDescent="0.25">
      <c r="A255" t="s">
        <v>811</v>
      </c>
      <c r="B255" t="s">
        <v>1257</v>
      </c>
      <c r="C255">
        <v>1</v>
      </c>
      <c r="D255" s="20">
        <f>VLOOKUP(A255,'1-1-19 Rates - Revenue'!$A$6:$M$604,4,FALSE)+VLOOKUP(A255,'1-1-19 Rates - Revenue'!$A$6:$M$604,7,FALSE)+VLOOKUP(A255,'1-1-19 Rates - Revenue'!$A$6:$M$604,10,FALSE)+VLOOKUP(A255,'1-1-19 Rates - Revenue'!$A$6:$M$604,13,FALSE)</f>
        <v>74994</v>
      </c>
      <c r="E255" t="s">
        <v>1815</v>
      </c>
      <c r="F255" s="9">
        <f>VLOOKUP(A255,'1-1-19 Rates - Revenue'!$A$6:$P$604,16,FALSE)</f>
        <v>21979793.190000001</v>
      </c>
      <c r="G255" s="27">
        <f t="shared" si="15"/>
        <v>159422.82571540124</v>
      </c>
      <c r="H255" s="9">
        <f t="shared" si="18"/>
        <v>65939379.570000008</v>
      </c>
      <c r="I255" s="27">
        <f t="shared" si="17"/>
        <v>376950.96848187456</v>
      </c>
      <c r="J255" s="27">
        <f t="shared" si="16"/>
        <v>217528.14276647332</v>
      </c>
    </row>
    <row r="256" spans="1:10" x14ac:dyDescent="0.25">
      <c r="A256" t="s">
        <v>539</v>
      </c>
      <c r="B256" t="s">
        <v>113</v>
      </c>
      <c r="C256">
        <v>2</v>
      </c>
      <c r="D256" s="20">
        <f>VLOOKUP(A256,'1-1-19 Rates - Revenue'!$A$6:$M$604,4,FALSE)+VLOOKUP(A256,'1-1-19 Rates - Revenue'!$A$6:$M$604,7,FALSE)+VLOOKUP(A256,'1-1-19 Rates - Revenue'!$A$6:$M$604,10,FALSE)+VLOOKUP(A256,'1-1-19 Rates - Revenue'!$A$6:$M$604,13,FALSE)</f>
        <v>9876</v>
      </c>
      <c r="E256" t="s">
        <v>1815</v>
      </c>
      <c r="F256" s="9">
        <f>VLOOKUP(A256,'1-1-19 Rates - Revenue'!$A$6:$P$604,16,FALSE)</f>
        <v>1900932.48</v>
      </c>
      <c r="G256" s="27">
        <f t="shared" si="15"/>
        <v>13787.756091975558</v>
      </c>
      <c r="H256" s="9">
        <f t="shared" si="18"/>
        <v>4277098.08</v>
      </c>
      <c r="I256" s="27">
        <f t="shared" si="17"/>
        <v>24450.58285445991</v>
      </c>
      <c r="J256" s="27">
        <f t="shared" si="16"/>
        <v>10662.826762484352</v>
      </c>
    </row>
    <row r="257" spans="1:10" x14ac:dyDescent="0.25">
      <c r="A257" t="s">
        <v>538</v>
      </c>
      <c r="B257" t="s">
        <v>114</v>
      </c>
      <c r="C257">
        <v>2</v>
      </c>
      <c r="D257" s="20">
        <f>VLOOKUP(A257,'1-1-19 Rates - Revenue'!$A$6:$M$604,4,FALSE)+VLOOKUP(A257,'1-1-19 Rates - Revenue'!$A$6:$M$604,7,FALSE)+VLOOKUP(A257,'1-1-19 Rates - Revenue'!$A$6:$M$604,10,FALSE)+VLOOKUP(A257,'1-1-19 Rates - Revenue'!$A$6:$M$604,13,FALSE)</f>
        <v>11279</v>
      </c>
      <c r="E257" t="s">
        <v>1815</v>
      </c>
      <c r="F257" s="9">
        <f>VLOOKUP(A257,'1-1-19 Rates - Revenue'!$A$6:$P$604,16,FALSE)</f>
        <v>2166244.7400000002</v>
      </c>
      <c r="G257" s="27">
        <f t="shared" si="15"/>
        <v>15712.106781743776</v>
      </c>
      <c r="H257" s="9">
        <f t="shared" si="18"/>
        <v>4874050.665000001</v>
      </c>
      <c r="I257" s="27">
        <f t="shared" si="17"/>
        <v>27863.139304352346</v>
      </c>
      <c r="J257" s="27">
        <f t="shared" si="16"/>
        <v>12151.03252260857</v>
      </c>
    </row>
    <row r="258" spans="1:10" x14ac:dyDescent="0.25">
      <c r="A258" t="s">
        <v>916</v>
      </c>
      <c r="B258" t="s">
        <v>1261</v>
      </c>
      <c r="C258">
        <v>4</v>
      </c>
      <c r="D258" s="20">
        <f>VLOOKUP(A258,'1-1-19 Rates - Revenue'!$A$6:$M$604,4,FALSE)+VLOOKUP(A258,'1-1-19 Rates - Revenue'!$A$6:$M$604,7,FALSE)+VLOOKUP(A258,'1-1-19 Rates - Revenue'!$A$6:$M$604,10,FALSE)+VLOOKUP(A258,'1-1-19 Rates - Revenue'!$A$6:$M$604,13,FALSE)</f>
        <v>64548</v>
      </c>
      <c r="E258" t="s">
        <v>1815</v>
      </c>
      <c r="F258" s="9">
        <f>VLOOKUP(A258,'1-1-19 Rates - Revenue'!$A$6:$P$604,16,FALSE)</f>
        <v>15522309</v>
      </c>
      <c r="G258" s="27">
        <f t="shared" si="15"/>
        <v>112585.69819180378</v>
      </c>
      <c r="H258" s="9">
        <f t="shared" si="18"/>
        <v>0</v>
      </c>
      <c r="I258" s="27">
        <f t="shared" si="17"/>
        <v>0</v>
      </c>
      <c r="J258" s="27">
        <f t="shared" si="16"/>
        <v>-112585.69819180378</v>
      </c>
    </row>
    <row r="259" spans="1:10" x14ac:dyDescent="0.25">
      <c r="A259" t="s">
        <v>1713</v>
      </c>
      <c r="B259" t="s">
        <v>1263</v>
      </c>
      <c r="C259">
        <v>2</v>
      </c>
      <c r="D259" s="20">
        <f>VLOOKUP(A259,'1-1-19 Rates - Revenue'!$A$6:$M$604,4,FALSE)+VLOOKUP(A259,'1-1-19 Rates - Revenue'!$A$6:$M$604,7,FALSE)+VLOOKUP(A259,'1-1-19 Rates - Revenue'!$A$6:$M$604,10,FALSE)+VLOOKUP(A259,'1-1-19 Rates - Revenue'!$A$6:$M$604,13,FALSE)</f>
        <v>32924</v>
      </c>
      <c r="E259" t="s">
        <v>1815</v>
      </c>
      <c r="F259" s="9">
        <f>VLOOKUP(A259,'1-1-19 Rates - Revenue'!$A$6:$P$604,16,FALSE)</f>
        <v>6175303.7799999993</v>
      </c>
      <c r="G259" s="27">
        <f t="shared" si="15"/>
        <v>44790.429543554688</v>
      </c>
      <c r="H259" s="9">
        <f t="shared" si="18"/>
        <v>13894433.504999999</v>
      </c>
      <c r="I259" s="27">
        <f t="shared" si="17"/>
        <v>79429.321300433294</v>
      </c>
      <c r="J259" s="27">
        <f t="shared" si="16"/>
        <v>34638.891756878606</v>
      </c>
    </row>
    <row r="260" spans="1:10" x14ac:dyDescent="0.25">
      <c r="A260" t="s">
        <v>522</v>
      </c>
      <c r="B260" t="s">
        <v>1787</v>
      </c>
      <c r="C260">
        <v>5</v>
      </c>
      <c r="D260" s="20">
        <f>VLOOKUP(A260,'1-1-19 Rates - Revenue'!$A$6:$M$604,4,FALSE)+VLOOKUP(A260,'1-1-19 Rates - Revenue'!$A$6:$M$604,7,FALSE)+VLOOKUP(A260,'1-1-19 Rates - Revenue'!$A$6:$M$604,10,FALSE)+VLOOKUP(A260,'1-1-19 Rates - Revenue'!$A$6:$M$604,13,FALSE)</f>
        <v>45810</v>
      </c>
      <c r="E260" t="s">
        <v>1815</v>
      </c>
      <c r="F260" s="9">
        <f>VLOOKUP(A260,'1-1-19 Rates - Revenue'!$A$6:$P$604,16,FALSE)</f>
        <v>10129965.299999999</v>
      </c>
      <c r="G260" s="27">
        <f t="shared" si="15"/>
        <v>73474.198713557678</v>
      </c>
      <c r="H260" s="9">
        <f t="shared" si="18"/>
        <v>0</v>
      </c>
      <c r="I260" s="27">
        <f t="shared" si="17"/>
        <v>0</v>
      </c>
      <c r="J260" s="27">
        <f t="shared" si="16"/>
        <v>-73474.198713557678</v>
      </c>
    </row>
    <row r="261" spans="1:10" x14ac:dyDescent="0.25">
      <c r="A261" t="s">
        <v>863</v>
      </c>
      <c r="B261" t="s">
        <v>258</v>
      </c>
      <c r="C261">
        <v>4</v>
      </c>
      <c r="D261" s="20">
        <f>VLOOKUP(A261,'1-1-19 Rates - Revenue'!$A$6:$M$604,4,FALSE)+VLOOKUP(A261,'1-1-19 Rates - Revenue'!$A$6:$M$604,7,FALSE)+VLOOKUP(A261,'1-1-19 Rates - Revenue'!$A$6:$M$604,10,FALSE)+VLOOKUP(A261,'1-1-19 Rates - Revenue'!$A$6:$M$604,13,FALSE)</f>
        <v>77992</v>
      </c>
      <c r="E261" t="s">
        <v>1815</v>
      </c>
      <c r="F261" s="9">
        <f>VLOOKUP(A261,'1-1-19 Rates - Revenue'!$A$6:$P$604,16,FALSE)</f>
        <v>22729685.309999999</v>
      </c>
      <c r="G261" s="27">
        <f t="shared" si="15"/>
        <v>164861.90877313004</v>
      </c>
      <c r="H261" s="9">
        <f t="shared" si="18"/>
        <v>0</v>
      </c>
      <c r="I261" s="27">
        <f t="shared" si="17"/>
        <v>0</v>
      </c>
      <c r="J261" s="27">
        <f t="shared" si="16"/>
        <v>-164861.90877313004</v>
      </c>
    </row>
    <row r="262" spans="1:10" x14ac:dyDescent="0.25">
      <c r="A262" t="s">
        <v>1715</v>
      </c>
      <c r="B262" t="s">
        <v>259</v>
      </c>
      <c r="C262">
        <v>4</v>
      </c>
      <c r="D262" s="20">
        <f>VLOOKUP(A262,'1-1-19 Rates - Revenue'!$A$6:$M$604,4,FALSE)+VLOOKUP(A262,'1-1-19 Rates - Revenue'!$A$6:$M$604,7,FALSE)+VLOOKUP(A262,'1-1-19 Rates - Revenue'!$A$6:$M$604,10,FALSE)+VLOOKUP(A262,'1-1-19 Rates - Revenue'!$A$6:$M$604,13,FALSE)</f>
        <v>24658</v>
      </c>
      <c r="E262" t="s">
        <v>1815</v>
      </c>
      <c r="F262" s="9">
        <f>VLOOKUP(A262,'1-1-19 Rates - Revenue'!$A$6:$P$604,16,FALSE)</f>
        <v>7505275.3799999999</v>
      </c>
      <c r="G262" s="27">
        <f t="shared" ref="G262:G325" si="19">SUM(F262/$F$5)*50000000</f>
        <v>54436.918423609226</v>
      </c>
      <c r="H262" s="9">
        <f t="shared" si="18"/>
        <v>0</v>
      </c>
      <c r="I262" s="27">
        <f t="shared" si="17"/>
        <v>0</v>
      </c>
      <c r="J262" s="27">
        <f t="shared" ref="J262:J325" si="20">SUM(I262-G262)</f>
        <v>-54436.918423609226</v>
      </c>
    </row>
    <row r="263" spans="1:10" x14ac:dyDescent="0.25">
      <c r="A263" t="s">
        <v>637</v>
      </c>
      <c r="B263" t="s">
        <v>1267</v>
      </c>
      <c r="C263">
        <v>1</v>
      </c>
      <c r="D263" s="20">
        <f>VLOOKUP(A263,'1-1-19 Rates - Revenue'!$A$6:$M$604,4,FALSE)+VLOOKUP(A263,'1-1-19 Rates - Revenue'!$A$6:$M$604,7,FALSE)+VLOOKUP(A263,'1-1-19 Rates - Revenue'!$A$6:$M$604,10,FALSE)+VLOOKUP(A263,'1-1-19 Rates - Revenue'!$A$6:$M$604,13,FALSE)</f>
        <v>21378</v>
      </c>
      <c r="E263" t="s">
        <v>1815</v>
      </c>
      <c r="F263" s="9">
        <f>VLOOKUP(A263,'1-1-19 Rates - Revenue'!$A$6:$P$604,16,FALSE)</f>
        <v>3898337.4299999997</v>
      </c>
      <c r="G263" s="27">
        <f t="shared" si="19"/>
        <v>28275.24186922138</v>
      </c>
      <c r="H263" s="9">
        <f t="shared" si="18"/>
        <v>11695012.289999999</v>
      </c>
      <c r="I263" s="27">
        <f t="shared" ref="I263:I326" si="21">SUM(H263/$H$5)*50000000</f>
        <v>66856.046233237634</v>
      </c>
      <c r="J263" s="27">
        <f t="shared" si="20"/>
        <v>38580.80436401625</v>
      </c>
    </row>
    <row r="264" spans="1:10" x14ac:dyDescent="0.25">
      <c r="A264" t="s">
        <v>636</v>
      </c>
      <c r="B264" t="s">
        <v>1269</v>
      </c>
      <c r="C264">
        <v>1</v>
      </c>
      <c r="D264" s="20">
        <f>VLOOKUP(A264,'1-1-19 Rates - Revenue'!$A$6:$M$604,4,FALSE)+VLOOKUP(A264,'1-1-19 Rates - Revenue'!$A$6:$M$604,7,FALSE)+VLOOKUP(A264,'1-1-19 Rates - Revenue'!$A$6:$M$604,10,FALSE)+VLOOKUP(A264,'1-1-19 Rates - Revenue'!$A$6:$M$604,13,FALSE)</f>
        <v>12559</v>
      </c>
      <c r="E264" t="s">
        <v>1815</v>
      </c>
      <c r="F264" s="9">
        <f>VLOOKUP(A264,'1-1-19 Rates - Revenue'!$A$6:$P$604,16,FALSE)</f>
        <v>2590071.1399999997</v>
      </c>
      <c r="G264" s="27">
        <f t="shared" si="19"/>
        <v>18786.184946024532</v>
      </c>
      <c r="H264" s="9">
        <f t="shared" si="18"/>
        <v>7770213.419999999</v>
      </c>
      <c r="I264" s="27">
        <f t="shared" si="21"/>
        <v>44419.427253944639</v>
      </c>
      <c r="J264" s="27">
        <f t="shared" si="20"/>
        <v>25633.242307920107</v>
      </c>
    </row>
    <row r="265" spans="1:10" x14ac:dyDescent="0.25">
      <c r="A265" t="s">
        <v>524</v>
      </c>
      <c r="B265" t="s">
        <v>1271</v>
      </c>
      <c r="C265">
        <v>5</v>
      </c>
      <c r="D265" s="20">
        <f>VLOOKUP(A265,'1-1-19 Rates - Revenue'!$A$6:$M$604,4,FALSE)+VLOOKUP(A265,'1-1-19 Rates - Revenue'!$A$6:$M$604,7,FALSE)+VLOOKUP(A265,'1-1-19 Rates - Revenue'!$A$6:$M$604,10,FALSE)+VLOOKUP(A265,'1-1-19 Rates - Revenue'!$A$6:$M$604,13,FALSE)</f>
        <v>71125</v>
      </c>
      <c r="E265" t="s">
        <v>1815</v>
      </c>
      <c r="F265" s="9">
        <f>VLOOKUP(A265,'1-1-19 Rates - Revenue'!$A$6:$P$604,16,FALSE)</f>
        <v>14903618.15</v>
      </c>
      <c r="G265" s="27">
        <f t="shared" si="19"/>
        <v>108098.2381552763</v>
      </c>
      <c r="H265" s="9">
        <f t="shared" si="18"/>
        <v>0</v>
      </c>
      <c r="I265" s="27">
        <f t="shared" si="21"/>
        <v>0</v>
      </c>
      <c r="J265" s="27">
        <f t="shared" si="20"/>
        <v>-108098.2381552763</v>
      </c>
    </row>
    <row r="266" spans="1:10" x14ac:dyDescent="0.25">
      <c r="A266" t="s">
        <v>454</v>
      </c>
      <c r="B266" t="s">
        <v>333</v>
      </c>
      <c r="C266">
        <v>5</v>
      </c>
      <c r="D266" s="20">
        <f>VLOOKUP(A266,'1-1-19 Rates - Revenue'!$A$6:$M$604,4,FALSE)+VLOOKUP(A266,'1-1-19 Rates - Revenue'!$A$6:$M$604,7,FALSE)+VLOOKUP(A266,'1-1-19 Rates - Revenue'!$A$6:$M$604,10,FALSE)+VLOOKUP(A266,'1-1-19 Rates - Revenue'!$A$6:$M$604,13,FALSE)</f>
        <v>30766</v>
      </c>
      <c r="E266" t="s">
        <v>1815</v>
      </c>
      <c r="F266" s="9">
        <f>VLOOKUP(A266,'1-1-19 Rates - Revenue'!$A$6:$P$604,16,FALSE)</f>
        <v>7448448.5999999996</v>
      </c>
      <c r="G266" s="27">
        <f t="shared" si="19"/>
        <v>54024.745034824598</v>
      </c>
      <c r="H266" s="9">
        <f t="shared" si="18"/>
        <v>0</v>
      </c>
      <c r="I266" s="27">
        <f t="shared" si="21"/>
        <v>0</v>
      </c>
      <c r="J266" s="27">
        <f t="shared" si="20"/>
        <v>-54024.745034824598</v>
      </c>
    </row>
    <row r="267" spans="1:10" x14ac:dyDescent="0.25">
      <c r="A267" t="s">
        <v>598</v>
      </c>
      <c r="B267" t="s">
        <v>36</v>
      </c>
      <c r="C267">
        <v>1</v>
      </c>
      <c r="D267" s="20">
        <f>VLOOKUP(A267,'1-1-19 Rates - Revenue'!$A$6:$M$604,4,FALSE)+VLOOKUP(A267,'1-1-19 Rates - Revenue'!$A$6:$M$604,7,FALSE)+VLOOKUP(A267,'1-1-19 Rates - Revenue'!$A$6:$M$604,10,FALSE)+VLOOKUP(A267,'1-1-19 Rates - Revenue'!$A$6:$M$604,13,FALSE)</f>
        <v>16350</v>
      </c>
      <c r="E267" t="s">
        <v>1815</v>
      </c>
      <c r="F267" s="9">
        <f>VLOOKUP(A267,'1-1-19 Rates - Revenue'!$A$6:$P$604,16,FALSE)</f>
        <v>3204109.5</v>
      </c>
      <c r="G267" s="27">
        <f t="shared" si="19"/>
        <v>23239.899755924926</v>
      </c>
      <c r="H267" s="9">
        <f t="shared" si="18"/>
        <v>9612328.5</v>
      </c>
      <c r="I267" s="27">
        <f t="shared" si="21"/>
        <v>54950.115713394247</v>
      </c>
      <c r="J267" s="27">
        <f t="shared" si="20"/>
        <v>31710.215957469321</v>
      </c>
    </row>
    <row r="268" spans="1:10" x14ac:dyDescent="0.25">
      <c r="A268" t="s">
        <v>572</v>
      </c>
      <c r="B268" t="s">
        <v>334</v>
      </c>
      <c r="C268">
        <v>5</v>
      </c>
      <c r="D268" s="20">
        <f>VLOOKUP(A268,'1-1-19 Rates - Revenue'!$A$6:$M$604,4,FALSE)+VLOOKUP(A268,'1-1-19 Rates - Revenue'!$A$6:$M$604,7,FALSE)+VLOOKUP(A268,'1-1-19 Rates - Revenue'!$A$6:$M$604,10,FALSE)+VLOOKUP(A268,'1-1-19 Rates - Revenue'!$A$6:$M$604,13,FALSE)</f>
        <v>35105</v>
      </c>
      <c r="E268" t="s">
        <v>1815</v>
      </c>
      <c r="F268" s="9">
        <f>VLOOKUP(A268,'1-1-19 Rates - Revenue'!$A$6:$P$604,16,FALSE)</f>
        <v>10657878.000000002</v>
      </c>
      <c r="G268" s="27">
        <f t="shared" si="19"/>
        <v>77303.230844912658</v>
      </c>
      <c r="H268" s="9">
        <f t="shared" si="18"/>
        <v>0</v>
      </c>
      <c r="I268" s="27">
        <f t="shared" si="21"/>
        <v>0</v>
      </c>
      <c r="J268" s="27">
        <f t="shared" si="20"/>
        <v>-77303.230844912658</v>
      </c>
    </row>
    <row r="269" spans="1:10" x14ac:dyDescent="0.25">
      <c r="A269" t="s">
        <v>911</v>
      </c>
      <c r="B269" t="s">
        <v>37</v>
      </c>
      <c r="C269">
        <v>1</v>
      </c>
      <c r="D269" s="20">
        <f>VLOOKUP(A269,'1-1-19 Rates - Revenue'!$A$6:$M$604,4,FALSE)+VLOOKUP(A269,'1-1-19 Rates - Revenue'!$A$6:$M$604,7,FALSE)+VLOOKUP(A269,'1-1-19 Rates - Revenue'!$A$6:$M$604,10,FALSE)+VLOOKUP(A269,'1-1-19 Rates - Revenue'!$A$6:$M$604,13,FALSE)</f>
        <v>41459</v>
      </c>
      <c r="E269" t="s">
        <v>1815</v>
      </c>
      <c r="F269" s="9">
        <f>VLOOKUP(A269,'1-1-19 Rates - Revenue'!$A$6:$P$604,16,FALSE)</f>
        <v>12086111.24</v>
      </c>
      <c r="G269" s="27">
        <f t="shared" si="19"/>
        <v>87662.426535846389</v>
      </c>
      <c r="H269" s="9">
        <f t="shared" si="18"/>
        <v>36258333.719999999</v>
      </c>
      <c r="I269" s="27">
        <f t="shared" si="21"/>
        <v>207275.44148006014</v>
      </c>
      <c r="J269" s="27">
        <f t="shared" si="20"/>
        <v>119613.01494421375</v>
      </c>
    </row>
    <row r="270" spans="1:10" x14ac:dyDescent="0.25">
      <c r="A270" t="s">
        <v>707</v>
      </c>
      <c r="B270" t="s">
        <v>184</v>
      </c>
      <c r="C270">
        <v>3</v>
      </c>
      <c r="D270" s="20">
        <f>VLOOKUP(A270,'1-1-19 Rates - Revenue'!$A$6:$M$604,4,FALSE)+VLOOKUP(A270,'1-1-19 Rates - Revenue'!$A$6:$M$604,7,FALSE)+VLOOKUP(A270,'1-1-19 Rates - Revenue'!$A$6:$M$604,10,FALSE)+VLOOKUP(A270,'1-1-19 Rates - Revenue'!$A$6:$M$604,13,FALSE)</f>
        <v>73280</v>
      </c>
      <c r="E270" t="s">
        <v>1815</v>
      </c>
      <c r="F270" s="9">
        <f>VLOOKUP(A270,'1-1-19 Rates - Revenue'!$A$6:$P$604,16,FALSE)</f>
        <v>20261792</v>
      </c>
      <c r="G270" s="27">
        <f t="shared" si="19"/>
        <v>146961.89844804045</v>
      </c>
      <c r="H270" s="9">
        <f t="shared" si="18"/>
        <v>30392688</v>
      </c>
      <c r="I270" s="27">
        <f t="shared" si="21"/>
        <v>173743.72114322649</v>
      </c>
      <c r="J270" s="27">
        <f t="shared" si="20"/>
        <v>26781.822695186042</v>
      </c>
    </row>
    <row r="271" spans="1:10" x14ac:dyDescent="0.25">
      <c r="A271" t="s">
        <v>627</v>
      </c>
      <c r="B271" t="s">
        <v>185</v>
      </c>
      <c r="C271">
        <v>3</v>
      </c>
      <c r="D271" s="20">
        <f>VLOOKUP(A271,'1-1-19 Rates - Revenue'!$A$6:$M$604,4,FALSE)+VLOOKUP(A271,'1-1-19 Rates - Revenue'!$A$6:$M$604,7,FALSE)+VLOOKUP(A271,'1-1-19 Rates - Revenue'!$A$6:$M$604,10,FALSE)+VLOOKUP(A271,'1-1-19 Rates - Revenue'!$A$6:$M$604,13,FALSE)</f>
        <v>150465</v>
      </c>
      <c r="E271" t="s">
        <v>1815</v>
      </c>
      <c r="F271" s="9">
        <f>VLOOKUP(A271,'1-1-19 Rates - Revenue'!$A$6:$P$604,16,FALSE)</f>
        <v>35742839.789999999</v>
      </c>
      <c r="G271" s="27">
        <f t="shared" si="19"/>
        <v>259248.32272794817</v>
      </c>
      <c r="H271" s="9">
        <f t="shared" si="18"/>
        <v>53614259.685000002</v>
      </c>
      <c r="I271" s="27">
        <f t="shared" si="21"/>
        <v>306492.83090759104</v>
      </c>
      <c r="J271" s="27">
        <f t="shared" si="20"/>
        <v>47244.508179642871</v>
      </c>
    </row>
    <row r="272" spans="1:10" x14ac:dyDescent="0.25">
      <c r="A272" t="s">
        <v>461</v>
      </c>
      <c r="B272" t="s">
        <v>1279</v>
      </c>
      <c r="C272">
        <v>1</v>
      </c>
      <c r="D272" s="20">
        <f>VLOOKUP(A272,'1-1-19 Rates - Revenue'!$A$6:$M$604,4,FALSE)+VLOOKUP(A272,'1-1-19 Rates - Revenue'!$A$6:$M$604,7,FALSE)+VLOOKUP(A272,'1-1-19 Rates - Revenue'!$A$6:$M$604,10,FALSE)+VLOOKUP(A272,'1-1-19 Rates - Revenue'!$A$6:$M$604,13,FALSE)</f>
        <v>33539</v>
      </c>
      <c r="E272" t="s">
        <v>1815</v>
      </c>
      <c r="F272" s="9">
        <f>VLOOKUP(A272,'1-1-19 Rates - Revenue'!$A$6:$P$604,16,FALSE)</f>
        <v>7266559.7400000002</v>
      </c>
      <c r="G272" s="27">
        <f t="shared" si="19"/>
        <v>52705.477115572954</v>
      </c>
      <c r="H272" s="9">
        <f t="shared" si="18"/>
        <v>21799679.219999999</v>
      </c>
      <c r="I272" s="27">
        <f t="shared" si="21"/>
        <v>124620.67808584319</v>
      </c>
      <c r="J272" s="27">
        <f t="shared" si="20"/>
        <v>71915.200970270234</v>
      </c>
    </row>
    <row r="273" spans="1:10" x14ac:dyDescent="0.25">
      <c r="A273" t="s">
        <v>434</v>
      </c>
      <c r="B273" t="s">
        <v>38</v>
      </c>
      <c r="C273">
        <v>1</v>
      </c>
      <c r="D273" s="20">
        <f>VLOOKUP(A273,'1-1-19 Rates - Revenue'!$A$6:$M$604,4,FALSE)+VLOOKUP(A273,'1-1-19 Rates - Revenue'!$A$6:$M$604,7,FALSE)+VLOOKUP(A273,'1-1-19 Rates - Revenue'!$A$6:$M$604,10,FALSE)+VLOOKUP(A273,'1-1-19 Rates - Revenue'!$A$6:$M$604,13,FALSE)</f>
        <v>35262</v>
      </c>
      <c r="E273" t="s">
        <v>1815</v>
      </c>
      <c r="F273" s="9">
        <f>VLOOKUP(A273,'1-1-19 Rates - Revenue'!$A$6:$P$604,16,FALSE)</f>
        <v>7399649.2800000003</v>
      </c>
      <c r="G273" s="27">
        <f t="shared" si="19"/>
        <v>53670.796049948374</v>
      </c>
      <c r="H273" s="9">
        <f t="shared" si="18"/>
        <v>22198947.84</v>
      </c>
      <c r="I273" s="27">
        <f t="shared" si="21"/>
        <v>126903.14865160958</v>
      </c>
      <c r="J273" s="27">
        <f t="shared" si="20"/>
        <v>73232.352601661201</v>
      </c>
    </row>
    <row r="274" spans="1:10" x14ac:dyDescent="0.25">
      <c r="A274" t="s">
        <v>733</v>
      </c>
      <c r="B274" t="s">
        <v>115</v>
      </c>
      <c r="C274">
        <v>2</v>
      </c>
      <c r="D274" s="20">
        <f>VLOOKUP(A274,'1-1-19 Rates - Revenue'!$A$6:$M$604,4,FALSE)+VLOOKUP(A274,'1-1-19 Rates - Revenue'!$A$6:$M$604,7,FALSE)+VLOOKUP(A274,'1-1-19 Rates - Revenue'!$A$6:$M$604,10,FALSE)+VLOOKUP(A274,'1-1-19 Rates - Revenue'!$A$6:$M$604,13,FALSE)</f>
        <v>63126</v>
      </c>
      <c r="E274" t="s">
        <v>1815</v>
      </c>
      <c r="F274" s="9">
        <f>VLOOKUP(A274,'1-1-19 Rates - Revenue'!$A$6:$P$604,16,FALSE)</f>
        <v>19281249.050000001</v>
      </c>
      <c r="G274" s="27">
        <f t="shared" si="19"/>
        <v>139849.86939148701</v>
      </c>
      <c r="H274" s="9">
        <f t="shared" si="18"/>
        <v>43382810.362500004</v>
      </c>
      <c r="I274" s="27">
        <f t="shared" si="21"/>
        <v>248003.43115527253</v>
      </c>
      <c r="J274" s="27">
        <f t="shared" si="20"/>
        <v>108153.56176378552</v>
      </c>
    </row>
    <row r="275" spans="1:10" x14ac:dyDescent="0.25">
      <c r="A275" t="s">
        <v>1716</v>
      </c>
      <c r="B275" t="s">
        <v>335</v>
      </c>
      <c r="C275">
        <v>5</v>
      </c>
      <c r="D275" s="20">
        <f>VLOOKUP(A275,'1-1-19 Rates - Revenue'!$A$6:$M$604,4,FALSE)+VLOOKUP(A275,'1-1-19 Rates - Revenue'!$A$6:$M$604,7,FALSE)+VLOOKUP(A275,'1-1-19 Rates - Revenue'!$A$6:$M$604,10,FALSE)+VLOOKUP(A275,'1-1-19 Rates - Revenue'!$A$6:$M$604,13,FALSE)</f>
        <v>41662</v>
      </c>
      <c r="E275" t="s">
        <v>1815</v>
      </c>
      <c r="F275" s="9">
        <f>VLOOKUP(A275,'1-1-19 Rates - Revenue'!$A$6:$P$604,16,FALSE)</f>
        <v>12375319.310000001</v>
      </c>
      <c r="G275" s="27">
        <f t="shared" si="19"/>
        <v>89760.097216391019</v>
      </c>
      <c r="H275" s="9">
        <f t="shared" si="18"/>
        <v>0</v>
      </c>
      <c r="I275" s="27">
        <f t="shared" si="21"/>
        <v>0</v>
      </c>
      <c r="J275" s="27">
        <f t="shared" si="20"/>
        <v>-89760.097216391019</v>
      </c>
    </row>
    <row r="276" spans="1:10" x14ac:dyDescent="0.25">
      <c r="A276" t="s">
        <v>581</v>
      </c>
      <c r="B276" t="s">
        <v>39</v>
      </c>
      <c r="C276">
        <v>1</v>
      </c>
      <c r="D276" s="20">
        <f>VLOOKUP(A276,'1-1-19 Rates - Revenue'!$A$6:$M$604,4,FALSE)+VLOOKUP(A276,'1-1-19 Rates - Revenue'!$A$6:$M$604,7,FALSE)+VLOOKUP(A276,'1-1-19 Rates - Revenue'!$A$6:$M$604,10,FALSE)+VLOOKUP(A276,'1-1-19 Rates - Revenue'!$A$6:$M$604,13,FALSE)</f>
        <v>7592</v>
      </c>
      <c r="E276" t="s">
        <v>1815</v>
      </c>
      <c r="F276" s="9">
        <f>VLOOKUP(A276,'1-1-19 Rates - Revenue'!$A$6:$P$604,16,FALSE)</f>
        <v>1871959.44</v>
      </c>
      <c r="G276" s="27">
        <f t="shared" si="19"/>
        <v>13577.610169926264</v>
      </c>
      <c r="H276" s="9">
        <f t="shared" si="18"/>
        <v>5615878.3200000003</v>
      </c>
      <c r="I276" s="27">
        <f t="shared" si="21"/>
        <v>32103.892778564747</v>
      </c>
      <c r="J276" s="27">
        <f t="shared" si="20"/>
        <v>18526.282608638481</v>
      </c>
    </row>
    <row r="277" spans="1:10" x14ac:dyDescent="0.25">
      <c r="A277" t="s">
        <v>639</v>
      </c>
      <c r="B277" t="s">
        <v>1315</v>
      </c>
      <c r="C277">
        <v>4</v>
      </c>
      <c r="D277" s="20">
        <f>VLOOKUP(A277,'1-1-19 Rates - Revenue'!$A$6:$M$604,4,FALSE)+VLOOKUP(A277,'1-1-19 Rates - Revenue'!$A$6:$M$604,7,FALSE)+VLOOKUP(A277,'1-1-19 Rates - Revenue'!$A$6:$M$604,10,FALSE)+VLOOKUP(A277,'1-1-19 Rates - Revenue'!$A$6:$M$604,13,FALSE)</f>
        <v>38701</v>
      </c>
      <c r="E277" t="s">
        <v>1815</v>
      </c>
      <c r="F277" s="9">
        <f>VLOOKUP(A277,'1-1-19 Rates - Revenue'!$A$6:$P$604,16,FALSE)</f>
        <v>8567391.1799999997</v>
      </c>
      <c r="G277" s="27">
        <f t="shared" si="19"/>
        <v>62140.607926475474</v>
      </c>
      <c r="H277" s="9">
        <f t="shared" si="18"/>
        <v>0</v>
      </c>
      <c r="I277" s="27">
        <f t="shared" si="21"/>
        <v>0</v>
      </c>
      <c r="J277" s="27">
        <f t="shared" si="20"/>
        <v>-62140.607926475474</v>
      </c>
    </row>
    <row r="278" spans="1:10" x14ac:dyDescent="0.25">
      <c r="A278" t="s">
        <v>823</v>
      </c>
      <c r="B278" t="s">
        <v>336</v>
      </c>
      <c r="C278">
        <v>5</v>
      </c>
      <c r="D278" s="20">
        <f>VLOOKUP(A278,'1-1-19 Rates - Revenue'!$A$6:$M$604,4,FALSE)+VLOOKUP(A278,'1-1-19 Rates - Revenue'!$A$6:$M$604,7,FALSE)+VLOOKUP(A278,'1-1-19 Rates - Revenue'!$A$6:$M$604,10,FALSE)+VLOOKUP(A278,'1-1-19 Rates - Revenue'!$A$6:$M$604,13,FALSE)</f>
        <v>57810</v>
      </c>
      <c r="E278" t="s">
        <v>1815</v>
      </c>
      <c r="F278" s="9">
        <f>VLOOKUP(A278,'1-1-19 Rates - Revenue'!$A$6:$P$604,16,FALSE)</f>
        <v>15362577.859999999</v>
      </c>
      <c r="G278" s="27">
        <f t="shared" si="19"/>
        <v>111427.14362882781</v>
      </c>
      <c r="H278" s="9">
        <f t="shared" ref="H278:H341" si="22">IF(C278=1,F278*3)+IF(C278=2,F278*2.25)+IF(C278=3,F278*1.5)+IF(C278=2,F278*0)+IF(C278=5,F278*0)</f>
        <v>0</v>
      </c>
      <c r="I278" s="27">
        <f t="shared" si="21"/>
        <v>0</v>
      </c>
      <c r="J278" s="27">
        <f t="shared" si="20"/>
        <v>-111427.14362882781</v>
      </c>
    </row>
    <row r="279" spans="1:10" x14ac:dyDescent="0.25">
      <c r="A279" t="s">
        <v>682</v>
      </c>
      <c r="B279" t="s">
        <v>116</v>
      </c>
      <c r="C279">
        <v>2</v>
      </c>
      <c r="D279" s="20">
        <f>VLOOKUP(A279,'1-1-19 Rates - Revenue'!$A$6:$M$604,4,FALSE)+VLOOKUP(A279,'1-1-19 Rates - Revenue'!$A$6:$M$604,7,FALSE)+VLOOKUP(A279,'1-1-19 Rates - Revenue'!$A$6:$M$604,10,FALSE)+VLOOKUP(A279,'1-1-19 Rates - Revenue'!$A$6:$M$604,13,FALSE)</f>
        <v>20445</v>
      </c>
      <c r="E279" t="s">
        <v>1815</v>
      </c>
      <c r="F279" s="9">
        <f>VLOOKUP(A279,'1-1-19 Rates - Revenue'!$A$6:$P$604,16,FALSE)</f>
        <v>3955023.11</v>
      </c>
      <c r="G279" s="27">
        <f t="shared" si="19"/>
        <v>28686.391837971343</v>
      </c>
      <c r="H279" s="9">
        <f t="shared" si="22"/>
        <v>8898801.9975000005</v>
      </c>
      <c r="I279" s="27">
        <f t="shared" si="21"/>
        <v>50871.149427863282</v>
      </c>
      <c r="J279" s="27">
        <f t="shared" si="20"/>
        <v>22184.757589891939</v>
      </c>
    </row>
    <row r="280" spans="1:10" x14ac:dyDescent="0.25">
      <c r="A280" t="s">
        <v>546</v>
      </c>
      <c r="B280" t="s">
        <v>117</v>
      </c>
      <c r="C280">
        <v>2</v>
      </c>
      <c r="D280" s="20">
        <f>VLOOKUP(A280,'1-1-19 Rates - Revenue'!$A$6:$M$604,4,FALSE)+VLOOKUP(A280,'1-1-19 Rates - Revenue'!$A$6:$M$604,7,FALSE)+VLOOKUP(A280,'1-1-19 Rates - Revenue'!$A$6:$M$604,10,FALSE)+VLOOKUP(A280,'1-1-19 Rates - Revenue'!$A$6:$M$604,13,FALSE)</f>
        <v>5428</v>
      </c>
      <c r="E280" t="s">
        <v>1815</v>
      </c>
      <c r="F280" s="9">
        <f>VLOOKUP(A280,'1-1-19 Rates - Revenue'!$A$6:$P$604,16,FALSE)</f>
        <v>1227813.6000000001</v>
      </c>
      <c r="G280" s="27">
        <f t="shared" si="19"/>
        <v>8905.5211699104875</v>
      </c>
      <c r="H280" s="9">
        <f t="shared" si="22"/>
        <v>2762580.6</v>
      </c>
      <c r="I280" s="27">
        <f t="shared" si="21"/>
        <v>15792.648330482891</v>
      </c>
      <c r="J280" s="27">
        <f t="shared" si="20"/>
        <v>6887.1271605724032</v>
      </c>
    </row>
    <row r="281" spans="1:10" x14ac:dyDescent="0.25">
      <c r="A281" t="s">
        <v>960</v>
      </c>
      <c r="B281" t="s">
        <v>1288</v>
      </c>
      <c r="C281">
        <v>4</v>
      </c>
      <c r="D281" s="20">
        <f>VLOOKUP(A281,'1-1-19 Rates - Revenue'!$A$6:$M$604,4,FALSE)+VLOOKUP(A281,'1-1-19 Rates - Revenue'!$A$6:$M$604,7,FALSE)+VLOOKUP(A281,'1-1-19 Rates - Revenue'!$A$6:$M$604,10,FALSE)+VLOOKUP(A281,'1-1-19 Rates - Revenue'!$A$6:$M$604,13,FALSE)</f>
        <v>35157</v>
      </c>
      <c r="E281" t="s">
        <v>1815</v>
      </c>
      <c r="F281" s="9">
        <f>VLOOKUP(A281,'1-1-19 Rates - Revenue'!$A$6:$P$604,16,FALSE)</f>
        <v>10842770.370000001</v>
      </c>
      <c r="G281" s="27">
        <f t="shared" si="19"/>
        <v>78644.283684846931</v>
      </c>
      <c r="H281" s="9">
        <f t="shared" si="22"/>
        <v>0</v>
      </c>
      <c r="I281" s="27">
        <f t="shared" si="21"/>
        <v>0</v>
      </c>
      <c r="J281" s="27">
        <f t="shared" si="20"/>
        <v>-78644.283684846931</v>
      </c>
    </row>
    <row r="282" spans="1:10" x14ac:dyDescent="0.25">
      <c r="A282" t="s">
        <v>722</v>
      </c>
      <c r="B282" t="s">
        <v>40</v>
      </c>
      <c r="C282">
        <v>1</v>
      </c>
      <c r="D282" s="20">
        <f>VLOOKUP(A282,'1-1-19 Rates - Revenue'!$A$6:$M$604,4,FALSE)+VLOOKUP(A282,'1-1-19 Rates - Revenue'!$A$6:$M$604,7,FALSE)+VLOOKUP(A282,'1-1-19 Rates - Revenue'!$A$6:$M$604,10,FALSE)+VLOOKUP(A282,'1-1-19 Rates - Revenue'!$A$6:$M$604,13,FALSE)</f>
        <v>52340</v>
      </c>
      <c r="E282" t="s">
        <v>1815</v>
      </c>
      <c r="F282" s="9">
        <f>VLOOKUP(A282,'1-1-19 Rates - Revenue'!$A$6:$P$604,16,FALSE)</f>
        <v>11993187.6</v>
      </c>
      <c r="G282" s="27">
        <f t="shared" si="19"/>
        <v>86988.43706121837</v>
      </c>
      <c r="H282" s="9">
        <f t="shared" si="22"/>
        <v>35979562.799999997</v>
      </c>
      <c r="I282" s="27">
        <f t="shared" si="21"/>
        <v>205681.81155870142</v>
      </c>
      <c r="J282" s="27">
        <f t="shared" si="20"/>
        <v>118693.37449748305</v>
      </c>
    </row>
    <row r="283" spans="1:10" x14ac:dyDescent="0.25">
      <c r="A283" t="s">
        <v>760</v>
      </c>
      <c r="B283" t="s">
        <v>337</v>
      </c>
      <c r="C283">
        <v>5</v>
      </c>
      <c r="D283" s="20">
        <f>VLOOKUP(A283,'1-1-19 Rates - Revenue'!$A$6:$M$604,4,FALSE)+VLOOKUP(A283,'1-1-19 Rates - Revenue'!$A$6:$M$604,7,FALSE)+VLOOKUP(A283,'1-1-19 Rates - Revenue'!$A$6:$M$604,10,FALSE)+VLOOKUP(A283,'1-1-19 Rates - Revenue'!$A$6:$M$604,13,FALSE)</f>
        <v>58379</v>
      </c>
      <c r="E283" t="s">
        <v>1815</v>
      </c>
      <c r="F283" s="9">
        <f>VLOOKUP(A283,'1-1-19 Rates - Revenue'!$A$6:$P$604,16,FALSE)</f>
        <v>15354287.129999997</v>
      </c>
      <c r="G283" s="27">
        <f t="shared" si="19"/>
        <v>111367.00968705599</v>
      </c>
      <c r="H283" s="9">
        <f t="shared" si="22"/>
        <v>0</v>
      </c>
      <c r="I283" s="27">
        <f t="shared" si="21"/>
        <v>0</v>
      </c>
      <c r="J283" s="27">
        <f t="shared" si="20"/>
        <v>-111367.00968705599</v>
      </c>
    </row>
    <row r="284" spans="1:10" x14ac:dyDescent="0.25">
      <c r="A284" t="s">
        <v>875</v>
      </c>
      <c r="B284" t="s">
        <v>260</v>
      </c>
      <c r="C284">
        <v>4</v>
      </c>
      <c r="D284" s="20">
        <f>VLOOKUP(A284,'1-1-19 Rates - Revenue'!$A$6:$M$604,4,FALSE)+VLOOKUP(A284,'1-1-19 Rates - Revenue'!$A$6:$M$604,7,FALSE)+VLOOKUP(A284,'1-1-19 Rates - Revenue'!$A$6:$M$604,10,FALSE)+VLOOKUP(A284,'1-1-19 Rates - Revenue'!$A$6:$M$604,13,FALSE)</f>
        <v>67773</v>
      </c>
      <c r="E284" t="s">
        <v>1815</v>
      </c>
      <c r="F284" s="9">
        <f>VLOOKUP(A284,'1-1-19 Rates - Revenue'!$A$6:$P$604,16,FALSE)</f>
        <v>20986649.050000001</v>
      </c>
      <c r="G284" s="27">
        <f t="shared" si="19"/>
        <v>152219.39828672432</v>
      </c>
      <c r="H284" s="9">
        <f t="shared" si="22"/>
        <v>0</v>
      </c>
      <c r="I284" s="27">
        <f t="shared" si="21"/>
        <v>0</v>
      </c>
      <c r="J284" s="27">
        <f t="shared" si="20"/>
        <v>-152219.39828672432</v>
      </c>
    </row>
    <row r="285" spans="1:10" x14ac:dyDescent="0.25">
      <c r="A285" t="s">
        <v>613</v>
      </c>
      <c r="B285" t="s">
        <v>118</v>
      </c>
      <c r="C285">
        <v>2</v>
      </c>
      <c r="D285" s="20">
        <f>VLOOKUP(A285,'1-1-19 Rates - Revenue'!$A$6:$M$604,4,FALSE)+VLOOKUP(A285,'1-1-19 Rates - Revenue'!$A$6:$M$604,7,FALSE)+VLOOKUP(A285,'1-1-19 Rates - Revenue'!$A$6:$M$604,10,FALSE)+VLOOKUP(A285,'1-1-19 Rates - Revenue'!$A$6:$M$604,13,FALSE)</f>
        <v>78230</v>
      </c>
      <c r="E285" t="s">
        <v>1815</v>
      </c>
      <c r="F285" s="9">
        <f>VLOOKUP(A285,'1-1-19 Rates - Revenue'!$A$6:$P$604,16,FALSE)</f>
        <v>18552244.5</v>
      </c>
      <c r="G285" s="27">
        <f t="shared" si="19"/>
        <v>134562.28709643334</v>
      </c>
      <c r="H285" s="9">
        <f t="shared" si="22"/>
        <v>41742550.125</v>
      </c>
      <c r="I285" s="27">
        <f t="shared" si="21"/>
        <v>238626.67193915704</v>
      </c>
      <c r="J285" s="27">
        <f t="shared" si="20"/>
        <v>104064.3848427237</v>
      </c>
    </row>
    <row r="286" spans="1:10" x14ac:dyDescent="0.25">
      <c r="A286" t="s">
        <v>700</v>
      </c>
      <c r="B286" t="s">
        <v>338</v>
      </c>
      <c r="C286">
        <v>5</v>
      </c>
      <c r="D286" s="20">
        <f>VLOOKUP(A286,'1-1-19 Rates - Revenue'!$A$6:$M$604,4,FALSE)+VLOOKUP(A286,'1-1-19 Rates - Revenue'!$A$6:$M$604,7,FALSE)+VLOOKUP(A286,'1-1-19 Rates - Revenue'!$A$6:$M$604,10,FALSE)+VLOOKUP(A286,'1-1-19 Rates - Revenue'!$A$6:$M$604,13,FALSE)</f>
        <v>74050</v>
      </c>
      <c r="E286" t="s">
        <v>1815</v>
      </c>
      <c r="F286" s="9">
        <f>VLOOKUP(A286,'1-1-19 Rates - Revenue'!$A$6:$P$604,16,FALSE)</f>
        <v>24606909.719999999</v>
      </c>
      <c r="G286" s="27">
        <f t="shared" si="19"/>
        <v>178477.70658146817</v>
      </c>
      <c r="H286" s="9">
        <f t="shared" si="22"/>
        <v>0</v>
      </c>
      <c r="I286" s="27">
        <f t="shared" si="21"/>
        <v>0</v>
      </c>
      <c r="J286" s="27">
        <f t="shared" si="20"/>
        <v>-178477.70658146817</v>
      </c>
    </row>
    <row r="287" spans="1:10" x14ac:dyDescent="0.25">
      <c r="A287" t="s">
        <v>1717</v>
      </c>
      <c r="B287" t="s">
        <v>1295</v>
      </c>
      <c r="C287">
        <v>4</v>
      </c>
      <c r="D287" s="20">
        <f>VLOOKUP(A287,'1-1-19 Rates - Revenue'!$A$6:$M$604,4,FALSE)+VLOOKUP(A287,'1-1-19 Rates - Revenue'!$A$6:$M$604,7,FALSE)+VLOOKUP(A287,'1-1-19 Rates - Revenue'!$A$6:$M$604,10,FALSE)+VLOOKUP(A287,'1-1-19 Rates - Revenue'!$A$6:$M$604,13,FALSE)</f>
        <v>41920</v>
      </c>
      <c r="E287" t="s">
        <v>1815</v>
      </c>
      <c r="F287" s="9">
        <f>VLOOKUP(A287,'1-1-19 Rates - Revenue'!$A$6:$P$604,16,FALSE)</f>
        <v>6756120.3399999999</v>
      </c>
      <c r="G287" s="27">
        <f t="shared" si="19"/>
        <v>49003.181520658211</v>
      </c>
      <c r="H287" s="9">
        <f t="shared" si="22"/>
        <v>0</v>
      </c>
      <c r="I287" s="27">
        <f t="shared" si="21"/>
        <v>0</v>
      </c>
      <c r="J287" s="27">
        <f t="shared" si="20"/>
        <v>-49003.181520658211</v>
      </c>
    </row>
    <row r="288" spans="1:10" x14ac:dyDescent="0.25">
      <c r="A288" t="s">
        <v>575</v>
      </c>
      <c r="B288" t="s">
        <v>339</v>
      </c>
      <c r="C288">
        <v>5</v>
      </c>
      <c r="D288" s="20">
        <f>VLOOKUP(A288,'1-1-19 Rates - Revenue'!$A$6:$M$604,4,FALSE)+VLOOKUP(A288,'1-1-19 Rates - Revenue'!$A$6:$M$604,7,FALSE)+VLOOKUP(A288,'1-1-19 Rates - Revenue'!$A$6:$M$604,10,FALSE)+VLOOKUP(A288,'1-1-19 Rates - Revenue'!$A$6:$M$604,13,FALSE)</f>
        <v>41725</v>
      </c>
      <c r="E288" t="s">
        <v>1815</v>
      </c>
      <c r="F288" s="9">
        <f>VLOOKUP(A288,'1-1-19 Rates - Revenue'!$A$6:$P$604,16,FALSE)</f>
        <v>10105525.67</v>
      </c>
      <c r="G288" s="27">
        <f t="shared" si="19"/>
        <v>73296.934312552694</v>
      </c>
      <c r="H288" s="9">
        <f t="shared" si="22"/>
        <v>0</v>
      </c>
      <c r="I288" s="27">
        <f t="shared" si="21"/>
        <v>0</v>
      </c>
      <c r="J288" s="27">
        <f t="shared" si="20"/>
        <v>-73296.934312552694</v>
      </c>
    </row>
    <row r="289" spans="1:10" x14ac:dyDescent="0.25">
      <c r="A289" t="s">
        <v>480</v>
      </c>
      <c r="B289" t="s">
        <v>187</v>
      </c>
      <c r="C289">
        <v>3</v>
      </c>
      <c r="D289" s="20">
        <f>VLOOKUP(A289,'1-1-19 Rates - Revenue'!$A$6:$M$604,4,FALSE)+VLOOKUP(A289,'1-1-19 Rates - Revenue'!$A$6:$M$604,7,FALSE)+VLOOKUP(A289,'1-1-19 Rates - Revenue'!$A$6:$M$604,10,FALSE)+VLOOKUP(A289,'1-1-19 Rates - Revenue'!$A$6:$M$604,13,FALSE)</f>
        <v>26025</v>
      </c>
      <c r="E289" t="s">
        <v>1815</v>
      </c>
      <c r="F289" s="9">
        <f>VLOOKUP(A289,'1-1-19 Rates - Revenue'!$A$6:$P$604,16,FALSE)</f>
        <v>6102602.25</v>
      </c>
      <c r="G289" s="27">
        <f t="shared" si="19"/>
        <v>44263.114147716202</v>
      </c>
      <c r="H289" s="9">
        <f t="shared" si="22"/>
        <v>9153903.375</v>
      </c>
      <c r="I289" s="27">
        <f t="shared" si="21"/>
        <v>52329.469356512331</v>
      </c>
      <c r="J289" s="27">
        <f t="shared" si="20"/>
        <v>8066.3552087961289</v>
      </c>
    </row>
    <row r="290" spans="1:10" x14ac:dyDescent="0.25">
      <c r="A290" t="s">
        <v>926</v>
      </c>
      <c r="B290" t="s">
        <v>1299</v>
      </c>
      <c r="C290">
        <v>3</v>
      </c>
      <c r="D290" s="20">
        <f>VLOOKUP(A290,'1-1-19 Rates - Revenue'!$A$6:$M$604,4,FALSE)+VLOOKUP(A290,'1-1-19 Rates - Revenue'!$A$6:$M$604,7,FALSE)+VLOOKUP(A290,'1-1-19 Rates - Revenue'!$A$6:$M$604,10,FALSE)+VLOOKUP(A290,'1-1-19 Rates - Revenue'!$A$6:$M$604,13,FALSE)</f>
        <v>40275</v>
      </c>
      <c r="E290" t="s">
        <v>1815</v>
      </c>
      <c r="F290" s="9">
        <f>VLOOKUP(A290,'1-1-19 Rates - Revenue'!$A$6:$P$604,16,FALSE)</f>
        <v>10862942.91</v>
      </c>
      <c r="G290" s="27">
        <f t="shared" si="19"/>
        <v>78790.598224790825</v>
      </c>
      <c r="H290" s="9">
        <f t="shared" si="22"/>
        <v>16294414.365</v>
      </c>
      <c r="I290" s="27">
        <f t="shared" si="21"/>
        <v>93149.121447393671</v>
      </c>
      <c r="J290" s="27">
        <f t="shared" si="20"/>
        <v>14358.523222602846</v>
      </c>
    </row>
    <row r="291" spans="1:10" x14ac:dyDescent="0.25">
      <c r="A291" t="s">
        <v>573</v>
      </c>
      <c r="B291" t="s">
        <v>1301</v>
      </c>
      <c r="C291">
        <v>3</v>
      </c>
      <c r="D291" s="20">
        <f>VLOOKUP(A291,'1-1-19 Rates - Revenue'!$A$6:$M$604,4,FALSE)+VLOOKUP(A291,'1-1-19 Rates - Revenue'!$A$6:$M$604,7,FALSE)+VLOOKUP(A291,'1-1-19 Rates - Revenue'!$A$6:$M$604,10,FALSE)+VLOOKUP(A291,'1-1-19 Rates - Revenue'!$A$6:$M$604,13,FALSE)</f>
        <v>61093</v>
      </c>
      <c r="E291" t="s">
        <v>1815</v>
      </c>
      <c r="F291" s="9">
        <f>VLOOKUP(A291,'1-1-19 Rates - Revenue'!$A$6:$P$604,16,FALSE)</f>
        <v>18184897.729999997</v>
      </c>
      <c r="G291" s="27">
        <f t="shared" si="19"/>
        <v>131897.86438851315</v>
      </c>
      <c r="H291" s="9">
        <f t="shared" si="22"/>
        <v>27277346.594999995</v>
      </c>
      <c r="I291" s="27">
        <f t="shared" si="21"/>
        <v>155934.47017022048</v>
      </c>
      <c r="J291" s="27">
        <f t="shared" si="20"/>
        <v>24036.605781707331</v>
      </c>
    </row>
    <row r="292" spans="1:10" x14ac:dyDescent="0.25">
      <c r="A292" t="s">
        <v>449</v>
      </c>
      <c r="B292" t="s">
        <v>188</v>
      </c>
      <c r="C292">
        <v>3</v>
      </c>
      <c r="D292" s="20">
        <f>VLOOKUP(A292,'1-1-19 Rates - Revenue'!$A$6:$M$604,4,FALSE)+VLOOKUP(A292,'1-1-19 Rates - Revenue'!$A$6:$M$604,7,FALSE)+VLOOKUP(A292,'1-1-19 Rates - Revenue'!$A$6:$M$604,10,FALSE)+VLOOKUP(A292,'1-1-19 Rates - Revenue'!$A$6:$M$604,13,FALSE)</f>
        <v>49325</v>
      </c>
      <c r="E292" t="s">
        <v>1815</v>
      </c>
      <c r="F292" s="9">
        <f>VLOOKUP(A292,'1-1-19 Rates - Revenue'!$A$6:$P$604,16,FALSE)</f>
        <v>9885223.25</v>
      </c>
      <c r="G292" s="27">
        <f t="shared" si="19"/>
        <v>71699.046925499395</v>
      </c>
      <c r="H292" s="9">
        <f t="shared" si="22"/>
        <v>14827834.875</v>
      </c>
      <c r="I292" s="27">
        <f t="shared" si="21"/>
        <v>84765.230626518096</v>
      </c>
      <c r="J292" s="27">
        <f t="shared" si="20"/>
        <v>13066.183701018701</v>
      </c>
    </row>
    <row r="293" spans="1:10" x14ac:dyDescent="0.25">
      <c r="A293" t="s">
        <v>652</v>
      </c>
      <c r="B293" t="s">
        <v>1306</v>
      </c>
      <c r="C293">
        <v>2</v>
      </c>
      <c r="D293" s="20">
        <f>VLOOKUP(A293,'1-1-19 Rates - Revenue'!$A$6:$M$604,4,FALSE)+VLOOKUP(A293,'1-1-19 Rates - Revenue'!$A$6:$M$604,7,FALSE)+VLOOKUP(A293,'1-1-19 Rates - Revenue'!$A$6:$M$604,10,FALSE)+VLOOKUP(A293,'1-1-19 Rates - Revenue'!$A$6:$M$604,13,FALSE)</f>
        <v>8866</v>
      </c>
      <c r="E293" t="s">
        <v>1815</v>
      </c>
      <c r="F293" s="9">
        <f>VLOOKUP(A293,'1-1-19 Rates - Revenue'!$A$6:$P$604,16,FALSE)</f>
        <v>1639057.42</v>
      </c>
      <c r="G293" s="27">
        <f t="shared" si="19"/>
        <v>11888.335943264403</v>
      </c>
      <c r="H293" s="9">
        <f t="shared" si="22"/>
        <v>3687879.1949999998</v>
      </c>
      <c r="I293" s="27">
        <f t="shared" si="21"/>
        <v>21082.237098146325</v>
      </c>
      <c r="J293" s="27">
        <f t="shared" si="20"/>
        <v>9193.9011548819217</v>
      </c>
    </row>
    <row r="294" spans="1:10" x14ac:dyDescent="0.25">
      <c r="A294" t="s">
        <v>848</v>
      </c>
      <c r="B294" t="s">
        <v>1308</v>
      </c>
      <c r="C294">
        <v>2</v>
      </c>
      <c r="D294" s="20">
        <f>VLOOKUP(A294,'1-1-19 Rates - Revenue'!$A$6:$M$604,4,FALSE)+VLOOKUP(A294,'1-1-19 Rates - Revenue'!$A$6:$M$604,7,FALSE)+VLOOKUP(A294,'1-1-19 Rates - Revenue'!$A$6:$M$604,10,FALSE)+VLOOKUP(A294,'1-1-19 Rates - Revenue'!$A$6:$M$604,13,FALSE)</f>
        <v>104539</v>
      </c>
      <c r="E294" t="s">
        <v>1815</v>
      </c>
      <c r="F294" s="9">
        <f>VLOOKUP(A294,'1-1-19 Rates - Revenue'!$A$6:$P$604,16,FALSE)</f>
        <v>36794152.280000001</v>
      </c>
      <c r="G294" s="27">
        <f t="shared" si="19"/>
        <v>266873.65415927157</v>
      </c>
      <c r="H294" s="9">
        <f t="shared" si="22"/>
        <v>82786842.629999995</v>
      </c>
      <c r="I294" s="27">
        <f t="shared" si="21"/>
        <v>473261.66412904626</v>
      </c>
      <c r="J294" s="27">
        <f t="shared" si="20"/>
        <v>206388.00996977469</v>
      </c>
    </row>
    <row r="295" spans="1:10" x14ac:dyDescent="0.25">
      <c r="A295" t="s">
        <v>472</v>
      </c>
      <c r="B295" t="s">
        <v>119</v>
      </c>
      <c r="C295">
        <v>2</v>
      </c>
      <c r="D295" s="20">
        <f>VLOOKUP(A295,'1-1-19 Rates - Revenue'!$A$6:$M$604,4,FALSE)+VLOOKUP(A295,'1-1-19 Rates - Revenue'!$A$6:$M$604,7,FALSE)+VLOOKUP(A295,'1-1-19 Rates - Revenue'!$A$6:$M$604,10,FALSE)+VLOOKUP(A295,'1-1-19 Rates - Revenue'!$A$6:$M$604,13,FALSE)</f>
        <v>18734</v>
      </c>
      <c r="E295" t="s">
        <v>1815</v>
      </c>
      <c r="F295" s="9">
        <f>VLOOKUP(A295,'1-1-19 Rates - Revenue'!$A$6:$P$604,16,FALSE)</f>
        <v>4772537.7799999993</v>
      </c>
      <c r="G295" s="27">
        <f t="shared" si="19"/>
        <v>34615.951667246227</v>
      </c>
      <c r="H295" s="9">
        <f t="shared" si="22"/>
        <v>10738210.004999999</v>
      </c>
      <c r="I295" s="27">
        <f t="shared" si="21"/>
        <v>61386.362558195731</v>
      </c>
      <c r="J295" s="27">
        <f t="shared" si="20"/>
        <v>26770.410890949504</v>
      </c>
    </row>
    <row r="296" spans="1:10" x14ac:dyDescent="0.25">
      <c r="A296" t="s">
        <v>507</v>
      </c>
      <c r="B296" t="s">
        <v>41</v>
      </c>
      <c r="C296">
        <v>1</v>
      </c>
      <c r="D296" s="20">
        <f>VLOOKUP(A296,'1-1-19 Rates - Revenue'!$A$6:$M$604,4,FALSE)+VLOOKUP(A296,'1-1-19 Rates - Revenue'!$A$6:$M$604,7,FALSE)+VLOOKUP(A296,'1-1-19 Rates - Revenue'!$A$6:$M$604,10,FALSE)+VLOOKUP(A296,'1-1-19 Rates - Revenue'!$A$6:$M$604,13,FALSE)</f>
        <v>13742</v>
      </c>
      <c r="E296" t="s">
        <v>1815</v>
      </c>
      <c r="F296" s="9">
        <f>VLOOKUP(A296,'1-1-19 Rates - Revenue'!$A$6:$P$604,16,FALSE)</f>
        <v>2758294.2399999998</v>
      </c>
      <c r="G296" s="27">
        <f t="shared" si="19"/>
        <v>20006.333002959207</v>
      </c>
      <c r="H296" s="9">
        <f t="shared" si="22"/>
        <v>8274882.7199999988</v>
      </c>
      <c r="I296" s="27">
        <f t="shared" si="21"/>
        <v>47304.434402004306</v>
      </c>
      <c r="J296" s="27">
        <f t="shared" si="20"/>
        <v>27298.101399045099</v>
      </c>
    </row>
    <row r="297" spans="1:10" x14ac:dyDescent="0.25">
      <c r="A297" t="s">
        <v>796</v>
      </c>
      <c r="B297" t="s">
        <v>1311</v>
      </c>
      <c r="C297">
        <v>1</v>
      </c>
      <c r="D297" s="20">
        <f>VLOOKUP(A297,'1-1-19 Rates - Revenue'!$A$6:$M$604,4,FALSE)+VLOOKUP(A297,'1-1-19 Rates - Revenue'!$A$6:$M$604,7,FALSE)+VLOOKUP(A297,'1-1-19 Rates - Revenue'!$A$6:$M$604,10,FALSE)+VLOOKUP(A297,'1-1-19 Rates - Revenue'!$A$6:$M$604,13,FALSE)</f>
        <v>21421</v>
      </c>
      <c r="E297" t="s">
        <v>1815</v>
      </c>
      <c r="F297" s="9">
        <f>VLOOKUP(A297,'1-1-19 Rates - Revenue'!$A$6:$P$604,16,FALSE)</f>
        <v>5513107.3599999994</v>
      </c>
      <c r="G297" s="27">
        <f t="shared" si="19"/>
        <v>39987.416906336039</v>
      </c>
      <c r="H297" s="9">
        <f t="shared" si="22"/>
        <v>16539322.079999998</v>
      </c>
      <c r="I297" s="27">
        <f t="shared" si="21"/>
        <v>94549.167989535141</v>
      </c>
      <c r="J297" s="27">
        <f t="shared" si="20"/>
        <v>54561.751083199102</v>
      </c>
    </row>
    <row r="298" spans="1:10" x14ac:dyDescent="0.25">
      <c r="A298" t="s">
        <v>642</v>
      </c>
      <c r="B298" t="s">
        <v>1788</v>
      </c>
      <c r="C298">
        <v>1</v>
      </c>
      <c r="D298" s="20">
        <f>VLOOKUP(A298,'1-1-19 Rates - Revenue'!$A$6:$M$604,4,FALSE)+VLOOKUP(A298,'1-1-19 Rates - Revenue'!$A$6:$M$604,7,FALSE)+VLOOKUP(A298,'1-1-19 Rates - Revenue'!$A$6:$M$604,10,FALSE)+VLOOKUP(A298,'1-1-19 Rates - Revenue'!$A$6:$M$604,13,FALSE)</f>
        <v>52877</v>
      </c>
      <c r="E298" t="s">
        <v>1815</v>
      </c>
      <c r="F298" s="9">
        <f>VLOOKUP(A298,'1-1-19 Rates - Revenue'!$A$6:$P$604,16,FALSE)</f>
        <v>13285090.43</v>
      </c>
      <c r="G298" s="27">
        <f t="shared" si="19"/>
        <v>96358.807288451775</v>
      </c>
      <c r="H298" s="9">
        <f t="shared" si="22"/>
        <v>39855271.289999999</v>
      </c>
      <c r="I298" s="27">
        <f t="shared" si="21"/>
        <v>227837.79904881731</v>
      </c>
      <c r="J298" s="27">
        <f t="shared" si="20"/>
        <v>131478.99176036555</v>
      </c>
    </row>
    <row r="299" spans="1:10" x14ac:dyDescent="0.25">
      <c r="A299" t="s">
        <v>894</v>
      </c>
      <c r="B299" t="s">
        <v>189</v>
      </c>
      <c r="C299">
        <v>3</v>
      </c>
      <c r="D299" s="20">
        <f>VLOOKUP(A299,'1-1-19 Rates - Revenue'!$A$6:$M$604,4,FALSE)+VLOOKUP(A299,'1-1-19 Rates - Revenue'!$A$6:$M$604,7,FALSE)+VLOOKUP(A299,'1-1-19 Rates - Revenue'!$A$6:$M$604,10,FALSE)+VLOOKUP(A299,'1-1-19 Rates - Revenue'!$A$6:$M$604,13,FALSE)</f>
        <v>45966</v>
      </c>
      <c r="E299" t="s">
        <v>1815</v>
      </c>
      <c r="F299" s="9">
        <f>VLOOKUP(A299,'1-1-19 Rates - Revenue'!$A$6:$P$604,16,FALSE)</f>
        <v>11414162.800000001</v>
      </c>
      <c r="G299" s="27">
        <f t="shared" si="19"/>
        <v>82788.680995392744</v>
      </c>
      <c r="H299" s="9">
        <f t="shared" si="22"/>
        <v>17121244.200000003</v>
      </c>
      <c r="I299" s="27">
        <f t="shared" si="21"/>
        <v>97875.800847555336</v>
      </c>
      <c r="J299" s="27">
        <f t="shared" si="20"/>
        <v>15087.119852162592</v>
      </c>
    </row>
    <row r="300" spans="1:10" x14ac:dyDescent="0.25">
      <c r="A300" t="s">
        <v>724</v>
      </c>
      <c r="B300" t="s">
        <v>1317</v>
      </c>
      <c r="C300">
        <v>4</v>
      </c>
      <c r="D300" s="20">
        <f>VLOOKUP(A300,'1-1-19 Rates - Revenue'!$A$6:$M$604,4,FALSE)+VLOOKUP(A300,'1-1-19 Rates - Revenue'!$A$6:$M$604,7,FALSE)+VLOOKUP(A300,'1-1-19 Rates - Revenue'!$A$6:$M$604,10,FALSE)+VLOOKUP(A300,'1-1-19 Rates - Revenue'!$A$6:$M$604,13,FALSE)</f>
        <v>15177</v>
      </c>
      <c r="E300" t="s">
        <v>1815</v>
      </c>
      <c r="F300" s="9">
        <f>VLOOKUP(A300,'1-1-19 Rates - Revenue'!$A$6:$P$604,16,FALSE)</f>
        <v>4028127.5700000003</v>
      </c>
      <c r="G300" s="27">
        <f t="shared" si="19"/>
        <v>29216.629747166091</v>
      </c>
      <c r="H300" s="9">
        <f t="shared" si="22"/>
        <v>0</v>
      </c>
      <c r="I300" s="27">
        <f t="shared" si="21"/>
        <v>0</v>
      </c>
      <c r="J300" s="27">
        <f t="shared" si="20"/>
        <v>-29216.629747166091</v>
      </c>
    </row>
    <row r="301" spans="1:10" x14ac:dyDescent="0.25">
      <c r="A301" t="s">
        <v>529</v>
      </c>
      <c r="B301" t="s">
        <v>261</v>
      </c>
      <c r="C301">
        <v>4</v>
      </c>
      <c r="D301" s="20">
        <f>VLOOKUP(A301,'1-1-19 Rates - Revenue'!$A$6:$M$604,4,FALSE)+VLOOKUP(A301,'1-1-19 Rates - Revenue'!$A$6:$M$604,7,FALSE)+VLOOKUP(A301,'1-1-19 Rates - Revenue'!$A$6:$M$604,10,FALSE)+VLOOKUP(A301,'1-1-19 Rates - Revenue'!$A$6:$M$604,13,FALSE)</f>
        <v>166970</v>
      </c>
      <c r="E301" t="s">
        <v>1815</v>
      </c>
      <c r="F301" s="9">
        <f>VLOOKUP(A301,'1-1-19 Rates - Revenue'!$A$6:$P$604,16,FALSE)</f>
        <v>43630948.879999995</v>
      </c>
      <c r="G301" s="27">
        <f t="shared" si="19"/>
        <v>316461.99302086426</v>
      </c>
      <c r="H301" s="9">
        <f t="shared" si="22"/>
        <v>0</v>
      </c>
      <c r="I301" s="27">
        <f t="shared" si="21"/>
        <v>0</v>
      </c>
      <c r="J301" s="27">
        <f t="shared" si="20"/>
        <v>-316461.99302086426</v>
      </c>
    </row>
    <row r="302" spans="1:10" x14ac:dyDescent="0.25">
      <c r="A302" t="s">
        <v>650</v>
      </c>
      <c r="B302" t="s">
        <v>340</v>
      </c>
      <c r="C302">
        <v>5</v>
      </c>
      <c r="D302" s="20">
        <f>VLOOKUP(A302,'1-1-19 Rates - Revenue'!$A$6:$M$604,4,FALSE)+VLOOKUP(A302,'1-1-19 Rates - Revenue'!$A$6:$M$604,7,FALSE)+VLOOKUP(A302,'1-1-19 Rates - Revenue'!$A$6:$M$604,10,FALSE)+VLOOKUP(A302,'1-1-19 Rates - Revenue'!$A$6:$M$604,13,FALSE)</f>
        <v>25765</v>
      </c>
      <c r="E302" t="s">
        <v>1815</v>
      </c>
      <c r="F302" s="9">
        <f>VLOOKUP(A302,'1-1-19 Rates - Revenue'!$A$6:$P$604,16,FALSE)</f>
        <v>5535094.9500000002</v>
      </c>
      <c r="G302" s="27">
        <f t="shared" si="19"/>
        <v>40146.896283515372</v>
      </c>
      <c r="H302" s="9">
        <f t="shared" si="22"/>
        <v>0</v>
      </c>
      <c r="I302" s="27">
        <f t="shared" si="21"/>
        <v>0</v>
      </c>
      <c r="J302" s="27">
        <f t="shared" si="20"/>
        <v>-40146.896283515372</v>
      </c>
    </row>
    <row r="303" spans="1:10" x14ac:dyDescent="0.25">
      <c r="A303" t="s">
        <v>826</v>
      </c>
      <c r="B303" t="s">
        <v>190</v>
      </c>
      <c r="C303">
        <v>3</v>
      </c>
      <c r="D303" s="20">
        <f>VLOOKUP(A303,'1-1-19 Rates - Revenue'!$A$6:$M$604,4,FALSE)+VLOOKUP(A303,'1-1-19 Rates - Revenue'!$A$6:$M$604,7,FALSE)+VLOOKUP(A303,'1-1-19 Rates - Revenue'!$A$6:$M$604,10,FALSE)+VLOOKUP(A303,'1-1-19 Rates - Revenue'!$A$6:$M$604,13,FALSE)</f>
        <v>81918</v>
      </c>
      <c r="E303" t="s">
        <v>1815</v>
      </c>
      <c r="F303" s="9">
        <f>VLOOKUP(A303,'1-1-19 Rates - Revenue'!$A$6:$P$604,16,FALSE)</f>
        <v>27906185.880000003</v>
      </c>
      <c r="G303" s="27">
        <f t="shared" si="19"/>
        <v>202407.86478158989</v>
      </c>
      <c r="H303" s="9">
        <f t="shared" si="22"/>
        <v>41859278.820000008</v>
      </c>
      <c r="I303" s="27">
        <f t="shared" si="21"/>
        <v>239293.96658033831</v>
      </c>
      <c r="J303" s="27">
        <f t="shared" si="20"/>
        <v>36886.101798748423</v>
      </c>
    </row>
    <row r="304" spans="1:10" x14ac:dyDescent="0.25">
      <c r="A304" t="s">
        <v>657</v>
      </c>
      <c r="B304" t="s">
        <v>262</v>
      </c>
      <c r="C304">
        <v>4</v>
      </c>
      <c r="D304" s="20">
        <f>VLOOKUP(A304,'1-1-19 Rates - Revenue'!$A$6:$M$604,4,FALSE)+VLOOKUP(A304,'1-1-19 Rates - Revenue'!$A$6:$M$604,7,FALSE)+VLOOKUP(A304,'1-1-19 Rates - Revenue'!$A$6:$M$604,10,FALSE)+VLOOKUP(A304,'1-1-19 Rates - Revenue'!$A$6:$M$604,13,FALSE)</f>
        <v>29465</v>
      </c>
      <c r="E304" t="s">
        <v>1815</v>
      </c>
      <c r="F304" s="9">
        <f>VLOOKUP(A304,'1-1-19 Rates - Revenue'!$A$6:$P$604,16,FALSE)</f>
        <v>5044449.62</v>
      </c>
      <c r="G304" s="27">
        <f t="shared" si="19"/>
        <v>36588.17012733603</v>
      </c>
      <c r="H304" s="9">
        <f t="shared" si="22"/>
        <v>0</v>
      </c>
      <c r="I304" s="27">
        <f t="shared" si="21"/>
        <v>0</v>
      </c>
      <c r="J304" s="27">
        <f t="shared" si="20"/>
        <v>-36588.17012733603</v>
      </c>
    </row>
    <row r="305" spans="1:10" x14ac:dyDescent="0.25">
      <c r="A305" t="s">
        <v>800</v>
      </c>
      <c r="B305" t="s">
        <v>120</v>
      </c>
      <c r="C305">
        <v>2</v>
      </c>
      <c r="D305" s="20">
        <f>VLOOKUP(A305,'1-1-19 Rates - Revenue'!$A$6:$M$604,4,FALSE)+VLOOKUP(A305,'1-1-19 Rates - Revenue'!$A$6:$M$604,7,FALSE)+VLOOKUP(A305,'1-1-19 Rates - Revenue'!$A$6:$M$604,10,FALSE)+VLOOKUP(A305,'1-1-19 Rates - Revenue'!$A$6:$M$604,13,FALSE)</f>
        <v>54444</v>
      </c>
      <c r="E305" t="s">
        <v>1815</v>
      </c>
      <c r="F305" s="9">
        <f>VLOOKUP(A305,'1-1-19 Rates - Revenue'!$A$6:$P$604,16,FALSE)</f>
        <v>15169417.799999999</v>
      </c>
      <c r="G305" s="27">
        <f t="shared" si="19"/>
        <v>110026.12395979077</v>
      </c>
      <c r="H305" s="9">
        <f t="shared" si="22"/>
        <v>34131190.049999997</v>
      </c>
      <c r="I305" s="27">
        <f t="shared" si="21"/>
        <v>195115.35032155321</v>
      </c>
      <c r="J305" s="27">
        <f t="shared" si="20"/>
        <v>85089.226361762441</v>
      </c>
    </row>
    <row r="306" spans="1:10" x14ac:dyDescent="0.25">
      <c r="A306" t="s">
        <v>801</v>
      </c>
      <c r="B306" t="s">
        <v>1324</v>
      </c>
      <c r="C306">
        <v>2</v>
      </c>
      <c r="D306" s="20">
        <f>VLOOKUP(A306,'1-1-19 Rates - Revenue'!$A$6:$M$604,4,FALSE)+VLOOKUP(A306,'1-1-19 Rates - Revenue'!$A$6:$M$604,7,FALSE)+VLOOKUP(A306,'1-1-19 Rates - Revenue'!$A$6:$M$604,10,FALSE)+VLOOKUP(A306,'1-1-19 Rates - Revenue'!$A$6:$M$604,13,FALSE)</f>
        <v>40964</v>
      </c>
      <c r="E306" t="s">
        <v>1815</v>
      </c>
      <c r="F306" s="9">
        <f>VLOOKUP(A306,'1-1-19 Rates - Revenue'!$A$6:$P$604,16,FALSE)</f>
        <v>10440950.24</v>
      </c>
      <c r="G306" s="27">
        <f t="shared" si="19"/>
        <v>75729.820386662905</v>
      </c>
      <c r="H306" s="9">
        <f t="shared" si="22"/>
        <v>23492138.039999999</v>
      </c>
      <c r="I306" s="27">
        <f t="shared" si="21"/>
        <v>134295.83723163753</v>
      </c>
      <c r="J306" s="27">
        <f t="shared" si="20"/>
        <v>58566.016844974627</v>
      </c>
    </row>
    <row r="307" spans="1:10" x14ac:dyDescent="0.25">
      <c r="A307" t="s">
        <v>458</v>
      </c>
      <c r="B307" t="s">
        <v>121</v>
      </c>
      <c r="C307">
        <v>2</v>
      </c>
      <c r="D307" s="20">
        <f>VLOOKUP(A307,'1-1-19 Rates - Revenue'!$A$6:$M$604,4,FALSE)+VLOOKUP(A307,'1-1-19 Rates - Revenue'!$A$6:$M$604,7,FALSE)+VLOOKUP(A307,'1-1-19 Rates - Revenue'!$A$6:$M$604,10,FALSE)+VLOOKUP(A307,'1-1-19 Rates - Revenue'!$A$6:$M$604,13,FALSE)</f>
        <v>21031</v>
      </c>
      <c r="E307" t="s">
        <v>1815</v>
      </c>
      <c r="F307" s="9">
        <f>VLOOKUP(A307,'1-1-19 Rates - Revenue'!$A$6:$P$604,16,FALSE)</f>
        <v>3967918.7699999996</v>
      </c>
      <c r="G307" s="27">
        <f t="shared" si="19"/>
        <v>28779.926046364184</v>
      </c>
      <c r="H307" s="9">
        <f t="shared" si="22"/>
        <v>8927817.2324999981</v>
      </c>
      <c r="I307" s="27">
        <f t="shared" si="21"/>
        <v>51037.01876126165</v>
      </c>
      <c r="J307" s="27">
        <f t="shared" si="20"/>
        <v>22257.092714897466</v>
      </c>
    </row>
    <row r="308" spans="1:10" x14ac:dyDescent="0.25">
      <c r="A308" t="s">
        <v>621</v>
      </c>
      <c r="B308" t="s">
        <v>186</v>
      </c>
      <c r="C308">
        <v>3</v>
      </c>
      <c r="D308" s="20">
        <f>VLOOKUP(A308,'1-1-19 Rates - Revenue'!$A$6:$M$604,4,FALSE)+VLOOKUP(A308,'1-1-19 Rates - Revenue'!$A$6:$M$604,7,FALSE)+VLOOKUP(A308,'1-1-19 Rates - Revenue'!$A$6:$M$604,10,FALSE)+VLOOKUP(A308,'1-1-19 Rates - Revenue'!$A$6:$M$604,13,FALSE)</f>
        <v>50522</v>
      </c>
      <c r="E308" t="s">
        <v>1815</v>
      </c>
      <c r="F308" s="9">
        <f>VLOOKUP(A308,'1-1-19 Rates - Revenue'!$A$6:$P$604,16,FALSE)</f>
        <v>10171765.119999999</v>
      </c>
      <c r="G308" s="27">
        <f t="shared" si="19"/>
        <v>73777.379246749726</v>
      </c>
      <c r="H308" s="9">
        <f t="shared" si="22"/>
        <v>15257647.68</v>
      </c>
      <c r="I308" s="27">
        <f t="shared" si="21"/>
        <v>87222.310965568977</v>
      </c>
      <c r="J308" s="27">
        <f t="shared" si="20"/>
        <v>13444.931718819251</v>
      </c>
    </row>
    <row r="309" spans="1:10" x14ac:dyDescent="0.25">
      <c r="A309" t="s">
        <v>577</v>
      </c>
      <c r="B309" t="s">
        <v>263</v>
      </c>
      <c r="C309">
        <v>4</v>
      </c>
      <c r="D309" s="20">
        <f>VLOOKUP(A309,'1-1-19 Rates - Revenue'!$A$6:$M$604,4,FALSE)+VLOOKUP(A309,'1-1-19 Rates - Revenue'!$A$6:$M$604,7,FALSE)+VLOOKUP(A309,'1-1-19 Rates - Revenue'!$A$6:$M$604,10,FALSE)+VLOOKUP(A309,'1-1-19 Rates - Revenue'!$A$6:$M$604,13,FALSE)</f>
        <v>77762</v>
      </c>
      <c r="E309" t="s">
        <v>1815</v>
      </c>
      <c r="F309" s="9">
        <f>VLOOKUP(A309,'1-1-19 Rates - Revenue'!$A$6:$P$604,16,FALSE)</f>
        <v>22550385.199999999</v>
      </c>
      <c r="G309" s="27">
        <f t="shared" si="19"/>
        <v>163561.41745639249</v>
      </c>
      <c r="H309" s="9">
        <f t="shared" si="22"/>
        <v>0</v>
      </c>
      <c r="I309" s="27">
        <f t="shared" si="21"/>
        <v>0</v>
      </c>
      <c r="J309" s="27">
        <f t="shared" si="20"/>
        <v>-163561.41745639249</v>
      </c>
    </row>
    <row r="310" spans="1:10" x14ac:dyDescent="0.25">
      <c r="A310" t="s">
        <v>509</v>
      </c>
      <c r="B310" t="s">
        <v>43</v>
      </c>
      <c r="C310">
        <v>1</v>
      </c>
      <c r="D310" s="20">
        <f>VLOOKUP(A310,'1-1-19 Rates - Revenue'!$A$6:$M$604,4,FALSE)+VLOOKUP(A310,'1-1-19 Rates - Revenue'!$A$6:$M$604,7,FALSE)+VLOOKUP(A310,'1-1-19 Rates - Revenue'!$A$6:$M$604,10,FALSE)+VLOOKUP(A310,'1-1-19 Rates - Revenue'!$A$6:$M$604,13,FALSE)</f>
        <v>17697</v>
      </c>
      <c r="E310" t="s">
        <v>1815</v>
      </c>
      <c r="F310" s="9">
        <f>VLOOKUP(A310,'1-1-19 Rates - Revenue'!$A$6:$P$604,16,FALSE)</f>
        <v>3568423.08</v>
      </c>
      <c r="G310" s="27">
        <f t="shared" si="19"/>
        <v>25882.32226955067</v>
      </c>
      <c r="H310" s="9">
        <f t="shared" si="22"/>
        <v>10705269.24</v>
      </c>
      <c r="I310" s="27">
        <f t="shared" si="21"/>
        <v>61198.05242621911</v>
      </c>
      <c r="J310" s="27">
        <f t="shared" si="20"/>
        <v>35315.73015666844</v>
      </c>
    </row>
    <row r="311" spans="1:10" x14ac:dyDescent="0.25">
      <c r="A311" t="s">
        <v>855</v>
      </c>
      <c r="B311" t="s">
        <v>1330</v>
      </c>
      <c r="C311">
        <v>1</v>
      </c>
      <c r="D311" s="20">
        <f>VLOOKUP(A311,'1-1-19 Rates - Revenue'!$A$6:$M$604,4,FALSE)+VLOOKUP(A311,'1-1-19 Rates - Revenue'!$A$6:$M$604,7,FALSE)+VLOOKUP(A311,'1-1-19 Rates - Revenue'!$A$6:$M$604,10,FALSE)+VLOOKUP(A311,'1-1-19 Rates - Revenue'!$A$6:$M$604,13,FALSE)</f>
        <v>46948</v>
      </c>
      <c r="E311" t="s">
        <v>1815</v>
      </c>
      <c r="F311" s="9">
        <f>VLOOKUP(A311,'1-1-19 Rates - Revenue'!$A$6:$P$604,16,FALSE)</f>
        <v>12559814</v>
      </c>
      <c r="G311" s="27">
        <f t="shared" si="19"/>
        <v>91098.265622027728</v>
      </c>
      <c r="H311" s="9">
        <f t="shared" si="22"/>
        <v>37679442</v>
      </c>
      <c r="I311" s="27">
        <f t="shared" si="21"/>
        <v>215399.39026388113</v>
      </c>
      <c r="J311" s="27">
        <f t="shared" si="20"/>
        <v>124301.1246418534</v>
      </c>
    </row>
    <row r="312" spans="1:10" x14ac:dyDescent="0.25">
      <c r="A312" t="s">
        <v>885</v>
      </c>
      <c r="B312" t="s">
        <v>341</v>
      </c>
      <c r="C312">
        <v>5</v>
      </c>
      <c r="D312" s="20">
        <f>VLOOKUP(A312,'1-1-19 Rates - Revenue'!$A$6:$M$604,4,FALSE)+VLOOKUP(A312,'1-1-19 Rates - Revenue'!$A$6:$M$604,7,FALSE)+VLOOKUP(A312,'1-1-19 Rates - Revenue'!$A$6:$M$604,10,FALSE)+VLOOKUP(A312,'1-1-19 Rates - Revenue'!$A$6:$M$604,13,FALSE)</f>
        <v>17223</v>
      </c>
      <c r="E312" t="s">
        <v>1815</v>
      </c>
      <c r="F312" s="9">
        <f>VLOOKUP(A312,'1-1-19 Rates - Revenue'!$A$6:$P$604,16,FALSE)</f>
        <v>4325057.0999999996</v>
      </c>
      <c r="G312" s="27">
        <f t="shared" si="19"/>
        <v>31370.305366483688</v>
      </c>
      <c r="H312" s="9">
        <f t="shared" si="22"/>
        <v>0</v>
      </c>
      <c r="I312" s="27">
        <f t="shared" si="21"/>
        <v>0</v>
      </c>
      <c r="J312" s="27">
        <f t="shared" si="20"/>
        <v>-31370.305366483688</v>
      </c>
    </row>
    <row r="313" spans="1:10" x14ac:dyDescent="0.25">
      <c r="A313" t="s">
        <v>920</v>
      </c>
      <c r="B313" t="s">
        <v>1333</v>
      </c>
      <c r="C313">
        <v>1</v>
      </c>
      <c r="D313" s="20">
        <f>VLOOKUP(A313,'1-1-19 Rates - Revenue'!$A$6:$M$604,4,FALSE)+VLOOKUP(A313,'1-1-19 Rates - Revenue'!$A$6:$M$604,7,FALSE)+VLOOKUP(A313,'1-1-19 Rates - Revenue'!$A$6:$M$604,10,FALSE)+VLOOKUP(A313,'1-1-19 Rates - Revenue'!$A$6:$M$604,13,FALSE)</f>
        <v>14561</v>
      </c>
      <c r="E313" t="s">
        <v>1815</v>
      </c>
      <c r="F313" s="9">
        <f>VLOOKUP(A313,'1-1-19 Rates - Revenue'!$A$6:$P$604,16,FALSE)</f>
        <v>3700126.68</v>
      </c>
      <c r="G313" s="27">
        <f t="shared" si="19"/>
        <v>26837.588767619618</v>
      </c>
      <c r="H313" s="9">
        <f t="shared" si="22"/>
        <v>11100380.040000001</v>
      </c>
      <c r="I313" s="27">
        <f t="shared" si="21"/>
        <v>63456.754277660388</v>
      </c>
      <c r="J313" s="27">
        <f t="shared" si="20"/>
        <v>36619.165510040766</v>
      </c>
    </row>
    <row r="314" spans="1:10" x14ac:dyDescent="0.25">
      <c r="A314" t="s">
        <v>879</v>
      </c>
      <c r="B314" t="s">
        <v>1335</v>
      </c>
      <c r="C314">
        <v>1</v>
      </c>
      <c r="D314" s="20">
        <f>VLOOKUP(A314,'1-1-19 Rates - Revenue'!$A$6:$M$604,4,FALSE)+VLOOKUP(A314,'1-1-19 Rates - Revenue'!$A$6:$M$604,7,FALSE)+VLOOKUP(A314,'1-1-19 Rates - Revenue'!$A$6:$M$604,10,FALSE)+VLOOKUP(A314,'1-1-19 Rates - Revenue'!$A$6:$M$604,13,FALSE)</f>
        <v>68267</v>
      </c>
      <c r="E314" t="s">
        <v>1815</v>
      </c>
      <c r="F314" s="9">
        <f>VLOOKUP(A314,'1-1-19 Rates - Revenue'!$A$6:$P$604,16,FALSE)</f>
        <v>23766055.040000003</v>
      </c>
      <c r="G314" s="27">
        <f t="shared" si="19"/>
        <v>172378.85806443082</v>
      </c>
      <c r="H314" s="9">
        <f t="shared" si="22"/>
        <v>71298165.120000005</v>
      </c>
      <c r="I314" s="27">
        <f t="shared" si="21"/>
        <v>407585.15727970487</v>
      </c>
      <c r="J314" s="27">
        <f t="shared" si="20"/>
        <v>235206.29921527405</v>
      </c>
    </row>
    <row r="315" spans="1:10" x14ac:dyDescent="0.25">
      <c r="A315" t="s">
        <v>743</v>
      </c>
      <c r="B315" t="s">
        <v>342</v>
      </c>
      <c r="C315">
        <v>5</v>
      </c>
      <c r="D315" s="20">
        <f>VLOOKUP(A315,'1-1-19 Rates - Revenue'!$A$6:$M$604,4,FALSE)+VLOOKUP(A315,'1-1-19 Rates - Revenue'!$A$6:$M$604,7,FALSE)+VLOOKUP(A315,'1-1-19 Rates - Revenue'!$A$6:$M$604,10,FALSE)+VLOOKUP(A315,'1-1-19 Rates - Revenue'!$A$6:$M$604,13,FALSE)</f>
        <v>18898</v>
      </c>
      <c r="E315" t="s">
        <v>1815</v>
      </c>
      <c r="F315" s="9">
        <f>VLOOKUP(A315,'1-1-19 Rates - Revenue'!$A$6:$P$604,16,FALSE)</f>
        <v>4527834.9700000007</v>
      </c>
      <c r="G315" s="27">
        <f t="shared" si="19"/>
        <v>32841.084492952366</v>
      </c>
      <c r="H315" s="9">
        <f t="shared" si="22"/>
        <v>0</v>
      </c>
      <c r="I315" s="27">
        <f t="shared" si="21"/>
        <v>0</v>
      </c>
      <c r="J315" s="27">
        <f t="shared" si="20"/>
        <v>-32841.084492952366</v>
      </c>
    </row>
    <row r="316" spans="1:10" x14ac:dyDescent="0.25">
      <c r="A316" t="s">
        <v>945</v>
      </c>
      <c r="B316" t="s">
        <v>1340</v>
      </c>
      <c r="C316">
        <v>4</v>
      </c>
      <c r="D316" s="20">
        <f>VLOOKUP(A316,'1-1-19 Rates - Revenue'!$A$6:$M$604,4,FALSE)+VLOOKUP(A316,'1-1-19 Rates - Revenue'!$A$6:$M$604,7,FALSE)+VLOOKUP(A316,'1-1-19 Rates - Revenue'!$A$6:$M$604,10,FALSE)+VLOOKUP(A316,'1-1-19 Rates - Revenue'!$A$6:$M$604,13,FALSE)</f>
        <v>82825</v>
      </c>
      <c r="E316" t="s">
        <v>1815</v>
      </c>
      <c r="F316" s="9">
        <f>VLOOKUP(A316,'1-1-19 Rates - Revenue'!$A$6:$P$604,16,FALSE)</f>
        <v>24043209.27</v>
      </c>
      <c r="G316" s="27">
        <f t="shared" si="19"/>
        <v>174389.10038671427</v>
      </c>
      <c r="H316" s="9">
        <f t="shared" si="22"/>
        <v>0</v>
      </c>
      <c r="I316" s="27">
        <f t="shared" si="21"/>
        <v>0</v>
      </c>
      <c r="J316" s="27">
        <f t="shared" si="20"/>
        <v>-174389.10038671427</v>
      </c>
    </row>
    <row r="317" spans="1:10" x14ac:dyDescent="0.25">
      <c r="A317" t="s">
        <v>932</v>
      </c>
      <c r="B317" t="s">
        <v>1342</v>
      </c>
      <c r="C317">
        <v>3</v>
      </c>
      <c r="D317" s="20">
        <f>VLOOKUP(A317,'1-1-19 Rates - Revenue'!$A$6:$M$604,4,FALSE)+VLOOKUP(A317,'1-1-19 Rates - Revenue'!$A$6:$M$604,7,FALSE)+VLOOKUP(A317,'1-1-19 Rates - Revenue'!$A$6:$M$604,10,FALSE)+VLOOKUP(A317,'1-1-19 Rates - Revenue'!$A$6:$M$604,13,FALSE)</f>
        <v>72583</v>
      </c>
      <c r="E317" t="s">
        <v>1815</v>
      </c>
      <c r="F317" s="9">
        <f>VLOOKUP(A317,'1-1-19 Rates - Revenue'!$A$6:$P$604,16,FALSE)</f>
        <v>22497088.669999998</v>
      </c>
      <c r="G317" s="27">
        <f t="shared" si="19"/>
        <v>163174.84951464811</v>
      </c>
      <c r="H317" s="9">
        <f t="shared" si="22"/>
        <v>33745633.004999995</v>
      </c>
      <c r="I317" s="27">
        <f t="shared" si="21"/>
        <v>192911.2637428575</v>
      </c>
      <c r="J317" s="27">
        <f t="shared" si="20"/>
        <v>29736.414228209382</v>
      </c>
    </row>
    <row r="318" spans="1:10" x14ac:dyDescent="0.25">
      <c r="A318" t="s">
        <v>784</v>
      </c>
      <c r="B318" t="s">
        <v>1789</v>
      </c>
      <c r="C318">
        <v>3</v>
      </c>
      <c r="D318" s="20">
        <f>VLOOKUP(A318,'1-1-19 Rates - Revenue'!$A$6:$M$604,4,FALSE)+VLOOKUP(A318,'1-1-19 Rates - Revenue'!$A$6:$M$604,7,FALSE)+VLOOKUP(A318,'1-1-19 Rates - Revenue'!$A$6:$M$604,10,FALSE)+VLOOKUP(A318,'1-1-19 Rates - Revenue'!$A$6:$M$604,13,FALSE)</f>
        <v>29057</v>
      </c>
      <c r="E318" t="s">
        <v>1815</v>
      </c>
      <c r="F318" s="9">
        <f>VLOOKUP(A318,'1-1-19 Rates - Revenue'!$A$6:$P$604,16,FALSE)</f>
        <v>6369804.21</v>
      </c>
      <c r="G318" s="27">
        <f t="shared" si="19"/>
        <v>46201.17112266874</v>
      </c>
      <c r="H318" s="9">
        <f t="shared" si="22"/>
        <v>9554706.3149999995</v>
      </c>
      <c r="I318" s="27">
        <f t="shared" si="21"/>
        <v>54620.711060462476</v>
      </c>
      <c r="J318" s="27">
        <f t="shared" si="20"/>
        <v>8419.5399377937356</v>
      </c>
    </row>
    <row r="319" spans="1:10" x14ac:dyDescent="0.25">
      <c r="A319" t="s">
        <v>755</v>
      </c>
      <c r="B319" t="s">
        <v>1344</v>
      </c>
      <c r="C319">
        <v>5</v>
      </c>
      <c r="D319" s="20">
        <f>VLOOKUP(A319,'1-1-19 Rates - Revenue'!$A$6:$M$604,4,FALSE)+VLOOKUP(A319,'1-1-19 Rates - Revenue'!$A$6:$M$604,7,FALSE)+VLOOKUP(A319,'1-1-19 Rates - Revenue'!$A$6:$M$604,10,FALSE)+VLOOKUP(A319,'1-1-19 Rates - Revenue'!$A$6:$M$604,13,FALSE)</f>
        <v>16134</v>
      </c>
      <c r="E319" t="s">
        <v>1815</v>
      </c>
      <c r="F319" s="9">
        <f>VLOOKUP(A319,'1-1-19 Rates - Revenue'!$A$6:$P$604,16,FALSE)</f>
        <v>3175009.86</v>
      </c>
      <c r="G319" s="27">
        <f t="shared" si="19"/>
        <v>23028.835584574506</v>
      </c>
      <c r="H319" s="9">
        <f t="shared" si="22"/>
        <v>0</v>
      </c>
      <c r="I319" s="27">
        <f t="shared" si="21"/>
        <v>0</v>
      </c>
      <c r="J319" s="27">
        <f t="shared" si="20"/>
        <v>-23028.835584574506</v>
      </c>
    </row>
    <row r="320" spans="1:10" x14ac:dyDescent="0.25">
      <c r="A320" t="s">
        <v>605</v>
      </c>
      <c r="B320" t="s">
        <v>122</v>
      </c>
      <c r="C320">
        <v>2</v>
      </c>
      <c r="D320" s="20">
        <f>VLOOKUP(A320,'1-1-19 Rates - Revenue'!$A$6:$M$604,4,FALSE)+VLOOKUP(A320,'1-1-19 Rates - Revenue'!$A$6:$M$604,7,FALSE)+VLOOKUP(A320,'1-1-19 Rates - Revenue'!$A$6:$M$604,10,FALSE)+VLOOKUP(A320,'1-1-19 Rates - Revenue'!$A$6:$M$604,13,FALSE)</f>
        <v>44512</v>
      </c>
      <c r="E320" t="s">
        <v>1815</v>
      </c>
      <c r="F320" s="9">
        <f>VLOOKUP(A320,'1-1-19 Rates - Revenue'!$A$6:$P$604,16,FALSE)</f>
        <v>9711560.9600000009</v>
      </c>
      <c r="G320" s="27">
        <f t="shared" si="19"/>
        <v>70439.447585656497</v>
      </c>
      <c r="H320" s="9">
        <f t="shared" si="22"/>
        <v>21851012.160000004</v>
      </c>
      <c r="I320" s="27">
        <f t="shared" si="21"/>
        <v>124914.12945851621</v>
      </c>
      <c r="J320" s="27">
        <f t="shared" si="20"/>
        <v>54474.681872859714</v>
      </c>
    </row>
    <row r="321" spans="1:10" x14ac:dyDescent="0.25">
      <c r="A321" t="s">
        <v>601</v>
      </c>
      <c r="B321" t="s">
        <v>343</v>
      </c>
      <c r="C321">
        <v>5</v>
      </c>
      <c r="D321" s="20">
        <f>VLOOKUP(A321,'1-1-19 Rates - Revenue'!$A$6:$M$604,4,FALSE)+VLOOKUP(A321,'1-1-19 Rates - Revenue'!$A$6:$M$604,7,FALSE)+VLOOKUP(A321,'1-1-19 Rates - Revenue'!$A$6:$M$604,10,FALSE)+VLOOKUP(A321,'1-1-19 Rates - Revenue'!$A$6:$M$604,13,FALSE)</f>
        <v>40784</v>
      </c>
      <c r="E321" t="s">
        <v>1815</v>
      </c>
      <c r="F321" s="9">
        <f>VLOOKUP(A321,'1-1-19 Rates - Revenue'!$A$6:$P$604,16,FALSE)</f>
        <v>8622327.5</v>
      </c>
      <c r="G321" s="27">
        <f t="shared" si="19"/>
        <v>62539.069517678712</v>
      </c>
      <c r="H321" s="9">
        <f t="shared" si="22"/>
        <v>0</v>
      </c>
      <c r="I321" s="27">
        <f t="shared" si="21"/>
        <v>0</v>
      </c>
      <c r="J321" s="27">
        <f t="shared" si="20"/>
        <v>-62539.069517678712</v>
      </c>
    </row>
    <row r="322" spans="1:10" x14ac:dyDescent="0.25">
      <c r="A322" t="s">
        <v>607</v>
      </c>
      <c r="B322" t="s">
        <v>44</v>
      </c>
      <c r="C322">
        <v>1</v>
      </c>
      <c r="D322" s="20">
        <f>VLOOKUP(A322,'1-1-19 Rates - Revenue'!$A$6:$M$604,4,FALSE)+VLOOKUP(A322,'1-1-19 Rates - Revenue'!$A$6:$M$604,7,FALSE)+VLOOKUP(A322,'1-1-19 Rates - Revenue'!$A$6:$M$604,10,FALSE)+VLOOKUP(A322,'1-1-19 Rates - Revenue'!$A$6:$M$604,13,FALSE)</f>
        <v>50491</v>
      </c>
      <c r="E322" t="s">
        <v>1815</v>
      </c>
      <c r="F322" s="9">
        <f>VLOOKUP(A322,'1-1-19 Rates - Revenue'!$A$6:$P$604,16,FALSE)</f>
        <v>10895158.720000001</v>
      </c>
      <c r="G322" s="27">
        <f t="shared" si="19"/>
        <v>79024.264457157697</v>
      </c>
      <c r="H322" s="9">
        <f t="shared" si="22"/>
        <v>32685476.160000004</v>
      </c>
      <c r="I322" s="27">
        <f t="shared" si="21"/>
        <v>186850.74039442049</v>
      </c>
      <c r="J322" s="27">
        <f t="shared" si="20"/>
        <v>107826.47593726279</v>
      </c>
    </row>
    <row r="323" spans="1:10" x14ac:dyDescent="0.25">
      <c r="A323" t="s">
        <v>580</v>
      </c>
      <c r="B323" t="s">
        <v>45</v>
      </c>
      <c r="C323">
        <v>1</v>
      </c>
      <c r="D323" s="20">
        <f>VLOOKUP(A323,'1-1-19 Rates - Revenue'!$A$6:$M$604,4,FALSE)+VLOOKUP(A323,'1-1-19 Rates - Revenue'!$A$6:$M$604,7,FALSE)+VLOOKUP(A323,'1-1-19 Rates - Revenue'!$A$6:$M$604,10,FALSE)+VLOOKUP(A323,'1-1-19 Rates - Revenue'!$A$6:$M$604,13,FALSE)</f>
        <v>5009</v>
      </c>
      <c r="E323" t="s">
        <v>1815</v>
      </c>
      <c r="F323" s="9">
        <f>VLOOKUP(A323,'1-1-19 Rates - Revenue'!$A$6:$P$604,16,FALSE)</f>
        <v>1344790.55</v>
      </c>
      <c r="G323" s="27">
        <f t="shared" si="19"/>
        <v>9753.9730070758033</v>
      </c>
      <c r="H323" s="9">
        <f t="shared" si="22"/>
        <v>4034371.6500000004</v>
      </c>
      <c r="I323" s="27">
        <f t="shared" si="21"/>
        <v>23063.005909373289</v>
      </c>
      <c r="J323" s="27">
        <f t="shared" si="20"/>
        <v>13309.032902297486</v>
      </c>
    </row>
    <row r="324" spans="1:10" x14ac:dyDescent="0.25">
      <c r="A324" t="s">
        <v>788</v>
      </c>
      <c r="B324" t="s">
        <v>1350</v>
      </c>
      <c r="C324">
        <v>4</v>
      </c>
      <c r="D324" s="20">
        <f>VLOOKUP(A324,'1-1-19 Rates - Revenue'!$A$6:$M$604,4,FALSE)+VLOOKUP(A324,'1-1-19 Rates - Revenue'!$A$6:$M$604,7,FALSE)+VLOOKUP(A324,'1-1-19 Rates - Revenue'!$A$6:$M$604,10,FALSE)+VLOOKUP(A324,'1-1-19 Rates - Revenue'!$A$6:$M$604,13,FALSE)</f>
        <v>10587</v>
      </c>
      <c r="E324" t="s">
        <v>1815</v>
      </c>
      <c r="F324" s="9">
        <f>VLOOKUP(A324,'1-1-19 Rates - Revenue'!$A$6:$P$604,16,FALSE)</f>
        <v>2673947.73</v>
      </c>
      <c r="G324" s="27">
        <f t="shared" si="19"/>
        <v>19394.554773419262</v>
      </c>
      <c r="H324" s="9">
        <f t="shared" si="22"/>
        <v>0</v>
      </c>
      <c r="I324" s="27">
        <f t="shared" si="21"/>
        <v>0</v>
      </c>
      <c r="J324" s="27">
        <f t="shared" si="20"/>
        <v>-19394.554773419262</v>
      </c>
    </row>
    <row r="325" spans="1:10" x14ac:dyDescent="0.25">
      <c r="A325" t="s">
        <v>746</v>
      </c>
      <c r="B325" t="s">
        <v>264</v>
      </c>
      <c r="C325">
        <v>4</v>
      </c>
      <c r="D325" s="20">
        <f>VLOOKUP(A325,'1-1-19 Rates - Revenue'!$A$6:$M$604,4,FALSE)+VLOOKUP(A325,'1-1-19 Rates - Revenue'!$A$6:$M$604,7,FALSE)+VLOOKUP(A325,'1-1-19 Rates - Revenue'!$A$6:$M$604,10,FALSE)+VLOOKUP(A325,'1-1-19 Rates - Revenue'!$A$6:$M$604,13,FALSE)</f>
        <v>15246</v>
      </c>
      <c r="E325" t="s">
        <v>1815</v>
      </c>
      <c r="F325" s="9">
        <f>VLOOKUP(A325,'1-1-19 Rates - Revenue'!$A$6:$P$604,16,FALSE)</f>
        <v>4206574.08</v>
      </c>
      <c r="G325" s="27">
        <f t="shared" si="19"/>
        <v>30510.929771617393</v>
      </c>
      <c r="H325" s="9">
        <f t="shared" si="22"/>
        <v>0</v>
      </c>
      <c r="I325" s="27">
        <f t="shared" si="21"/>
        <v>0</v>
      </c>
      <c r="J325" s="27">
        <f t="shared" si="20"/>
        <v>-30510.929771617393</v>
      </c>
    </row>
    <row r="326" spans="1:10" x14ac:dyDescent="0.25">
      <c r="A326" t="s">
        <v>469</v>
      </c>
      <c r="B326" t="s">
        <v>1792</v>
      </c>
      <c r="C326">
        <v>2</v>
      </c>
      <c r="D326" s="20">
        <f>VLOOKUP(A326,'1-1-19 Rates - Revenue'!$A$6:$M$604,4,FALSE)+VLOOKUP(A326,'1-1-19 Rates - Revenue'!$A$6:$M$604,7,FALSE)+VLOOKUP(A326,'1-1-19 Rates - Revenue'!$A$6:$M$604,10,FALSE)+VLOOKUP(A326,'1-1-19 Rates - Revenue'!$A$6:$M$604,13,FALSE)</f>
        <v>15498</v>
      </c>
      <c r="E326" t="s">
        <v>1815</v>
      </c>
      <c r="F326" s="9">
        <f>VLOOKUP(A326,'1-1-19 Rates - Revenue'!$A$6:$P$604,16,FALSE)</f>
        <v>3115252.9799999995</v>
      </c>
      <c r="G326" s="27">
        <f t="shared" ref="G326:G389" si="23">SUM(F326/$F$5)*50000000</f>
        <v>22595.409729145144</v>
      </c>
      <c r="H326" s="9">
        <f t="shared" si="22"/>
        <v>7009319.2049999991</v>
      </c>
      <c r="I326" s="27">
        <f t="shared" si="21"/>
        <v>40069.677330198036</v>
      </c>
      <c r="J326" s="27">
        <f t="shared" ref="J326:J389" si="24">SUM(I326-G326)</f>
        <v>17474.267601052892</v>
      </c>
    </row>
    <row r="327" spans="1:10" x14ac:dyDescent="0.25">
      <c r="A327" t="s">
        <v>883</v>
      </c>
      <c r="B327" t="s">
        <v>265</v>
      </c>
      <c r="C327">
        <v>4</v>
      </c>
      <c r="D327" s="20">
        <f>VLOOKUP(A327,'1-1-19 Rates - Revenue'!$A$6:$M$604,4,FALSE)+VLOOKUP(A327,'1-1-19 Rates - Revenue'!$A$6:$M$604,7,FALSE)+VLOOKUP(A327,'1-1-19 Rates - Revenue'!$A$6:$M$604,10,FALSE)+VLOOKUP(A327,'1-1-19 Rates - Revenue'!$A$6:$M$604,13,FALSE)</f>
        <v>99640</v>
      </c>
      <c r="E327" t="s">
        <v>1815</v>
      </c>
      <c r="F327" s="9">
        <f>VLOOKUP(A327,'1-1-19 Rates - Revenue'!$A$6:$P$604,16,FALSE)</f>
        <v>29827831.02</v>
      </c>
      <c r="G327" s="27">
        <f t="shared" si="23"/>
        <v>216345.85298706801</v>
      </c>
      <c r="H327" s="9">
        <f t="shared" si="22"/>
        <v>0</v>
      </c>
      <c r="I327" s="27">
        <f t="shared" ref="I327:I390" si="25">SUM(H327/$H$5)*50000000</f>
        <v>0</v>
      </c>
      <c r="J327" s="27">
        <f t="shared" si="24"/>
        <v>-216345.85298706801</v>
      </c>
    </row>
    <row r="328" spans="1:10" x14ac:dyDescent="0.25">
      <c r="A328" t="s">
        <v>674</v>
      </c>
      <c r="B328" t="s">
        <v>266</v>
      </c>
      <c r="C328">
        <v>4</v>
      </c>
      <c r="D328" s="20">
        <f>VLOOKUP(A328,'1-1-19 Rates - Revenue'!$A$6:$M$604,4,FALSE)+VLOOKUP(A328,'1-1-19 Rates - Revenue'!$A$6:$M$604,7,FALSE)+VLOOKUP(A328,'1-1-19 Rates - Revenue'!$A$6:$M$604,10,FALSE)+VLOOKUP(A328,'1-1-19 Rates - Revenue'!$A$6:$M$604,13,FALSE)</f>
        <v>61525</v>
      </c>
      <c r="E328" t="s">
        <v>1815</v>
      </c>
      <c r="F328" s="9">
        <f>VLOOKUP(A328,'1-1-19 Rates - Revenue'!$A$6:$P$604,16,FALSE)</f>
        <v>16443686.550000001</v>
      </c>
      <c r="G328" s="27">
        <f t="shared" si="23"/>
        <v>119268.59148847783</v>
      </c>
      <c r="H328" s="9">
        <f t="shared" si="22"/>
        <v>0</v>
      </c>
      <c r="I328" s="27">
        <f t="shared" si="25"/>
        <v>0</v>
      </c>
      <c r="J328" s="27">
        <f t="shared" si="24"/>
        <v>-119268.59148847783</v>
      </c>
    </row>
    <row r="329" spans="1:10" x14ac:dyDescent="0.25">
      <c r="A329" t="s">
        <v>677</v>
      </c>
      <c r="B329" t="s">
        <v>344</v>
      </c>
      <c r="C329">
        <v>5</v>
      </c>
      <c r="D329" s="20">
        <f>VLOOKUP(A329,'1-1-19 Rates - Revenue'!$A$6:$M$604,4,FALSE)+VLOOKUP(A329,'1-1-19 Rates - Revenue'!$A$6:$M$604,7,FALSE)+VLOOKUP(A329,'1-1-19 Rates - Revenue'!$A$6:$M$604,10,FALSE)+VLOOKUP(A329,'1-1-19 Rates - Revenue'!$A$6:$M$604,13,FALSE)</f>
        <v>30744</v>
      </c>
      <c r="E329" t="s">
        <v>1815</v>
      </c>
      <c r="F329" s="9">
        <f>VLOOKUP(A329,'1-1-19 Rates - Revenue'!$A$6:$P$604,16,FALSE)</f>
        <v>7936600.5600000005</v>
      </c>
      <c r="G329" s="27">
        <f t="shared" si="23"/>
        <v>57565.386394321926</v>
      </c>
      <c r="H329" s="9">
        <f t="shared" si="22"/>
        <v>0</v>
      </c>
      <c r="I329" s="27">
        <f t="shared" si="25"/>
        <v>0</v>
      </c>
      <c r="J329" s="27">
        <f t="shared" si="24"/>
        <v>-57565.386394321926</v>
      </c>
    </row>
    <row r="330" spans="1:10" x14ac:dyDescent="0.25">
      <c r="A330" t="s">
        <v>671</v>
      </c>
      <c r="B330" t="s">
        <v>1356</v>
      </c>
      <c r="C330">
        <v>5</v>
      </c>
      <c r="D330" s="20">
        <f>VLOOKUP(A330,'1-1-19 Rates - Revenue'!$A$6:$M$604,4,FALSE)+VLOOKUP(A330,'1-1-19 Rates - Revenue'!$A$6:$M$604,7,FALSE)+VLOOKUP(A330,'1-1-19 Rates - Revenue'!$A$6:$M$604,10,FALSE)+VLOOKUP(A330,'1-1-19 Rates - Revenue'!$A$6:$M$604,13,FALSE)</f>
        <v>53804</v>
      </c>
      <c r="E330" t="s">
        <v>1815</v>
      </c>
      <c r="F330" s="9">
        <f>VLOOKUP(A330,'1-1-19 Rates - Revenue'!$A$6:$P$604,16,FALSE)</f>
        <v>13908805.679999998</v>
      </c>
      <c r="G330" s="27">
        <f t="shared" si="23"/>
        <v>100882.7100721243</v>
      </c>
      <c r="H330" s="9">
        <f t="shared" si="22"/>
        <v>0</v>
      </c>
      <c r="I330" s="27">
        <f t="shared" si="25"/>
        <v>0</v>
      </c>
      <c r="J330" s="27">
        <f t="shared" si="24"/>
        <v>-100882.7100721243</v>
      </c>
    </row>
    <row r="331" spans="1:10" x14ac:dyDescent="0.25">
      <c r="A331" t="s">
        <v>590</v>
      </c>
      <c r="B331" t="s">
        <v>123</v>
      </c>
      <c r="C331">
        <v>2</v>
      </c>
      <c r="D331" s="20">
        <f>VLOOKUP(A331,'1-1-19 Rates - Revenue'!$A$6:$M$604,4,FALSE)+VLOOKUP(A331,'1-1-19 Rates - Revenue'!$A$6:$M$604,7,FALSE)+VLOOKUP(A331,'1-1-19 Rates - Revenue'!$A$6:$M$604,10,FALSE)+VLOOKUP(A331,'1-1-19 Rates - Revenue'!$A$6:$M$604,13,FALSE)</f>
        <v>16340</v>
      </c>
      <c r="E331" t="s">
        <v>1815</v>
      </c>
      <c r="F331" s="9">
        <f>VLOOKUP(A331,'1-1-19 Rates - Revenue'!$A$6:$P$604,16,FALSE)</f>
        <v>4481096.41</v>
      </c>
      <c r="G331" s="27">
        <f t="shared" si="23"/>
        <v>32502.082517790066</v>
      </c>
      <c r="H331" s="9">
        <f t="shared" si="22"/>
        <v>10082466.922499999</v>
      </c>
      <c r="I331" s="27">
        <f t="shared" si="25"/>
        <v>57637.722646270871</v>
      </c>
      <c r="J331" s="27">
        <f t="shared" si="24"/>
        <v>25135.640128480805</v>
      </c>
    </row>
    <row r="332" spans="1:10" x14ac:dyDescent="0.25">
      <c r="A332" t="s">
        <v>430</v>
      </c>
      <c r="B332" t="s">
        <v>124</v>
      </c>
      <c r="C332">
        <v>2</v>
      </c>
      <c r="D332" s="20">
        <f>VLOOKUP(A332,'1-1-19 Rates - Revenue'!$A$6:$M$604,4,FALSE)+VLOOKUP(A332,'1-1-19 Rates - Revenue'!$A$6:$M$604,7,FALSE)+VLOOKUP(A332,'1-1-19 Rates - Revenue'!$A$6:$M$604,10,FALSE)+VLOOKUP(A332,'1-1-19 Rates - Revenue'!$A$6:$M$604,13,FALSE)</f>
        <v>10595</v>
      </c>
      <c r="E332" t="s">
        <v>1815</v>
      </c>
      <c r="F332" s="9">
        <f>VLOOKUP(A332,'1-1-19 Rates - Revenue'!$A$6:$P$604,16,FALSE)</f>
        <v>1948689.95</v>
      </c>
      <c r="G332" s="27">
        <f t="shared" si="23"/>
        <v>14134.148378318017</v>
      </c>
      <c r="H332" s="9">
        <f t="shared" si="22"/>
        <v>4384552.3875000002</v>
      </c>
      <c r="I332" s="27">
        <f t="shared" si="25"/>
        <v>25064.859263243452</v>
      </c>
      <c r="J332" s="27">
        <f t="shared" si="24"/>
        <v>10930.710884925435</v>
      </c>
    </row>
    <row r="333" spans="1:10" x14ac:dyDescent="0.25">
      <c r="A333" t="s">
        <v>839</v>
      </c>
      <c r="B333" t="s">
        <v>1793</v>
      </c>
      <c r="C333">
        <v>5</v>
      </c>
      <c r="D333" s="20">
        <f>VLOOKUP(A333,'1-1-19 Rates - Revenue'!$A$6:$M$604,4,FALSE)+VLOOKUP(A333,'1-1-19 Rates - Revenue'!$A$6:$M$604,7,FALSE)+VLOOKUP(A333,'1-1-19 Rates - Revenue'!$A$6:$M$604,10,FALSE)+VLOOKUP(A333,'1-1-19 Rates - Revenue'!$A$6:$M$604,13,FALSE)</f>
        <v>31565</v>
      </c>
      <c r="E333" t="s">
        <v>1815</v>
      </c>
      <c r="F333" s="9">
        <f>VLOOKUP(A333,'1-1-19 Rates - Revenue'!$A$6:$P$604,16,FALSE)</f>
        <v>9189202.8000000007</v>
      </c>
      <c r="G333" s="27">
        <f t="shared" si="23"/>
        <v>66650.703388527967</v>
      </c>
      <c r="H333" s="9">
        <f t="shared" si="22"/>
        <v>0</v>
      </c>
      <c r="I333" s="27">
        <f t="shared" si="25"/>
        <v>0</v>
      </c>
      <c r="J333" s="27">
        <f t="shared" si="24"/>
        <v>-66650.703388527967</v>
      </c>
    </row>
    <row r="334" spans="1:10" x14ac:dyDescent="0.25">
      <c r="A334" t="s">
        <v>446</v>
      </c>
      <c r="B334" t="s">
        <v>345</v>
      </c>
      <c r="C334">
        <v>5</v>
      </c>
      <c r="D334" s="20">
        <f>VLOOKUP(A334,'1-1-19 Rates - Revenue'!$A$6:$M$604,4,FALSE)+VLOOKUP(A334,'1-1-19 Rates - Revenue'!$A$6:$M$604,7,FALSE)+VLOOKUP(A334,'1-1-19 Rates - Revenue'!$A$6:$M$604,10,FALSE)+VLOOKUP(A334,'1-1-19 Rates - Revenue'!$A$6:$M$604,13,FALSE)</f>
        <v>18133</v>
      </c>
      <c r="E334" t="s">
        <v>1815</v>
      </c>
      <c r="F334" s="9">
        <f>VLOOKUP(A334,'1-1-19 Rates - Revenue'!$A$6:$P$604,16,FALSE)</f>
        <v>4091992.7899999996</v>
      </c>
      <c r="G334" s="27">
        <f t="shared" si="23"/>
        <v>29679.854025453107</v>
      </c>
      <c r="H334" s="9">
        <f t="shared" si="22"/>
        <v>0</v>
      </c>
      <c r="I334" s="27">
        <f t="shared" si="25"/>
        <v>0</v>
      </c>
      <c r="J334" s="27">
        <f t="shared" si="24"/>
        <v>-29679.854025453107</v>
      </c>
    </row>
    <row r="335" spans="1:10" x14ac:dyDescent="0.25">
      <c r="A335" t="s">
        <v>635</v>
      </c>
      <c r="B335" t="s">
        <v>1361</v>
      </c>
      <c r="C335">
        <v>1</v>
      </c>
      <c r="D335" s="20">
        <f>VLOOKUP(A335,'1-1-19 Rates - Revenue'!$A$6:$M$604,4,FALSE)+VLOOKUP(A335,'1-1-19 Rates - Revenue'!$A$6:$M$604,7,FALSE)+VLOOKUP(A335,'1-1-19 Rates - Revenue'!$A$6:$M$604,10,FALSE)+VLOOKUP(A335,'1-1-19 Rates - Revenue'!$A$6:$M$604,13,FALSE)</f>
        <v>2482</v>
      </c>
      <c r="E335" t="s">
        <v>1815</v>
      </c>
      <c r="F335" s="9">
        <f>VLOOKUP(A335,'1-1-19 Rates - Revenue'!$A$6:$P$604,16,FALSE)</f>
        <v>482550.44</v>
      </c>
      <c r="G335" s="27">
        <f t="shared" si="23"/>
        <v>3500.0126720942167</v>
      </c>
      <c r="H335" s="9">
        <f t="shared" si="22"/>
        <v>1447651.32</v>
      </c>
      <c r="I335" s="27">
        <f t="shared" si="25"/>
        <v>8275.6854956265706</v>
      </c>
      <c r="J335" s="27">
        <f t="shared" si="24"/>
        <v>4775.6728235323535</v>
      </c>
    </row>
    <row r="336" spans="1:10" x14ac:dyDescent="0.25">
      <c r="A336" t="s">
        <v>838</v>
      </c>
      <c r="B336" t="s">
        <v>1790</v>
      </c>
      <c r="C336">
        <v>2</v>
      </c>
      <c r="D336" s="20">
        <f>VLOOKUP(A336,'1-1-19 Rates - Revenue'!$A$6:$M$604,4,FALSE)+VLOOKUP(A336,'1-1-19 Rates - Revenue'!$A$6:$M$604,7,FALSE)+VLOOKUP(A336,'1-1-19 Rates - Revenue'!$A$6:$M$604,10,FALSE)+VLOOKUP(A336,'1-1-19 Rates - Revenue'!$A$6:$M$604,13,FALSE)</f>
        <v>56707</v>
      </c>
      <c r="E336" t="s">
        <v>1815</v>
      </c>
      <c r="F336" s="9">
        <f>VLOOKUP(A336,'1-1-19 Rates - Revenue'!$A$6:$P$604,16,FALSE)</f>
        <v>16149753.01</v>
      </c>
      <c r="G336" s="27">
        <f t="shared" si="23"/>
        <v>117136.6462461245</v>
      </c>
      <c r="H336" s="9">
        <f t="shared" si="22"/>
        <v>36336944.272500001</v>
      </c>
      <c r="I336" s="27">
        <f t="shared" si="25"/>
        <v>207724.82884298358</v>
      </c>
      <c r="J336" s="27">
        <f t="shared" si="24"/>
        <v>90588.182596859086</v>
      </c>
    </row>
    <row r="337" spans="1:10" x14ac:dyDescent="0.25">
      <c r="A337" t="s">
        <v>676</v>
      </c>
      <c r="B337" t="s">
        <v>346</v>
      </c>
      <c r="C337">
        <v>5</v>
      </c>
      <c r="D337" s="20">
        <f>VLOOKUP(A337,'1-1-19 Rates - Revenue'!$A$6:$M$604,4,FALSE)+VLOOKUP(A337,'1-1-19 Rates - Revenue'!$A$6:$M$604,7,FALSE)+VLOOKUP(A337,'1-1-19 Rates - Revenue'!$A$6:$M$604,10,FALSE)+VLOOKUP(A337,'1-1-19 Rates - Revenue'!$A$6:$M$604,13,FALSE)</f>
        <v>42864</v>
      </c>
      <c r="E337" t="s">
        <v>1815</v>
      </c>
      <c r="F337" s="9">
        <f>VLOOKUP(A337,'1-1-19 Rates - Revenue'!$A$6:$P$604,16,FALSE)</f>
        <v>9856283.4199999999</v>
      </c>
      <c r="G337" s="27">
        <f t="shared" si="23"/>
        <v>71489.141880695679</v>
      </c>
      <c r="H337" s="9">
        <f t="shared" si="22"/>
        <v>0</v>
      </c>
      <c r="I337" s="27">
        <f t="shared" si="25"/>
        <v>0</v>
      </c>
      <c r="J337" s="27">
        <f t="shared" si="24"/>
        <v>-71489.141880695679</v>
      </c>
    </row>
    <row r="338" spans="1:10" x14ac:dyDescent="0.25">
      <c r="A338" t="s">
        <v>447</v>
      </c>
      <c r="B338" t="s">
        <v>42</v>
      </c>
      <c r="C338">
        <v>1</v>
      </c>
      <c r="D338" s="20">
        <f>VLOOKUP(A338,'1-1-19 Rates - Revenue'!$A$6:$M$604,4,FALSE)+VLOOKUP(A338,'1-1-19 Rates - Revenue'!$A$6:$M$604,7,FALSE)+VLOOKUP(A338,'1-1-19 Rates - Revenue'!$A$6:$M$604,10,FALSE)+VLOOKUP(A338,'1-1-19 Rates - Revenue'!$A$6:$M$604,13,FALSE)</f>
        <v>35381</v>
      </c>
      <c r="E338" t="s">
        <v>1815</v>
      </c>
      <c r="F338" s="9">
        <f>VLOOKUP(A338,'1-1-19 Rates - Revenue'!$A$6:$P$604,16,FALSE)</f>
        <v>8222542.6100000013</v>
      </c>
      <c r="G338" s="27">
        <f t="shared" si="23"/>
        <v>59639.368128717615</v>
      </c>
      <c r="H338" s="9">
        <f t="shared" si="22"/>
        <v>24667627.830000006</v>
      </c>
      <c r="I338" s="27">
        <f t="shared" si="25"/>
        <v>141015.6762363505</v>
      </c>
      <c r="J338" s="27">
        <f t="shared" si="24"/>
        <v>81376.308107632882</v>
      </c>
    </row>
    <row r="339" spans="1:10" x14ac:dyDescent="0.25">
      <c r="A339" t="s">
        <v>915</v>
      </c>
      <c r="B339" t="s">
        <v>1791</v>
      </c>
      <c r="C339">
        <v>3</v>
      </c>
      <c r="D339" s="20">
        <f>VLOOKUP(A339,'1-1-19 Rates - Revenue'!$A$6:$M$604,4,FALSE)+VLOOKUP(A339,'1-1-19 Rates - Revenue'!$A$6:$M$604,7,FALSE)+VLOOKUP(A339,'1-1-19 Rates - Revenue'!$A$6:$M$604,10,FALSE)+VLOOKUP(A339,'1-1-19 Rates - Revenue'!$A$6:$M$604,13,FALSE)</f>
        <v>52283</v>
      </c>
      <c r="E339" t="s">
        <v>1815</v>
      </c>
      <c r="F339" s="9">
        <f>VLOOKUP(A339,'1-1-19 Rates - Revenue'!$A$6:$P$604,16,FALSE)</f>
        <v>10964589.789999999</v>
      </c>
      <c r="G339" s="27">
        <f t="shared" si="23"/>
        <v>79527.858702843296</v>
      </c>
      <c r="H339" s="9">
        <f t="shared" si="22"/>
        <v>16446884.684999999</v>
      </c>
      <c r="I339" s="27">
        <f t="shared" si="25"/>
        <v>94020.737698009543</v>
      </c>
      <c r="J339" s="27">
        <f t="shared" si="24"/>
        <v>14492.878995166247</v>
      </c>
    </row>
    <row r="340" spans="1:10" x14ac:dyDescent="0.25">
      <c r="A340" t="s">
        <v>962</v>
      </c>
      <c r="B340" t="s">
        <v>267</v>
      </c>
      <c r="C340">
        <v>4</v>
      </c>
      <c r="D340" s="20">
        <f>VLOOKUP(A340,'1-1-19 Rates - Revenue'!$A$6:$M$604,4,FALSE)+VLOOKUP(A340,'1-1-19 Rates - Revenue'!$A$6:$M$604,7,FALSE)+VLOOKUP(A340,'1-1-19 Rates - Revenue'!$A$6:$M$604,10,FALSE)+VLOOKUP(A340,'1-1-19 Rates - Revenue'!$A$6:$M$604,13,FALSE)</f>
        <v>13961</v>
      </c>
      <c r="E340" t="s">
        <v>1815</v>
      </c>
      <c r="F340" s="9">
        <f>VLOOKUP(A340,'1-1-19 Rates - Revenue'!$A$6:$P$604,16,FALSE)</f>
        <v>2612521.9300000002</v>
      </c>
      <c r="G340" s="27">
        <f t="shared" si="23"/>
        <v>18949.023984153948</v>
      </c>
      <c r="H340" s="9">
        <f t="shared" si="22"/>
        <v>0</v>
      </c>
      <c r="I340" s="27">
        <f t="shared" si="25"/>
        <v>0</v>
      </c>
      <c r="J340" s="27">
        <f t="shared" si="24"/>
        <v>-18949.023984153948</v>
      </c>
    </row>
    <row r="341" spans="1:10" x14ac:dyDescent="0.25">
      <c r="A341" t="s">
        <v>710</v>
      </c>
      <c r="B341" t="s">
        <v>1365</v>
      </c>
      <c r="C341">
        <v>2</v>
      </c>
      <c r="D341" s="20">
        <f>VLOOKUP(A341,'1-1-19 Rates - Revenue'!$A$6:$M$604,4,FALSE)+VLOOKUP(A341,'1-1-19 Rates - Revenue'!$A$6:$M$604,7,FALSE)+VLOOKUP(A341,'1-1-19 Rates - Revenue'!$A$6:$M$604,10,FALSE)+VLOOKUP(A341,'1-1-19 Rates - Revenue'!$A$6:$M$604,13,FALSE)</f>
        <v>9957</v>
      </c>
      <c r="E341" t="s">
        <v>1815</v>
      </c>
      <c r="F341" s="9">
        <f>VLOOKUP(A341,'1-1-19 Rates - Revenue'!$A$6:$P$604,16,FALSE)</f>
        <v>2400469.56</v>
      </c>
      <c r="G341" s="27">
        <f t="shared" si="23"/>
        <v>17410.975480566198</v>
      </c>
      <c r="H341" s="9">
        <f t="shared" si="22"/>
        <v>5401056.5099999998</v>
      </c>
      <c r="I341" s="27">
        <f t="shared" si="25"/>
        <v>30875.836192976683</v>
      </c>
      <c r="J341" s="27">
        <f t="shared" si="24"/>
        <v>13464.860712410486</v>
      </c>
    </row>
    <row r="342" spans="1:10" x14ac:dyDescent="0.25">
      <c r="A342" t="s">
        <v>584</v>
      </c>
      <c r="B342" t="s">
        <v>268</v>
      </c>
      <c r="C342">
        <v>4</v>
      </c>
      <c r="D342" s="20">
        <f>VLOOKUP(A342,'1-1-19 Rates - Revenue'!$A$6:$M$604,4,FALSE)+VLOOKUP(A342,'1-1-19 Rates - Revenue'!$A$6:$M$604,7,FALSE)+VLOOKUP(A342,'1-1-19 Rates - Revenue'!$A$6:$M$604,10,FALSE)+VLOOKUP(A342,'1-1-19 Rates - Revenue'!$A$6:$M$604,13,FALSE)</f>
        <v>21372</v>
      </c>
      <c r="E342" t="s">
        <v>1815</v>
      </c>
      <c r="F342" s="9">
        <f>VLOOKUP(A342,'1-1-19 Rates - Revenue'!$A$6:$P$604,16,FALSE)</f>
        <v>5630153.6800000006</v>
      </c>
      <c r="G342" s="27">
        <f t="shared" si="23"/>
        <v>40836.371894796925</v>
      </c>
      <c r="H342" s="9">
        <f t="shared" ref="H342:H405" si="26">IF(C342=1,F342*3)+IF(C342=2,F342*2.25)+IF(C342=3,F342*1.5)+IF(C342=2,F342*0)+IF(C342=5,F342*0)</f>
        <v>0</v>
      </c>
      <c r="I342" s="27">
        <f t="shared" si="25"/>
        <v>0</v>
      </c>
      <c r="J342" s="27">
        <f t="shared" si="24"/>
        <v>-40836.371894796925</v>
      </c>
    </row>
    <row r="343" spans="1:10" x14ac:dyDescent="0.25">
      <c r="A343" t="s">
        <v>899</v>
      </c>
      <c r="B343" t="s">
        <v>1368</v>
      </c>
      <c r="C343">
        <v>4</v>
      </c>
      <c r="D343" s="20">
        <f>VLOOKUP(A343,'1-1-19 Rates - Revenue'!$A$6:$M$604,4,FALSE)+VLOOKUP(A343,'1-1-19 Rates - Revenue'!$A$6:$M$604,7,FALSE)+VLOOKUP(A343,'1-1-19 Rates - Revenue'!$A$6:$M$604,10,FALSE)+VLOOKUP(A343,'1-1-19 Rates - Revenue'!$A$6:$M$604,13,FALSE)</f>
        <v>22077</v>
      </c>
      <c r="E343" t="s">
        <v>1815</v>
      </c>
      <c r="F343" s="9">
        <f>VLOOKUP(A343,'1-1-19 Rates - Revenue'!$A$6:$P$604,16,FALSE)</f>
        <v>5946005.1600000001</v>
      </c>
      <c r="G343" s="27">
        <f t="shared" si="23"/>
        <v>43127.291332150897</v>
      </c>
      <c r="H343" s="9">
        <f t="shared" si="26"/>
        <v>0</v>
      </c>
      <c r="I343" s="27">
        <f t="shared" si="25"/>
        <v>0</v>
      </c>
      <c r="J343" s="27">
        <f t="shared" si="24"/>
        <v>-43127.291332150897</v>
      </c>
    </row>
    <row r="344" spans="1:10" x14ac:dyDescent="0.25">
      <c r="A344" t="s">
        <v>615</v>
      </c>
      <c r="B344" t="s">
        <v>269</v>
      </c>
      <c r="C344">
        <v>4</v>
      </c>
      <c r="D344" s="20">
        <f>VLOOKUP(A344,'1-1-19 Rates - Revenue'!$A$6:$M$604,4,FALSE)+VLOOKUP(A344,'1-1-19 Rates - Revenue'!$A$6:$M$604,7,FALSE)+VLOOKUP(A344,'1-1-19 Rates - Revenue'!$A$6:$M$604,10,FALSE)+VLOOKUP(A344,'1-1-19 Rates - Revenue'!$A$6:$M$604,13,FALSE)</f>
        <v>37426</v>
      </c>
      <c r="E344" t="s">
        <v>1815</v>
      </c>
      <c r="F344" s="9">
        <f>VLOOKUP(A344,'1-1-19 Rates - Revenue'!$A$6:$P$604,16,FALSE)</f>
        <v>7945189.5199999996</v>
      </c>
      <c r="G344" s="27">
        <f t="shared" si="23"/>
        <v>57627.683444222261</v>
      </c>
      <c r="H344" s="9">
        <f t="shared" si="26"/>
        <v>0</v>
      </c>
      <c r="I344" s="27">
        <f t="shared" si="25"/>
        <v>0</v>
      </c>
      <c r="J344" s="27">
        <f t="shared" si="24"/>
        <v>-57627.683444222261</v>
      </c>
    </row>
    <row r="345" spans="1:10" x14ac:dyDescent="0.25">
      <c r="A345" t="s">
        <v>526</v>
      </c>
      <c r="B345" t="s">
        <v>125</v>
      </c>
      <c r="C345">
        <v>2</v>
      </c>
      <c r="D345" s="20">
        <f>VLOOKUP(A345,'1-1-19 Rates - Revenue'!$A$6:$M$604,4,FALSE)+VLOOKUP(A345,'1-1-19 Rates - Revenue'!$A$6:$M$604,7,FALSE)+VLOOKUP(A345,'1-1-19 Rates - Revenue'!$A$6:$M$604,10,FALSE)+VLOOKUP(A345,'1-1-19 Rates - Revenue'!$A$6:$M$604,13,FALSE)</f>
        <v>34602</v>
      </c>
      <c r="E345" t="s">
        <v>1815</v>
      </c>
      <c r="F345" s="9">
        <f>VLOOKUP(A345,'1-1-19 Rates - Revenue'!$A$6:$P$604,16,FALSE)</f>
        <v>8018684.5299999993</v>
      </c>
      <c r="G345" s="27">
        <f t="shared" si="23"/>
        <v>58160.754072726282</v>
      </c>
      <c r="H345" s="9">
        <f t="shared" si="26"/>
        <v>18042040.192499999</v>
      </c>
      <c r="I345" s="27">
        <f t="shared" si="25"/>
        <v>103139.64990726074</v>
      </c>
      <c r="J345" s="27">
        <f t="shared" si="24"/>
        <v>44978.895834534458</v>
      </c>
    </row>
    <row r="346" spans="1:10" x14ac:dyDescent="0.25">
      <c r="A346" t="s">
        <v>633</v>
      </c>
      <c r="B346" t="s">
        <v>392</v>
      </c>
      <c r="C346">
        <v>5</v>
      </c>
      <c r="D346" s="20">
        <f>VLOOKUP(A346,'1-1-19 Rates - Revenue'!$A$6:$M$604,4,FALSE)+VLOOKUP(A346,'1-1-19 Rates - Revenue'!$A$6:$M$604,7,FALSE)+VLOOKUP(A346,'1-1-19 Rates - Revenue'!$A$6:$M$604,10,FALSE)+VLOOKUP(A346,'1-1-19 Rates - Revenue'!$A$6:$M$604,13,FALSE)</f>
        <v>19855</v>
      </c>
      <c r="E346">
        <v>1</v>
      </c>
      <c r="F346" s="9">
        <f>VLOOKUP(A346,'1-1-19 Rates - Revenue'!$A$6:$P$604,16,FALSE)</f>
        <v>4485162.5900000008</v>
      </c>
      <c r="G346" s="27">
        <f t="shared" si="23"/>
        <v>32531.575147673517</v>
      </c>
      <c r="H346" s="9">
        <f t="shared" si="26"/>
        <v>0</v>
      </c>
      <c r="I346" s="27">
        <f t="shared" si="25"/>
        <v>0</v>
      </c>
      <c r="J346" s="27">
        <f t="shared" si="24"/>
        <v>-32531.575147673517</v>
      </c>
    </row>
    <row r="347" spans="1:10" x14ac:dyDescent="0.25">
      <c r="A347" t="s">
        <v>640</v>
      </c>
      <c r="B347" t="s">
        <v>270</v>
      </c>
      <c r="C347">
        <v>4</v>
      </c>
      <c r="D347" s="20">
        <f>VLOOKUP(A347,'1-1-19 Rates - Revenue'!$A$6:$M$604,4,FALSE)+VLOOKUP(A347,'1-1-19 Rates - Revenue'!$A$6:$M$604,7,FALSE)+VLOOKUP(A347,'1-1-19 Rates - Revenue'!$A$6:$M$604,10,FALSE)+VLOOKUP(A347,'1-1-19 Rates - Revenue'!$A$6:$M$604,13,FALSE)</f>
        <v>25491</v>
      </c>
      <c r="E347" t="s">
        <v>1815</v>
      </c>
      <c r="F347" s="9">
        <f>VLOOKUP(A347,'1-1-19 Rates - Revenue'!$A$6:$P$604,16,FALSE)</f>
        <v>6144237.6300000008</v>
      </c>
      <c r="G347" s="27">
        <f t="shared" si="23"/>
        <v>44565.101972258366</v>
      </c>
      <c r="H347" s="9">
        <f t="shared" si="26"/>
        <v>0</v>
      </c>
      <c r="I347" s="27">
        <f t="shared" si="25"/>
        <v>0</v>
      </c>
      <c r="J347" s="27">
        <f t="shared" si="24"/>
        <v>-44565.101972258366</v>
      </c>
    </row>
    <row r="348" spans="1:10" x14ac:dyDescent="0.25">
      <c r="A348" t="s">
        <v>653</v>
      </c>
      <c r="B348" t="s">
        <v>1374</v>
      </c>
      <c r="C348">
        <v>4</v>
      </c>
      <c r="D348" s="20">
        <f>VLOOKUP(A348,'1-1-19 Rates - Revenue'!$A$6:$M$604,4,FALSE)+VLOOKUP(A348,'1-1-19 Rates - Revenue'!$A$6:$M$604,7,FALSE)+VLOOKUP(A348,'1-1-19 Rates - Revenue'!$A$6:$M$604,10,FALSE)+VLOOKUP(A348,'1-1-19 Rates - Revenue'!$A$6:$M$604,13,FALSE)</f>
        <v>43470</v>
      </c>
      <c r="E348" t="s">
        <v>1815</v>
      </c>
      <c r="F348" s="9">
        <f>VLOOKUP(A348,'1-1-19 Rates - Revenue'!$A$6:$P$604,16,FALSE)</f>
        <v>11038091.340000002</v>
      </c>
      <c r="G348" s="27">
        <f t="shared" si="23"/>
        <v>80060.976766974738</v>
      </c>
      <c r="H348" s="9">
        <f t="shared" si="26"/>
        <v>0</v>
      </c>
      <c r="I348" s="27">
        <f t="shared" si="25"/>
        <v>0</v>
      </c>
      <c r="J348" s="27">
        <f t="shared" si="24"/>
        <v>-80060.976766974738</v>
      </c>
    </row>
    <row r="349" spans="1:10" x14ac:dyDescent="0.25">
      <c r="A349" t="s">
        <v>721</v>
      </c>
      <c r="B349" t="s">
        <v>1376</v>
      </c>
      <c r="C349">
        <v>1</v>
      </c>
      <c r="D349" s="20">
        <f>VLOOKUP(A349,'1-1-19 Rates - Revenue'!$A$6:$M$604,4,FALSE)+VLOOKUP(A349,'1-1-19 Rates - Revenue'!$A$6:$M$604,7,FALSE)+VLOOKUP(A349,'1-1-19 Rates - Revenue'!$A$6:$M$604,10,FALSE)+VLOOKUP(A349,'1-1-19 Rates - Revenue'!$A$6:$M$604,13,FALSE)</f>
        <v>72415</v>
      </c>
      <c r="E349" t="s">
        <v>1815</v>
      </c>
      <c r="F349" s="9">
        <f>VLOOKUP(A349,'1-1-19 Rates - Revenue'!$A$6:$P$604,16,FALSE)</f>
        <v>19071842.959999997</v>
      </c>
      <c r="G349" s="27">
        <f t="shared" si="23"/>
        <v>138331.01476436507</v>
      </c>
      <c r="H349" s="9">
        <f t="shared" si="26"/>
        <v>57215528.879999995</v>
      </c>
      <c r="I349" s="27">
        <f t="shared" si="25"/>
        <v>327079.95076937397</v>
      </c>
      <c r="J349" s="27">
        <f t="shared" si="24"/>
        <v>188748.9360050089</v>
      </c>
    </row>
    <row r="350" spans="1:10" x14ac:dyDescent="0.25">
      <c r="A350" t="s">
        <v>409</v>
      </c>
      <c r="B350" t="s">
        <v>1378</v>
      </c>
      <c r="C350">
        <v>3</v>
      </c>
      <c r="D350" s="20">
        <f>VLOOKUP(A350,'1-1-19 Rates - Revenue'!$A$6:$M$604,4,FALSE)+VLOOKUP(A350,'1-1-19 Rates - Revenue'!$A$6:$M$604,7,FALSE)+VLOOKUP(A350,'1-1-19 Rates - Revenue'!$A$6:$M$604,10,FALSE)+VLOOKUP(A350,'1-1-19 Rates - Revenue'!$A$6:$M$604,13,FALSE)</f>
        <v>26133</v>
      </c>
      <c r="E350" t="s">
        <v>1815</v>
      </c>
      <c r="F350" s="9">
        <f>VLOOKUP(A350,'1-1-19 Rates - Revenue'!$A$6:$P$604,16,FALSE)</f>
        <v>5675174.1500000004</v>
      </c>
      <c r="G350" s="27">
        <f t="shared" si="23"/>
        <v>41162.912298539253</v>
      </c>
      <c r="H350" s="9">
        <f t="shared" si="26"/>
        <v>8512761.2250000015</v>
      </c>
      <c r="I350" s="27">
        <f t="shared" si="25"/>
        <v>48664.297558520375</v>
      </c>
      <c r="J350" s="27">
        <f t="shared" si="24"/>
        <v>7501.3852599811216</v>
      </c>
    </row>
    <row r="351" spans="1:10" x14ac:dyDescent="0.25">
      <c r="A351" t="s">
        <v>603</v>
      </c>
      <c r="B351" t="s">
        <v>271</v>
      </c>
      <c r="C351">
        <v>4</v>
      </c>
      <c r="D351" s="20">
        <f>VLOOKUP(A351,'1-1-19 Rates - Revenue'!$A$6:$M$604,4,FALSE)+VLOOKUP(A351,'1-1-19 Rates - Revenue'!$A$6:$M$604,7,FALSE)+VLOOKUP(A351,'1-1-19 Rates - Revenue'!$A$6:$M$604,10,FALSE)+VLOOKUP(A351,'1-1-19 Rates - Revenue'!$A$6:$M$604,13,FALSE)</f>
        <v>68677</v>
      </c>
      <c r="E351" t="s">
        <v>1815</v>
      </c>
      <c r="F351" s="9">
        <f>VLOOKUP(A351,'1-1-19 Rates - Revenue'!$A$6:$P$604,16,FALSE)</f>
        <v>14681112.639999999</v>
      </c>
      <c r="G351" s="27">
        <f t="shared" si="23"/>
        <v>106484.37141709491</v>
      </c>
      <c r="H351" s="9">
        <f t="shared" si="26"/>
        <v>0</v>
      </c>
      <c r="I351" s="27">
        <f t="shared" si="25"/>
        <v>0</v>
      </c>
      <c r="J351" s="27">
        <f t="shared" si="24"/>
        <v>-106484.37141709491</v>
      </c>
    </row>
    <row r="352" spans="1:10" x14ac:dyDescent="0.25">
      <c r="A352" t="s">
        <v>849</v>
      </c>
      <c r="B352" t="s">
        <v>126</v>
      </c>
      <c r="C352">
        <v>2</v>
      </c>
      <c r="D352" s="20">
        <f>VLOOKUP(A352,'1-1-19 Rates - Revenue'!$A$6:$M$604,4,FALSE)+VLOOKUP(A352,'1-1-19 Rates - Revenue'!$A$6:$M$604,7,FALSE)+VLOOKUP(A352,'1-1-19 Rates - Revenue'!$A$6:$M$604,10,FALSE)+VLOOKUP(A352,'1-1-19 Rates - Revenue'!$A$6:$M$604,13,FALSE)</f>
        <v>62166</v>
      </c>
      <c r="E352" t="s">
        <v>1815</v>
      </c>
      <c r="F352" s="9">
        <f>VLOOKUP(A352,'1-1-19 Rates - Revenue'!$A$6:$P$604,16,FALSE)</f>
        <v>17189918.879999999</v>
      </c>
      <c r="G352" s="27">
        <f t="shared" si="23"/>
        <v>124681.12952559243</v>
      </c>
      <c r="H352" s="9">
        <f t="shared" si="26"/>
        <v>38677317.479999997</v>
      </c>
      <c r="I352" s="27">
        <f t="shared" si="25"/>
        <v>221103.87415595353</v>
      </c>
      <c r="J352" s="27">
        <f t="shared" si="24"/>
        <v>96422.744630361092</v>
      </c>
    </row>
    <row r="353" spans="1:10" x14ac:dyDescent="0.25">
      <c r="A353" t="s">
        <v>889</v>
      </c>
      <c r="B353" t="s">
        <v>1382</v>
      </c>
      <c r="C353">
        <v>2</v>
      </c>
      <c r="D353" s="20">
        <f>VLOOKUP(A353,'1-1-19 Rates - Revenue'!$A$6:$M$604,4,FALSE)+VLOOKUP(A353,'1-1-19 Rates - Revenue'!$A$6:$M$604,7,FALSE)+VLOOKUP(A353,'1-1-19 Rates - Revenue'!$A$6:$M$604,10,FALSE)+VLOOKUP(A353,'1-1-19 Rates - Revenue'!$A$6:$M$604,13,FALSE)</f>
        <v>86898</v>
      </c>
      <c r="E353" t="s">
        <v>1815</v>
      </c>
      <c r="F353" s="9">
        <f>VLOOKUP(A353,'1-1-19 Rates - Revenue'!$A$6:$P$604,16,FALSE)</f>
        <v>26896668.959999997</v>
      </c>
      <c r="G353" s="27">
        <f t="shared" si="23"/>
        <v>195085.68305755389</v>
      </c>
      <c r="H353" s="9">
        <f t="shared" si="26"/>
        <v>60517505.159999996</v>
      </c>
      <c r="I353" s="27">
        <f t="shared" si="25"/>
        <v>345956.12407835759</v>
      </c>
      <c r="J353" s="27">
        <f t="shared" si="24"/>
        <v>150870.4410208037</v>
      </c>
    </row>
    <row r="354" spans="1:10" x14ac:dyDescent="0.25">
      <c r="A354" t="s">
        <v>564</v>
      </c>
      <c r="B354" t="s">
        <v>46</v>
      </c>
      <c r="C354">
        <v>1</v>
      </c>
      <c r="D354" s="20">
        <f>VLOOKUP(A354,'1-1-19 Rates - Revenue'!$A$6:$M$604,4,FALSE)+VLOOKUP(A354,'1-1-19 Rates - Revenue'!$A$6:$M$604,7,FALSE)+VLOOKUP(A354,'1-1-19 Rates - Revenue'!$A$6:$M$604,10,FALSE)+VLOOKUP(A354,'1-1-19 Rates - Revenue'!$A$6:$M$604,13,FALSE)</f>
        <v>17265</v>
      </c>
      <c r="E354" t="s">
        <v>1815</v>
      </c>
      <c r="F354" s="9">
        <f>VLOOKUP(A354,'1-1-19 Rates - Revenue'!$A$6:$P$604,16,FALSE)</f>
        <v>3436080.3000000003</v>
      </c>
      <c r="G354" s="27">
        <f t="shared" si="23"/>
        <v>24922.419700484155</v>
      </c>
      <c r="H354" s="9">
        <f t="shared" si="26"/>
        <v>10308240.9</v>
      </c>
      <c r="I354" s="27">
        <f t="shared" si="25"/>
        <v>58928.388710034546</v>
      </c>
      <c r="J354" s="27">
        <f t="shared" si="24"/>
        <v>34005.96900955039</v>
      </c>
    </row>
    <row r="355" spans="1:10" x14ac:dyDescent="0.25">
      <c r="A355" t="s">
        <v>857</v>
      </c>
      <c r="B355" t="s">
        <v>1794</v>
      </c>
      <c r="C355">
        <v>3</v>
      </c>
      <c r="D355" s="20">
        <f>VLOOKUP(A355,'1-1-19 Rates - Revenue'!$A$6:$M$604,4,FALSE)+VLOOKUP(A355,'1-1-19 Rates - Revenue'!$A$6:$M$604,7,FALSE)+VLOOKUP(A355,'1-1-19 Rates - Revenue'!$A$6:$M$604,10,FALSE)+VLOOKUP(A355,'1-1-19 Rates - Revenue'!$A$6:$M$604,13,FALSE)</f>
        <v>33151</v>
      </c>
      <c r="E355" t="s">
        <v>1815</v>
      </c>
      <c r="F355" s="9">
        <f>VLOOKUP(A355,'1-1-19 Rates - Revenue'!$A$6:$P$604,16,FALSE)</f>
        <v>8977732.1500000004</v>
      </c>
      <c r="G355" s="27">
        <f t="shared" si="23"/>
        <v>65116.874189706803</v>
      </c>
      <c r="H355" s="9">
        <f t="shared" si="26"/>
        <v>13466598.225000001</v>
      </c>
      <c r="I355" s="27">
        <f t="shared" si="25"/>
        <v>76983.545738115339</v>
      </c>
      <c r="J355" s="27">
        <f t="shared" si="24"/>
        <v>11866.671548408536</v>
      </c>
    </row>
    <row r="356" spans="1:10" x14ac:dyDescent="0.25">
      <c r="A356" t="s">
        <v>571</v>
      </c>
      <c r="B356" t="s">
        <v>47</v>
      </c>
      <c r="C356">
        <v>1</v>
      </c>
      <c r="D356" s="20">
        <f>VLOOKUP(A356,'1-1-19 Rates - Revenue'!$A$6:$M$604,4,FALSE)+VLOOKUP(A356,'1-1-19 Rates - Revenue'!$A$6:$M$604,7,FALSE)+VLOOKUP(A356,'1-1-19 Rates - Revenue'!$A$6:$M$604,10,FALSE)+VLOOKUP(A356,'1-1-19 Rates - Revenue'!$A$6:$M$604,13,FALSE)</f>
        <v>59061</v>
      </c>
      <c r="E356" t="s">
        <v>1815</v>
      </c>
      <c r="F356" s="9">
        <f>VLOOKUP(A356,'1-1-19 Rates - Revenue'!$A$6:$P$604,16,FALSE)</f>
        <v>17210947.039999999</v>
      </c>
      <c r="G356" s="27">
        <f t="shared" si="23"/>
        <v>124833.65000919375</v>
      </c>
      <c r="H356" s="9">
        <f t="shared" si="26"/>
        <v>51632841.119999997</v>
      </c>
      <c r="I356" s="27">
        <f t="shared" si="25"/>
        <v>295165.79610812303</v>
      </c>
      <c r="J356" s="27">
        <f t="shared" si="24"/>
        <v>170332.14609892928</v>
      </c>
    </row>
    <row r="357" spans="1:10" x14ac:dyDescent="0.25">
      <c r="A357" t="s">
        <v>818</v>
      </c>
      <c r="B357" t="s">
        <v>272</v>
      </c>
      <c r="C357">
        <v>4</v>
      </c>
      <c r="D357" s="20">
        <f>VLOOKUP(A357,'1-1-19 Rates - Revenue'!$A$6:$M$604,4,FALSE)+VLOOKUP(A357,'1-1-19 Rates - Revenue'!$A$6:$M$604,7,FALSE)+VLOOKUP(A357,'1-1-19 Rates - Revenue'!$A$6:$M$604,10,FALSE)+VLOOKUP(A357,'1-1-19 Rates - Revenue'!$A$6:$M$604,13,FALSE)</f>
        <v>65796</v>
      </c>
      <c r="E357" t="s">
        <v>1815</v>
      </c>
      <c r="F357" s="9">
        <f>VLOOKUP(A357,'1-1-19 Rates - Revenue'!$A$6:$P$604,16,FALSE)</f>
        <v>19138163.009999994</v>
      </c>
      <c r="G357" s="27">
        <f t="shared" si="23"/>
        <v>138812.0443027775</v>
      </c>
      <c r="H357" s="9">
        <f t="shared" si="26"/>
        <v>0</v>
      </c>
      <c r="I357" s="27">
        <f t="shared" si="25"/>
        <v>0</v>
      </c>
      <c r="J357" s="27">
        <f t="shared" si="24"/>
        <v>-138812.0443027775</v>
      </c>
    </row>
    <row r="358" spans="1:10" x14ac:dyDescent="0.25">
      <c r="A358" t="s">
        <v>905</v>
      </c>
      <c r="B358" t="s">
        <v>273</v>
      </c>
      <c r="C358">
        <v>4</v>
      </c>
      <c r="D358" s="20">
        <f>VLOOKUP(A358,'1-1-19 Rates - Revenue'!$A$6:$M$604,4,FALSE)+VLOOKUP(A358,'1-1-19 Rates - Revenue'!$A$6:$M$604,7,FALSE)+VLOOKUP(A358,'1-1-19 Rates - Revenue'!$A$6:$M$604,10,FALSE)+VLOOKUP(A358,'1-1-19 Rates - Revenue'!$A$6:$M$604,13,FALSE)</f>
        <v>52035</v>
      </c>
      <c r="E358" t="s">
        <v>1815</v>
      </c>
      <c r="F358" s="9">
        <f>VLOOKUP(A358,'1-1-19 Rates - Revenue'!$A$6:$P$604,16,FALSE)</f>
        <v>12653849.689999999</v>
      </c>
      <c r="G358" s="27">
        <f t="shared" si="23"/>
        <v>91780.320966602943</v>
      </c>
      <c r="H358" s="9">
        <f t="shared" si="26"/>
        <v>0</v>
      </c>
      <c r="I358" s="27">
        <f t="shared" si="25"/>
        <v>0</v>
      </c>
      <c r="J358" s="27">
        <f t="shared" si="24"/>
        <v>-91780.320966602943</v>
      </c>
    </row>
    <row r="359" spans="1:10" x14ac:dyDescent="0.25">
      <c r="A359" t="s">
        <v>554</v>
      </c>
      <c r="B359" t="s">
        <v>127</v>
      </c>
      <c r="C359">
        <v>2</v>
      </c>
      <c r="D359" s="20">
        <f>VLOOKUP(A359,'1-1-19 Rates - Revenue'!$A$6:$M$604,4,FALSE)+VLOOKUP(A359,'1-1-19 Rates - Revenue'!$A$6:$M$604,7,FALSE)+VLOOKUP(A359,'1-1-19 Rates - Revenue'!$A$6:$M$604,10,FALSE)+VLOOKUP(A359,'1-1-19 Rates - Revenue'!$A$6:$M$604,13,FALSE)</f>
        <v>14508</v>
      </c>
      <c r="E359" t="s">
        <v>1815</v>
      </c>
      <c r="F359" s="9">
        <f>VLOOKUP(A359,'1-1-19 Rates - Revenue'!$A$6:$P$604,16,FALSE)</f>
        <v>3928722.28</v>
      </c>
      <c r="G359" s="27">
        <f t="shared" si="23"/>
        <v>28495.627866672101</v>
      </c>
      <c r="H359" s="9">
        <f t="shared" si="26"/>
        <v>8839625.129999999</v>
      </c>
      <c r="I359" s="27">
        <f t="shared" si="25"/>
        <v>50532.857231890026</v>
      </c>
      <c r="J359" s="27">
        <f t="shared" si="24"/>
        <v>22037.229365217925</v>
      </c>
    </row>
    <row r="360" spans="1:10" x14ac:dyDescent="0.25">
      <c r="A360" t="s">
        <v>909</v>
      </c>
      <c r="B360" t="s">
        <v>347</v>
      </c>
      <c r="C360">
        <v>5</v>
      </c>
      <c r="D360" s="20">
        <f>VLOOKUP(A360,'1-1-19 Rates - Revenue'!$A$6:$M$604,4,FALSE)+VLOOKUP(A360,'1-1-19 Rates - Revenue'!$A$6:$M$604,7,FALSE)+VLOOKUP(A360,'1-1-19 Rates - Revenue'!$A$6:$M$604,10,FALSE)+VLOOKUP(A360,'1-1-19 Rates - Revenue'!$A$6:$M$604,13,FALSE)</f>
        <v>43507</v>
      </c>
      <c r="E360" t="s">
        <v>1815</v>
      </c>
      <c r="F360" s="9">
        <f>VLOOKUP(A360,'1-1-19 Rates - Revenue'!$A$6:$P$604,16,FALSE)</f>
        <v>14074591.579999998</v>
      </c>
      <c r="G360" s="27">
        <f t="shared" si="23"/>
        <v>102085.18074203924</v>
      </c>
      <c r="H360" s="9">
        <f t="shared" si="26"/>
        <v>0</v>
      </c>
      <c r="I360" s="27">
        <f t="shared" si="25"/>
        <v>0</v>
      </c>
      <c r="J360" s="27">
        <f t="shared" si="24"/>
        <v>-102085.18074203924</v>
      </c>
    </row>
    <row r="361" spans="1:10" x14ac:dyDescent="0.25">
      <c r="A361" t="s">
        <v>890</v>
      </c>
      <c r="B361" t="s">
        <v>1391</v>
      </c>
      <c r="C361">
        <v>2</v>
      </c>
      <c r="D361" s="20">
        <f>VLOOKUP(A361,'1-1-19 Rates - Revenue'!$A$6:$M$604,4,FALSE)+VLOOKUP(A361,'1-1-19 Rates - Revenue'!$A$6:$M$604,7,FALSE)+VLOOKUP(A361,'1-1-19 Rates - Revenue'!$A$6:$M$604,10,FALSE)+VLOOKUP(A361,'1-1-19 Rates - Revenue'!$A$6:$M$604,13,FALSE)</f>
        <v>132156</v>
      </c>
      <c r="E361" t="s">
        <v>1815</v>
      </c>
      <c r="F361" s="9">
        <f>VLOOKUP(A361,'1-1-19 Rates - Revenue'!$A$6:$P$604,16,FALSE)</f>
        <v>43406505.850000001</v>
      </c>
      <c r="G361" s="27">
        <f t="shared" si="23"/>
        <v>314834.07315167249</v>
      </c>
      <c r="H361" s="9">
        <f t="shared" si="26"/>
        <v>97664638.162500009</v>
      </c>
      <c r="I361" s="27">
        <f t="shared" si="25"/>
        <v>558312.50129832281</v>
      </c>
      <c r="J361" s="27">
        <f t="shared" si="24"/>
        <v>243478.42814665032</v>
      </c>
    </row>
    <row r="362" spans="1:10" x14ac:dyDescent="0.25">
      <c r="A362" t="s">
        <v>593</v>
      </c>
      <c r="B362" t="s">
        <v>1393</v>
      </c>
      <c r="C362">
        <v>4</v>
      </c>
      <c r="D362" s="20">
        <f>VLOOKUP(A362,'1-1-19 Rates - Revenue'!$A$6:$M$604,4,FALSE)+VLOOKUP(A362,'1-1-19 Rates - Revenue'!$A$6:$M$604,7,FALSE)+VLOOKUP(A362,'1-1-19 Rates - Revenue'!$A$6:$M$604,10,FALSE)+VLOOKUP(A362,'1-1-19 Rates - Revenue'!$A$6:$M$604,13,FALSE)</f>
        <v>51260</v>
      </c>
      <c r="E362" t="s">
        <v>1815</v>
      </c>
      <c r="F362" s="9">
        <f>VLOOKUP(A362,'1-1-19 Rates - Revenue'!$A$6:$P$604,16,FALSE)</f>
        <v>13364088.559999999</v>
      </c>
      <c r="G362" s="27">
        <f t="shared" si="23"/>
        <v>96931.792894001614</v>
      </c>
      <c r="H362" s="9">
        <f t="shared" si="26"/>
        <v>0</v>
      </c>
      <c r="I362" s="27">
        <f t="shared" si="25"/>
        <v>0</v>
      </c>
      <c r="J362" s="27">
        <f t="shared" si="24"/>
        <v>-96931.792894001614</v>
      </c>
    </row>
    <row r="363" spans="1:10" x14ac:dyDescent="0.25">
      <c r="A363" t="s">
        <v>726</v>
      </c>
      <c r="B363" t="s">
        <v>48</v>
      </c>
      <c r="C363">
        <v>1</v>
      </c>
      <c r="D363" s="20">
        <f>VLOOKUP(A363,'1-1-19 Rates - Revenue'!$A$6:$M$604,4,FALSE)+VLOOKUP(A363,'1-1-19 Rates - Revenue'!$A$6:$M$604,7,FALSE)+VLOOKUP(A363,'1-1-19 Rates - Revenue'!$A$6:$M$604,10,FALSE)+VLOOKUP(A363,'1-1-19 Rates - Revenue'!$A$6:$M$604,13,FALSE)</f>
        <v>0</v>
      </c>
      <c r="E363" t="s">
        <v>1815</v>
      </c>
      <c r="F363" s="9">
        <f>VLOOKUP(A363,'1-1-19 Rates - Revenue'!$A$6:$P$604,16,FALSE)</f>
        <v>0</v>
      </c>
      <c r="G363" s="27">
        <f t="shared" si="23"/>
        <v>0</v>
      </c>
      <c r="H363" s="9">
        <f t="shared" si="26"/>
        <v>0</v>
      </c>
      <c r="I363" s="27">
        <f t="shared" si="25"/>
        <v>0</v>
      </c>
      <c r="J363" s="27">
        <f t="shared" si="24"/>
        <v>0</v>
      </c>
    </row>
    <row r="364" spans="1:10" x14ac:dyDescent="0.25">
      <c r="A364" t="s">
        <v>803</v>
      </c>
      <c r="B364" t="s">
        <v>1400</v>
      </c>
      <c r="C364">
        <v>3</v>
      </c>
      <c r="D364" s="20">
        <f>VLOOKUP(A364,'1-1-19 Rates - Revenue'!$A$6:$M$604,4,FALSE)+VLOOKUP(A364,'1-1-19 Rates - Revenue'!$A$6:$M$604,7,FALSE)+VLOOKUP(A364,'1-1-19 Rates - Revenue'!$A$6:$M$604,10,FALSE)+VLOOKUP(A364,'1-1-19 Rates - Revenue'!$A$6:$M$604,13,FALSE)</f>
        <v>66052</v>
      </c>
      <c r="E364" t="s">
        <v>1815</v>
      </c>
      <c r="F364" s="9">
        <f>VLOOKUP(A364,'1-1-19 Rates - Revenue'!$A$6:$P$604,16,FALSE)</f>
        <v>16091790.140000001</v>
      </c>
      <c r="G364" s="27">
        <f t="shared" si="23"/>
        <v>116716.23262156962</v>
      </c>
      <c r="H364" s="9">
        <f t="shared" si="26"/>
        <v>24137685.210000001</v>
      </c>
      <c r="I364" s="27">
        <f t="shared" si="25"/>
        <v>137986.19089463961</v>
      </c>
      <c r="J364" s="27">
        <f t="shared" si="24"/>
        <v>21269.958273069991</v>
      </c>
    </row>
    <row r="365" spans="1:10" x14ac:dyDescent="0.25">
      <c r="A365" t="s">
        <v>559</v>
      </c>
      <c r="B365" t="s">
        <v>1402</v>
      </c>
      <c r="C365">
        <v>5</v>
      </c>
      <c r="D365" s="20">
        <f>VLOOKUP(A365,'1-1-19 Rates - Revenue'!$A$6:$M$604,4,FALSE)+VLOOKUP(A365,'1-1-19 Rates - Revenue'!$A$6:$M$604,7,FALSE)+VLOOKUP(A365,'1-1-19 Rates - Revenue'!$A$6:$M$604,10,FALSE)+VLOOKUP(A365,'1-1-19 Rates - Revenue'!$A$6:$M$604,13,FALSE)</f>
        <v>10536</v>
      </c>
      <c r="E365" t="s">
        <v>1815</v>
      </c>
      <c r="F365" s="9">
        <f>VLOOKUP(A365,'1-1-19 Rates - Revenue'!$A$6:$P$604,16,FALSE)</f>
        <v>2129641.6799999997</v>
      </c>
      <c r="G365" s="27">
        <f t="shared" si="23"/>
        <v>15446.619149326682</v>
      </c>
      <c r="H365" s="9">
        <f t="shared" si="26"/>
        <v>0</v>
      </c>
      <c r="I365" s="27">
        <f t="shared" si="25"/>
        <v>0</v>
      </c>
      <c r="J365" s="27">
        <f t="shared" si="24"/>
        <v>-15446.619149326682</v>
      </c>
    </row>
    <row r="366" spans="1:10" x14ac:dyDescent="0.25">
      <c r="A366" t="s">
        <v>935</v>
      </c>
      <c r="B366" t="s">
        <v>348</v>
      </c>
      <c r="C366">
        <v>5</v>
      </c>
      <c r="D366" s="20">
        <f>VLOOKUP(A366,'1-1-19 Rates - Revenue'!$A$6:$M$604,4,FALSE)+VLOOKUP(A366,'1-1-19 Rates - Revenue'!$A$6:$M$604,7,FALSE)+VLOOKUP(A366,'1-1-19 Rates - Revenue'!$A$6:$M$604,10,FALSE)+VLOOKUP(A366,'1-1-19 Rates - Revenue'!$A$6:$M$604,13,FALSE)</f>
        <v>59817</v>
      </c>
      <c r="E366" t="s">
        <v>1815</v>
      </c>
      <c r="F366" s="9">
        <f>VLOOKUP(A366,'1-1-19 Rates - Revenue'!$A$6:$P$604,16,FALSE)</f>
        <v>18271263</v>
      </c>
      <c r="G366" s="27">
        <f t="shared" si="23"/>
        <v>132524.28499529749</v>
      </c>
      <c r="H366" s="9">
        <f t="shared" si="26"/>
        <v>0</v>
      </c>
      <c r="I366" s="27">
        <f t="shared" si="25"/>
        <v>0</v>
      </c>
      <c r="J366" s="27">
        <f t="shared" si="24"/>
        <v>-132524.28499529749</v>
      </c>
    </row>
    <row r="367" spans="1:10" x14ac:dyDescent="0.25">
      <c r="A367" t="s">
        <v>792</v>
      </c>
      <c r="B367" t="s">
        <v>49</v>
      </c>
      <c r="C367">
        <v>1</v>
      </c>
      <c r="D367" s="20">
        <f>VLOOKUP(A367,'1-1-19 Rates - Revenue'!$A$6:$M$604,4,FALSE)+VLOOKUP(A367,'1-1-19 Rates - Revenue'!$A$6:$M$604,7,FALSE)+VLOOKUP(A367,'1-1-19 Rates - Revenue'!$A$6:$M$604,10,FALSE)+VLOOKUP(A367,'1-1-19 Rates - Revenue'!$A$6:$M$604,13,FALSE)</f>
        <v>10394</v>
      </c>
      <c r="E367" t="s">
        <v>1815</v>
      </c>
      <c r="F367" s="9">
        <f>VLOOKUP(A367,'1-1-19 Rates - Revenue'!$A$6:$P$604,16,FALSE)</f>
        <v>1352259.4</v>
      </c>
      <c r="G367" s="27">
        <f t="shared" si="23"/>
        <v>9808.145726607403</v>
      </c>
      <c r="H367" s="9">
        <f t="shared" si="26"/>
        <v>4056778.1999999997</v>
      </c>
      <c r="I367" s="27">
        <f t="shared" si="25"/>
        <v>23191.095842550032</v>
      </c>
      <c r="J367" s="27">
        <f t="shared" si="24"/>
        <v>13382.950115942629</v>
      </c>
    </row>
    <row r="368" spans="1:10" x14ac:dyDescent="0.25">
      <c r="A368" t="s">
        <v>452</v>
      </c>
      <c r="B368" t="s">
        <v>191</v>
      </c>
      <c r="C368">
        <v>3</v>
      </c>
      <c r="D368" s="20">
        <f>VLOOKUP(A368,'1-1-19 Rates - Revenue'!$A$6:$M$604,4,FALSE)+VLOOKUP(A368,'1-1-19 Rates - Revenue'!$A$6:$M$604,7,FALSE)+VLOOKUP(A368,'1-1-19 Rates - Revenue'!$A$6:$M$604,10,FALSE)+VLOOKUP(A368,'1-1-19 Rates - Revenue'!$A$6:$M$604,13,FALSE)</f>
        <v>32239</v>
      </c>
      <c r="E368" t="s">
        <v>1815</v>
      </c>
      <c r="F368" s="9">
        <f>VLOOKUP(A368,'1-1-19 Rates - Revenue'!$A$6:$P$604,16,FALSE)</f>
        <v>8374264.2999999989</v>
      </c>
      <c r="G368" s="27">
        <f t="shared" si="23"/>
        <v>60739.828917089384</v>
      </c>
      <c r="H368" s="9">
        <f t="shared" si="26"/>
        <v>12561396.449999999</v>
      </c>
      <c r="I368" s="27">
        <f t="shared" si="25"/>
        <v>71808.843034163845</v>
      </c>
      <c r="J368" s="27">
        <f t="shared" si="24"/>
        <v>11069.014117074461</v>
      </c>
    </row>
    <row r="369" spans="1:10" x14ac:dyDescent="0.25">
      <c r="A369" t="s">
        <v>678</v>
      </c>
      <c r="B369" t="s">
        <v>192</v>
      </c>
      <c r="C369">
        <v>3</v>
      </c>
      <c r="D369" s="20">
        <f>VLOOKUP(A369,'1-1-19 Rates - Revenue'!$A$6:$M$604,4,FALSE)+VLOOKUP(A369,'1-1-19 Rates - Revenue'!$A$6:$M$604,7,FALSE)+VLOOKUP(A369,'1-1-19 Rates - Revenue'!$A$6:$M$604,10,FALSE)+VLOOKUP(A369,'1-1-19 Rates - Revenue'!$A$6:$M$604,13,FALSE)</f>
        <v>45428</v>
      </c>
      <c r="E369" t="s">
        <v>1815</v>
      </c>
      <c r="F369" s="9">
        <f>VLOOKUP(A369,'1-1-19 Rates - Revenue'!$A$6:$P$604,16,FALSE)</f>
        <v>12013539.880000001</v>
      </c>
      <c r="G369" s="27">
        <f t="shared" si="23"/>
        <v>87136.055283068941</v>
      </c>
      <c r="H369" s="9">
        <f t="shared" si="26"/>
        <v>18020309.82</v>
      </c>
      <c r="I369" s="27">
        <f t="shared" si="25"/>
        <v>103015.4254299793</v>
      </c>
      <c r="J369" s="27">
        <f t="shared" si="24"/>
        <v>15879.370146910354</v>
      </c>
    </row>
    <row r="370" spans="1:10" x14ac:dyDescent="0.25">
      <c r="A370" t="s">
        <v>450</v>
      </c>
      <c r="B370" t="s">
        <v>193</v>
      </c>
      <c r="C370">
        <v>3</v>
      </c>
      <c r="D370" s="20">
        <f>VLOOKUP(A370,'1-1-19 Rates - Revenue'!$A$6:$M$604,4,FALSE)+VLOOKUP(A370,'1-1-19 Rates - Revenue'!$A$6:$M$604,7,FALSE)+VLOOKUP(A370,'1-1-19 Rates - Revenue'!$A$6:$M$604,10,FALSE)+VLOOKUP(A370,'1-1-19 Rates - Revenue'!$A$6:$M$604,13,FALSE)</f>
        <v>21358</v>
      </c>
      <c r="E370" t="s">
        <v>1815</v>
      </c>
      <c r="F370" s="9">
        <f>VLOOKUP(A370,'1-1-19 Rates - Revenue'!$A$6:$P$604,16,FALSE)</f>
        <v>3751945.2399999998</v>
      </c>
      <c r="G370" s="27">
        <f t="shared" si="23"/>
        <v>27213.436765291473</v>
      </c>
      <c r="H370" s="9">
        <f t="shared" si="26"/>
        <v>5627917.8599999994</v>
      </c>
      <c r="I370" s="27">
        <f t="shared" si="25"/>
        <v>32172.718361890991</v>
      </c>
      <c r="J370" s="27">
        <f t="shared" si="24"/>
        <v>4959.2815965995178</v>
      </c>
    </row>
    <row r="371" spans="1:10" x14ac:dyDescent="0.25">
      <c r="A371" t="s">
        <v>656</v>
      </c>
      <c r="B371" t="s">
        <v>393</v>
      </c>
      <c r="C371">
        <v>5</v>
      </c>
      <c r="D371" s="20">
        <f>VLOOKUP(A371,'1-1-19 Rates - Revenue'!$A$6:$M$604,4,FALSE)+VLOOKUP(A371,'1-1-19 Rates - Revenue'!$A$6:$M$604,7,FALSE)+VLOOKUP(A371,'1-1-19 Rates - Revenue'!$A$6:$M$604,10,FALSE)+VLOOKUP(A371,'1-1-19 Rates - Revenue'!$A$6:$M$604,13,FALSE)</f>
        <v>16044</v>
      </c>
      <c r="E371">
        <v>1</v>
      </c>
      <c r="F371" s="9">
        <f>VLOOKUP(A371,'1-1-19 Rates - Revenue'!$A$6:$P$604,16,FALSE)</f>
        <v>2692109.48</v>
      </c>
      <c r="G371" s="27">
        <f t="shared" si="23"/>
        <v>19526.284743756471</v>
      </c>
      <c r="H371" s="9">
        <f t="shared" si="26"/>
        <v>0</v>
      </c>
      <c r="I371" s="27">
        <f t="shared" si="25"/>
        <v>0</v>
      </c>
      <c r="J371" s="27">
        <f t="shared" si="24"/>
        <v>-19526.284743756471</v>
      </c>
    </row>
    <row r="372" spans="1:10" x14ac:dyDescent="0.25">
      <c r="A372" t="s">
        <v>513</v>
      </c>
      <c r="B372" t="s">
        <v>274</v>
      </c>
      <c r="C372">
        <v>4</v>
      </c>
      <c r="D372" s="20">
        <f>VLOOKUP(A372,'1-1-19 Rates - Revenue'!$A$6:$M$604,4,FALSE)+VLOOKUP(A372,'1-1-19 Rates - Revenue'!$A$6:$M$604,7,FALSE)+VLOOKUP(A372,'1-1-19 Rates - Revenue'!$A$6:$M$604,10,FALSE)+VLOOKUP(A372,'1-1-19 Rates - Revenue'!$A$6:$M$604,13,FALSE)</f>
        <v>41814</v>
      </c>
      <c r="E372" t="s">
        <v>1815</v>
      </c>
      <c r="F372" s="9">
        <f>VLOOKUP(A372,'1-1-19 Rates - Revenue'!$A$6:$P$604,16,FALSE)</f>
        <v>10008538.159999998</v>
      </c>
      <c r="G372" s="27">
        <f t="shared" si="23"/>
        <v>72593.468962827043</v>
      </c>
      <c r="H372" s="9">
        <f t="shared" si="26"/>
        <v>0</v>
      </c>
      <c r="I372" s="27">
        <f t="shared" si="25"/>
        <v>0</v>
      </c>
      <c r="J372" s="27">
        <f t="shared" si="24"/>
        <v>-72593.468962827043</v>
      </c>
    </row>
    <row r="373" spans="1:10" x14ac:dyDescent="0.25">
      <c r="A373" t="s">
        <v>619</v>
      </c>
      <c r="B373" t="s">
        <v>1410</v>
      </c>
      <c r="C373">
        <v>3</v>
      </c>
      <c r="D373" s="20">
        <f>VLOOKUP(A373,'1-1-19 Rates - Revenue'!$A$6:$M$604,4,FALSE)+VLOOKUP(A373,'1-1-19 Rates - Revenue'!$A$6:$M$604,7,FALSE)+VLOOKUP(A373,'1-1-19 Rates - Revenue'!$A$6:$M$604,10,FALSE)+VLOOKUP(A373,'1-1-19 Rates - Revenue'!$A$6:$M$604,13,FALSE)</f>
        <v>46648</v>
      </c>
      <c r="E373" t="s">
        <v>1815</v>
      </c>
      <c r="F373" s="9">
        <f>VLOOKUP(A373,'1-1-19 Rates - Revenue'!$A$6:$P$604,16,FALSE)</f>
        <v>8697519.5999999996</v>
      </c>
      <c r="G373" s="27">
        <f t="shared" si="23"/>
        <v>63084.449401367914</v>
      </c>
      <c r="H373" s="9">
        <f t="shared" si="26"/>
        <v>13046279.399999999</v>
      </c>
      <c r="I373" s="27">
        <f t="shared" si="25"/>
        <v>74580.738960312432</v>
      </c>
      <c r="J373" s="27">
        <f t="shared" si="24"/>
        <v>11496.289558944518</v>
      </c>
    </row>
    <row r="374" spans="1:10" x14ac:dyDescent="0.25">
      <c r="A374" t="s">
        <v>917</v>
      </c>
      <c r="B374" t="s">
        <v>349</v>
      </c>
      <c r="C374">
        <v>5</v>
      </c>
      <c r="D374" s="20">
        <f>VLOOKUP(A374,'1-1-19 Rates - Revenue'!$A$6:$M$604,4,FALSE)+VLOOKUP(A374,'1-1-19 Rates - Revenue'!$A$6:$M$604,7,FALSE)+VLOOKUP(A374,'1-1-19 Rates - Revenue'!$A$6:$M$604,10,FALSE)+VLOOKUP(A374,'1-1-19 Rates - Revenue'!$A$6:$M$604,13,FALSE)</f>
        <v>66781</v>
      </c>
      <c r="E374" t="s">
        <v>1815</v>
      </c>
      <c r="F374" s="9">
        <f>VLOOKUP(A374,'1-1-19 Rates - Revenue'!$A$6:$P$604,16,FALSE)</f>
        <v>15515426.469999999</v>
      </c>
      <c r="G374" s="27">
        <f t="shared" si="23"/>
        <v>112535.77814154731</v>
      </c>
      <c r="H374" s="9">
        <f t="shared" si="26"/>
        <v>0</v>
      </c>
      <c r="I374" s="27">
        <f t="shared" si="25"/>
        <v>0</v>
      </c>
      <c r="J374" s="27">
        <f t="shared" si="24"/>
        <v>-112535.77814154731</v>
      </c>
    </row>
    <row r="375" spans="1:10" x14ac:dyDescent="0.25">
      <c r="A375" t="s">
        <v>794</v>
      </c>
      <c r="B375" t="s">
        <v>1413</v>
      </c>
      <c r="C375">
        <v>3</v>
      </c>
      <c r="D375" s="20">
        <f>VLOOKUP(A375,'1-1-19 Rates - Revenue'!$A$6:$M$604,4,FALSE)+VLOOKUP(A375,'1-1-19 Rates - Revenue'!$A$6:$M$604,7,FALSE)+VLOOKUP(A375,'1-1-19 Rates - Revenue'!$A$6:$M$604,10,FALSE)+VLOOKUP(A375,'1-1-19 Rates - Revenue'!$A$6:$M$604,13,FALSE)</f>
        <v>53043</v>
      </c>
      <c r="E375" t="s">
        <v>1815</v>
      </c>
      <c r="F375" s="9">
        <f>VLOOKUP(A375,'1-1-19 Rates - Revenue'!$A$6:$P$604,16,FALSE)</f>
        <v>14555206.35</v>
      </c>
      <c r="G375" s="27">
        <f t="shared" si="23"/>
        <v>105571.15370145805</v>
      </c>
      <c r="H375" s="9">
        <f t="shared" si="26"/>
        <v>21832809.524999999</v>
      </c>
      <c r="I375" s="27">
        <f t="shared" si="25"/>
        <v>124810.07174767758</v>
      </c>
      <c r="J375" s="27">
        <f t="shared" si="24"/>
        <v>19238.918046219522</v>
      </c>
    </row>
    <row r="376" spans="1:10" x14ac:dyDescent="0.25">
      <c r="A376" t="s">
        <v>661</v>
      </c>
      <c r="B376" t="s">
        <v>350</v>
      </c>
      <c r="C376">
        <v>5</v>
      </c>
      <c r="D376" s="20">
        <f>VLOOKUP(A376,'1-1-19 Rates - Revenue'!$A$6:$M$604,4,FALSE)+VLOOKUP(A376,'1-1-19 Rates - Revenue'!$A$6:$M$604,7,FALSE)+VLOOKUP(A376,'1-1-19 Rates - Revenue'!$A$6:$M$604,10,FALSE)+VLOOKUP(A376,'1-1-19 Rates - Revenue'!$A$6:$M$604,13,FALSE)</f>
        <v>33804</v>
      </c>
      <c r="E376" t="s">
        <v>1815</v>
      </c>
      <c r="F376" s="9">
        <f>VLOOKUP(A376,'1-1-19 Rates - Revenue'!$A$6:$P$604,16,FALSE)</f>
        <v>7411147.1200000001</v>
      </c>
      <c r="G376" s="27">
        <f t="shared" si="23"/>
        <v>53754.191654564776</v>
      </c>
      <c r="H376" s="9">
        <f t="shared" si="26"/>
        <v>0</v>
      </c>
      <c r="I376" s="27">
        <f t="shared" si="25"/>
        <v>0</v>
      </c>
      <c r="J376" s="27">
        <f t="shared" si="24"/>
        <v>-53754.191654564776</v>
      </c>
    </row>
    <row r="377" spans="1:10" x14ac:dyDescent="0.25">
      <c r="A377" t="s">
        <v>660</v>
      </c>
      <c r="B377" t="s">
        <v>351</v>
      </c>
      <c r="C377">
        <v>5</v>
      </c>
      <c r="D377" s="20">
        <f>VLOOKUP(A377,'1-1-19 Rates - Revenue'!$A$6:$M$604,4,FALSE)+VLOOKUP(A377,'1-1-19 Rates - Revenue'!$A$6:$M$604,7,FALSE)+VLOOKUP(A377,'1-1-19 Rates - Revenue'!$A$6:$M$604,10,FALSE)+VLOOKUP(A377,'1-1-19 Rates - Revenue'!$A$6:$M$604,13,FALSE)</f>
        <v>39719</v>
      </c>
      <c r="E377" t="s">
        <v>1815</v>
      </c>
      <c r="F377" s="9">
        <f>VLOOKUP(A377,'1-1-19 Rates - Revenue'!$A$6:$P$604,16,FALSE)</f>
        <v>10119932.710000001</v>
      </c>
      <c r="G377" s="27">
        <f t="shared" si="23"/>
        <v>73401.430792894462</v>
      </c>
      <c r="H377" s="9">
        <f t="shared" si="26"/>
        <v>0</v>
      </c>
      <c r="I377" s="27">
        <f t="shared" si="25"/>
        <v>0</v>
      </c>
      <c r="J377" s="27">
        <f t="shared" si="24"/>
        <v>-73401.430792894462</v>
      </c>
    </row>
    <row r="378" spans="1:10" x14ac:dyDescent="0.25">
      <c r="A378" t="s">
        <v>712</v>
      </c>
      <c r="B378" t="s">
        <v>194</v>
      </c>
      <c r="C378">
        <v>3</v>
      </c>
      <c r="D378" s="20">
        <f>VLOOKUP(A378,'1-1-19 Rates - Revenue'!$A$6:$M$604,4,FALSE)+VLOOKUP(A378,'1-1-19 Rates - Revenue'!$A$6:$M$604,7,FALSE)+VLOOKUP(A378,'1-1-19 Rates - Revenue'!$A$6:$M$604,10,FALSE)+VLOOKUP(A378,'1-1-19 Rates - Revenue'!$A$6:$M$604,13,FALSE)</f>
        <v>17485</v>
      </c>
      <c r="E378" t="s">
        <v>1815</v>
      </c>
      <c r="F378" s="9">
        <f>VLOOKUP(A378,'1-1-19 Rates - Revenue'!$A$6:$P$604,16,FALSE)</f>
        <v>4227445.66</v>
      </c>
      <c r="G378" s="27">
        <f t="shared" si="23"/>
        <v>30662.314556359543</v>
      </c>
      <c r="H378" s="9">
        <f t="shared" si="26"/>
        <v>6341168.4900000002</v>
      </c>
      <c r="I378" s="27">
        <f t="shared" si="25"/>
        <v>36250.107586692393</v>
      </c>
      <c r="J378" s="27">
        <f t="shared" si="24"/>
        <v>5587.7930303328503</v>
      </c>
    </row>
    <row r="379" spans="1:10" x14ac:dyDescent="0.25">
      <c r="A379" t="s">
        <v>888</v>
      </c>
      <c r="B379" t="s">
        <v>1418</v>
      </c>
      <c r="C379">
        <v>3</v>
      </c>
      <c r="D379" s="20">
        <f>VLOOKUP(A379,'1-1-19 Rates - Revenue'!$A$6:$M$604,4,FALSE)+VLOOKUP(A379,'1-1-19 Rates - Revenue'!$A$6:$M$604,7,FALSE)+VLOOKUP(A379,'1-1-19 Rates - Revenue'!$A$6:$M$604,10,FALSE)+VLOOKUP(A379,'1-1-19 Rates - Revenue'!$A$6:$M$604,13,FALSE)</f>
        <v>17319</v>
      </c>
      <c r="E379" t="s">
        <v>1815</v>
      </c>
      <c r="F379" s="9">
        <f>VLOOKUP(A379,'1-1-19 Rates - Revenue'!$A$6:$P$604,16,FALSE)</f>
        <v>3624866.7</v>
      </c>
      <c r="G379" s="27">
        <f t="shared" si="23"/>
        <v>26291.716539834357</v>
      </c>
      <c r="H379" s="9">
        <f t="shared" si="26"/>
        <v>5437300.0500000007</v>
      </c>
      <c r="I379" s="27">
        <f t="shared" si="25"/>
        <v>31083.027064248206</v>
      </c>
      <c r="J379" s="27">
        <f t="shared" si="24"/>
        <v>4791.3105244138496</v>
      </c>
    </row>
    <row r="380" spans="1:10" x14ac:dyDescent="0.25">
      <c r="A380" t="s">
        <v>934</v>
      </c>
      <c r="B380" t="s">
        <v>275</v>
      </c>
      <c r="C380">
        <v>4</v>
      </c>
      <c r="D380" s="20">
        <f>VLOOKUP(A380,'1-1-19 Rates - Revenue'!$A$6:$M$604,4,FALSE)+VLOOKUP(A380,'1-1-19 Rates - Revenue'!$A$6:$M$604,7,FALSE)+VLOOKUP(A380,'1-1-19 Rates - Revenue'!$A$6:$M$604,10,FALSE)+VLOOKUP(A380,'1-1-19 Rates - Revenue'!$A$6:$M$604,13,FALSE)</f>
        <v>61211</v>
      </c>
      <c r="E380" t="s">
        <v>1815</v>
      </c>
      <c r="F380" s="9">
        <f>VLOOKUP(A380,'1-1-19 Rates - Revenue'!$A$6:$P$604,16,FALSE)</f>
        <v>17931150.34</v>
      </c>
      <c r="G380" s="27">
        <f t="shared" si="23"/>
        <v>130057.39548227646</v>
      </c>
      <c r="H380" s="9">
        <f t="shared" si="26"/>
        <v>0</v>
      </c>
      <c r="I380" s="27">
        <f t="shared" si="25"/>
        <v>0</v>
      </c>
      <c r="J380" s="27">
        <f t="shared" si="24"/>
        <v>-130057.39548227646</v>
      </c>
    </row>
    <row r="381" spans="1:10" x14ac:dyDescent="0.25">
      <c r="A381" t="s">
        <v>902</v>
      </c>
      <c r="B381" t="s">
        <v>352</v>
      </c>
      <c r="C381">
        <v>5</v>
      </c>
      <c r="D381" s="20">
        <f>VLOOKUP(A381,'1-1-19 Rates - Revenue'!$A$6:$M$604,4,FALSE)+VLOOKUP(A381,'1-1-19 Rates - Revenue'!$A$6:$M$604,7,FALSE)+VLOOKUP(A381,'1-1-19 Rates - Revenue'!$A$6:$M$604,10,FALSE)+VLOOKUP(A381,'1-1-19 Rates - Revenue'!$A$6:$M$604,13,FALSE)</f>
        <v>59810</v>
      </c>
      <c r="E381" t="s">
        <v>1815</v>
      </c>
      <c r="F381" s="9">
        <f>VLOOKUP(A381,'1-1-19 Rates - Revenue'!$A$6:$P$604,16,FALSE)</f>
        <v>17589025.23</v>
      </c>
      <c r="G381" s="27">
        <f t="shared" si="23"/>
        <v>127575.90935941307</v>
      </c>
      <c r="H381" s="9">
        <f t="shared" si="26"/>
        <v>0</v>
      </c>
      <c r="I381" s="27">
        <f t="shared" si="25"/>
        <v>0</v>
      </c>
      <c r="J381" s="27">
        <f t="shared" si="24"/>
        <v>-127575.90935941307</v>
      </c>
    </row>
    <row r="382" spans="1:10" x14ac:dyDescent="0.25">
      <c r="A382" t="s">
        <v>798</v>
      </c>
      <c r="B382" t="s">
        <v>50</v>
      </c>
      <c r="C382">
        <v>1</v>
      </c>
      <c r="D382" s="20">
        <f>VLOOKUP(A382,'1-1-19 Rates - Revenue'!$A$6:$M$604,4,FALSE)+VLOOKUP(A382,'1-1-19 Rates - Revenue'!$A$6:$M$604,7,FALSE)+VLOOKUP(A382,'1-1-19 Rates - Revenue'!$A$6:$M$604,10,FALSE)+VLOOKUP(A382,'1-1-19 Rates - Revenue'!$A$6:$M$604,13,FALSE)</f>
        <v>64829</v>
      </c>
      <c r="E382" t="s">
        <v>1815</v>
      </c>
      <c r="F382" s="9">
        <f>VLOOKUP(A382,'1-1-19 Rates - Revenue'!$A$6:$P$604,16,FALSE)</f>
        <v>19342377.73</v>
      </c>
      <c r="G382" s="27">
        <f t="shared" si="23"/>
        <v>140293.24512362474</v>
      </c>
      <c r="H382" s="9">
        <f t="shared" si="26"/>
        <v>58027133.189999998</v>
      </c>
      <c r="I382" s="27">
        <f t="shared" si="25"/>
        <v>331719.59149201354</v>
      </c>
      <c r="J382" s="27">
        <f t="shared" si="24"/>
        <v>191426.3463683888</v>
      </c>
    </row>
    <row r="383" spans="1:10" x14ac:dyDescent="0.25">
      <c r="A383" t="s">
        <v>925</v>
      </c>
      <c r="B383" t="s">
        <v>195</v>
      </c>
      <c r="C383">
        <v>3</v>
      </c>
      <c r="D383" s="20">
        <f>VLOOKUP(A383,'1-1-19 Rates - Revenue'!$A$6:$M$604,4,FALSE)+VLOOKUP(A383,'1-1-19 Rates - Revenue'!$A$6:$M$604,7,FALSE)+VLOOKUP(A383,'1-1-19 Rates - Revenue'!$A$6:$M$604,10,FALSE)+VLOOKUP(A383,'1-1-19 Rates - Revenue'!$A$6:$M$604,13,FALSE)</f>
        <v>70560</v>
      </c>
      <c r="E383" t="s">
        <v>1815</v>
      </c>
      <c r="F383" s="9">
        <f>VLOOKUP(A383,'1-1-19 Rates - Revenue'!$A$6:$P$604,16,FALSE)</f>
        <v>18384885.119999997</v>
      </c>
      <c r="G383" s="27">
        <f t="shared" si="23"/>
        <v>133348.40373370377</v>
      </c>
      <c r="H383" s="9">
        <f t="shared" si="26"/>
        <v>27577327.679999996</v>
      </c>
      <c r="I383" s="27">
        <f t="shared" si="25"/>
        <v>157649.35073558814</v>
      </c>
      <c r="J383" s="27">
        <f t="shared" si="24"/>
        <v>24300.947001884371</v>
      </c>
    </row>
    <row r="384" spans="1:10" x14ac:dyDescent="0.25">
      <c r="A384" t="s">
        <v>805</v>
      </c>
      <c r="B384" t="s">
        <v>128</v>
      </c>
      <c r="C384">
        <v>2</v>
      </c>
      <c r="D384" s="20">
        <f>VLOOKUP(A384,'1-1-19 Rates - Revenue'!$A$6:$M$604,4,FALSE)+VLOOKUP(A384,'1-1-19 Rates - Revenue'!$A$6:$M$604,7,FALSE)+VLOOKUP(A384,'1-1-19 Rates - Revenue'!$A$6:$M$604,10,FALSE)+VLOOKUP(A384,'1-1-19 Rates - Revenue'!$A$6:$M$604,13,FALSE)</f>
        <v>67405</v>
      </c>
      <c r="E384" t="s">
        <v>1815</v>
      </c>
      <c r="F384" s="9">
        <f>VLOOKUP(A384,'1-1-19 Rates - Revenue'!$A$6:$P$604,16,FALSE)</f>
        <v>24600747.760000002</v>
      </c>
      <c r="G384" s="27">
        <f t="shared" si="23"/>
        <v>178433.0129364164</v>
      </c>
      <c r="H384" s="9">
        <f t="shared" si="26"/>
        <v>55351682.460000001</v>
      </c>
      <c r="I384" s="27">
        <f t="shared" si="25"/>
        <v>316425.03230180434</v>
      </c>
      <c r="J384" s="27">
        <f t="shared" si="24"/>
        <v>137992.01936538794</v>
      </c>
    </row>
    <row r="385" spans="1:10" x14ac:dyDescent="0.25">
      <c r="A385" t="s">
        <v>774</v>
      </c>
      <c r="B385" t="s">
        <v>276</v>
      </c>
      <c r="C385">
        <v>4</v>
      </c>
      <c r="D385" s="20">
        <f>VLOOKUP(A385,'1-1-19 Rates - Revenue'!$A$6:$M$604,4,FALSE)+VLOOKUP(A385,'1-1-19 Rates - Revenue'!$A$6:$M$604,7,FALSE)+VLOOKUP(A385,'1-1-19 Rates - Revenue'!$A$6:$M$604,10,FALSE)+VLOOKUP(A385,'1-1-19 Rates - Revenue'!$A$6:$M$604,13,FALSE)</f>
        <v>97294</v>
      </c>
      <c r="E385" t="s">
        <v>1815</v>
      </c>
      <c r="F385" s="9">
        <f>VLOOKUP(A385,'1-1-19 Rates - Revenue'!$A$6:$P$604,16,FALSE)</f>
        <v>24825383.400000002</v>
      </c>
      <c r="G385" s="27">
        <f t="shared" si="23"/>
        <v>180062.32983560729</v>
      </c>
      <c r="H385" s="9">
        <f t="shared" si="26"/>
        <v>0</v>
      </c>
      <c r="I385" s="27">
        <f t="shared" si="25"/>
        <v>0</v>
      </c>
      <c r="J385" s="27">
        <f t="shared" si="24"/>
        <v>-180062.32983560729</v>
      </c>
    </row>
    <row r="386" spans="1:10" x14ac:dyDescent="0.25">
      <c r="A386" t="s">
        <v>921</v>
      </c>
      <c r="B386" t="s">
        <v>196</v>
      </c>
      <c r="C386">
        <v>3</v>
      </c>
      <c r="D386" s="20">
        <f>VLOOKUP(A386,'1-1-19 Rates - Revenue'!$A$6:$M$604,4,FALSE)+VLOOKUP(A386,'1-1-19 Rates - Revenue'!$A$6:$M$604,7,FALSE)+VLOOKUP(A386,'1-1-19 Rates - Revenue'!$A$6:$M$604,10,FALSE)+VLOOKUP(A386,'1-1-19 Rates - Revenue'!$A$6:$M$604,13,FALSE)</f>
        <v>61957</v>
      </c>
      <c r="E386" t="s">
        <v>1815</v>
      </c>
      <c r="F386" s="9">
        <f>VLOOKUP(A386,'1-1-19 Rates - Revenue'!$A$6:$P$604,16,FALSE)</f>
        <v>14910120.300000001</v>
      </c>
      <c r="G386" s="27">
        <f t="shared" si="23"/>
        <v>108145.39925080005</v>
      </c>
      <c r="H386" s="9">
        <f t="shared" si="26"/>
        <v>22365180.450000003</v>
      </c>
      <c r="I386" s="27">
        <f t="shared" si="25"/>
        <v>127853.43880813509</v>
      </c>
      <c r="J386" s="27">
        <f t="shared" si="24"/>
        <v>19708.03955733504</v>
      </c>
    </row>
    <row r="387" spans="1:10" x14ac:dyDescent="0.25">
      <c r="A387" t="s">
        <v>1728</v>
      </c>
      <c r="B387" t="s">
        <v>353</v>
      </c>
      <c r="C387">
        <v>5</v>
      </c>
      <c r="D387" s="20">
        <f>VLOOKUP(A387,'1-1-19 Rates - Revenue'!$A$6:$M$604,4,FALSE)+VLOOKUP(A387,'1-1-19 Rates - Revenue'!$A$6:$M$604,7,FALSE)+VLOOKUP(A387,'1-1-19 Rates - Revenue'!$A$6:$M$604,10,FALSE)+VLOOKUP(A387,'1-1-19 Rates - Revenue'!$A$6:$M$604,13,FALSE)</f>
        <v>32083</v>
      </c>
      <c r="E387" t="s">
        <v>1815</v>
      </c>
      <c r="F387" s="9">
        <f>VLOOKUP(A387,'1-1-19 Rates - Revenue'!$A$6:$P$604,16,FALSE)</f>
        <v>6750263.2000000002</v>
      </c>
      <c r="G387" s="27">
        <f t="shared" si="23"/>
        <v>48960.698782020096</v>
      </c>
      <c r="H387" s="9">
        <f t="shared" si="26"/>
        <v>0</v>
      </c>
      <c r="I387" s="27">
        <f t="shared" si="25"/>
        <v>0</v>
      </c>
      <c r="J387" s="27">
        <f t="shared" si="24"/>
        <v>-48960.698782020096</v>
      </c>
    </row>
    <row r="388" spans="1:10" x14ac:dyDescent="0.25">
      <c r="A388" t="s">
        <v>892</v>
      </c>
      <c r="B388" t="s">
        <v>354</v>
      </c>
      <c r="C388">
        <v>5</v>
      </c>
      <c r="D388" s="20">
        <f>VLOOKUP(A388,'1-1-19 Rates - Revenue'!$A$6:$M$604,4,FALSE)+VLOOKUP(A388,'1-1-19 Rates - Revenue'!$A$6:$M$604,7,FALSE)+VLOOKUP(A388,'1-1-19 Rates - Revenue'!$A$6:$M$604,10,FALSE)+VLOOKUP(A388,'1-1-19 Rates - Revenue'!$A$6:$M$604,13,FALSE)</f>
        <v>66112</v>
      </c>
      <c r="E388" t="s">
        <v>1815</v>
      </c>
      <c r="F388" s="9">
        <f>VLOOKUP(A388,'1-1-19 Rates - Revenue'!$A$6:$P$604,16,FALSE)</f>
        <v>16605079.199999999</v>
      </c>
      <c r="G388" s="27">
        <f t="shared" si="23"/>
        <v>120439.19723941831</v>
      </c>
      <c r="H388" s="9">
        <f t="shared" si="26"/>
        <v>0</v>
      </c>
      <c r="I388" s="27">
        <f t="shared" si="25"/>
        <v>0</v>
      </c>
      <c r="J388" s="27">
        <f t="shared" si="24"/>
        <v>-120439.19723941831</v>
      </c>
    </row>
    <row r="389" spans="1:10" x14ac:dyDescent="0.25">
      <c r="A389" t="s">
        <v>950</v>
      </c>
      <c r="B389" t="s">
        <v>277</v>
      </c>
      <c r="C389">
        <v>4</v>
      </c>
      <c r="D389" s="20">
        <f>VLOOKUP(A389,'1-1-19 Rates - Revenue'!$A$6:$M$604,4,FALSE)+VLOOKUP(A389,'1-1-19 Rates - Revenue'!$A$6:$M$604,7,FALSE)+VLOOKUP(A389,'1-1-19 Rates - Revenue'!$A$6:$M$604,10,FALSE)+VLOOKUP(A389,'1-1-19 Rates - Revenue'!$A$6:$M$604,13,FALSE)</f>
        <v>37770</v>
      </c>
      <c r="E389" t="s">
        <v>1815</v>
      </c>
      <c r="F389" s="9">
        <f>VLOOKUP(A389,'1-1-19 Rates - Revenue'!$A$6:$P$604,16,FALSE)</f>
        <v>13012473.5</v>
      </c>
      <c r="G389" s="27">
        <f t="shared" si="23"/>
        <v>94381.474701981802</v>
      </c>
      <c r="H389" s="9">
        <f t="shared" si="26"/>
        <v>0</v>
      </c>
      <c r="I389" s="27">
        <f t="shared" si="25"/>
        <v>0</v>
      </c>
      <c r="J389" s="27">
        <f t="shared" si="24"/>
        <v>-94381.474701981802</v>
      </c>
    </row>
    <row r="390" spans="1:10" x14ac:dyDescent="0.25">
      <c r="A390" t="s">
        <v>563</v>
      </c>
      <c r="B390" t="s">
        <v>129</v>
      </c>
      <c r="C390">
        <v>2</v>
      </c>
      <c r="D390" s="20">
        <f>VLOOKUP(A390,'1-1-19 Rates - Revenue'!$A$6:$M$604,4,FALSE)+VLOOKUP(A390,'1-1-19 Rates - Revenue'!$A$6:$M$604,7,FALSE)+VLOOKUP(A390,'1-1-19 Rates - Revenue'!$A$6:$M$604,10,FALSE)+VLOOKUP(A390,'1-1-19 Rates - Revenue'!$A$6:$M$604,13,FALSE)</f>
        <v>18097</v>
      </c>
      <c r="E390" t="s">
        <v>1815</v>
      </c>
      <c r="F390" s="9">
        <f>VLOOKUP(A390,'1-1-19 Rates - Revenue'!$A$6:$P$604,16,FALSE)</f>
        <v>4093541.4</v>
      </c>
      <c r="G390" s="27">
        <f t="shared" ref="G390:G453" si="27">SUM(F390/$F$5)*50000000</f>
        <v>29691.086332326835</v>
      </c>
      <c r="H390" s="9">
        <f t="shared" si="26"/>
        <v>9210468.1500000004</v>
      </c>
      <c r="I390" s="27">
        <f t="shared" si="25"/>
        <v>52652.829188789401</v>
      </c>
      <c r="J390" s="27">
        <f t="shared" ref="J390:J453" si="28">SUM(I390-G390)</f>
        <v>22961.742856462566</v>
      </c>
    </row>
    <row r="391" spans="1:10" x14ac:dyDescent="0.25">
      <c r="A391" t="s">
        <v>964</v>
      </c>
      <c r="B391" t="s">
        <v>355</v>
      </c>
      <c r="C391">
        <v>5</v>
      </c>
      <c r="D391" s="20">
        <f>VLOOKUP(A391,'1-1-19 Rates - Revenue'!$A$6:$M$604,4,FALSE)+VLOOKUP(A391,'1-1-19 Rates - Revenue'!$A$6:$M$604,7,FALSE)+VLOOKUP(A391,'1-1-19 Rates - Revenue'!$A$6:$M$604,10,FALSE)+VLOOKUP(A391,'1-1-19 Rates - Revenue'!$A$6:$M$604,13,FALSE)</f>
        <v>20098</v>
      </c>
      <c r="E391" t="s">
        <v>1815</v>
      </c>
      <c r="F391" s="9">
        <f>VLOOKUP(A391,'1-1-19 Rates - Revenue'!$A$6:$P$604,16,FALSE)</f>
        <v>3964600.9599999995</v>
      </c>
      <c r="G391" s="27">
        <f t="shared" si="27"/>
        <v>28755.861459367639</v>
      </c>
      <c r="H391" s="9">
        <f t="shared" si="26"/>
        <v>0</v>
      </c>
      <c r="I391" s="27">
        <f t="shared" ref="I391:I454" si="29">SUM(H391/$H$5)*50000000</f>
        <v>0</v>
      </c>
      <c r="J391" s="27">
        <f t="shared" si="28"/>
        <v>-28755.861459367639</v>
      </c>
    </row>
    <row r="392" spans="1:10" x14ac:dyDescent="0.25">
      <c r="A392" t="s">
        <v>806</v>
      </c>
      <c r="B392" t="s">
        <v>130</v>
      </c>
      <c r="C392">
        <v>2</v>
      </c>
      <c r="D392" s="20">
        <f>VLOOKUP(A392,'1-1-19 Rates - Revenue'!$A$6:$M$604,4,FALSE)+VLOOKUP(A392,'1-1-19 Rates - Revenue'!$A$6:$M$604,7,FALSE)+VLOOKUP(A392,'1-1-19 Rates - Revenue'!$A$6:$M$604,10,FALSE)+VLOOKUP(A392,'1-1-19 Rates - Revenue'!$A$6:$M$604,13,FALSE)</f>
        <v>45663</v>
      </c>
      <c r="E392" t="s">
        <v>1815</v>
      </c>
      <c r="F392" s="9">
        <f>VLOOKUP(A392,'1-1-19 Rates - Revenue'!$A$6:$P$604,16,FALSE)</f>
        <v>12493517.129999999</v>
      </c>
      <c r="G392" s="27">
        <f t="shared" si="27"/>
        <v>90617.404211725865</v>
      </c>
      <c r="H392" s="9">
        <f t="shared" si="26"/>
        <v>28110413.542499997</v>
      </c>
      <c r="I392" s="27">
        <f t="shared" si="29"/>
        <v>160696.80482848038</v>
      </c>
      <c r="J392" s="27">
        <f t="shared" si="28"/>
        <v>70079.400616754516</v>
      </c>
    </row>
    <row r="393" spans="1:10" x14ac:dyDescent="0.25">
      <c r="A393" t="s">
        <v>680</v>
      </c>
      <c r="B393" t="s">
        <v>1433</v>
      </c>
      <c r="C393">
        <v>2</v>
      </c>
      <c r="D393" s="20">
        <f>VLOOKUP(A393,'1-1-19 Rates - Revenue'!$A$6:$M$604,4,FALSE)+VLOOKUP(A393,'1-1-19 Rates - Revenue'!$A$6:$M$604,7,FALSE)+VLOOKUP(A393,'1-1-19 Rates - Revenue'!$A$6:$M$604,10,FALSE)+VLOOKUP(A393,'1-1-19 Rates - Revenue'!$A$6:$M$604,13,FALSE)</f>
        <v>50771</v>
      </c>
      <c r="E393" t="s">
        <v>1815</v>
      </c>
      <c r="F393" s="9">
        <f>VLOOKUP(A393,'1-1-19 Rates - Revenue'!$A$6:$P$604,16,FALSE)</f>
        <v>9561114.7100000009</v>
      </c>
      <c r="G393" s="27">
        <f t="shared" si="27"/>
        <v>69348.237760070071</v>
      </c>
      <c r="H393" s="9">
        <f t="shared" si="26"/>
        <v>21512508.097500004</v>
      </c>
      <c r="I393" s="27">
        <f t="shared" si="29"/>
        <v>122979.02732339577</v>
      </c>
      <c r="J393" s="27">
        <f t="shared" si="28"/>
        <v>53630.789563325699</v>
      </c>
    </row>
    <row r="394" spans="1:10" x14ac:dyDescent="0.25">
      <c r="A394" t="s">
        <v>668</v>
      </c>
      <c r="B394" t="s">
        <v>51</v>
      </c>
      <c r="C394">
        <v>1</v>
      </c>
      <c r="D394" s="20">
        <f>VLOOKUP(A394,'1-1-19 Rates - Revenue'!$A$6:$M$604,4,FALSE)+VLOOKUP(A394,'1-1-19 Rates - Revenue'!$A$6:$M$604,7,FALSE)+VLOOKUP(A394,'1-1-19 Rates - Revenue'!$A$6:$M$604,10,FALSE)+VLOOKUP(A394,'1-1-19 Rates - Revenue'!$A$6:$M$604,13,FALSE)</f>
        <v>24834</v>
      </c>
      <c r="E394" t="s">
        <v>1815</v>
      </c>
      <c r="F394" s="9">
        <f>VLOOKUP(A394,'1-1-19 Rates - Revenue'!$A$6:$P$604,16,FALSE)</f>
        <v>5815287.3600000003</v>
      </c>
      <c r="G394" s="27">
        <f t="shared" si="27"/>
        <v>42179.174993331944</v>
      </c>
      <c r="H394" s="9">
        <f t="shared" si="26"/>
        <v>17445862.080000002</v>
      </c>
      <c r="I394" s="27">
        <f t="shared" si="29"/>
        <v>99731.520829309666</v>
      </c>
      <c r="J394" s="27">
        <f t="shared" si="28"/>
        <v>57552.345835977721</v>
      </c>
    </row>
    <row r="395" spans="1:10" x14ac:dyDescent="0.25">
      <c r="A395" t="s">
        <v>1729</v>
      </c>
      <c r="B395" t="s">
        <v>356</v>
      </c>
      <c r="C395">
        <v>5</v>
      </c>
      <c r="D395" s="20">
        <f>VLOOKUP(A395,'1-1-19 Rates - Revenue'!$A$6:$M$604,4,FALSE)+VLOOKUP(A395,'1-1-19 Rates - Revenue'!$A$6:$M$604,7,FALSE)+VLOOKUP(A395,'1-1-19 Rates - Revenue'!$A$6:$M$604,10,FALSE)+VLOOKUP(A395,'1-1-19 Rates - Revenue'!$A$6:$M$604,13,FALSE)</f>
        <v>32397</v>
      </c>
      <c r="E395" t="s">
        <v>1815</v>
      </c>
      <c r="F395" s="9">
        <f>VLOOKUP(A395,'1-1-19 Rates - Revenue'!$A$6:$P$604,16,FALSE)</f>
        <v>5990337.2399999993</v>
      </c>
      <c r="G395" s="27">
        <f t="shared" si="27"/>
        <v>43448.83873718547</v>
      </c>
      <c r="H395" s="9">
        <f t="shared" si="26"/>
        <v>0</v>
      </c>
      <c r="I395" s="27">
        <f t="shared" si="29"/>
        <v>0</v>
      </c>
      <c r="J395" s="27">
        <f t="shared" si="28"/>
        <v>-43448.83873718547</v>
      </c>
    </row>
    <row r="396" spans="1:10" x14ac:dyDescent="0.25">
      <c r="A396" t="s">
        <v>903</v>
      </c>
      <c r="B396" t="s">
        <v>278</v>
      </c>
      <c r="C396">
        <v>4</v>
      </c>
      <c r="D396" s="20">
        <f>VLOOKUP(A396,'1-1-19 Rates - Revenue'!$A$6:$M$604,4,FALSE)+VLOOKUP(A396,'1-1-19 Rates - Revenue'!$A$6:$M$604,7,FALSE)+VLOOKUP(A396,'1-1-19 Rates - Revenue'!$A$6:$M$604,10,FALSE)+VLOOKUP(A396,'1-1-19 Rates - Revenue'!$A$6:$M$604,13,FALSE)</f>
        <v>62664</v>
      </c>
      <c r="E396" t="s">
        <v>1815</v>
      </c>
      <c r="F396" s="9">
        <f>VLOOKUP(A396,'1-1-19 Rates - Revenue'!$A$6:$P$604,16,FALSE)</f>
        <v>16977524.039999999</v>
      </c>
      <c r="G396" s="27">
        <f t="shared" si="27"/>
        <v>123140.59703434152</v>
      </c>
      <c r="H396" s="9">
        <f t="shared" si="26"/>
        <v>0</v>
      </c>
      <c r="I396" s="27">
        <f t="shared" si="29"/>
        <v>0</v>
      </c>
      <c r="J396" s="27">
        <f t="shared" si="28"/>
        <v>-123140.59703434152</v>
      </c>
    </row>
    <row r="397" spans="1:10" x14ac:dyDescent="0.25">
      <c r="A397" t="s">
        <v>578</v>
      </c>
      <c r="B397" t="s">
        <v>1438</v>
      </c>
      <c r="C397">
        <v>3</v>
      </c>
      <c r="D397" s="20">
        <f>VLOOKUP(A397,'1-1-19 Rates - Revenue'!$A$6:$M$604,4,FALSE)+VLOOKUP(A397,'1-1-19 Rates - Revenue'!$A$6:$M$604,7,FALSE)+VLOOKUP(A397,'1-1-19 Rates - Revenue'!$A$6:$M$604,10,FALSE)+VLOOKUP(A397,'1-1-19 Rates - Revenue'!$A$6:$M$604,13,FALSE)</f>
        <v>12042</v>
      </c>
      <c r="E397" t="s">
        <v>1815</v>
      </c>
      <c r="F397" s="9">
        <f>VLOOKUP(A397,'1-1-19 Rates - Revenue'!$A$6:$P$604,16,FALSE)</f>
        <v>3661610.4999999995</v>
      </c>
      <c r="G397" s="27">
        <f t="shared" si="27"/>
        <v>26558.224981150655</v>
      </c>
      <c r="H397" s="9">
        <f t="shared" si="26"/>
        <v>5492415.7499999991</v>
      </c>
      <c r="I397" s="27">
        <f t="shared" si="29"/>
        <v>31398.103072379286</v>
      </c>
      <c r="J397" s="27">
        <f t="shared" si="28"/>
        <v>4839.8780912286311</v>
      </c>
    </row>
    <row r="398" spans="1:10" x14ac:dyDescent="0.25">
      <c r="A398" t="s">
        <v>608</v>
      </c>
      <c r="B398" t="s">
        <v>1440</v>
      </c>
      <c r="C398">
        <v>1</v>
      </c>
      <c r="D398" s="20">
        <f>VLOOKUP(A398,'1-1-19 Rates - Revenue'!$A$6:$M$604,4,FALSE)+VLOOKUP(A398,'1-1-19 Rates - Revenue'!$A$6:$M$604,7,FALSE)+VLOOKUP(A398,'1-1-19 Rates - Revenue'!$A$6:$M$604,10,FALSE)+VLOOKUP(A398,'1-1-19 Rates - Revenue'!$A$6:$M$604,13,FALSE)</f>
        <v>21170</v>
      </c>
      <c r="E398" t="s">
        <v>1815</v>
      </c>
      <c r="F398" s="9">
        <f>VLOOKUP(A398,'1-1-19 Rates - Revenue'!$A$6:$P$604,16,FALSE)</f>
        <v>4094186.5099999993</v>
      </c>
      <c r="G398" s="27">
        <f t="shared" si="27"/>
        <v>29695.765414527847</v>
      </c>
      <c r="H398" s="9">
        <f t="shared" si="26"/>
        <v>12282559.529999997</v>
      </c>
      <c r="I398" s="27">
        <f t="shared" si="29"/>
        <v>70214.835815292114</v>
      </c>
      <c r="J398" s="27">
        <f t="shared" si="28"/>
        <v>40519.070400764263</v>
      </c>
    </row>
    <row r="399" spans="1:10" x14ac:dyDescent="0.25">
      <c r="A399" t="s">
        <v>494</v>
      </c>
      <c r="B399" t="s">
        <v>1795</v>
      </c>
      <c r="C399">
        <v>5</v>
      </c>
      <c r="D399" s="20">
        <f>VLOOKUP(A399,'1-1-19 Rates - Revenue'!$A$6:$M$604,4,FALSE)+VLOOKUP(A399,'1-1-19 Rates - Revenue'!$A$6:$M$604,7,FALSE)+VLOOKUP(A399,'1-1-19 Rates - Revenue'!$A$6:$M$604,10,FALSE)+VLOOKUP(A399,'1-1-19 Rates - Revenue'!$A$6:$M$604,13,FALSE)</f>
        <v>41461</v>
      </c>
      <c r="E399" t="s">
        <v>1815</v>
      </c>
      <c r="F399" s="9">
        <f>VLOOKUP(A399,'1-1-19 Rates - Revenue'!$A$6:$P$604,16,FALSE)</f>
        <v>9208122.6800000016</v>
      </c>
      <c r="G399" s="27">
        <f t="shared" si="27"/>
        <v>66787.932192535489</v>
      </c>
      <c r="H399" s="9">
        <f t="shared" si="26"/>
        <v>0</v>
      </c>
      <c r="I399" s="27">
        <f t="shared" si="29"/>
        <v>0</v>
      </c>
      <c r="J399" s="27">
        <f t="shared" si="28"/>
        <v>-66787.932192535489</v>
      </c>
    </row>
    <row r="400" spans="1:10" x14ac:dyDescent="0.25">
      <c r="A400" t="s">
        <v>965</v>
      </c>
      <c r="B400" t="s">
        <v>52</v>
      </c>
      <c r="C400">
        <v>1</v>
      </c>
      <c r="D400" s="20">
        <f>VLOOKUP(A400,'1-1-19 Rates - Revenue'!$A$6:$M$604,4,FALSE)+VLOOKUP(A400,'1-1-19 Rates - Revenue'!$A$6:$M$604,7,FALSE)+VLOOKUP(A400,'1-1-19 Rates - Revenue'!$A$6:$M$604,10,FALSE)+VLOOKUP(A400,'1-1-19 Rates - Revenue'!$A$6:$M$604,13,FALSE)</f>
        <v>23694</v>
      </c>
      <c r="E400" t="s">
        <v>1815</v>
      </c>
      <c r="F400" s="9">
        <f>VLOOKUP(A400,'1-1-19 Rates - Revenue'!$A$6:$P$604,16,FALSE)</f>
        <v>4804129.3000000007</v>
      </c>
      <c r="G400" s="27">
        <f t="shared" si="27"/>
        <v>34845.089828079159</v>
      </c>
      <c r="H400" s="9">
        <f t="shared" si="26"/>
        <v>14412387.900000002</v>
      </c>
      <c r="I400" s="27">
        <f t="shared" si="29"/>
        <v>82390.274407634235</v>
      </c>
      <c r="J400" s="27">
        <f t="shared" si="28"/>
        <v>47545.184579555076</v>
      </c>
    </row>
    <row r="401" spans="1:10" x14ac:dyDescent="0.25">
      <c r="A401" t="s">
        <v>662</v>
      </c>
      <c r="B401" t="s">
        <v>357</v>
      </c>
      <c r="C401">
        <v>5</v>
      </c>
      <c r="D401" s="20">
        <f>VLOOKUP(A401,'1-1-19 Rates - Revenue'!$A$6:$M$604,4,FALSE)+VLOOKUP(A401,'1-1-19 Rates - Revenue'!$A$6:$M$604,7,FALSE)+VLOOKUP(A401,'1-1-19 Rates - Revenue'!$A$6:$M$604,10,FALSE)+VLOOKUP(A401,'1-1-19 Rates - Revenue'!$A$6:$M$604,13,FALSE)</f>
        <v>14125</v>
      </c>
      <c r="E401" t="s">
        <v>1815</v>
      </c>
      <c r="F401" s="9">
        <f>VLOOKUP(A401,'1-1-19 Rates - Revenue'!$A$6:$P$604,16,FALSE)</f>
        <v>3321352.4999999995</v>
      </c>
      <c r="G401" s="27">
        <f t="shared" si="27"/>
        <v>24090.281294721866</v>
      </c>
      <c r="H401" s="9">
        <f t="shared" si="26"/>
        <v>0</v>
      </c>
      <c r="I401" s="27">
        <f t="shared" si="29"/>
        <v>0</v>
      </c>
      <c r="J401" s="27">
        <f t="shared" si="28"/>
        <v>-24090.281294721866</v>
      </c>
    </row>
    <row r="402" spans="1:10" x14ac:dyDescent="0.25">
      <c r="A402" t="s">
        <v>725</v>
      </c>
      <c r="B402" t="s">
        <v>358</v>
      </c>
      <c r="C402">
        <v>5</v>
      </c>
      <c r="D402" s="20">
        <f>VLOOKUP(A402,'1-1-19 Rates - Revenue'!$A$6:$M$604,4,FALSE)+VLOOKUP(A402,'1-1-19 Rates - Revenue'!$A$6:$M$604,7,FALSE)+VLOOKUP(A402,'1-1-19 Rates - Revenue'!$A$6:$M$604,10,FALSE)+VLOOKUP(A402,'1-1-19 Rates - Revenue'!$A$6:$M$604,13,FALSE)</f>
        <v>27354</v>
      </c>
      <c r="E402" t="s">
        <v>1815</v>
      </c>
      <c r="F402" s="9">
        <f>VLOOKUP(A402,'1-1-19 Rates - Revenue'!$A$6:$P$604,16,FALSE)</f>
        <v>7644103.2599999998</v>
      </c>
      <c r="G402" s="27">
        <f t="shared" si="27"/>
        <v>55443.858421923134</v>
      </c>
      <c r="H402" s="9">
        <f t="shared" si="26"/>
        <v>0</v>
      </c>
      <c r="I402" s="27">
        <f t="shared" si="29"/>
        <v>0</v>
      </c>
      <c r="J402" s="27">
        <f t="shared" si="28"/>
        <v>-55443.858421923134</v>
      </c>
    </row>
    <row r="403" spans="1:10" x14ac:dyDescent="0.25">
      <c r="A403" t="s">
        <v>835</v>
      </c>
      <c r="B403" t="s">
        <v>1796</v>
      </c>
      <c r="C403">
        <v>5</v>
      </c>
      <c r="D403" s="20">
        <f>VLOOKUP(A403,'1-1-19 Rates - Revenue'!$A$6:$M$604,4,FALSE)+VLOOKUP(A403,'1-1-19 Rates - Revenue'!$A$6:$M$604,7,FALSE)+VLOOKUP(A403,'1-1-19 Rates - Revenue'!$A$6:$M$604,10,FALSE)+VLOOKUP(A403,'1-1-19 Rates - Revenue'!$A$6:$M$604,13,FALSE)</f>
        <v>131035</v>
      </c>
      <c r="E403" t="s">
        <v>1815</v>
      </c>
      <c r="F403" s="9">
        <f>VLOOKUP(A403,'1-1-19 Rates - Revenue'!$A$6:$P$604,16,FALSE)</f>
        <v>44335478.799999997</v>
      </c>
      <c r="G403" s="27">
        <f t="shared" si="27"/>
        <v>321572.05705452157</v>
      </c>
      <c r="H403" s="9">
        <f t="shared" si="26"/>
        <v>0</v>
      </c>
      <c r="I403" s="27">
        <f t="shared" si="29"/>
        <v>0</v>
      </c>
      <c r="J403" s="27">
        <f t="shared" si="28"/>
        <v>-321572.05705452157</v>
      </c>
    </row>
    <row r="404" spans="1:10" x14ac:dyDescent="0.25">
      <c r="A404" t="s">
        <v>479</v>
      </c>
      <c r="B404" t="s">
        <v>1444</v>
      </c>
      <c r="C404">
        <v>5</v>
      </c>
      <c r="D404" s="20">
        <f>VLOOKUP(A404,'1-1-19 Rates - Revenue'!$A$6:$M$604,4,FALSE)+VLOOKUP(A404,'1-1-19 Rates - Revenue'!$A$6:$M$604,7,FALSE)+VLOOKUP(A404,'1-1-19 Rates - Revenue'!$A$6:$M$604,10,FALSE)+VLOOKUP(A404,'1-1-19 Rates - Revenue'!$A$6:$M$604,13,FALSE)</f>
        <v>26505</v>
      </c>
      <c r="E404" t="s">
        <v>1815</v>
      </c>
      <c r="F404" s="9">
        <f>VLOOKUP(A404,'1-1-19 Rates - Revenue'!$A$6:$P$604,16,FALSE)</f>
        <v>6137683.9000000004</v>
      </c>
      <c r="G404" s="27">
        <f t="shared" si="27"/>
        <v>44517.566759049383</v>
      </c>
      <c r="H404" s="9">
        <f t="shared" si="26"/>
        <v>0</v>
      </c>
      <c r="I404" s="27">
        <f t="shared" si="29"/>
        <v>0</v>
      </c>
      <c r="J404" s="27">
        <f t="shared" si="28"/>
        <v>-44517.566759049383</v>
      </c>
    </row>
    <row r="405" spans="1:10" x14ac:dyDescent="0.25">
      <c r="A405" t="s">
        <v>478</v>
      </c>
      <c r="B405" t="s">
        <v>1446</v>
      </c>
      <c r="C405">
        <v>4</v>
      </c>
      <c r="D405" s="20">
        <f>VLOOKUP(A405,'1-1-19 Rates - Revenue'!$A$6:$M$604,4,FALSE)+VLOOKUP(A405,'1-1-19 Rates - Revenue'!$A$6:$M$604,7,FALSE)+VLOOKUP(A405,'1-1-19 Rates - Revenue'!$A$6:$M$604,10,FALSE)+VLOOKUP(A405,'1-1-19 Rates - Revenue'!$A$6:$M$604,13,FALSE)</f>
        <v>30950</v>
      </c>
      <c r="E405" t="s">
        <v>1815</v>
      </c>
      <c r="F405" s="9">
        <f>VLOOKUP(A405,'1-1-19 Rates - Revenue'!$A$6:$P$604,16,FALSE)</f>
        <v>6905905.2199999997</v>
      </c>
      <c r="G405" s="27">
        <f t="shared" si="27"/>
        <v>50089.594327758983</v>
      </c>
      <c r="H405" s="9">
        <f t="shared" si="26"/>
        <v>0</v>
      </c>
      <c r="I405" s="27">
        <f t="shared" si="29"/>
        <v>0</v>
      </c>
      <c r="J405" s="27">
        <f t="shared" si="28"/>
        <v>-50089.594327758983</v>
      </c>
    </row>
    <row r="406" spans="1:10" x14ac:dyDescent="0.25">
      <c r="A406" t="s">
        <v>847</v>
      </c>
      <c r="B406" t="s">
        <v>1448</v>
      </c>
      <c r="C406">
        <v>4</v>
      </c>
      <c r="D406" s="20">
        <f>VLOOKUP(A406,'1-1-19 Rates - Revenue'!$A$6:$M$604,4,FALSE)+VLOOKUP(A406,'1-1-19 Rates - Revenue'!$A$6:$M$604,7,FALSE)+VLOOKUP(A406,'1-1-19 Rates - Revenue'!$A$6:$M$604,10,FALSE)+VLOOKUP(A406,'1-1-19 Rates - Revenue'!$A$6:$M$604,13,FALSE)</f>
        <v>37759</v>
      </c>
      <c r="E406" t="s">
        <v>1815</v>
      </c>
      <c r="F406" s="9">
        <f>VLOOKUP(A406,'1-1-19 Rates - Revenue'!$A$6:$P$604,16,FALSE)</f>
        <v>10644610.699999999</v>
      </c>
      <c r="G406" s="27">
        <f t="shared" si="27"/>
        <v>77207.001074353364</v>
      </c>
      <c r="H406" s="9">
        <f t="shared" ref="H406:H469" si="30">IF(C406=1,F406*3)+IF(C406=2,F406*2.25)+IF(C406=3,F406*1.5)+IF(C406=2,F406*0)+IF(C406=5,F406*0)</f>
        <v>0</v>
      </c>
      <c r="I406" s="27">
        <f t="shared" si="29"/>
        <v>0</v>
      </c>
      <c r="J406" s="27">
        <f t="shared" si="28"/>
        <v>-77207.001074353364</v>
      </c>
    </row>
    <row r="407" spans="1:10" x14ac:dyDescent="0.25">
      <c r="A407" t="s">
        <v>426</v>
      </c>
      <c r="B407" t="s">
        <v>359</v>
      </c>
      <c r="C407">
        <v>5</v>
      </c>
      <c r="D407" s="20">
        <f>VLOOKUP(A407,'1-1-19 Rates - Revenue'!$A$6:$M$604,4,FALSE)+VLOOKUP(A407,'1-1-19 Rates - Revenue'!$A$6:$M$604,7,FALSE)+VLOOKUP(A407,'1-1-19 Rates - Revenue'!$A$6:$M$604,10,FALSE)+VLOOKUP(A407,'1-1-19 Rates - Revenue'!$A$6:$M$604,13,FALSE)</f>
        <v>26802</v>
      </c>
      <c r="E407" t="s">
        <v>1815</v>
      </c>
      <c r="F407" s="9">
        <f>VLOOKUP(A407,'1-1-19 Rates - Revenue'!$A$6:$P$604,16,FALSE)</f>
        <v>5037511.8299999991</v>
      </c>
      <c r="G407" s="27">
        <f t="shared" si="27"/>
        <v>36537.849267787475</v>
      </c>
      <c r="H407" s="9">
        <f t="shared" si="30"/>
        <v>0</v>
      </c>
      <c r="I407" s="27">
        <f t="shared" si="29"/>
        <v>0</v>
      </c>
      <c r="J407" s="27">
        <f t="shared" si="28"/>
        <v>-36537.849267787475</v>
      </c>
    </row>
    <row r="408" spans="1:10" x14ac:dyDescent="0.25">
      <c r="A408" t="s">
        <v>787</v>
      </c>
      <c r="B408" t="s">
        <v>53</v>
      </c>
      <c r="C408">
        <v>1</v>
      </c>
      <c r="D408" s="20">
        <f>VLOOKUP(A408,'1-1-19 Rates - Revenue'!$A$6:$M$604,4,FALSE)+VLOOKUP(A408,'1-1-19 Rates - Revenue'!$A$6:$M$604,7,FALSE)+VLOOKUP(A408,'1-1-19 Rates - Revenue'!$A$6:$M$604,10,FALSE)+VLOOKUP(A408,'1-1-19 Rates - Revenue'!$A$6:$M$604,13,FALSE)</f>
        <v>39268</v>
      </c>
      <c r="E408" t="s">
        <v>1815</v>
      </c>
      <c r="F408" s="9">
        <f>VLOOKUP(A408,'1-1-19 Rates - Revenue'!$A$6:$P$604,16,FALSE)</f>
        <v>11527803.140000001</v>
      </c>
      <c r="G408" s="27">
        <f t="shared" si="27"/>
        <v>83612.931886265622</v>
      </c>
      <c r="H408" s="9">
        <f t="shared" si="30"/>
        <v>34583409.420000002</v>
      </c>
      <c r="I408" s="27">
        <f t="shared" si="29"/>
        <v>197700.52067953031</v>
      </c>
      <c r="J408" s="27">
        <f t="shared" si="28"/>
        <v>114087.58879326469</v>
      </c>
    </row>
    <row r="409" spans="1:10" x14ac:dyDescent="0.25">
      <c r="A409" t="s">
        <v>519</v>
      </c>
      <c r="B409" t="s">
        <v>279</v>
      </c>
      <c r="C409">
        <v>4</v>
      </c>
      <c r="D409" s="20">
        <f>VLOOKUP(A409,'1-1-19 Rates - Revenue'!$A$6:$M$604,4,FALSE)+VLOOKUP(A409,'1-1-19 Rates - Revenue'!$A$6:$M$604,7,FALSE)+VLOOKUP(A409,'1-1-19 Rates - Revenue'!$A$6:$M$604,10,FALSE)+VLOOKUP(A409,'1-1-19 Rates - Revenue'!$A$6:$M$604,13,FALSE)</f>
        <v>73469</v>
      </c>
      <c r="E409" t="s">
        <v>1815</v>
      </c>
      <c r="F409" s="9">
        <f>VLOOKUP(A409,'1-1-19 Rates - Revenue'!$A$6:$P$604,16,FALSE)</f>
        <v>14135991.389999999</v>
      </c>
      <c r="G409" s="27">
        <f t="shared" si="27"/>
        <v>102530.52302183112</v>
      </c>
      <c r="H409" s="9">
        <f t="shared" si="30"/>
        <v>0</v>
      </c>
      <c r="I409" s="27">
        <f t="shared" si="29"/>
        <v>0</v>
      </c>
      <c r="J409" s="27">
        <f t="shared" si="28"/>
        <v>-102530.52302183112</v>
      </c>
    </row>
    <row r="410" spans="1:10" x14ac:dyDescent="0.25">
      <c r="A410" t="s">
        <v>521</v>
      </c>
      <c r="B410" t="s">
        <v>1797</v>
      </c>
      <c r="C410">
        <v>1</v>
      </c>
      <c r="D410" s="20">
        <f>VLOOKUP(A410,'1-1-19 Rates - Revenue'!$A$6:$M$604,4,FALSE)+VLOOKUP(A410,'1-1-19 Rates - Revenue'!$A$6:$M$604,7,FALSE)+VLOOKUP(A410,'1-1-19 Rates - Revenue'!$A$6:$M$604,10,FALSE)+VLOOKUP(A410,'1-1-19 Rates - Revenue'!$A$6:$M$604,13,FALSE)</f>
        <v>41946</v>
      </c>
      <c r="E410" t="s">
        <v>1815</v>
      </c>
      <c r="F410" s="9">
        <f>VLOOKUP(A410,'1-1-19 Rates - Revenue'!$A$6:$P$604,16,FALSE)</f>
        <v>9655743.4800000004</v>
      </c>
      <c r="G410" s="27">
        <f t="shared" si="27"/>
        <v>70034.594805241737</v>
      </c>
      <c r="H410" s="9">
        <f t="shared" si="30"/>
        <v>28967230.440000001</v>
      </c>
      <c r="I410" s="27">
        <f t="shared" si="29"/>
        <v>165594.90913929505</v>
      </c>
      <c r="J410" s="27">
        <f t="shared" si="28"/>
        <v>95560.314334053313</v>
      </c>
    </row>
    <row r="411" spans="1:10" x14ac:dyDescent="0.25">
      <c r="A411" t="s">
        <v>704</v>
      </c>
      <c r="B411" t="s">
        <v>1452</v>
      </c>
      <c r="C411">
        <v>2</v>
      </c>
      <c r="D411" s="20">
        <f>VLOOKUP(A411,'1-1-19 Rates - Revenue'!$A$6:$M$604,4,FALSE)+VLOOKUP(A411,'1-1-19 Rates - Revenue'!$A$6:$M$604,7,FALSE)+VLOOKUP(A411,'1-1-19 Rates - Revenue'!$A$6:$M$604,10,FALSE)+VLOOKUP(A411,'1-1-19 Rates - Revenue'!$A$6:$M$604,13,FALSE)</f>
        <v>23342</v>
      </c>
      <c r="E411" t="s">
        <v>1815</v>
      </c>
      <c r="F411" s="9">
        <f>VLOOKUP(A411,'1-1-19 Rates - Revenue'!$A$6:$P$604,16,FALSE)</f>
        <v>5647518.5499999998</v>
      </c>
      <c r="G411" s="27">
        <f t="shared" si="27"/>
        <v>40962.321971744874</v>
      </c>
      <c r="H411" s="9">
        <f t="shared" si="30"/>
        <v>12706916.737499999</v>
      </c>
      <c r="I411" s="27">
        <f t="shared" si="29"/>
        <v>72640.72852754574</v>
      </c>
      <c r="J411" s="27">
        <f t="shared" si="28"/>
        <v>31678.406555800866</v>
      </c>
    </row>
    <row r="412" spans="1:10" x14ac:dyDescent="0.25">
      <c r="A412" t="s">
        <v>589</v>
      </c>
      <c r="B412" t="s">
        <v>1454</v>
      </c>
      <c r="C412">
        <v>1</v>
      </c>
      <c r="D412" s="20">
        <f>VLOOKUP(A412,'1-1-19 Rates - Revenue'!$A$6:$M$604,4,FALSE)+VLOOKUP(A412,'1-1-19 Rates - Revenue'!$A$6:$M$604,7,FALSE)+VLOOKUP(A412,'1-1-19 Rates - Revenue'!$A$6:$M$604,10,FALSE)+VLOOKUP(A412,'1-1-19 Rates - Revenue'!$A$6:$M$604,13,FALSE)</f>
        <v>41030</v>
      </c>
      <c r="E412" t="s">
        <v>1815</v>
      </c>
      <c r="F412" s="9">
        <f>VLOOKUP(A412,'1-1-19 Rates - Revenue'!$A$6:$P$604,16,FALSE)</f>
        <v>11462923.58</v>
      </c>
      <c r="G412" s="27">
        <f t="shared" si="27"/>
        <v>83142.350443712392</v>
      </c>
      <c r="H412" s="9">
        <f t="shared" si="30"/>
        <v>34388770.740000002</v>
      </c>
      <c r="I412" s="27">
        <f t="shared" si="29"/>
        <v>196587.8435599019</v>
      </c>
      <c r="J412" s="27">
        <f t="shared" si="28"/>
        <v>113445.49311618951</v>
      </c>
    </row>
    <row r="413" spans="1:10" x14ac:dyDescent="0.25">
      <c r="A413" t="s">
        <v>775</v>
      </c>
      <c r="B413" t="s">
        <v>360</v>
      </c>
      <c r="C413">
        <v>5</v>
      </c>
      <c r="D413" s="20">
        <f>VLOOKUP(A413,'1-1-19 Rates - Revenue'!$A$6:$M$604,4,FALSE)+VLOOKUP(A413,'1-1-19 Rates - Revenue'!$A$6:$M$604,7,FALSE)+VLOOKUP(A413,'1-1-19 Rates - Revenue'!$A$6:$M$604,10,FALSE)+VLOOKUP(A413,'1-1-19 Rates - Revenue'!$A$6:$M$604,13,FALSE)</f>
        <v>30135</v>
      </c>
      <c r="E413" t="s">
        <v>1815</v>
      </c>
      <c r="F413" s="9">
        <f>VLOOKUP(A413,'1-1-19 Rates - Revenue'!$A$6:$P$604,16,FALSE)</f>
        <v>8142502.6499999994</v>
      </c>
      <c r="G413" s="27">
        <f t="shared" si="27"/>
        <v>59058.825969697049</v>
      </c>
      <c r="H413" s="9">
        <f t="shared" si="30"/>
        <v>0</v>
      </c>
      <c r="I413" s="27">
        <f t="shared" si="29"/>
        <v>0</v>
      </c>
      <c r="J413" s="27">
        <f t="shared" si="28"/>
        <v>-59058.825969697049</v>
      </c>
    </row>
    <row r="414" spans="1:10" x14ac:dyDescent="0.25">
      <c r="A414" t="s">
        <v>938</v>
      </c>
      <c r="B414" t="s">
        <v>1457</v>
      </c>
      <c r="C414">
        <v>1</v>
      </c>
      <c r="D414" s="20">
        <f>VLOOKUP(A414,'1-1-19 Rates - Revenue'!$A$6:$M$604,4,FALSE)+VLOOKUP(A414,'1-1-19 Rates - Revenue'!$A$6:$M$604,7,FALSE)+VLOOKUP(A414,'1-1-19 Rates - Revenue'!$A$6:$M$604,10,FALSE)+VLOOKUP(A414,'1-1-19 Rates - Revenue'!$A$6:$M$604,13,FALSE)</f>
        <v>62685</v>
      </c>
      <c r="E414" t="s">
        <v>1815</v>
      </c>
      <c r="F414" s="9">
        <f>VLOOKUP(A414,'1-1-19 Rates - Revenue'!$A$6:$P$604,16,FALSE)</f>
        <v>19141333.439999998</v>
      </c>
      <c r="G414" s="27">
        <f t="shared" si="27"/>
        <v>138835.03991993205</v>
      </c>
      <c r="H414" s="9">
        <f t="shared" si="30"/>
        <v>57424000.319999993</v>
      </c>
      <c r="I414" s="27">
        <f t="shared" si="29"/>
        <v>328271.70464575652</v>
      </c>
      <c r="J414" s="27">
        <f t="shared" si="28"/>
        <v>189436.66472582446</v>
      </c>
    </row>
    <row r="415" spans="1:10" x14ac:dyDescent="0.25">
      <c r="A415" t="s">
        <v>646</v>
      </c>
      <c r="B415" t="s">
        <v>361</v>
      </c>
      <c r="C415">
        <v>5</v>
      </c>
      <c r="D415" s="20">
        <f>VLOOKUP(A415,'1-1-19 Rates - Revenue'!$A$6:$M$604,4,FALSE)+VLOOKUP(A415,'1-1-19 Rates - Revenue'!$A$6:$M$604,7,FALSE)+VLOOKUP(A415,'1-1-19 Rates - Revenue'!$A$6:$M$604,10,FALSE)+VLOOKUP(A415,'1-1-19 Rates - Revenue'!$A$6:$M$604,13,FALSE)</f>
        <v>27641</v>
      </c>
      <c r="E415" t="s">
        <v>1815</v>
      </c>
      <c r="F415" s="9">
        <f>VLOOKUP(A415,'1-1-19 Rates - Revenue'!$A$6:$P$604,16,FALSE)</f>
        <v>6857703.1799999997</v>
      </c>
      <c r="G415" s="27">
        <f t="shared" si="27"/>
        <v>49739.977506726151</v>
      </c>
      <c r="H415" s="9">
        <f t="shared" si="30"/>
        <v>0</v>
      </c>
      <c r="I415" s="27">
        <f t="shared" si="29"/>
        <v>0</v>
      </c>
      <c r="J415" s="27">
        <f t="shared" si="28"/>
        <v>-49739.977506726151</v>
      </c>
    </row>
    <row r="416" spans="1:10" x14ac:dyDescent="0.25">
      <c r="A416" t="s">
        <v>644</v>
      </c>
      <c r="B416" t="s">
        <v>362</v>
      </c>
      <c r="C416">
        <v>5</v>
      </c>
      <c r="D416" s="20">
        <f>VLOOKUP(A416,'1-1-19 Rates - Revenue'!$A$6:$M$604,4,FALSE)+VLOOKUP(A416,'1-1-19 Rates - Revenue'!$A$6:$M$604,7,FALSE)+VLOOKUP(A416,'1-1-19 Rates - Revenue'!$A$6:$M$604,10,FALSE)+VLOOKUP(A416,'1-1-19 Rates - Revenue'!$A$6:$M$604,13,FALSE)</f>
        <v>48864</v>
      </c>
      <c r="E416" t="s">
        <v>1815</v>
      </c>
      <c r="F416" s="9">
        <f>VLOOKUP(A416,'1-1-19 Rates - Revenue'!$A$6:$P$604,16,FALSE)</f>
        <v>11192916.720000001</v>
      </c>
      <c r="G416" s="27">
        <f t="shared" si="27"/>
        <v>81183.949097000586</v>
      </c>
      <c r="H416" s="9">
        <f t="shared" si="30"/>
        <v>0</v>
      </c>
      <c r="I416" s="27">
        <f t="shared" si="29"/>
        <v>0</v>
      </c>
      <c r="J416" s="27">
        <f t="shared" si="28"/>
        <v>-81183.949097000586</v>
      </c>
    </row>
    <row r="417" spans="1:10" x14ac:dyDescent="0.25">
      <c r="A417" t="s">
        <v>466</v>
      </c>
      <c r="B417" t="s">
        <v>363</v>
      </c>
      <c r="C417">
        <v>5</v>
      </c>
      <c r="D417" s="20">
        <f>VLOOKUP(A417,'1-1-19 Rates - Revenue'!$A$6:$M$604,4,FALSE)+VLOOKUP(A417,'1-1-19 Rates - Revenue'!$A$6:$M$604,7,FALSE)+VLOOKUP(A417,'1-1-19 Rates - Revenue'!$A$6:$M$604,10,FALSE)+VLOOKUP(A417,'1-1-19 Rates - Revenue'!$A$6:$M$604,13,FALSE)</f>
        <v>15269</v>
      </c>
      <c r="E417" t="s">
        <v>1815</v>
      </c>
      <c r="F417" s="9">
        <f>VLOOKUP(A417,'1-1-19 Rates - Revenue'!$A$6:$P$604,16,FALSE)</f>
        <v>3326056.6900000004</v>
      </c>
      <c r="G417" s="27">
        <f t="shared" si="27"/>
        <v>24124.40150941267</v>
      </c>
      <c r="H417" s="9">
        <f t="shared" si="30"/>
        <v>0</v>
      </c>
      <c r="I417" s="27">
        <f t="shared" si="29"/>
        <v>0</v>
      </c>
      <c r="J417" s="27">
        <f t="shared" si="28"/>
        <v>-24124.40150941267</v>
      </c>
    </row>
    <row r="418" spans="1:10" x14ac:dyDescent="0.25">
      <c r="A418" t="s">
        <v>768</v>
      </c>
      <c r="B418" t="s">
        <v>280</v>
      </c>
      <c r="C418">
        <v>4</v>
      </c>
      <c r="D418" s="20">
        <f>VLOOKUP(A418,'1-1-19 Rates - Revenue'!$A$6:$M$604,4,FALSE)+VLOOKUP(A418,'1-1-19 Rates - Revenue'!$A$6:$M$604,7,FALSE)+VLOOKUP(A418,'1-1-19 Rates - Revenue'!$A$6:$M$604,10,FALSE)+VLOOKUP(A418,'1-1-19 Rates - Revenue'!$A$6:$M$604,13,FALSE)</f>
        <v>33281</v>
      </c>
      <c r="E418" t="s">
        <v>1815</v>
      </c>
      <c r="F418" s="9">
        <f>VLOOKUP(A418,'1-1-19 Rates - Revenue'!$A$6:$P$604,16,FALSE)</f>
        <v>8690837.1899999995</v>
      </c>
      <c r="G418" s="27">
        <f t="shared" si="27"/>
        <v>63035.98085229742</v>
      </c>
      <c r="H418" s="9">
        <f t="shared" si="30"/>
        <v>0</v>
      </c>
      <c r="I418" s="27">
        <f t="shared" si="29"/>
        <v>0</v>
      </c>
      <c r="J418" s="27">
        <f t="shared" si="28"/>
        <v>-63035.98085229742</v>
      </c>
    </row>
    <row r="419" spans="1:10" x14ac:dyDescent="0.25">
      <c r="A419" t="s">
        <v>687</v>
      </c>
      <c r="B419" t="s">
        <v>281</v>
      </c>
      <c r="C419">
        <v>4</v>
      </c>
      <c r="D419" s="20">
        <f>VLOOKUP(A419,'1-1-19 Rates - Revenue'!$A$6:$M$604,4,FALSE)+VLOOKUP(A419,'1-1-19 Rates - Revenue'!$A$6:$M$604,7,FALSE)+VLOOKUP(A419,'1-1-19 Rates - Revenue'!$A$6:$M$604,10,FALSE)+VLOOKUP(A419,'1-1-19 Rates - Revenue'!$A$6:$M$604,13,FALSE)</f>
        <v>61775</v>
      </c>
      <c r="E419" t="s">
        <v>1815</v>
      </c>
      <c r="F419" s="9">
        <f>VLOOKUP(A419,'1-1-19 Rates - Revenue'!$A$6:$P$604,16,FALSE)</f>
        <v>14406850.08</v>
      </c>
      <c r="G419" s="27">
        <f t="shared" si="27"/>
        <v>104495.10282274654</v>
      </c>
      <c r="H419" s="9">
        <f t="shared" si="30"/>
        <v>0</v>
      </c>
      <c r="I419" s="27">
        <f t="shared" si="29"/>
        <v>0</v>
      </c>
      <c r="J419" s="27">
        <f t="shared" si="28"/>
        <v>-104495.10282274654</v>
      </c>
    </row>
    <row r="420" spans="1:10" x14ac:dyDescent="0.25">
      <c r="A420" t="s">
        <v>834</v>
      </c>
      <c r="B420" t="s">
        <v>54</v>
      </c>
      <c r="C420">
        <v>1</v>
      </c>
      <c r="D420" s="20">
        <f>VLOOKUP(A420,'1-1-19 Rates - Revenue'!$A$6:$M$604,4,FALSE)+VLOOKUP(A420,'1-1-19 Rates - Revenue'!$A$6:$M$604,7,FALSE)+VLOOKUP(A420,'1-1-19 Rates - Revenue'!$A$6:$M$604,10,FALSE)+VLOOKUP(A420,'1-1-19 Rates - Revenue'!$A$6:$M$604,13,FALSE)</f>
        <v>105532</v>
      </c>
      <c r="E420" t="s">
        <v>1815</v>
      </c>
      <c r="F420" s="9">
        <f>VLOOKUP(A420,'1-1-19 Rates - Revenue'!$A$6:$P$604,16,FALSE)</f>
        <v>35026278.880000003</v>
      </c>
      <c r="G420" s="27">
        <f t="shared" si="27"/>
        <v>254050.99607059947</v>
      </c>
      <c r="H420" s="9">
        <f t="shared" si="30"/>
        <v>105078836.64000002</v>
      </c>
      <c r="I420" s="27">
        <f t="shared" si="29"/>
        <v>600696.72321299172</v>
      </c>
      <c r="J420" s="27">
        <f t="shared" si="28"/>
        <v>346645.72714239225</v>
      </c>
    </row>
    <row r="421" spans="1:10" x14ac:dyDescent="0.25">
      <c r="A421" t="s">
        <v>647</v>
      </c>
      <c r="B421" t="s">
        <v>197</v>
      </c>
      <c r="C421">
        <v>3</v>
      </c>
      <c r="D421" s="20">
        <f>VLOOKUP(A421,'1-1-19 Rates - Revenue'!$A$6:$M$604,4,FALSE)+VLOOKUP(A421,'1-1-19 Rates - Revenue'!$A$6:$M$604,7,FALSE)+VLOOKUP(A421,'1-1-19 Rates - Revenue'!$A$6:$M$604,10,FALSE)+VLOOKUP(A421,'1-1-19 Rates - Revenue'!$A$6:$M$604,13,FALSE)</f>
        <v>26238</v>
      </c>
      <c r="E421" t="s">
        <v>1815</v>
      </c>
      <c r="F421" s="9">
        <f>VLOOKUP(A421,'1-1-19 Rates - Revenue'!$A$6:$P$604,16,FALSE)</f>
        <v>6115412.4000000004</v>
      </c>
      <c r="G421" s="27">
        <f t="shared" si="27"/>
        <v>44356.028138907321</v>
      </c>
      <c r="H421" s="9">
        <f t="shared" si="30"/>
        <v>9173118.6000000015</v>
      </c>
      <c r="I421" s="27">
        <f t="shared" si="29"/>
        <v>52439.315668694537</v>
      </c>
      <c r="J421" s="27">
        <f t="shared" si="28"/>
        <v>8083.287529787216</v>
      </c>
    </row>
    <row r="422" spans="1:10" x14ac:dyDescent="0.25">
      <c r="A422" t="s">
        <v>600</v>
      </c>
      <c r="B422" t="s">
        <v>55</v>
      </c>
      <c r="C422">
        <v>1</v>
      </c>
      <c r="D422" s="20">
        <f>VLOOKUP(A422,'1-1-19 Rates - Revenue'!$A$6:$M$604,4,FALSE)+VLOOKUP(A422,'1-1-19 Rates - Revenue'!$A$6:$M$604,7,FALSE)+VLOOKUP(A422,'1-1-19 Rates - Revenue'!$A$6:$M$604,10,FALSE)+VLOOKUP(A422,'1-1-19 Rates - Revenue'!$A$6:$M$604,13,FALSE)</f>
        <v>30453</v>
      </c>
      <c r="E422" t="s">
        <v>1815</v>
      </c>
      <c r="F422" s="9">
        <f>VLOOKUP(A422,'1-1-19 Rates - Revenue'!$A$6:$P$604,16,FALSE)</f>
        <v>6799670.79</v>
      </c>
      <c r="G422" s="27">
        <f t="shared" si="27"/>
        <v>49319.059642902605</v>
      </c>
      <c r="H422" s="9">
        <f t="shared" si="30"/>
        <v>20399012.370000001</v>
      </c>
      <c r="I422" s="27">
        <f t="shared" si="29"/>
        <v>116613.5853732486</v>
      </c>
      <c r="J422" s="27">
        <f t="shared" si="28"/>
        <v>67294.525730345995</v>
      </c>
    </row>
    <row r="423" spans="1:10" x14ac:dyDescent="0.25">
      <c r="A423" t="s">
        <v>481</v>
      </c>
      <c r="B423" t="s">
        <v>56</v>
      </c>
      <c r="C423">
        <v>1</v>
      </c>
      <c r="D423" s="20">
        <f>VLOOKUP(A423,'1-1-19 Rates - Revenue'!$A$6:$M$604,4,FALSE)+VLOOKUP(A423,'1-1-19 Rates - Revenue'!$A$6:$M$604,7,FALSE)+VLOOKUP(A423,'1-1-19 Rates - Revenue'!$A$6:$M$604,10,FALSE)+VLOOKUP(A423,'1-1-19 Rates - Revenue'!$A$6:$M$604,13,FALSE)</f>
        <v>28914</v>
      </c>
      <c r="E423" t="s">
        <v>1815</v>
      </c>
      <c r="F423" s="9">
        <f>VLOOKUP(A423,'1-1-19 Rates - Revenue'!$A$6:$P$604,16,FALSE)</f>
        <v>5248545.6099999994</v>
      </c>
      <c r="G423" s="27">
        <f t="shared" si="27"/>
        <v>38068.50978120436</v>
      </c>
      <c r="H423" s="9">
        <f t="shared" si="30"/>
        <v>15745636.829999998</v>
      </c>
      <c r="I423" s="27">
        <f t="shared" si="29"/>
        <v>90011.963884669778</v>
      </c>
      <c r="J423" s="27">
        <f t="shared" si="28"/>
        <v>51943.454103465418</v>
      </c>
    </row>
    <row r="424" spans="1:10" x14ac:dyDescent="0.25">
      <c r="A424" t="s">
        <v>840</v>
      </c>
      <c r="B424" t="s">
        <v>1799</v>
      </c>
      <c r="C424">
        <v>1</v>
      </c>
      <c r="D424" s="20">
        <f>VLOOKUP(A424,'1-1-19 Rates - Revenue'!$A$6:$M$604,4,FALSE)+VLOOKUP(A424,'1-1-19 Rates - Revenue'!$A$6:$M$604,7,FALSE)+VLOOKUP(A424,'1-1-19 Rates - Revenue'!$A$6:$M$604,10,FALSE)+VLOOKUP(A424,'1-1-19 Rates - Revenue'!$A$6:$M$604,13,FALSE)</f>
        <v>90262</v>
      </c>
      <c r="E424" t="s">
        <v>1815</v>
      </c>
      <c r="F424" s="9">
        <f>VLOOKUP(A424,'1-1-19 Rates - Revenue'!$A$6:$P$604,16,FALSE)</f>
        <v>26130573.399999999</v>
      </c>
      <c r="G424" s="27">
        <f t="shared" si="27"/>
        <v>189529.07395357065</v>
      </c>
      <c r="H424" s="9">
        <f t="shared" si="30"/>
        <v>78391720.199999988</v>
      </c>
      <c r="I424" s="27">
        <f t="shared" si="29"/>
        <v>448136.37985447794</v>
      </c>
      <c r="J424" s="27">
        <f t="shared" si="28"/>
        <v>258607.30590090729</v>
      </c>
    </row>
    <row r="425" spans="1:10" x14ac:dyDescent="0.25">
      <c r="A425" t="s">
        <v>690</v>
      </c>
      <c r="B425" t="s">
        <v>1468</v>
      </c>
      <c r="C425">
        <v>2</v>
      </c>
      <c r="D425" s="20">
        <f>VLOOKUP(A425,'1-1-19 Rates - Revenue'!$A$6:$M$604,4,FALSE)+VLOOKUP(A425,'1-1-19 Rates - Revenue'!$A$6:$M$604,7,FALSE)+VLOOKUP(A425,'1-1-19 Rates - Revenue'!$A$6:$M$604,10,FALSE)+VLOOKUP(A425,'1-1-19 Rates - Revenue'!$A$6:$M$604,13,FALSE)</f>
        <v>34680</v>
      </c>
      <c r="E425" t="s">
        <v>1815</v>
      </c>
      <c r="F425" s="9">
        <f>VLOOKUP(A425,'1-1-19 Rates - Revenue'!$A$6:$P$604,16,FALSE)</f>
        <v>5530422.0199999996</v>
      </c>
      <c r="G425" s="27">
        <f t="shared" si="27"/>
        <v>40113.002802419775</v>
      </c>
      <c r="H425" s="9">
        <f t="shared" si="30"/>
        <v>12443449.544999998</v>
      </c>
      <c r="I425" s="27">
        <f t="shared" si="29"/>
        <v>71134.584338387198</v>
      </c>
      <c r="J425" s="27">
        <f t="shared" si="28"/>
        <v>31021.581535967423</v>
      </c>
    </row>
    <row r="426" spans="1:10" x14ac:dyDescent="0.25">
      <c r="A426" t="s">
        <v>871</v>
      </c>
      <c r="B426" t="s">
        <v>364</v>
      </c>
      <c r="C426">
        <v>5</v>
      </c>
      <c r="D426" s="20">
        <f>VLOOKUP(A426,'1-1-19 Rates - Revenue'!$A$6:$M$604,4,FALSE)+VLOOKUP(A426,'1-1-19 Rates - Revenue'!$A$6:$M$604,7,FALSE)+VLOOKUP(A426,'1-1-19 Rates - Revenue'!$A$6:$M$604,10,FALSE)+VLOOKUP(A426,'1-1-19 Rates - Revenue'!$A$6:$M$604,13,FALSE)</f>
        <v>77495</v>
      </c>
      <c r="E426" t="s">
        <v>1815</v>
      </c>
      <c r="F426" s="9">
        <f>VLOOKUP(A426,'1-1-19 Rates - Revenue'!$A$6:$P$604,16,FALSE)</f>
        <v>22903647.25</v>
      </c>
      <c r="G426" s="27">
        <f t="shared" si="27"/>
        <v>166123.68152058023</v>
      </c>
      <c r="H426" s="9">
        <f t="shared" si="30"/>
        <v>0</v>
      </c>
      <c r="I426" s="27">
        <f t="shared" si="29"/>
        <v>0</v>
      </c>
      <c r="J426" s="27">
        <f t="shared" si="28"/>
        <v>-166123.68152058023</v>
      </c>
    </row>
    <row r="427" spans="1:10" x14ac:dyDescent="0.25">
      <c r="A427" t="s">
        <v>942</v>
      </c>
      <c r="B427" t="s">
        <v>1471</v>
      </c>
      <c r="C427">
        <v>1</v>
      </c>
      <c r="D427" s="20">
        <f>VLOOKUP(A427,'1-1-19 Rates - Revenue'!$A$6:$M$604,4,FALSE)+VLOOKUP(A427,'1-1-19 Rates - Revenue'!$A$6:$M$604,7,FALSE)+VLOOKUP(A427,'1-1-19 Rates - Revenue'!$A$6:$M$604,10,FALSE)+VLOOKUP(A427,'1-1-19 Rates - Revenue'!$A$6:$M$604,13,FALSE)</f>
        <v>83347</v>
      </c>
      <c r="E427" t="s">
        <v>1815</v>
      </c>
      <c r="F427" s="9">
        <f>VLOOKUP(A427,'1-1-19 Rates - Revenue'!$A$6:$P$604,16,FALSE)</f>
        <v>25032571.279999997</v>
      </c>
      <c r="G427" s="27">
        <f t="shared" si="27"/>
        <v>181565.09544391203</v>
      </c>
      <c r="H427" s="9">
        <f t="shared" si="30"/>
        <v>75097713.839999989</v>
      </c>
      <c r="I427" s="27">
        <f t="shared" si="29"/>
        <v>429305.76762117189</v>
      </c>
      <c r="J427" s="27">
        <f t="shared" si="28"/>
        <v>247740.67217725987</v>
      </c>
    </row>
    <row r="428" spans="1:10" x14ac:dyDescent="0.25">
      <c r="A428" t="s">
        <v>867</v>
      </c>
      <c r="B428" t="s">
        <v>198</v>
      </c>
      <c r="C428">
        <v>3</v>
      </c>
      <c r="D428" s="20">
        <f>VLOOKUP(A428,'1-1-19 Rates - Revenue'!$A$6:$M$604,4,FALSE)+VLOOKUP(A428,'1-1-19 Rates - Revenue'!$A$6:$M$604,7,FALSE)+VLOOKUP(A428,'1-1-19 Rates - Revenue'!$A$6:$M$604,10,FALSE)+VLOOKUP(A428,'1-1-19 Rates - Revenue'!$A$6:$M$604,13,FALSE)</f>
        <v>106583</v>
      </c>
      <c r="E428" t="s">
        <v>1815</v>
      </c>
      <c r="F428" s="9">
        <f>VLOOKUP(A428,'1-1-19 Rates - Revenue'!$A$6:$P$604,16,FALSE)</f>
        <v>41089341.439999998</v>
      </c>
      <c r="G428" s="27">
        <f t="shared" si="27"/>
        <v>298027.3227561579</v>
      </c>
      <c r="H428" s="9">
        <f t="shared" si="30"/>
        <v>61634012.159999996</v>
      </c>
      <c r="I428" s="27">
        <f t="shared" si="29"/>
        <v>352338.78035615903</v>
      </c>
      <c r="J428" s="27">
        <f t="shared" si="28"/>
        <v>54311.457600001129</v>
      </c>
    </row>
    <row r="429" spans="1:10" x14ac:dyDescent="0.25">
      <c r="A429" t="s">
        <v>503</v>
      </c>
      <c r="B429" t="s">
        <v>57</v>
      </c>
      <c r="C429">
        <v>1</v>
      </c>
      <c r="D429" s="20">
        <f>VLOOKUP(A429,'1-1-19 Rates - Revenue'!$A$6:$M$604,4,FALSE)+VLOOKUP(A429,'1-1-19 Rates - Revenue'!$A$6:$M$604,7,FALSE)+VLOOKUP(A429,'1-1-19 Rates - Revenue'!$A$6:$M$604,10,FALSE)+VLOOKUP(A429,'1-1-19 Rates - Revenue'!$A$6:$M$604,13,FALSE)</f>
        <v>39976</v>
      </c>
      <c r="E429" t="s">
        <v>1815</v>
      </c>
      <c r="F429" s="9">
        <f>VLOOKUP(A429,'1-1-19 Rates - Revenue'!$A$6:$P$604,16,FALSE)</f>
        <v>8476676.5800000001</v>
      </c>
      <c r="G429" s="27">
        <f t="shared" si="27"/>
        <v>61482.640959242039</v>
      </c>
      <c r="H429" s="9">
        <f t="shared" si="30"/>
        <v>25430029.740000002</v>
      </c>
      <c r="I429" s="27">
        <f t="shared" si="29"/>
        <v>145374.04509303413</v>
      </c>
      <c r="J429" s="27">
        <f t="shared" si="28"/>
        <v>83891.404133792093</v>
      </c>
    </row>
    <row r="430" spans="1:10" x14ac:dyDescent="0.25">
      <c r="A430" t="s">
        <v>655</v>
      </c>
      <c r="B430" t="s">
        <v>58</v>
      </c>
      <c r="C430">
        <v>1</v>
      </c>
      <c r="D430" s="20">
        <f>VLOOKUP(A430,'1-1-19 Rates - Revenue'!$A$6:$M$604,4,FALSE)+VLOOKUP(A430,'1-1-19 Rates - Revenue'!$A$6:$M$604,7,FALSE)+VLOOKUP(A430,'1-1-19 Rates - Revenue'!$A$6:$M$604,10,FALSE)+VLOOKUP(A430,'1-1-19 Rates - Revenue'!$A$6:$M$604,13,FALSE)</f>
        <v>25759</v>
      </c>
      <c r="E430" t="s">
        <v>1815</v>
      </c>
      <c r="F430" s="9">
        <f>VLOOKUP(A430,'1-1-19 Rates - Revenue'!$A$6:$P$604,16,FALSE)</f>
        <v>5060106.8500000006</v>
      </c>
      <c r="G430" s="27">
        <f t="shared" si="27"/>
        <v>36701.734428323703</v>
      </c>
      <c r="H430" s="9">
        <f t="shared" si="30"/>
        <v>15180320.550000001</v>
      </c>
      <c r="I430" s="27">
        <f t="shared" si="29"/>
        <v>86780.260452908638</v>
      </c>
      <c r="J430" s="27">
        <f t="shared" si="28"/>
        <v>50078.526024584935</v>
      </c>
    </row>
    <row r="431" spans="1:10" x14ac:dyDescent="0.25">
      <c r="A431" t="s">
        <v>692</v>
      </c>
      <c r="B431" t="s">
        <v>1476</v>
      </c>
      <c r="C431">
        <v>5</v>
      </c>
      <c r="D431" s="20">
        <f>VLOOKUP(A431,'1-1-19 Rates - Revenue'!$A$6:$M$604,4,FALSE)+VLOOKUP(A431,'1-1-19 Rates - Revenue'!$A$6:$M$604,7,FALSE)+VLOOKUP(A431,'1-1-19 Rates - Revenue'!$A$6:$M$604,10,FALSE)+VLOOKUP(A431,'1-1-19 Rates - Revenue'!$A$6:$M$604,13,FALSE)</f>
        <v>21373</v>
      </c>
      <c r="E431" t="s">
        <v>1815</v>
      </c>
      <c r="F431" s="9">
        <f>VLOOKUP(A431,'1-1-19 Rates - Revenue'!$A$6:$P$604,16,FALSE)</f>
        <v>4716305.72</v>
      </c>
      <c r="G431" s="27">
        <f t="shared" si="27"/>
        <v>34208.091874230675</v>
      </c>
      <c r="H431" s="9">
        <f t="shared" si="30"/>
        <v>0</v>
      </c>
      <c r="I431" s="27">
        <f t="shared" si="29"/>
        <v>0</v>
      </c>
      <c r="J431" s="27">
        <f t="shared" si="28"/>
        <v>-34208.091874230675</v>
      </c>
    </row>
    <row r="432" spans="1:10" x14ac:dyDescent="0.25">
      <c r="A432" t="s">
        <v>684</v>
      </c>
      <c r="B432" t="s">
        <v>59</v>
      </c>
      <c r="C432">
        <v>1</v>
      </c>
      <c r="D432" s="20">
        <f>VLOOKUP(A432,'1-1-19 Rates - Revenue'!$A$6:$M$604,4,FALSE)+VLOOKUP(A432,'1-1-19 Rates - Revenue'!$A$6:$M$604,7,FALSE)+VLOOKUP(A432,'1-1-19 Rates - Revenue'!$A$6:$M$604,10,FALSE)+VLOOKUP(A432,'1-1-19 Rates - Revenue'!$A$6:$M$604,13,FALSE)</f>
        <v>24460</v>
      </c>
      <c r="E432" t="s">
        <v>1815</v>
      </c>
      <c r="F432" s="9">
        <f>VLOOKUP(A432,'1-1-19 Rates - Revenue'!$A$6:$P$604,16,FALSE)</f>
        <v>4944653.1199999992</v>
      </c>
      <c r="G432" s="27">
        <f t="shared" si="27"/>
        <v>35864.3307404511</v>
      </c>
      <c r="H432" s="9">
        <f t="shared" si="30"/>
        <v>14833959.359999998</v>
      </c>
      <c r="I432" s="27">
        <f t="shared" si="29"/>
        <v>84800.242034985335</v>
      </c>
      <c r="J432" s="27">
        <f t="shared" si="28"/>
        <v>48935.911294534235</v>
      </c>
    </row>
    <row r="433" spans="1:10" x14ac:dyDescent="0.25">
      <c r="A433" t="s">
        <v>408</v>
      </c>
      <c r="B433" t="s">
        <v>282</v>
      </c>
      <c r="C433">
        <v>4</v>
      </c>
      <c r="D433" s="20">
        <f>VLOOKUP(A433,'1-1-19 Rates - Revenue'!$A$6:$M$604,4,FALSE)+VLOOKUP(A433,'1-1-19 Rates - Revenue'!$A$6:$M$604,7,FALSE)+VLOOKUP(A433,'1-1-19 Rates - Revenue'!$A$6:$M$604,10,FALSE)+VLOOKUP(A433,'1-1-19 Rates - Revenue'!$A$6:$M$604,13,FALSE)</f>
        <v>56601</v>
      </c>
      <c r="E433" t="s">
        <v>1815</v>
      </c>
      <c r="F433" s="9">
        <f>VLOOKUP(A433,'1-1-19 Rates - Revenue'!$A$6:$P$604,16,FALSE)</f>
        <v>12663907.74</v>
      </c>
      <c r="G433" s="27">
        <f t="shared" si="27"/>
        <v>91853.27355256796</v>
      </c>
      <c r="H433" s="9">
        <f t="shared" si="30"/>
        <v>0</v>
      </c>
      <c r="I433" s="27">
        <f t="shared" si="29"/>
        <v>0</v>
      </c>
      <c r="J433" s="27">
        <f t="shared" si="28"/>
        <v>-91853.27355256796</v>
      </c>
    </row>
    <row r="434" spans="1:10" x14ac:dyDescent="0.25">
      <c r="A434" t="s">
        <v>843</v>
      </c>
      <c r="B434" t="s">
        <v>1480</v>
      </c>
      <c r="C434">
        <v>4</v>
      </c>
      <c r="D434" s="20">
        <f>VLOOKUP(A434,'1-1-19 Rates - Revenue'!$A$6:$M$604,4,FALSE)+VLOOKUP(A434,'1-1-19 Rates - Revenue'!$A$6:$M$604,7,FALSE)+VLOOKUP(A434,'1-1-19 Rates - Revenue'!$A$6:$M$604,10,FALSE)+VLOOKUP(A434,'1-1-19 Rates - Revenue'!$A$6:$M$604,13,FALSE)</f>
        <v>37980</v>
      </c>
      <c r="E434" t="s">
        <v>1815</v>
      </c>
      <c r="F434" s="9">
        <f>VLOOKUP(A434,'1-1-19 Rates - Revenue'!$A$6:$P$604,16,FALSE)</f>
        <v>11894111.999999998</v>
      </c>
      <c r="G434" s="27">
        <f t="shared" si="27"/>
        <v>86269.826473078923</v>
      </c>
      <c r="H434" s="9">
        <f t="shared" si="30"/>
        <v>0</v>
      </c>
      <c r="I434" s="27">
        <f t="shared" si="29"/>
        <v>0</v>
      </c>
      <c r="J434" s="27">
        <f t="shared" si="28"/>
        <v>-86269.826473078923</v>
      </c>
    </row>
    <row r="435" spans="1:10" x14ac:dyDescent="0.25">
      <c r="A435" t="s">
        <v>865</v>
      </c>
      <c r="B435" t="s">
        <v>365</v>
      </c>
      <c r="C435">
        <v>5</v>
      </c>
      <c r="D435" s="20">
        <f>VLOOKUP(A435,'1-1-19 Rates - Revenue'!$A$6:$M$604,4,FALSE)+VLOOKUP(A435,'1-1-19 Rates - Revenue'!$A$6:$M$604,7,FALSE)+VLOOKUP(A435,'1-1-19 Rates - Revenue'!$A$6:$M$604,10,FALSE)+VLOOKUP(A435,'1-1-19 Rates - Revenue'!$A$6:$M$604,13,FALSE)</f>
        <v>70255</v>
      </c>
      <c r="E435" t="s">
        <v>1815</v>
      </c>
      <c r="F435" s="9">
        <f>VLOOKUP(A435,'1-1-19 Rates - Revenue'!$A$6:$P$604,16,FALSE)</f>
        <v>20529213.549999997</v>
      </c>
      <c r="G435" s="27">
        <f t="shared" si="27"/>
        <v>148901.548143088</v>
      </c>
      <c r="H435" s="9">
        <f t="shared" si="30"/>
        <v>0</v>
      </c>
      <c r="I435" s="27">
        <f t="shared" si="29"/>
        <v>0</v>
      </c>
      <c r="J435" s="27">
        <f t="shared" si="28"/>
        <v>-148901.548143088</v>
      </c>
    </row>
    <row r="436" spans="1:10" x14ac:dyDescent="0.25">
      <c r="A436" t="s">
        <v>949</v>
      </c>
      <c r="B436" t="s">
        <v>1483</v>
      </c>
      <c r="C436">
        <v>4</v>
      </c>
      <c r="D436" s="20">
        <f>VLOOKUP(A436,'1-1-19 Rates - Revenue'!$A$6:$M$604,4,FALSE)+VLOOKUP(A436,'1-1-19 Rates - Revenue'!$A$6:$M$604,7,FALSE)+VLOOKUP(A436,'1-1-19 Rates - Revenue'!$A$6:$M$604,10,FALSE)+VLOOKUP(A436,'1-1-19 Rates - Revenue'!$A$6:$M$604,13,FALSE)</f>
        <v>56973</v>
      </c>
      <c r="E436" t="s">
        <v>1815</v>
      </c>
      <c r="F436" s="9">
        <f>VLOOKUP(A436,'1-1-19 Rates - Revenue'!$A$6:$P$604,16,FALSE)</f>
        <v>15316937.289999999</v>
      </c>
      <c r="G436" s="27">
        <f t="shared" si="27"/>
        <v>111096.10554426693</v>
      </c>
      <c r="H436" s="9">
        <f t="shared" si="30"/>
        <v>0</v>
      </c>
      <c r="I436" s="27">
        <f t="shared" si="29"/>
        <v>0</v>
      </c>
      <c r="J436" s="27">
        <f t="shared" si="28"/>
        <v>-111096.10554426693</v>
      </c>
    </row>
    <row r="437" spans="1:10" x14ac:dyDescent="0.25">
      <c r="A437" t="s">
        <v>907</v>
      </c>
      <c r="B437" t="s">
        <v>199</v>
      </c>
      <c r="C437">
        <v>3</v>
      </c>
      <c r="D437" s="20">
        <f>VLOOKUP(A437,'1-1-19 Rates - Revenue'!$A$6:$M$604,4,FALSE)+VLOOKUP(A437,'1-1-19 Rates - Revenue'!$A$6:$M$604,7,FALSE)+VLOOKUP(A437,'1-1-19 Rates - Revenue'!$A$6:$M$604,10,FALSE)+VLOOKUP(A437,'1-1-19 Rates - Revenue'!$A$6:$M$604,13,FALSE)</f>
        <v>64250</v>
      </c>
      <c r="E437" t="s">
        <v>1815</v>
      </c>
      <c r="F437" s="9">
        <f>VLOOKUP(A437,'1-1-19 Rates - Revenue'!$A$6:$P$604,16,FALSE)</f>
        <v>19461346.939999998</v>
      </c>
      <c r="G437" s="27">
        <f t="shared" si="27"/>
        <v>141156.14712945241</v>
      </c>
      <c r="H437" s="9">
        <f t="shared" si="30"/>
        <v>29192020.409999996</v>
      </c>
      <c r="I437" s="27">
        <f t="shared" si="29"/>
        <v>166879.94999726303</v>
      </c>
      <c r="J437" s="27">
        <f t="shared" si="28"/>
        <v>25723.80286781062</v>
      </c>
    </row>
    <row r="438" spans="1:10" x14ac:dyDescent="0.25">
      <c r="A438" t="s">
        <v>781</v>
      </c>
      <c r="B438" t="s">
        <v>1485</v>
      </c>
      <c r="C438">
        <v>4</v>
      </c>
      <c r="D438" s="20">
        <f>VLOOKUP(A438,'1-1-19 Rates - Revenue'!$A$6:$M$604,4,FALSE)+VLOOKUP(A438,'1-1-19 Rates - Revenue'!$A$6:$M$604,7,FALSE)+VLOOKUP(A438,'1-1-19 Rates - Revenue'!$A$6:$M$604,10,FALSE)+VLOOKUP(A438,'1-1-19 Rates - Revenue'!$A$6:$M$604,13,FALSE)</f>
        <v>43719</v>
      </c>
      <c r="E438" t="s">
        <v>1815</v>
      </c>
      <c r="F438" s="9">
        <f>VLOOKUP(A438,'1-1-19 Rates - Revenue'!$A$6:$P$604,16,FALSE)</f>
        <v>12404913.27</v>
      </c>
      <c r="G438" s="27">
        <f t="shared" si="27"/>
        <v>89974.746766845157</v>
      </c>
      <c r="H438" s="9">
        <f t="shared" si="30"/>
        <v>0</v>
      </c>
      <c r="I438" s="27">
        <f t="shared" si="29"/>
        <v>0</v>
      </c>
      <c r="J438" s="27">
        <f t="shared" si="28"/>
        <v>-89974.746766845157</v>
      </c>
    </row>
    <row r="439" spans="1:10" x14ac:dyDescent="0.25">
      <c r="A439" t="s">
        <v>751</v>
      </c>
      <c r="B439" t="s">
        <v>366</v>
      </c>
      <c r="C439">
        <v>5</v>
      </c>
      <c r="D439" s="20">
        <f>VLOOKUP(A439,'1-1-19 Rates - Revenue'!$A$6:$M$604,4,FALSE)+VLOOKUP(A439,'1-1-19 Rates - Revenue'!$A$6:$M$604,7,FALSE)+VLOOKUP(A439,'1-1-19 Rates - Revenue'!$A$6:$M$604,10,FALSE)+VLOOKUP(A439,'1-1-19 Rates - Revenue'!$A$6:$M$604,13,FALSE)</f>
        <v>23541</v>
      </c>
      <c r="E439" t="s">
        <v>1815</v>
      </c>
      <c r="F439" s="9">
        <f>VLOOKUP(A439,'1-1-19 Rates - Revenue'!$A$6:$P$604,16,FALSE)</f>
        <v>4877110.9100000011</v>
      </c>
      <c r="G439" s="27">
        <f t="shared" si="27"/>
        <v>35374.436687300418</v>
      </c>
      <c r="H439" s="9">
        <f t="shared" si="30"/>
        <v>0</v>
      </c>
      <c r="I439" s="27">
        <f t="shared" si="29"/>
        <v>0</v>
      </c>
      <c r="J439" s="27">
        <f t="shared" si="28"/>
        <v>-35374.436687300418</v>
      </c>
    </row>
    <row r="440" spans="1:10" x14ac:dyDescent="0.25">
      <c r="A440" t="s">
        <v>730</v>
      </c>
      <c r="B440" t="s">
        <v>60</v>
      </c>
      <c r="C440">
        <v>1</v>
      </c>
      <c r="D440" s="20">
        <f>VLOOKUP(A440,'1-1-19 Rates - Revenue'!$A$6:$M$604,4,FALSE)+VLOOKUP(A440,'1-1-19 Rates - Revenue'!$A$6:$M$604,7,FALSE)+VLOOKUP(A440,'1-1-19 Rates - Revenue'!$A$6:$M$604,10,FALSE)+VLOOKUP(A440,'1-1-19 Rates - Revenue'!$A$6:$M$604,13,FALSE)</f>
        <v>37078</v>
      </c>
      <c r="E440" t="s">
        <v>1815</v>
      </c>
      <c r="F440" s="9">
        <f>VLOOKUP(A440,'1-1-19 Rates - Revenue'!$A$6:$P$604,16,FALSE)</f>
        <v>10688104.280000001</v>
      </c>
      <c r="G440" s="27">
        <f t="shared" si="27"/>
        <v>77522.466709727669</v>
      </c>
      <c r="H440" s="9">
        <f t="shared" si="30"/>
        <v>32064312.840000004</v>
      </c>
      <c r="I440" s="27">
        <f t="shared" si="29"/>
        <v>183299.78015508657</v>
      </c>
      <c r="J440" s="27">
        <f t="shared" si="28"/>
        <v>105777.3134453589</v>
      </c>
    </row>
    <row r="441" spans="1:10" x14ac:dyDescent="0.25">
      <c r="A441" t="s">
        <v>757</v>
      </c>
      <c r="B441" t="s">
        <v>367</v>
      </c>
      <c r="C441">
        <v>5</v>
      </c>
      <c r="D441" s="20">
        <f>VLOOKUP(A441,'1-1-19 Rates - Revenue'!$A$6:$M$604,4,FALSE)+VLOOKUP(A441,'1-1-19 Rates - Revenue'!$A$6:$M$604,7,FALSE)+VLOOKUP(A441,'1-1-19 Rates - Revenue'!$A$6:$M$604,10,FALSE)+VLOOKUP(A441,'1-1-19 Rates - Revenue'!$A$6:$M$604,13,FALSE)</f>
        <v>32236</v>
      </c>
      <c r="E441" t="s">
        <v>1815</v>
      </c>
      <c r="F441" s="9">
        <f>VLOOKUP(A441,'1-1-19 Rates - Revenue'!$A$6:$P$604,16,FALSE)</f>
        <v>7008697.3700000001</v>
      </c>
      <c r="G441" s="27">
        <f t="shared" si="27"/>
        <v>50835.161625535795</v>
      </c>
      <c r="H441" s="9">
        <f t="shared" si="30"/>
        <v>0</v>
      </c>
      <c r="I441" s="27">
        <f t="shared" si="29"/>
        <v>0</v>
      </c>
      <c r="J441" s="27">
        <f t="shared" si="28"/>
        <v>-50835.161625535795</v>
      </c>
    </row>
    <row r="442" spans="1:10" x14ac:dyDescent="0.25">
      <c r="A442" t="s">
        <v>791</v>
      </c>
      <c r="B442" t="s">
        <v>1490</v>
      </c>
      <c r="C442">
        <v>2</v>
      </c>
      <c r="D442" s="20">
        <f>VLOOKUP(A442,'1-1-19 Rates - Revenue'!$A$6:$M$604,4,FALSE)+VLOOKUP(A442,'1-1-19 Rates - Revenue'!$A$6:$M$604,7,FALSE)+VLOOKUP(A442,'1-1-19 Rates - Revenue'!$A$6:$M$604,10,FALSE)+VLOOKUP(A442,'1-1-19 Rates - Revenue'!$A$6:$M$604,13,FALSE)</f>
        <v>32705</v>
      </c>
      <c r="E442" t="s">
        <v>1815</v>
      </c>
      <c r="F442" s="9">
        <f>VLOOKUP(A442,'1-1-19 Rates - Revenue'!$A$6:$P$604,16,FALSE)</f>
        <v>5485860.8500000006</v>
      </c>
      <c r="G442" s="27">
        <f t="shared" si="27"/>
        <v>39789.793772326797</v>
      </c>
      <c r="H442" s="9">
        <f t="shared" si="30"/>
        <v>12343186.912500001</v>
      </c>
      <c r="I442" s="27">
        <f t="shared" si="29"/>
        <v>70561.420067357103</v>
      </c>
      <c r="J442" s="27">
        <f t="shared" si="28"/>
        <v>30771.626295030306</v>
      </c>
    </row>
    <row r="443" spans="1:10" x14ac:dyDescent="0.25">
      <c r="A443" t="s">
        <v>574</v>
      </c>
      <c r="B443" t="s">
        <v>131</v>
      </c>
      <c r="C443">
        <v>2</v>
      </c>
      <c r="D443" s="20">
        <f>VLOOKUP(A443,'1-1-19 Rates - Revenue'!$A$6:$M$604,4,FALSE)+VLOOKUP(A443,'1-1-19 Rates - Revenue'!$A$6:$M$604,7,FALSE)+VLOOKUP(A443,'1-1-19 Rates - Revenue'!$A$6:$M$604,10,FALSE)+VLOOKUP(A443,'1-1-19 Rates - Revenue'!$A$6:$M$604,13,FALSE)</f>
        <v>16619</v>
      </c>
      <c r="E443" t="s">
        <v>1815</v>
      </c>
      <c r="F443" s="9">
        <f>VLOOKUP(A443,'1-1-19 Rates - Revenue'!$A$6:$P$604,16,FALSE)</f>
        <v>5358157.13</v>
      </c>
      <c r="G443" s="27">
        <f t="shared" si="27"/>
        <v>38863.53902002862</v>
      </c>
      <c r="H443" s="9">
        <f t="shared" si="30"/>
        <v>12055853.5425</v>
      </c>
      <c r="I443" s="27">
        <f t="shared" si="29"/>
        <v>68918.841796148452</v>
      </c>
      <c r="J443" s="27">
        <f t="shared" si="28"/>
        <v>30055.302776119832</v>
      </c>
    </row>
    <row r="444" spans="1:10" x14ac:dyDescent="0.25">
      <c r="A444" t="s">
        <v>820</v>
      </c>
      <c r="B444" t="s">
        <v>61</v>
      </c>
      <c r="C444">
        <v>1</v>
      </c>
      <c r="D444" s="20">
        <f>VLOOKUP(A444,'1-1-19 Rates - Revenue'!$A$6:$M$604,4,FALSE)+VLOOKUP(A444,'1-1-19 Rates - Revenue'!$A$6:$M$604,7,FALSE)+VLOOKUP(A444,'1-1-19 Rates - Revenue'!$A$6:$M$604,10,FALSE)+VLOOKUP(A444,'1-1-19 Rates - Revenue'!$A$6:$M$604,13,FALSE)</f>
        <v>67842</v>
      </c>
      <c r="E444" t="s">
        <v>1815</v>
      </c>
      <c r="F444" s="9">
        <f>VLOOKUP(A444,'1-1-19 Rates - Revenue'!$A$6:$P$604,16,FALSE)</f>
        <v>21304489.280000001</v>
      </c>
      <c r="G444" s="27">
        <f t="shared" si="27"/>
        <v>154524.74243417001</v>
      </c>
      <c r="H444" s="9">
        <f t="shared" si="30"/>
        <v>63913467.840000004</v>
      </c>
      <c r="I444" s="27">
        <f t="shared" si="29"/>
        <v>365369.58276574733</v>
      </c>
      <c r="J444" s="27">
        <f t="shared" si="28"/>
        <v>210844.84033157732</v>
      </c>
    </row>
    <row r="445" spans="1:10" x14ac:dyDescent="0.25">
      <c r="A445" t="s">
        <v>778</v>
      </c>
      <c r="B445" t="s">
        <v>1494</v>
      </c>
      <c r="C445">
        <v>2</v>
      </c>
      <c r="D445" s="20">
        <f>VLOOKUP(A445,'1-1-19 Rates - Revenue'!$A$6:$M$604,4,FALSE)+VLOOKUP(A445,'1-1-19 Rates - Revenue'!$A$6:$M$604,7,FALSE)+VLOOKUP(A445,'1-1-19 Rates - Revenue'!$A$6:$M$604,10,FALSE)+VLOOKUP(A445,'1-1-19 Rates - Revenue'!$A$6:$M$604,13,FALSE)</f>
        <v>25445</v>
      </c>
      <c r="E445" t="s">
        <v>1815</v>
      </c>
      <c r="F445" s="9">
        <f>VLOOKUP(A445,'1-1-19 Rates - Revenue'!$A$6:$P$604,16,FALSE)</f>
        <v>7928135.1500000004</v>
      </c>
      <c r="G445" s="27">
        <f t="shared" si="27"/>
        <v>57503.9854716029</v>
      </c>
      <c r="H445" s="9">
        <f t="shared" si="30"/>
        <v>17838304.087500002</v>
      </c>
      <c r="I445" s="27">
        <f t="shared" si="29"/>
        <v>101974.96618419135</v>
      </c>
      <c r="J445" s="27">
        <f t="shared" si="28"/>
        <v>44470.980712588447</v>
      </c>
    </row>
    <row r="446" spans="1:10" x14ac:dyDescent="0.25">
      <c r="A446" t="s">
        <v>854</v>
      </c>
      <c r="B446" t="s">
        <v>283</v>
      </c>
      <c r="C446">
        <v>4</v>
      </c>
      <c r="D446" s="20">
        <f>VLOOKUP(A446,'1-1-19 Rates - Revenue'!$A$6:$M$604,4,FALSE)+VLOOKUP(A446,'1-1-19 Rates - Revenue'!$A$6:$M$604,7,FALSE)+VLOOKUP(A446,'1-1-19 Rates - Revenue'!$A$6:$M$604,10,FALSE)+VLOOKUP(A446,'1-1-19 Rates - Revenue'!$A$6:$M$604,13,FALSE)</f>
        <v>52665</v>
      </c>
      <c r="E446" t="s">
        <v>1815</v>
      </c>
      <c r="F446" s="9">
        <f>VLOOKUP(A446,'1-1-19 Rates - Revenue'!$A$6:$P$604,16,FALSE)</f>
        <v>19168788.439999998</v>
      </c>
      <c r="G446" s="27">
        <f t="shared" si="27"/>
        <v>139034.17526402653</v>
      </c>
      <c r="H446" s="9">
        <f t="shared" si="30"/>
        <v>0</v>
      </c>
      <c r="I446" s="27">
        <f t="shared" si="29"/>
        <v>0</v>
      </c>
      <c r="J446" s="27">
        <f t="shared" si="28"/>
        <v>-139034.17526402653</v>
      </c>
    </row>
    <row r="447" spans="1:10" x14ac:dyDescent="0.25">
      <c r="A447" t="s">
        <v>556</v>
      </c>
      <c r="B447" t="s">
        <v>1497</v>
      </c>
      <c r="C447">
        <v>4</v>
      </c>
      <c r="D447" s="20">
        <f>VLOOKUP(A447,'1-1-19 Rates - Revenue'!$A$6:$M$604,4,FALSE)+VLOOKUP(A447,'1-1-19 Rates - Revenue'!$A$6:$M$604,7,FALSE)+VLOOKUP(A447,'1-1-19 Rates - Revenue'!$A$6:$M$604,10,FALSE)+VLOOKUP(A447,'1-1-19 Rates - Revenue'!$A$6:$M$604,13,FALSE)</f>
        <v>102787</v>
      </c>
      <c r="E447" t="s">
        <v>1815</v>
      </c>
      <c r="F447" s="9">
        <f>VLOOKUP(A447,'1-1-19 Rates - Revenue'!$A$6:$P$604,16,FALSE)</f>
        <v>25097562.889999997</v>
      </c>
      <c r="G447" s="27">
        <f t="shared" si="27"/>
        <v>182036.48960237514</v>
      </c>
      <c r="H447" s="9">
        <f t="shared" si="30"/>
        <v>0</v>
      </c>
      <c r="I447" s="27">
        <f t="shared" si="29"/>
        <v>0</v>
      </c>
      <c r="J447" s="27">
        <f t="shared" si="28"/>
        <v>-182036.48960237514</v>
      </c>
    </row>
    <row r="448" spans="1:10" x14ac:dyDescent="0.25">
      <c r="A448" t="s">
        <v>557</v>
      </c>
      <c r="B448" t="s">
        <v>1499</v>
      </c>
      <c r="C448">
        <v>2</v>
      </c>
      <c r="D448" s="20">
        <f>VLOOKUP(A448,'1-1-19 Rates - Revenue'!$A$6:$M$604,4,FALSE)+VLOOKUP(A448,'1-1-19 Rates - Revenue'!$A$6:$M$604,7,FALSE)+VLOOKUP(A448,'1-1-19 Rates - Revenue'!$A$6:$M$604,10,FALSE)+VLOOKUP(A448,'1-1-19 Rates - Revenue'!$A$6:$M$604,13,FALSE)</f>
        <v>9396</v>
      </c>
      <c r="E448" t="s">
        <v>1815</v>
      </c>
      <c r="F448" s="9">
        <f>VLOOKUP(A448,'1-1-19 Rates - Revenue'!$A$6:$P$604,16,FALSE)</f>
        <v>2332838.88</v>
      </c>
      <c r="G448" s="27">
        <f t="shared" si="27"/>
        <v>16920.439740877824</v>
      </c>
      <c r="H448" s="9">
        <f t="shared" si="30"/>
        <v>5248887.4799999995</v>
      </c>
      <c r="I448" s="27">
        <f t="shared" si="29"/>
        <v>30005.942305507586</v>
      </c>
      <c r="J448" s="27">
        <f t="shared" si="28"/>
        <v>13085.502564629762</v>
      </c>
    </row>
    <row r="449" spans="1:10" x14ac:dyDescent="0.25">
      <c r="A449" t="s">
        <v>782</v>
      </c>
      <c r="B449" t="s">
        <v>200</v>
      </c>
      <c r="C449">
        <v>3</v>
      </c>
      <c r="D449" s="20">
        <f>VLOOKUP(A449,'1-1-19 Rates - Revenue'!$A$6:$M$604,4,FALSE)+VLOOKUP(A449,'1-1-19 Rates - Revenue'!$A$6:$M$604,7,FALSE)+VLOOKUP(A449,'1-1-19 Rates - Revenue'!$A$6:$M$604,10,FALSE)+VLOOKUP(A449,'1-1-19 Rates - Revenue'!$A$6:$M$604,13,FALSE)</f>
        <v>85770</v>
      </c>
      <c r="E449" t="s">
        <v>1815</v>
      </c>
      <c r="F449" s="9">
        <f>VLOOKUP(A449,'1-1-19 Rates - Revenue'!$A$6:$P$604,16,FALSE)</f>
        <v>26167809.559999999</v>
      </c>
      <c r="G449" s="27">
        <f t="shared" si="27"/>
        <v>189799.15355780878</v>
      </c>
      <c r="H449" s="9">
        <f t="shared" si="30"/>
        <v>39251714.339999996</v>
      </c>
      <c r="I449" s="27">
        <f t="shared" si="29"/>
        <v>224387.48789454042</v>
      </c>
      <c r="J449" s="27">
        <f t="shared" si="28"/>
        <v>34588.334336731641</v>
      </c>
    </row>
    <row r="450" spans="1:10" x14ac:dyDescent="0.25">
      <c r="A450" t="s">
        <v>624</v>
      </c>
      <c r="B450" t="s">
        <v>284</v>
      </c>
      <c r="C450">
        <v>4</v>
      </c>
      <c r="D450" s="20">
        <f>VLOOKUP(A450,'1-1-19 Rates - Revenue'!$A$6:$M$604,4,FALSE)+VLOOKUP(A450,'1-1-19 Rates - Revenue'!$A$6:$M$604,7,FALSE)+VLOOKUP(A450,'1-1-19 Rates - Revenue'!$A$6:$M$604,10,FALSE)+VLOOKUP(A450,'1-1-19 Rates - Revenue'!$A$6:$M$604,13,FALSE)</f>
        <v>54685</v>
      </c>
      <c r="E450" t="s">
        <v>1815</v>
      </c>
      <c r="F450" s="9">
        <f>VLOOKUP(A450,'1-1-19 Rates - Revenue'!$A$6:$P$604,16,FALSE)</f>
        <v>10482560.450000001</v>
      </c>
      <c r="G450" s="27">
        <f t="shared" si="27"/>
        <v>76031.625649317954</v>
      </c>
      <c r="H450" s="9">
        <f t="shared" si="30"/>
        <v>0</v>
      </c>
      <c r="I450" s="27">
        <f t="shared" si="29"/>
        <v>0</v>
      </c>
      <c r="J450" s="27">
        <f t="shared" si="28"/>
        <v>-76031.625649317954</v>
      </c>
    </row>
    <row r="451" spans="1:10" x14ac:dyDescent="0.25">
      <c r="A451" t="s">
        <v>473</v>
      </c>
      <c r="B451" t="s">
        <v>201</v>
      </c>
      <c r="C451">
        <v>3</v>
      </c>
      <c r="D451" s="20">
        <f>VLOOKUP(A451,'1-1-19 Rates - Revenue'!$A$6:$M$604,4,FALSE)+VLOOKUP(A451,'1-1-19 Rates - Revenue'!$A$6:$M$604,7,FALSE)+VLOOKUP(A451,'1-1-19 Rates - Revenue'!$A$6:$M$604,10,FALSE)+VLOOKUP(A451,'1-1-19 Rates - Revenue'!$A$6:$M$604,13,FALSE)</f>
        <v>20533</v>
      </c>
      <c r="E451" t="s">
        <v>1815</v>
      </c>
      <c r="F451" s="9">
        <f>VLOOKUP(A451,'1-1-19 Rates - Revenue'!$A$6:$P$604,16,FALSE)</f>
        <v>4790844.6999999993</v>
      </c>
      <c r="G451" s="27">
        <f t="shared" si="27"/>
        <v>34748.734577955031</v>
      </c>
      <c r="H451" s="9">
        <f t="shared" si="30"/>
        <v>7186267.0499999989</v>
      </c>
      <c r="I451" s="27">
        <f t="shared" si="29"/>
        <v>41081.222509702231</v>
      </c>
      <c r="J451" s="27">
        <f t="shared" si="28"/>
        <v>6332.4879317472005</v>
      </c>
    </row>
    <row r="452" spans="1:10" x14ac:dyDescent="0.25">
      <c r="A452" t="s">
        <v>729</v>
      </c>
      <c r="B452" t="s">
        <v>1502</v>
      </c>
      <c r="C452">
        <v>1</v>
      </c>
      <c r="D452" s="20">
        <f>VLOOKUP(A452,'1-1-19 Rates - Revenue'!$A$6:$M$604,4,FALSE)+VLOOKUP(A452,'1-1-19 Rates - Revenue'!$A$6:$M$604,7,FALSE)+VLOOKUP(A452,'1-1-19 Rates - Revenue'!$A$6:$M$604,10,FALSE)+VLOOKUP(A452,'1-1-19 Rates - Revenue'!$A$6:$M$604,13,FALSE)</f>
        <v>39272</v>
      </c>
      <c r="E452" t="s">
        <v>1815</v>
      </c>
      <c r="F452" s="9">
        <f>VLOOKUP(A452,'1-1-19 Rates - Revenue'!$A$6:$P$604,16,FALSE)</f>
        <v>10957308.199999999</v>
      </c>
      <c r="G452" s="27">
        <f t="shared" si="27"/>
        <v>79475.044208936728</v>
      </c>
      <c r="H452" s="9">
        <f t="shared" si="30"/>
        <v>32871924.599999998</v>
      </c>
      <c r="I452" s="27">
        <f t="shared" si="29"/>
        <v>187916.59695067338</v>
      </c>
      <c r="J452" s="27">
        <f t="shared" si="28"/>
        <v>108441.55274173665</v>
      </c>
    </row>
    <row r="453" spans="1:10" x14ac:dyDescent="0.25">
      <c r="A453" t="s">
        <v>728</v>
      </c>
      <c r="B453" t="s">
        <v>1506</v>
      </c>
      <c r="C453">
        <v>3</v>
      </c>
      <c r="D453" s="20">
        <f>VLOOKUP(A453,'1-1-19 Rates - Revenue'!$A$6:$M$604,4,FALSE)+VLOOKUP(A453,'1-1-19 Rates - Revenue'!$A$6:$M$604,7,FALSE)+VLOOKUP(A453,'1-1-19 Rates - Revenue'!$A$6:$M$604,10,FALSE)+VLOOKUP(A453,'1-1-19 Rates - Revenue'!$A$6:$M$604,13,FALSE)</f>
        <v>70650</v>
      </c>
      <c r="E453" t="s">
        <v>1815</v>
      </c>
      <c r="F453" s="9">
        <f>VLOOKUP(A453,'1-1-19 Rates - Revenue'!$A$6:$P$604,16,FALSE)</f>
        <v>17511865.039999999</v>
      </c>
      <c r="G453" s="27">
        <f t="shared" si="27"/>
        <v>127016.25461579458</v>
      </c>
      <c r="H453" s="9">
        <f t="shared" si="30"/>
        <v>26267797.559999999</v>
      </c>
      <c r="I453" s="27">
        <f t="shared" si="29"/>
        <v>150163.25289528078</v>
      </c>
      <c r="J453" s="27">
        <f t="shared" si="28"/>
        <v>23146.998279486201</v>
      </c>
    </row>
    <row r="454" spans="1:10" x14ac:dyDescent="0.25">
      <c r="A454" t="s">
        <v>533</v>
      </c>
      <c r="B454" t="s">
        <v>132</v>
      </c>
      <c r="C454">
        <v>2</v>
      </c>
      <c r="D454" s="20">
        <f>VLOOKUP(A454,'1-1-19 Rates - Revenue'!$A$6:$M$604,4,FALSE)+VLOOKUP(A454,'1-1-19 Rates - Revenue'!$A$6:$M$604,7,FALSE)+VLOOKUP(A454,'1-1-19 Rates - Revenue'!$A$6:$M$604,10,FALSE)+VLOOKUP(A454,'1-1-19 Rates - Revenue'!$A$6:$M$604,13,FALSE)</f>
        <v>89206</v>
      </c>
      <c r="E454" t="s">
        <v>1815</v>
      </c>
      <c r="F454" s="9">
        <f>VLOOKUP(A454,'1-1-19 Rates - Revenue'!$A$6:$P$604,16,FALSE)</f>
        <v>20045158.979999997</v>
      </c>
      <c r="G454" s="27">
        <f t="shared" ref="G454:G517" si="31">SUM(F454/$F$5)*50000000</f>
        <v>145390.62578441162</v>
      </c>
      <c r="H454" s="9">
        <f t="shared" si="30"/>
        <v>45101607.704999991</v>
      </c>
      <c r="I454" s="27">
        <f t="shared" si="29"/>
        <v>257829.15786220404</v>
      </c>
      <c r="J454" s="27">
        <f t="shared" ref="J454:J517" si="32">SUM(I454-G454)</f>
        <v>112438.53207779242</v>
      </c>
    </row>
    <row r="455" spans="1:10" x14ac:dyDescent="0.25">
      <c r="A455" t="s">
        <v>565</v>
      </c>
      <c r="B455" t="s">
        <v>133</v>
      </c>
      <c r="C455">
        <v>2</v>
      </c>
      <c r="D455" s="20">
        <f>VLOOKUP(A455,'1-1-19 Rates - Revenue'!$A$6:$M$604,4,FALSE)+VLOOKUP(A455,'1-1-19 Rates - Revenue'!$A$6:$M$604,7,FALSE)+VLOOKUP(A455,'1-1-19 Rates - Revenue'!$A$6:$M$604,10,FALSE)+VLOOKUP(A455,'1-1-19 Rates - Revenue'!$A$6:$M$604,13,FALSE)</f>
        <v>33243</v>
      </c>
      <c r="E455" t="s">
        <v>1815</v>
      </c>
      <c r="F455" s="9">
        <f>VLOOKUP(A455,'1-1-19 Rates - Revenue'!$A$6:$P$604,16,FALSE)</f>
        <v>6999753</v>
      </c>
      <c r="G455" s="27">
        <f t="shared" si="31"/>
        <v>50770.286732159046</v>
      </c>
      <c r="H455" s="9">
        <f t="shared" si="30"/>
        <v>15749444.25</v>
      </c>
      <c r="I455" s="27">
        <f t="shared" ref="I455:I518" si="33">SUM(H455/$H$5)*50000000</f>
        <v>90033.729492198661</v>
      </c>
      <c r="J455" s="27">
        <f t="shared" si="32"/>
        <v>39263.442760039616</v>
      </c>
    </row>
    <row r="456" spans="1:10" x14ac:dyDescent="0.25">
      <c r="A456" t="s">
        <v>679</v>
      </c>
      <c r="B456" t="s">
        <v>62</v>
      </c>
      <c r="C456">
        <v>1</v>
      </c>
      <c r="D456" s="20">
        <f>VLOOKUP(A456,'1-1-19 Rates - Revenue'!$A$6:$M$604,4,FALSE)+VLOOKUP(A456,'1-1-19 Rates - Revenue'!$A$6:$M$604,7,FALSE)+VLOOKUP(A456,'1-1-19 Rates - Revenue'!$A$6:$M$604,10,FALSE)+VLOOKUP(A456,'1-1-19 Rates - Revenue'!$A$6:$M$604,13,FALSE)</f>
        <v>22385</v>
      </c>
      <c r="E456" t="s">
        <v>1815</v>
      </c>
      <c r="F456" s="9">
        <f>VLOOKUP(A456,'1-1-19 Rates - Revenue'!$A$6:$P$604,16,FALSE)</f>
        <v>3812837.0500000003</v>
      </c>
      <c r="G456" s="27">
        <f t="shared" si="31"/>
        <v>27655.094442832404</v>
      </c>
      <c r="H456" s="9">
        <f t="shared" si="30"/>
        <v>11438511.15</v>
      </c>
      <c r="I456" s="27">
        <f t="shared" si="33"/>
        <v>65389.72438170942</v>
      </c>
      <c r="J456" s="27">
        <f t="shared" si="32"/>
        <v>37734.629938877013</v>
      </c>
    </row>
    <row r="457" spans="1:10" x14ac:dyDescent="0.25">
      <c r="A457" t="s">
        <v>654</v>
      </c>
      <c r="B457" t="s">
        <v>134</v>
      </c>
      <c r="C457">
        <v>2</v>
      </c>
      <c r="D457" s="20">
        <f>VLOOKUP(A457,'1-1-19 Rates - Revenue'!$A$6:$M$604,4,FALSE)+VLOOKUP(A457,'1-1-19 Rates - Revenue'!$A$6:$M$604,7,FALSE)+VLOOKUP(A457,'1-1-19 Rates - Revenue'!$A$6:$M$604,10,FALSE)+VLOOKUP(A457,'1-1-19 Rates - Revenue'!$A$6:$M$604,13,FALSE)</f>
        <v>51281</v>
      </c>
      <c r="E457" t="s">
        <v>1815</v>
      </c>
      <c r="F457" s="9">
        <f>VLOOKUP(A457,'1-1-19 Rates - Revenue'!$A$6:$P$604,16,FALSE)</f>
        <v>9385639.25</v>
      </c>
      <c r="G457" s="27">
        <f t="shared" si="31"/>
        <v>68075.48721892132</v>
      </c>
      <c r="H457" s="9">
        <f t="shared" si="30"/>
        <v>21117688.3125</v>
      </c>
      <c r="I457" s="27">
        <f t="shared" si="33"/>
        <v>120721.98909673846</v>
      </c>
      <c r="J457" s="27">
        <f t="shared" si="32"/>
        <v>52646.501877817136</v>
      </c>
    </row>
    <row r="458" spans="1:10" x14ac:dyDescent="0.25">
      <c r="A458" t="s">
        <v>795</v>
      </c>
      <c r="B458" t="s">
        <v>202</v>
      </c>
      <c r="C458">
        <v>3</v>
      </c>
      <c r="D458" s="20">
        <f>VLOOKUP(A458,'1-1-19 Rates - Revenue'!$A$6:$M$604,4,FALSE)+VLOOKUP(A458,'1-1-19 Rates - Revenue'!$A$6:$M$604,7,FALSE)+VLOOKUP(A458,'1-1-19 Rates - Revenue'!$A$6:$M$604,10,FALSE)+VLOOKUP(A458,'1-1-19 Rates - Revenue'!$A$6:$M$604,13,FALSE)</f>
        <v>75079</v>
      </c>
      <c r="E458" t="s">
        <v>1815</v>
      </c>
      <c r="F458" s="9">
        <f>VLOOKUP(A458,'1-1-19 Rates - Revenue'!$A$6:$P$604,16,FALSE)</f>
        <v>18422134.23</v>
      </c>
      <c r="G458" s="27">
        <f t="shared" si="31"/>
        <v>133618.57726628671</v>
      </c>
      <c r="H458" s="9">
        <f t="shared" si="30"/>
        <v>27633201.344999999</v>
      </c>
      <c r="I458" s="27">
        <f t="shared" si="33"/>
        <v>157968.75974840764</v>
      </c>
      <c r="J458" s="27">
        <f t="shared" si="32"/>
        <v>24350.18248212093</v>
      </c>
    </row>
    <row r="459" spans="1:10" x14ac:dyDescent="0.25">
      <c r="A459" t="s">
        <v>810</v>
      </c>
      <c r="B459" t="s">
        <v>63</v>
      </c>
      <c r="C459">
        <v>1</v>
      </c>
      <c r="D459" s="20">
        <f>VLOOKUP(A459,'1-1-19 Rates - Revenue'!$A$6:$M$604,4,FALSE)+VLOOKUP(A459,'1-1-19 Rates - Revenue'!$A$6:$M$604,7,FALSE)+VLOOKUP(A459,'1-1-19 Rates - Revenue'!$A$6:$M$604,10,FALSE)+VLOOKUP(A459,'1-1-19 Rates - Revenue'!$A$6:$M$604,13,FALSE)</f>
        <v>36350</v>
      </c>
      <c r="E459" t="s">
        <v>1815</v>
      </c>
      <c r="F459" s="9">
        <f>VLOOKUP(A459,'1-1-19 Rates - Revenue'!$A$6:$P$604,16,FALSE)</f>
        <v>9102092.3999999985</v>
      </c>
      <c r="G459" s="27">
        <f t="shared" si="31"/>
        <v>66018.878239075813</v>
      </c>
      <c r="H459" s="9">
        <f t="shared" si="30"/>
        <v>27306277.199999996</v>
      </c>
      <c r="I459" s="27">
        <f t="shared" si="33"/>
        <v>156099.85570530791</v>
      </c>
      <c r="J459" s="27">
        <f t="shared" si="32"/>
        <v>90080.9774662321</v>
      </c>
    </row>
    <row r="460" spans="1:10" x14ac:dyDescent="0.25">
      <c r="A460" t="s">
        <v>731</v>
      </c>
      <c r="B460" t="s">
        <v>1504</v>
      </c>
      <c r="C460">
        <v>3</v>
      </c>
      <c r="D460" s="20">
        <f>VLOOKUP(A460,'1-1-19 Rates - Revenue'!$A$6:$M$604,4,FALSE)+VLOOKUP(A460,'1-1-19 Rates - Revenue'!$A$6:$M$604,7,FALSE)+VLOOKUP(A460,'1-1-19 Rates - Revenue'!$A$6:$M$604,10,FALSE)+VLOOKUP(A460,'1-1-19 Rates - Revenue'!$A$6:$M$604,13,FALSE)</f>
        <v>46811</v>
      </c>
      <c r="E460" t="s">
        <v>1815</v>
      </c>
      <c r="F460" s="9">
        <f>VLOOKUP(A460,'1-1-19 Rates - Revenue'!$A$6:$P$604,16,FALSE)</f>
        <v>12555773.629999999</v>
      </c>
      <c r="G460" s="27">
        <f t="shared" si="31"/>
        <v>91068.960196049986</v>
      </c>
      <c r="H460" s="9">
        <f t="shared" si="30"/>
        <v>18833660.445</v>
      </c>
      <c r="I460" s="27">
        <f t="shared" si="33"/>
        <v>107665.04918756431</v>
      </c>
      <c r="J460" s="27">
        <f t="shared" si="32"/>
        <v>16596.08899151432</v>
      </c>
    </row>
    <row r="461" spans="1:10" x14ac:dyDescent="0.25">
      <c r="A461" t="s">
        <v>544</v>
      </c>
      <c r="B461" t="s">
        <v>1509</v>
      </c>
      <c r="C461">
        <v>1</v>
      </c>
      <c r="D461" s="20">
        <f>VLOOKUP(A461,'1-1-19 Rates - Revenue'!$A$6:$M$604,4,FALSE)+VLOOKUP(A461,'1-1-19 Rates - Revenue'!$A$6:$M$604,7,FALSE)+VLOOKUP(A461,'1-1-19 Rates - Revenue'!$A$6:$M$604,10,FALSE)+VLOOKUP(A461,'1-1-19 Rates - Revenue'!$A$6:$M$604,13,FALSE)</f>
        <v>1416</v>
      </c>
      <c r="E461" t="s">
        <v>1815</v>
      </c>
      <c r="F461" s="9">
        <f>VLOOKUP(A461,'1-1-19 Rates - Revenue'!$A$6:$P$604,16,FALSE)</f>
        <v>295023.59999999998</v>
      </c>
      <c r="G461" s="27">
        <f t="shared" si="31"/>
        <v>2139.8516154432587</v>
      </c>
      <c r="H461" s="9">
        <f t="shared" si="30"/>
        <v>885070.79999999993</v>
      </c>
      <c r="I461" s="27">
        <f t="shared" si="33"/>
        <v>5059.6213887765498</v>
      </c>
      <c r="J461" s="27">
        <f t="shared" si="32"/>
        <v>2919.7697733332911</v>
      </c>
    </row>
    <row r="462" spans="1:10" x14ac:dyDescent="0.25">
      <c r="A462" t="s">
        <v>439</v>
      </c>
      <c r="B462" t="s">
        <v>1513</v>
      </c>
      <c r="C462">
        <v>5</v>
      </c>
      <c r="D462" s="20">
        <f>VLOOKUP(A462,'1-1-19 Rates - Revenue'!$A$6:$M$604,4,FALSE)+VLOOKUP(A462,'1-1-19 Rates - Revenue'!$A$6:$M$604,7,FALSE)+VLOOKUP(A462,'1-1-19 Rates - Revenue'!$A$6:$M$604,10,FALSE)+VLOOKUP(A462,'1-1-19 Rates - Revenue'!$A$6:$M$604,13,FALSE)</f>
        <v>16929</v>
      </c>
      <c r="E462" t="s">
        <v>1815</v>
      </c>
      <c r="F462" s="9">
        <f>VLOOKUP(A462,'1-1-19 Rates - Revenue'!$A$6:$P$604,16,FALSE)</f>
        <v>3562030.8899999997</v>
      </c>
      <c r="G462" s="27">
        <f t="shared" si="31"/>
        <v>25835.958730844883</v>
      </c>
      <c r="H462" s="9">
        <f t="shared" si="30"/>
        <v>0</v>
      </c>
      <c r="I462" s="27">
        <f t="shared" si="33"/>
        <v>0</v>
      </c>
      <c r="J462" s="27">
        <f t="shared" si="32"/>
        <v>-25835.958730844883</v>
      </c>
    </row>
    <row r="463" spans="1:10" x14ac:dyDescent="0.25">
      <c r="A463" t="s">
        <v>648</v>
      </c>
      <c r="B463" t="s">
        <v>1515</v>
      </c>
      <c r="C463">
        <v>3</v>
      </c>
      <c r="D463" s="20">
        <f>VLOOKUP(A463,'1-1-19 Rates - Revenue'!$A$6:$M$604,4,FALSE)+VLOOKUP(A463,'1-1-19 Rates - Revenue'!$A$6:$M$604,7,FALSE)+VLOOKUP(A463,'1-1-19 Rates - Revenue'!$A$6:$M$604,10,FALSE)+VLOOKUP(A463,'1-1-19 Rates - Revenue'!$A$6:$M$604,13,FALSE)</f>
        <v>10000</v>
      </c>
      <c r="E463" t="s">
        <v>1815</v>
      </c>
      <c r="F463" s="9">
        <f>VLOOKUP(A463,'1-1-19 Rates - Revenue'!$A$6:$P$604,16,FALSE)</f>
        <v>3021800</v>
      </c>
      <c r="G463" s="27">
        <f t="shared" si="31"/>
        <v>21917.580869959012</v>
      </c>
      <c r="H463" s="9">
        <f t="shared" si="30"/>
        <v>4532700</v>
      </c>
      <c r="I463" s="27">
        <f t="shared" si="33"/>
        <v>25911.76419887253</v>
      </c>
      <c r="J463" s="27">
        <f t="shared" si="32"/>
        <v>3994.1833289135175</v>
      </c>
    </row>
    <row r="464" spans="1:10" x14ac:dyDescent="0.25">
      <c r="A464" t="s">
        <v>401</v>
      </c>
      <c r="B464" t="s">
        <v>1519</v>
      </c>
      <c r="C464">
        <v>3</v>
      </c>
      <c r="D464" s="20">
        <f>VLOOKUP(A464,'1-1-19 Rates - Revenue'!$A$6:$M$604,4,FALSE)+VLOOKUP(A464,'1-1-19 Rates - Revenue'!$A$6:$M$604,7,FALSE)+VLOOKUP(A464,'1-1-19 Rates - Revenue'!$A$6:$M$604,10,FALSE)+VLOOKUP(A464,'1-1-19 Rates - Revenue'!$A$6:$M$604,13,FALSE)</f>
        <v>34652</v>
      </c>
      <c r="E464" t="s">
        <v>1815</v>
      </c>
      <c r="F464" s="9">
        <f>VLOOKUP(A464,'1-1-19 Rates - Revenue'!$A$6:$P$604,16,FALSE)</f>
        <v>6767901.4100000001</v>
      </c>
      <c r="G464" s="27">
        <f t="shared" si="31"/>
        <v>49088.631436092604</v>
      </c>
      <c r="H464" s="9">
        <f t="shared" si="30"/>
        <v>10151852.115</v>
      </c>
      <c r="I464" s="27">
        <f t="shared" si="33"/>
        <v>58034.372048824189</v>
      </c>
      <c r="J464" s="27">
        <f t="shared" si="32"/>
        <v>8945.7406127315844</v>
      </c>
    </row>
    <row r="465" spans="1:10" x14ac:dyDescent="0.25">
      <c r="A465" t="s">
        <v>944</v>
      </c>
      <c r="B465" t="s">
        <v>285</v>
      </c>
      <c r="C465">
        <v>4</v>
      </c>
      <c r="D465" s="20">
        <f>VLOOKUP(A465,'1-1-19 Rates - Revenue'!$A$6:$M$604,4,FALSE)+VLOOKUP(A465,'1-1-19 Rates - Revenue'!$A$6:$M$604,7,FALSE)+VLOOKUP(A465,'1-1-19 Rates - Revenue'!$A$6:$M$604,10,FALSE)+VLOOKUP(A465,'1-1-19 Rates - Revenue'!$A$6:$M$604,13,FALSE)</f>
        <v>84884</v>
      </c>
      <c r="E465" t="s">
        <v>1815</v>
      </c>
      <c r="F465" s="9">
        <f>VLOOKUP(A465,'1-1-19 Rates - Revenue'!$A$6:$P$604,16,FALSE)</f>
        <v>25376844.380000006</v>
      </c>
      <c r="G465" s="27">
        <f t="shared" si="31"/>
        <v>184062.1612691161</v>
      </c>
      <c r="H465" s="9">
        <f t="shared" si="30"/>
        <v>0</v>
      </c>
      <c r="I465" s="27">
        <f t="shared" si="33"/>
        <v>0</v>
      </c>
      <c r="J465" s="27">
        <f t="shared" si="32"/>
        <v>-184062.1612691161</v>
      </c>
    </row>
    <row r="466" spans="1:10" x14ac:dyDescent="0.25">
      <c r="A466" t="s">
        <v>696</v>
      </c>
      <c r="B466" t="s">
        <v>203</v>
      </c>
      <c r="C466">
        <v>3</v>
      </c>
      <c r="D466" s="20">
        <f>VLOOKUP(A466,'1-1-19 Rates - Revenue'!$A$6:$M$604,4,FALSE)+VLOOKUP(A466,'1-1-19 Rates - Revenue'!$A$6:$M$604,7,FALSE)+VLOOKUP(A466,'1-1-19 Rates - Revenue'!$A$6:$M$604,10,FALSE)+VLOOKUP(A466,'1-1-19 Rates - Revenue'!$A$6:$M$604,13,FALSE)</f>
        <v>28910</v>
      </c>
      <c r="E466" t="s">
        <v>1815</v>
      </c>
      <c r="F466" s="9">
        <f>VLOOKUP(A466,'1-1-19 Rates - Revenue'!$A$6:$P$604,16,FALSE)</f>
        <v>7865000.0999999996</v>
      </c>
      <c r="G466" s="27">
        <f t="shared" si="31"/>
        <v>57046.057228799298</v>
      </c>
      <c r="H466" s="9">
        <f t="shared" si="30"/>
        <v>11797500.149999999</v>
      </c>
      <c r="I466" s="27">
        <f t="shared" si="33"/>
        <v>67441.931304291764</v>
      </c>
      <c r="J466" s="27">
        <f t="shared" si="32"/>
        <v>10395.874075492466</v>
      </c>
    </row>
    <row r="467" spans="1:10" x14ac:dyDescent="0.25">
      <c r="A467" t="s">
        <v>702</v>
      </c>
      <c r="B467" t="s">
        <v>368</v>
      </c>
      <c r="C467">
        <v>5</v>
      </c>
      <c r="D467" s="20">
        <f>VLOOKUP(A467,'1-1-19 Rates - Revenue'!$A$6:$M$604,4,FALSE)+VLOOKUP(A467,'1-1-19 Rates - Revenue'!$A$6:$M$604,7,FALSE)+VLOOKUP(A467,'1-1-19 Rates - Revenue'!$A$6:$M$604,10,FALSE)+VLOOKUP(A467,'1-1-19 Rates - Revenue'!$A$6:$M$604,13,FALSE)</f>
        <v>35566</v>
      </c>
      <c r="E467" t="s">
        <v>1815</v>
      </c>
      <c r="F467" s="9">
        <f>VLOOKUP(A467,'1-1-19 Rates - Revenue'!$A$6:$P$604,16,FALSE)</f>
        <v>10243378.82</v>
      </c>
      <c r="G467" s="27">
        <f t="shared" si="31"/>
        <v>74296.804444031819</v>
      </c>
      <c r="H467" s="9">
        <f t="shared" si="30"/>
        <v>0</v>
      </c>
      <c r="I467" s="27">
        <f t="shared" si="33"/>
        <v>0</v>
      </c>
      <c r="J467" s="27">
        <f t="shared" si="32"/>
        <v>-74296.804444031819</v>
      </c>
    </row>
    <row r="468" spans="1:10" x14ac:dyDescent="0.25">
      <c r="A468" t="s">
        <v>735</v>
      </c>
      <c r="B468" t="s">
        <v>286</v>
      </c>
      <c r="C468">
        <v>4</v>
      </c>
      <c r="D468" s="20">
        <f>VLOOKUP(A468,'1-1-19 Rates - Revenue'!$A$6:$M$604,4,FALSE)+VLOOKUP(A468,'1-1-19 Rates - Revenue'!$A$6:$M$604,7,FALSE)+VLOOKUP(A468,'1-1-19 Rates - Revenue'!$A$6:$M$604,10,FALSE)+VLOOKUP(A468,'1-1-19 Rates - Revenue'!$A$6:$M$604,13,FALSE)</f>
        <v>35037</v>
      </c>
      <c r="E468" t="s">
        <v>1815</v>
      </c>
      <c r="F468" s="9">
        <f>VLOOKUP(A468,'1-1-19 Rates - Revenue'!$A$6:$P$604,16,FALSE)</f>
        <v>6366118.5300000003</v>
      </c>
      <c r="G468" s="27">
        <f t="shared" si="31"/>
        <v>46174.438317896485</v>
      </c>
      <c r="H468" s="9">
        <f t="shared" si="30"/>
        <v>0</v>
      </c>
      <c r="I468" s="27">
        <f t="shared" si="33"/>
        <v>0</v>
      </c>
      <c r="J468" s="27">
        <f t="shared" si="32"/>
        <v>-46174.438317896485</v>
      </c>
    </row>
    <row r="469" spans="1:10" x14ac:dyDescent="0.25">
      <c r="A469" t="s">
        <v>592</v>
      </c>
      <c r="B469" t="s">
        <v>369</v>
      </c>
      <c r="C469">
        <v>5</v>
      </c>
      <c r="D469" s="20">
        <f>VLOOKUP(A469,'1-1-19 Rates - Revenue'!$A$6:$M$604,4,FALSE)+VLOOKUP(A469,'1-1-19 Rates - Revenue'!$A$6:$M$604,7,FALSE)+VLOOKUP(A469,'1-1-19 Rates - Revenue'!$A$6:$M$604,10,FALSE)+VLOOKUP(A469,'1-1-19 Rates - Revenue'!$A$6:$M$604,13,FALSE)</f>
        <v>38086</v>
      </c>
      <c r="E469" t="s">
        <v>1815</v>
      </c>
      <c r="F469" s="9">
        <f>VLOOKUP(A469,'1-1-19 Rates - Revenue'!$A$6:$P$604,16,FALSE)</f>
        <v>9701336.2699999996</v>
      </c>
      <c r="G469" s="27">
        <f t="shared" si="31"/>
        <v>70365.286334102697</v>
      </c>
      <c r="H469" s="9">
        <f t="shared" si="30"/>
        <v>0</v>
      </c>
      <c r="I469" s="27">
        <f t="shared" si="33"/>
        <v>0</v>
      </c>
      <c r="J469" s="27">
        <f t="shared" si="32"/>
        <v>-70365.286334102697</v>
      </c>
    </row>
    <row r="470" spans="1:10" x14ac:dyDescent="0.25">
      <c r="A470" t="s">
        <v>630</v>
      </c>
      <c r="B470" t="s">
        <v>370</v>
      </c>
      <c r="C470">
        <v>5</v>
      </c>
      <c r="D470" s="20">
        <f>VLOOKUP(A470,'1-1-19 Rates - Revenue'!$A$6:$M$604,4,FALSE)+VLOOKUP(A470,'1-1-19 Rates - Revenue'!$A$6:$M$604,7,FALSE)+VLOOKUP(A470,'1-1-19 Rates - Revenue'!$A$6:$M$604,10,FALSE)+VLOOKUP(A470,'1-1-19 Rates - Revenue'!$A$6:$M$604,13,FALSE)</f>
        <v>20068</v>
      </c>
      <c r="E470" t="s">
        <v>1815</v>
      </c>
      <c r="F470" s="9">
        <f>VLOOKUP(A470,'1-1-19 Rates - Revenue'!$A$6:$P$604,16,FALSE)</f>
        <v>3807927.22</v>
      </c>
      <c r="G470" s="27">
        <f t="shared" si="31"/>
        <v>27619.482689545377</v>
      </c>
      <c r="H470" s="9">
        <f t="shared" ref="H470:H490" si="34">IF(C470=1,F470*3)+IF(C470=2,F470*2.25)+IF(C470=3,F470*1.5)+IF(C470=2,F470*0)+IF(C470=5,F470*0)</f>
        <v>0</v>
      </c>
      <c r="I470" s="27">
        <f t="shared" si="33"/>
        <v>0</v>
      </c>
      <c r="J470" s="27">
        <f t="shared" si="32"/>
        <v>-27619.482689545377</v>
      </c>
    </row>
    <row r="471" spans="1:10" x14ac:dyDescent="0.25">
      <c r="A471" t="s">
        <v>720</v>
      </c>
      <c r="B471" t="s">
        <v>287</v>
      </c>
      <c r="C471">
        <v>4</v>
      </c>
      <c r="D471" s="20">
        <f>VLOOKUP(A471,'1-1-19 Rates - Revenue'!$A$6:$M$604,4,FALSE)+VLOOKUP(A471,'1-1-19 Rates - Revenue'!$A$6:$M$604,7,FALSE)+VLOOKUP(A471,'1-1-19 Rates - Revenue'!$A$6:$M$604,10,FALSE)+VLOOKUP(A471,'1-1-19 Rates - Revenue'!$A$6:$M$604,13,FALSE)</f>
        <v>24043</v>
      </c>
      <c r="E471" t="s">
        <v>1815</v>
      </c>
      <c r="F471" s="9">
        <f>VLOOKUP(A471,'1-1-19 Rates - Revenue'!$A$6:$P$604,16,FALSE)</f>
        <v>6563743.0599999996</v>
      </c>
      <c r="G471" s="27">
        <f t="shared" si="31"/>
        <v>47607.839475538494</v>
      </c>
      <c r="H471" s="9">
        <f t="shared" si="34"/>
        <v>0</v>
      </c>
      <c r="I471" s="27">
        <f t="shared" si="33"/>
        <v>0</v>
      </c>
      <c r="J471" s="27">
        <f t="shared" si="32"/>
        <v>-47607.839475538494</v>
      </c>
    </row>
    <row r="472" spans="1:10" x14ac:dyDescent="0.25">
      <c r="A472" t="s">
        <v>616</v>
      </c>
      <c r="B472" t="s">
        <v>1528</v>
      </c>
      <c r="C472">
        <v>2</v>
      </c>
      <c r="D472" s="20">
        <f>VLOOKUP(A472,'1-1-19 Rates - Revenue'!$A$6:$M$604,4,FALSE)+VLOOKUP(A472,'1-1-19 Rates - Revenue'!$A$6:$M$604,7,FALSE)+VLOOKUP(A472,'1-1-19 Rates - Revenue'!$A$6:$M$604,10,FALSE)+VLOOKUP(A472,'1-1-19 Rates - Revenue'!$A$6:$M$604,13,FALSE)</f>
        <v>30056</v>
      </c>
      <c r="E472" t="s">
        <v>1815</v>
      </c>
      <c r="F472" s="9">
        <f>VLOOKUP(A472,'1-1-19 Rates - Revenue'!$A$6:$P$604,16,FALSE)</f>
        <v>4691032.71</v>
      </c>
      <c r="G472" s="27">
        <f t="shared" si="31"/>
        <v>34024.782839714069</v>
      </c>
      <c r="H472" s="9">
        <f t="shared" si="34"/>
        <v>10554823.5975</v>
      </c>
      <c r="I472" s="27">
        <f t="shared" si="33"/>
        <v>60338.01050568436</v>
      </c>
      <c r="J472" s="27">
        <f t="shared" si="32"/>
        <v>26313.227665970291</v>
      </c>
    </row>
    <row r="473" spans="1:10" x14ac:dyDescent="0.25">
      <c r="A473" t="s">
        <v>713</v>
      </c>
      <c r="B473" t="s">
        <v>204</v>
      </c>
      <c r="C473">
        <v>3</v>
      </c>
      <c r="D473" s="20">
        <f>VLOOKUP(A473,'1-1-19 Rates - Revenue'!$A$6:$M$604,4,FALSE)+VLOOKUP(A473,'1-1-19 Rates - Revenue'!$A$6:$M$604,7,FALSE)+VLOOKUP(A473,'1-1-19 Rates - Revenue'!$A$6:$M$604,10,FALSE)+VLOOKUP(A473,'1-1-19 Rates - Revenue'!$A$6:$M$604,13,FALSE)</f>
        <v>21367</v>
      </c>
      <c r="E473" t="s">
        <v>1815</v>
      </c>
      <c r="F473" s="9">
        <f>VLOOKUP(A473,'1-1-19 Rates - Revenue'!$A$6:$P$604,16,FALSE)</f>
        <v>4800298.1400000006</v>
      </c>
      <c r="G473" s="27">
        <f t="shared" si="31"/>
        <v>34817.301834457554</v>
      </c>
      <c r="H473" s="9">
        <f t="shared" si="34"/>
        <v>7200447.2100000009</v>
      </c>
      <c r="I473" s="27">
        <f t="shared" si="33"/>
        <v>41162.285223365681</v>
      </c>
      <c r="J473" s="27">
        <f t="shared" si="32"/>
        <v>6344.9833889081274</v>
      </c>
    </row>
    <row r="474" spans="1:10" x14ac:dyDescent="0.25">
      <c r="A474" t="s">
        <v>421</v>
      </c>
      <c r="B474" t="s">
        <v>1800</v>
      </c>
      <c r="C474">
        <v>2</v>
      </c>
      <c r="D474" s="20">
        <f>VLOOKUP(A474,'1-1-19 Rates - Revenue'!$A$6:$M$604,4,FALSE)+VLOOKUP(A474,'1-1-19 Rates - Revenue'!$A$6:$M$604,7,FALSE)+VLOOKUP(A474,'1-1-19 Rates - Revenue'!$A$6:$M$604,10,FALSE)+VLOOKUP(A474,'1-1-19 Rates - Revenue'!$A$6:$M$604,13,FALSE)</f>
        <v>41951</v>
      </c>
      <c r="E474" t="s">
        <v>1815</v>
      </c>
      <c r="F474" s="9">
        <f>VLOOKUP(A474,'1-1-19 Rates - Revenue'!$A$6:$P$604,16,FALSE)</f>
        <v>10148457.59</v>
      </c>
      <c r="G474" s="27">
        <f t="shared" si="31"/>
        <v>73608.326141430385</v>
      </c>
      <c r="H474" s="9">
        <f t="shared" si="34"/>
        <v>22834029.577500001</v>
      </c>
      <c r="I474" s="27">
        <f t="shared" si="33"/>
        <v>130533.6753198449</v>
      </c>
      <c r="J474" s="27">
        <f t="shared" si="32"/>
        <v>56925.349178414515</v>
      </c>
    </row>
    <row r="475" spans="1:10" x14ac:dyDescent="0.25">
      <c r="A475" t="s">
        <v>766</v>
      </c>
      <c r="B475" t="s">
        <v>205</v>
      </c>
      <c r="C475">
        <v>3</v>
      </c>
      <c r="D475" s="20">
        <f>VLOOKUP(A475,'1-1-19 Rates - Revenue'!$A$6:$M$604,4,FALSE)+VLOOKUP(A475,'1-1-19 Rates - Revenue'!$A$6:$M$604,7,FALSE)+VLOOKUP(A475,'1-1-19 Rates - Revenue'!$A$6:$M$604,10,FALSE)+VLOOKUP(A475,'1-1-19 Rates - Revenue'!$A$6:$M$604,13,FALSE)</f>
        <v>25410</v>
      </c>
      <c r="E475" t="s">
        <v>1815</v>
      </c>
      <c r="F475" s="9">
        <f>VLOOKUP(A475,'1-1-19 Rates - Revenue'!$A$6:$P$604,16,FALSE)</f>
        <v>5810905.0600000005</v>
      </c>
      <c r="G475" s="27">
        <f t="shared" si="31"/>
        <v>42147.389496394215</v>
      </c>
      <c r="H475" s="9">
        <f t="shared" si="34"/>
        <v>8716357.5899999999</v>
      </c>
      <c r="I475" s="27">
        <f t="shared" si="33"/>
        <v>49828.18243985546</v>
      </c>
      <c r="J475" s="27">
        <f t="shared" si="32"/>
        <v>7680.7929434612452</v>
      </c>
    </row>
    <row r="476" spans="1:10" x14ac:dyDescent="0.25">
      <c r="A476" t="s">
        <v>631</v>
      </c>
      <c r="B476" t="s">
        <v>64</v>
      </c>
      <c r="C476">
        <v>1</v>
      </c>
      <c r="D476" s="20">
        <f>VLOOKUP(A476,'1-1-19 Rates - Revenue'!$A$6:$M$604,4,FALSE)+VLOOKUP(A476,'1-1-19 Rates - Revenue'!$A$6:$M$604,7,FALSE)+VLOOKUP(A476,'1-1-19 Rates - Revenue'!$A$6:$M$604,10,FALSE)+VLOOKUP(A476,'1-1-19 Rates - Revenue'!$A$6:$M$604,13,FALSE)</f>
        <v>19176</v>
      </c>
      <c r="E476" t="s">
        <v>1815</v>
      </c>
      <c r="F476" s="9">
        <f>VLOOKUP(A476,'1-1-19 Rates - Revenue'!$A$6:$P$604,16,FALSE)</f>
        <v>3807964.8099999996</v>
      </c>
      <c r="G476" s="27">
        <f t="shared" si="31"/>
        <v>27619.755335605634</v>
      </c>
      <c r="H476" s="9">
        <f t="shared" si="34"/>
        <v>11423894.43</v>
      </c>
      <c r="I476" s="27">
        <f t="shared" si="33"/>
        <v>65306.16601649642</v>
      </c>
      <c r="J476" s="27">
        <f t="shared" si="32"/>
        <v>37686.410680890782</v>
      </c>
    </row>
    <row r="477" spans="1:10" x14ac:dyDescent="0.25">
      <c r="A477" t="s">
        <v>779</v>
      </c>
      <c r="B477" t="s">
        <v>371</v>
      </c>
      <c r="C477">
        <v>5</v>
      </c>
      <c r="D477" s="20">
        <f>VLOOKUP(A477,'1-1-19 Rates - Revenue'!$A$6:$M$604,4,FALSE)+VLOOKUP(A477,'1-1-19 Rates - Revenue'!$A$6:$M$604,7,FALSE)+VLOOKUP(A477,'1-1-19 Rates - Revenue'!$A$6:$M$604,10,FALSE)+VLOOKUP(A477,'1-1-19 Rates - Revenue'!$A$6:$M$604,13,FALSE)</f>
        <v>31074</v>
      </c>
      <c r="E477" t="s">
        <v>1815</v>
      </c>
      <c r="F477" s="9">
        <f>VLOOKUP(A477,'1-1-19 Rates - Revenue'!$A$6:$P$604,16,FALSE)</f>
        <v>7938671.8799999999</v>
      </c>
      <c r="G477" s="27">
        <f t="shared" si="31"/>
        <v>57580.409997342489</v>
      </c>
      <c r="H477" s="9">
        <f t="shared" si="34"/>
        <v>0</v>
      </c>
      <c r="I477" s="27">
        <f t="shared" si="33"/>
        <v>0</v>
      </c>
      <c r="J477" s="27">
        <f t="shared" si="32"/>
        <v>-57580.409997342489</v>
      </c>
    </row>
    <row r="478" spans="1:10" x14ac:dyDescent="0.25">
      <c r="A478" t="s">
        <v>1742</v>
      </c>
      <c r="B478" t="s">
        <v>1534</v>
      </c>
      <c r="C478">
        <v>4</v>
      </c>
      <c r="D478" s="20">
        <f>VLOOKUP(A478,'1-1-19 Rates - Revenue'!$A$6:$M$604,4,FALSE)+VLOOKUP(A478,'1-1-19 Rates - Revenue'!$A$6:$M$604,7,FALSE)+VLOOKUP(A478,'1-1-19 Rates - Revenue'!$A$6:$M$604,10,FALSE)+VLOOKUP(A478,'1-1-19 Rates - Revenue'!$A$6:$M$604,13,FALSE)</f>
        <v>66314</v>
      </c>
      <c r="E478" t="s">
        <v>1815</v>
      </c>
      <c r="F478" s="9">
        <f>VLOOKUP(A478,'1-1-19 Rates - Revenue'!$A$6:$P$604,16,FALSE)</f>
        <v>14603175.670000002</v>
      </c>
      <c r="G478" s="27">
        <f t="shared" si="31"/>
        <v>105919.08256848333</v>
      </c>
      <c r="H478" s="9">
        <f t="shared" si="34"/>
        <v>0</v>
      </c>
      <c r="I478" s="27">
        <f t="shared" si="33"/>
        <v>0</v>
      </c>
      <c r="J478" s="27">
        <f t="shared" si="32"/>
        <v>-105919.08256848333</v>
      </c>
    </row>
    <row r="479" spans="1:10" x14ac:dyDescent="0.25">
      <c r="A479" t="s">
        <v>880</v>
      </c>
      <c r="B479" t="s">
        <v>1536</v>
      </c>
      <c r="C479">
        <v>2</v>
      </c>
      <c r="D479" s="20">
        <f>VLOOKUP(A479,'1-1-19 Rates - Revenue'!$A$6:$M$604,4,FALSE)+VLOOKUP(A479,'1-1-19 Rates - Revenue'!$A$6:$M$604,7,FALSE)+VLOOKUP(A479,'1-1-19 Rates - Revenue'!$A$6:$M$604,10,FALSE)+VLOOKUP(A479,'1-1-19 Rates - Revenue'!$A$6:$M$604,13,FALSE)</f>
        <v>106740</v>
      </c>
      <c r="E479" t="s">
        <v>1815</v>
      </c>
      <c r="F479" s="9">
        <f>VLOOKUP(A479,'1-1-19 Rates - Revenue'!$A$6:$P$604,16,FALSE)</f>
        <v>32151880.359999999</v>
      </c>
      <c r="G479" s="27">
        <f t="shared" si="31"/>
        <v>233202.54084040868</v>
      </c>
      <c r="H479" s="9">
        <f t="shared" si="34"/>
        <v>72341730.810000002</v>
      </c>
      <c r="I479" s="27">
        <f t="shared" si="33"/>
        <v>413550.83515057951</v>
      </c>
      <c r="J479" s="27">
        <f t="shared" si="32"/>
        <v>180348.29431017084</v>
      </c>
    </row>
    <row r="480" spans="1:10" x14ac:dyDescent="0.25">
      <c r="A480" t="s">
        <v>403</v>
      </c>
      <c r="B480" t="s">
        <v>288</v>
      </c>
      <c r="C480">
        <v>4</v>
      </c>
      <c r="D480" s="20">
        <f>VLOOKUP(A480,'1-1-19 Rates - Revenue'!$A$6:$M$604,4,FALSE)+VLOOKUP(A480,'1-1-19 Rates - Revenue'!$A$6:$M$604,7,FALSE)+VLOOKUP(A480,'1-1-19 Rates - Revenue'!$A$6:$M$604,10,FALSE)+VLOOKUP(A480,'1-1-19 Rates - Revenue'!$A$6:$M$604,13,FALSE)</f>
        <v>80449</v>
      </c>
      <c r="E480" t="s">
        <v>1815</v>
      </c>
      <c r="F480" s="9">
        <f>VLOOKUP(A480,'1-1-19 Rates - Revenue'!$A$6:$P$604,16,FALSE)</f>
        <v>15809032.989999998</v>
      </c>
      <c r="G480" s="27">
        <f t="shared" si="31"/>
        <v>114665.35145746738</v>
      </c>
      <c r="H480" s="9">
        <f t="shared" si="34"/>
        <v>0</v>
      </c>
      <c r="I480" s="27">
        <f t="shared" si="33"/>
        <v>0</v>
      </c>
      <c r="J480" s="27">
        <f t="shared" si="32"/>
        <v>-114665.35145746738</v>
      </c>
    </row>
    <row r="481" spans="1:10" x14ac:dyDescent="0.25">
      <c r="A481" t="s">
        <v>471</v>
      </c>
      <c r="B481" t="s">
        <v>206</v>
      </c>
      <c r="C481">
        <v>3</v>
      </c>
      <c r="D481" s="20">
        <f>VLOOKUP(A481,'1-1-19 Rates - Revenue'!$A$6:$M$604,4,FALSE)+VLOOKUP(A481,'1-1-19 Rates - Revenue'!$A$6:$M$604,7,FALSE)+VLOOKUP(A481,'1-1-19 Rates - Revenue'!$A$6:$M$604,10,FALSE)+VLOOKUP(A481,'1-1-19 Rates - Revenue'!$A$6:$M$604,13,FALSE)</f>
        <v>105269</v>
      </c>
      <c r="E481" t="s">
        <v>1815</v>
      </c>
      <c r="F481" s="9">
        <f>VLOOKUP(A481,'1-1-19 Rates - Revenue'!$A$6:$P$604,16,FALSE)</f>
        <v>35253514.440000005</v>
      </c>
      <c r="G481" s="27">
        <f t="shared" si="31"/>
        <v>255699.17059003506</v>
      </c>
      <c r="H481" s="9">
        <f t="shared" si="34"/>
        <v>52880271.660000011</v>
      </c>
      <c r="I481" s="27">
        <f t="shared" si="33"/>
        <v>302296.89368946588</v>
      </c>
      <c r="J481" s="27">
        <f t="shared" si="32"/>
        <v>46597.723099430819</v>
      </c>
    </row>
    <row r="482" spans="1:10" x14ac:dyDescent="0.25">
      <c r="A482" t="s">
        <v>468</v>
      </c>
      <c r="B482" t="s">
        <v>65</v>
      </c>
      <c r="C482">
        <v>1</v>
      </c>
      <c r="D482" s="20">
        <f>VLOOKUP(A482,'1-1-19 Rates - Revenue'!$A$6:$M$604,4,FALSE)+VLOOKUP(A482,'1-1-19 Rates - Revenue'!$A$6:$M$604,7,FALSE)+VLOOKUP(A482,'1-1-19 Rates - Revenue'!$A$6:$M$604,10,FALSE)+VLOOKUP(A482,'1-1-19 Rates - Revenue'!$A$6:$M$604,13,FALSE)</f>
        <v>31060</v>
      </c>
      <c r="E482" t="s">
        <v>1815</v>
      </c>
      <c r="F482" s="9">
        <f>VLOOKUP(A482,'1-1-19 Rates - Revenue'!$A$6:$P$604,16,FALSE)</f>
        <v>6165467.3799999999</v>
      </c>
      <c r="G482" s="27">
        <f t="shared" si="31"/>
        <v>44719.084619182046</v>
      </c>
      <c r="H482" s="9">
        <f t="shared" si="34"/>
        <v>18496402.140000001</v>
      </c>
      <c r="I482" s="27">
        <f t="shared" si="33"/>
        <v>105737.06858587626</v>
      </c>
      <c r="J482" s="27">
        <f t="shared" si="32"/>
        <v>61017.983966694213</v>
      </c>
    </row>
    <row r="483" spans="1:10" x14ac:dyDescent="0.25">
      <c r="A483" t="s">
        <v>551</v>
      </c>
      <c r="B483" t="s">
        <v>1540</v>
      </c>
      <c r="C483">
        <v>5</v>
      </c>
      <c r="D483" s="20">
        <f>VLOOKUP(A483,'1-1-19 Rates - Revenue'!$A$6:$M$604,4,FALSE)+VLOOKUP(A483,'1-1-19 Rates - Revenue'!$A$6:$M$604,7,FALSE)+VLOOKUP(A483,'1-1-19 Rates - Revenue'!$A$6:$M$604,10,FALSE)+VLOOKUP(A483,'1-1-19 Rates - Revenue'!$A$6:$M$604,13,FALSE)</f>
        <v>9291</v>
      </c>
      <c r="E483" t="s">
        <v>1815</v>
      </c>
      <c r="F483" s="9">
        <f>VLOOKUP(A483,'1-1-19 Rates - Revenue'!$A$6:$P$604,16,FALSE)</f>
        <v>1951434.8399999999</v>
      </c>
      <c r="G483" s="27">
        <f t="shared" si="31"/>
        <v>14154.057488303502</v>
      </c>
      <c r="H483" s="9">
        <f t="shared" si="34"/>
        <v>0</v>
      </c>
      <c r="I483" s="27">
        <f t="shared" si="33"/>
        <v>0</v>
      </c>
      <c r="J483" s="27">
        <f t="shared" si="32"/>
        <v>-14154.057488303502</v>
      </c>
    </row>
    <row r="484" spans="1:10" x14ac:dyDescent="0.25">
      <c r="A484" t="s">
        <v>667</v>
      </c>
      <c r="B484" t="s">
        <v>66</v>
      </c>
      <c r="C484">
        <v>1</v>
      </c>
      <c r="D484" s="20">
        <f>VLOOKUP(A484,'1-1-19 Rates - Revenue'!$A$6:$M$604,4,FALSE)+VLOOKUP(A484,'1-1-19 Rates - Revenue'!$A$6:$M$604,7,FALSE)+VLOOKUP(A484,'1-1-19 Rates - Revenue'!$A$6:$M$604,10,FALSE)+VLOOKUP(A484,'1-1-19 Rates - Revenue'!$A$6:$M$604,13,FALSE)</f>
        <v>17854</v>
      </c>
      <c r="E484" t="s">
        <v>1815</v>
      </c>
      <c r="F484" s="9">
        <f>VLOOKUP(A484,'1-1-19 Rates - Revenue'!$A$6:$P$604,16,FALSE)</f>
        <v>3522002.17</v>
      </c>
      <c r="G484" s="27">
        <f t="shared" si="31"/>
        <v>25545.624258768326</v>
      </c>
      <c r="H484" s="9">
        <f t="shared" si="34"/>
        <v>10566006.51</v>
      </c>
      <c r="I484" s="27">
        <f t="shared" si="33"/>
        <v>60401.939067415027</v>
      </c>
      <c r="J484" s="27">
        <f t="shared" si="32"/>
        <v>34856.314808646697</v>
      </c>
    </row>
    <row r="485" spans="1:10" x14ac:dyDescent="0.25">
      <c r="A485" t="s">
        <v>872</v>
      </c>
      <c r="B485" t="s">
        <v>207</v>
      </c>
      <c r="C485">
        <v>3</v>
      </c>
      <c r="D485" s="20">
        <f>VLOOKUP(A485,'1-1-19 Rates - Revenue'!$A$6:$M$604,4,FALSE)+VLOOKUP(A485,'1-1-19 Rates - Revenue'!$A$6:$M$604,7,FALSE)+VLOOKUP(A485,'1-1-19 Rates - Revenue'!$A$6:$M$604,10,FALSE)+VLOOKUP(A485,'1-1-19 Rates - Revenue'!$A$6:$M$604,13,FALSE)</f>
        <v>41771</v>
      </c>
      <c r="E485" t="s">
        <v>1815</v>
      </c>
      <c r="F485" s="9">
        <f>VLOOKUP(A485,'1-1-19 Rates - Revenue'!$A$6:$P$604,16,FALSE)</f>
        <v>10678779.24</v>
      </c>
      <c r="G485" s="27">
        <f t="shared" si="31"/>
        <v>77454.830758203534</v>
      </c>
      <c r="H485" s="9">
        <f t="shared" si="34"/>
        <v>16018168.859999999</v>
      </c>
      <c r="I485" s="27">
        <f t="shared" si="33"/>
        <v>91569.928386622283</v>
      </c>
      <c r="J485" s="27">
        <f t="shared" si="32"/>
        <v>14115.097628418749</v>
      </c>
    </row>
    <row r="486" spans="1:10" x14ac:dyDescent="0.25">
      <c r="A486" t="s">
        <v>827</v>
      </c>
      <c r="B486" t="s">
        <v>208</v>
      </c>
      <c r="C486">
        <v>3</v>
      </c>
      <c r="D486" s="20">
        <f>VLOOKUP(A486,'1-1-19 Rates - Revenue'!$A$6:$M$604,4,FALSE)+VLOOKUP(A486,'1-1-19 Rates - Revenue'!$A$6:$M$604,7,FALSE)+VLOOKUP(A486,'1-1-19 Rates - Revenue'!$A$6:$M$604,10,FALSE)+VLOOKUP(A486,'1-1-19 Rates - Revenue'!$A$6:$M$604,13,FALSE)</f>
        <v>121638</v>
      </c>
      <c r="E486" t="s">
        <v>1815</v>
      </c>
      <c r="F486" s="9">
        <f>VLOOKUP(A486,'1-1-19 Rates - Revenue'!$A$6:$P$604,16,FALSE)</f>
        <v>35309321.299999997</v>
      </c>
      <c r="G486" s="27">
        <f t="shared" si="31"/>
        <v>256103.94634195391</v>
      </c>
      <c r="H486" s="9">
        <f t="shared" si="34"/>
        <v>52963981.949999996</v>
      </c>
      <c r="I486" s="27">
        <f t="shared" si="33"/>
        <v>302775.43435959599</v>
      </c>
      <c r="J486" s="27">
        <f t="shared" si="32"/>
        <v>46671.488017642085</v>
      </c>
    </row>
    <row r="487" spans="1:10" x14ac:dyDescent="0.25">
      <c r="A487" t="s">
        <v>431</v>
      </c>
      <c r="B487" t="s">
        <v>1544</v>
      </c>
      <c r="C487">
        <v>3</v>
      </c>
      <c r="D487" s="20">
        <f>VLOOKUP(A487,'1-1-19 Rates - Revenue'!$A$6:$M$604,4,FALSE)+VLOOKUP(A487,'1-1-19 Rates - Revenue'!$A$6:$M$604,7,FALSE)+VLOOKUP(A487,'1-1-19 Rates - Revenue'!$A$6:$M$604,10,FALSE)+VLOOKUP(A487,'1-1-19 Rates - Revenue'!$A$6:$M$604,13,FALSE)</f>
        <v>77055</v>
      </c>
      <c r="E487" t="s">
        <v>1815</v>
      </c>
      <c r="F487" s="9">
        <f>VLOOKUP(A487,'1-1-19 Rates - Revenue'!$A$6:$P$604,16,FALSE)</f>
        <v>17455746.710000001</v>
      </c>
      <c r="G487" s="27">
        <f t="shared" si="31"/>
        <v>126609.21972398768</v>
      </c>
      <c r="H487" s="9">
        <f t="shared" si="34"/>
        <v>26183620.065000001</v>
      </c>
      <c r="I487" s="27">
        <f t="shared" si="33"/>
        <v>149682.04138750577</v>
      </c>
      <c r="J487" s="27">
        <f t="shared" si="32"/>
        <v>23072.821663518087</v>
      </c>
    </row>
    <row r="488" spans="1:10" x14ac:dyDescent="0.25">
      <c r="A488" t="s">
        <v>625</v>
      </c>
      <c r="B488" t="s">
        <v>1802</v>
      </c>
      <c r="C488">
        <v>2</v>
      </c>
      <c r="D488" s="20">
        <f>VLOOKUP(A488,'1-1-19 Rates - Revenue'!$A$6:$M$604,4,FALSE)+VLOOKUP(A488,'1-1-19 Rates - Revenue'!$A$6:$M$604,7,FALSE)+VLOOKUP(A488,'1-1-19 Rates - Revenue'!$A$6:$M$604,10,FALSE)+VLOOKUP(A488,'1-1-19 Rates - Revenue'!$A$6:$M$604,13,FALSE)</f>
        <v>26622</v>
      </c>
      <c r="E488" t="s">
        <v>1815</v>
      </c>
      <c r="F488" s="9">
        <f>VLOOKUP(A488,'1-1-19 Rates - Revenue'!$A$6:$P$604,16,FALSE)</f>
        <v>6034829.9400000004</v>
      </c>
      <c r="G488" s="27">
        <f t="shared" si="31"/>
        <v>43771.551143821533</v>
      </c>
      <c r="H488" s="9">
        <f t="shared" si="34"/>
        <v>13578367.365</v>
      </c>
      <c r="I488" s="27">
        <f t="shared" si="33"/>
        <v>77622.488443432419</v>
      </c>
      <c r="J488" s="27">
        <f t="shared" si="32"/>
        <v>33850.937299610887</v>
      </c>
    </row>
    <row r="489" spans="1:10" x14ac:dyDescent="0.25">
      <c r="A489" t="s">
        <v>759</v>
      </c>
      <c r="B489" t="s">
        <v>289</v>
      </c>
      <c r="C489">
        <v>4</v>
      </c>
      <c r="D489" s="20">
        <f>VLOOKUP(A489,'1-1-19 Rates - Revenue'!$A$6:$M$604,4,FALSE)+VLOOKUP(A489,'1-1-19 Rates - Revenue'!$A$6:$M$604,7,FALSE)+VLOOKUP(A489,'1-1-19 Rates - Revenue'!$A$6:$M$604,10,FALSE)+VLOOKUP(A489,'1-1-19 Rates - Revenue'!$A$6:$M$604,13,FALSE)</f>
        <v>24393</v>
      </c>
      <c r="E489" t="s">
        <v>1815</v>
      </c>
      <c r="F489" s="9">
        <f>VLOOKUP(A489,'1-1-19 Rates - Revenue'!$A$6:$P$604,16,FALSE)</f>
        <v>6666763.3500000006</v>
      </c>
      <c r="G489" s="27">
        <f t="shared" si="31"/>
        <v>48355.061507877384</v>
      </c>
      <c r="H489" s="9">
        <f t="shared" si="34"/>
        <v>0</v>
      </c>
      <c r="I489" s="27">
        <f t="shared" si="33"/>
        <v>0</v>
      </c>
      <c r="J489" s="27">
        <f t="shared" si="32"/>
        <v>-48355.061507877384</v>
      </c>
    </row>
    <row r="490" spans="1:10" x14ac:dyDescent="0.25">
      <c r="A490" t="s">
        <v>773</v>
      </c>
      <c r="B490" t="s">
        <v>1549</v>
      </c>
      <c r="C490">
        <v>4</v>
      </c>
      <c r="D490" s="20">
        <f>VLOOKUP(A490,'1-1-19 Rates - Revenue'!$A$6:$M$604,4,FALSE)+VLOOKUP(A490,'1-1-19 Rates - Revenue'!$A$6:$M$604,7,FALSE)+VLOOKUP(A490,'1-1-19 Rates - Revenue'!$A$6:$M$604,10,FALSE)+VLOOKUP(A490,'1-1-19 Rates - Revenue'!$A$6:$M$604,13,FALSE)</f>
        <v>42420</v>
      </c>
      <c r="E490" t="s">
        <v>1815</v>
      </c>
      <c r="F490" s="9">
        <f>VLOOKUP(A490,'1-1-19 Rates - Revenue'!$A$6:$P$604,16,FALSE)</f>
        <v>10039534.000000002</v>
      </c>
      <c r="G490" s="27">
        <f t="shared" si="31"/>
        <v>72818.28656486304</v>
      </c>
      <c r="H490" s="9">
        <f t="shared" si="34"/>
        <v>0</v>
      </c>
      <c r="I490" s="27">
        <f t="shared" si="33"/>
        <v>0</v>
      </c>
      <c r="J490" s="27">
        <f t="shared" si="32"/>
        <v>-72818.28656486304</v>
      </c>
    </row>
    <row r="491" spans="1:10" x14ac:dyDescent="0.25">
      <c r="A491" t="s">
        <v>585</v>
      </c>
      <c r="B491" t="s">
        <v>394</v>
      </c>
      <c r="C491">
        <v>2</v>
      </c>
      <c r="D491" s="20">
        <f>VLOOKUP(A491,'1-1-19 Rates - Revenue'!$A$6:$M$604,4,FALSE)+VLOOKUP(A491,'1-1-19 Rates - Revenue'!$A$6:$M$604,7,FALSE)+VLOOKUP(A491,'1-1-19 Rates - Revenue'!$A$6:$M$604,10,FALSE)+VLOOKUP(A491,'1-1-19 Rates - Revenue'!$A$6:$M$604,13,FALSE)</f>
        <v>61259</v>
      </c>
      <c r="E491">
        <v>1</v>
      </c>
      <c r="F491" s="9">
        <f>VLOOKUP(A491,'1-1-19 Rates - Revenue'!$A$6:$P$604,16,FALSE)</f>
        <v>24647588.540000003</v>
      </c>
      <c r="G491" s="27">
        <f t="shared" si="31"/>
        <v>178772.7563289844</v>
      </c>
      <c r="H491" s="9">
        <v>0</v>
      </c>
      <c r="I491" s="27">
        <f t="shared" si="33"/>
        <v>0</v>
      </c>
      <c r="J491" s="27">
        <f t="shared" si="32"/>
        <v>-178772.7563289844</v>
      </c>
    </row>
    <row r="492" spans="1:10" x14ac:dyDescent="0.25">
      <c r="A492" t="s">
        <v>547</v>
      </c>
      <c r="B492" t="s">
        <v>67</v>
      </c>
      <c r="C492">
        <v>1</v>
      </c>
      <c r="D492" s="20">
        <f>VLOOKUP(A492,'1-1-19 Rates - Revenue'!$A$6:$M$604,4,FALSE)+VLOOKUP(A492,'1-1-19 Rates - Revenue'!$A$6:$M$604,7,FALSE)+VLOOKUP(A492,'1-1-19 Rates - Revenue'!$A$6:$M$604,10,FALSE)+VLOOKUP(A492,'1-1-19 Rates - Revenue'!$A$6:$M$604,13,FALSE)</f>
        <v>27281</v>
      </c>
      <c r="E492" t="s">
        <v>1815</v>
      </c>
      <c r="F492" s="9">
        <f>VLOOKUP(A492,'1-1-19 Rates - Revenue'!$A$6:$P$604,16,FALSE)</f>
        <v>6021189.5099999998</v>
      </c>
      <c r="G492" s="27">
        <f t="shared" si="31"/>
        <v>43672.615003896317</v>
      </c>
      <c r="H492" s="9">
        <f t="shared" ref="H492:H523" si="35">IF(C492=1,F492*3)+IF(C492=2,F492*2.25)+IF(C492=3,F492*1.5)+IF(C492=2,F492*0)+IF(C492=5,F492*0)</f>
        <v>18063568.530000001</v>
      </c>
      <c r="I492" s="27">
        <f t="shared" si="33"/>
        <v>103262.71942540529</v>
      </c>
      <c r="J492" s="27">
        <f t="shared" si="32"/>
        <v>59590.104421508971</v>
      </c>
    </row>
    <row r="493" spans="1:10" x14ac:dyDescent="0.25">
      <c r="A493" t="s">
        <v>579</v>
      </c>
      <c r="B493" t="s">
        <v>209</v>
      </c>
      <c r="C493">
        <v>3</v>
      </c>
      <c r="D493" s="20">
        <f>VLOOKUP(A493,'1-1-19 Rates - Revenue'!$A$6:$M$604,4,FALSE)+VLOOKUP(A493,'1-1-19 Rates - Revenue'!$A$6:$M$604,7,FALSE)+VLOOKUP(A493,'1-1-19 Rates - Revenue'!$A$6:$M$604,10,FALSE)+VLOOKUP(A493,'1-1-19 Rates - Revenue'!$A$6:$M$604,13,FALSE)</f>
        <v>27083</v>
      </c>
      <c r="E493" t="s">
        <v>1815</v>
      </c>
      <c r="F493" s="9">
        <f>VLOOKUP(A493,'1-1-19 Rates - Revenue'!$A$6:$P$604,16,FALSE)</f>
        <v>7627720.9200000009</v>
      </c>
      <c r="G493" s="27">
        <f t="shared" si="31"/>
        <v>55325.034786411474</v>
      </c>
      <c r="H493" s="9">
        <f t="shared" si="35"/>
        <v>11441581.380000001</v>
      </c>
      <c r="I493" s="27">
        <f t="shared" si="33"/>
        <v>65407.275747517058</v>
      </c>
      <c r="J493" s="27">
        <f t="shared" si="32"/>
        <v>10082.240961105585</v>
      </c>
    </row>
    <row r="494" spans="1:10" x14ac:dyDescent="0.25">
      <c r="A494" t="s">
        <v>453</v>
      </c>
      <c r="B494" t="s">
        <v>1554</v>
      </c>
      <c r="C494">
        <v>5</v>
      </c>
      <c r="D494" s="20">
        <f>VLOOKUP(A494,'1-1-19 Rates - Revenue'!$A$6:$M$604,4,FALSE)+VLOOKUP(A494,'1-1-19 Rates - Revenue'!$A$6:$M$604,7,FALSE)+VLOOKUP(A494,'1-1-19 Rates - Revenue'!$A$6:$M$604,10,FALSE)+VLOOKUP(A494,'1-1-19 Rates - Revenue'!$A$6:$M$604,13,FALSE)</f>
        <v>60188</v>
      </c>
      <c r="E494" t="s">
        <v>1815</v>
      </c>
      <c r="F494" s="9">
        <f>VLOOKUP(A494,'1-1-19 Rates - Revenue'!$A$6:$P$604,16,FALSE)</f>
        <v>12936213.640000001</v>
      </c>
      <c r="G494" s="27">
        <f t="shared" si="31"/>
        <v>93828.350190537705</v>
      </c>
      <c r="H494" s="9">
        <f t="shared" si="35"/>
        <v>0</v>
      </c>
      <c r="I494" s="27">
        <f t="shared" si="33"/>
        <v>0</v>
      </c>
      <c r="J494" s="27">
        <f t="shared" si="32"/>
        <v>-93828.350190537705</v>
      </c>
    </row>
    <row r="495" spans="1:10" x14ac:dyDescent="0.25">
      <c r="A495" t="s">
        <v>1748</v>
      </c>
      <c r="B495" t="s">
        <v>210</v>
      </c>
      <c r="C495">
        <v>3</v>
      </c>
      <c r="D495" s="20">
        <f>VLOOKUP(A495,'1-1-19 Rates - Revenue'!$A$6:$M$604,4,FALSE)+VLOOKUP(A495,'1-1-19 Rates - Revenue'!$A$6:$M$604,7,FALSE)+VLOOKUP(A495,'1-1-19 Rates - Revenue'!$A$6:$M$604,10,FALSE)+VLOOKUP(A495,'1-1-19 Rates - Revenue'!$A$6:$M$604,13,FALSE)</f>
        <v>16208</v>
      </c>
      <c r="E495" t="s">
        <v>1815</v>
      </c>
      <c r="F495" s="9">
        <f>VLOOKUP(A495,'1-1-19 Rates - Revenue'!$A$6:$P$604,16,FALSE)</f>
        <v>2864030.76</v>
      </c>
      <c r="G495" s="27">
        <f t="shared" si="31"/>
        <v>20773.256269888865</v>
      </c>
      <c r="H495" s="9">
        <f t="shared" si="35"/>
        <v>4296046.1399999997</v>
      </c>
      <c r="I495" s="27">
        <f t="shared" si="33"/>
        <v>24558.901883459421</v>
      </c>
      <c r="J495" s="27">
        <f t="shared" si="32"/>
        <v>3785.6456135705557</v>
      </c>
    </row>
    <row r="496" spans="1:10" x14ac:dyDescent="0.25">
      <c r="A496" t="s">
        <v>528</v>
      </c>
      <c r="B496" t="s">
        <v>290</v>
      </c>
      <c r="C496">
        <v>4</v>
      </c>
      <c r="D496" s="20">
        <f>VLOOKUP(A496,'1-1-19 Rates - Revenue'!$A$6:$M$604,4,FALSE)+VLOOKUP(A496,'1-1-19 Rates - Revenue'!$A$6:$M$604,7,FALSE)+VLOOKUP(A496,'1-1-19 Rates - Revenue'!$A$6:$M$604,10,FALSE)+VLOOKUP(A496,'1-1-19 Rates - Revenue'!$A$6:$M$604,13,FALSE)</f>
        <v>20132</v>
      </c>
      <c r="E496" t="s">
        <v>1815</v>
      </c>
      <c r="F496" s="9">
        <f>VLOOKUP(A496,'1-1-19 Rates - Revenue'!$A$6:$P$604,16,FALSE)</f>
        <v>4196870.6099999994</v>
      </c>
      <c r="G496" s="27">
        <f t="shared" si="31"/>
        <v>30440.549009010923</v>
      </c>
      <c r="H496" s="9">
        <f t="shared" si="35"/>
        <v>0</v>
      </c>
      <c r="I496" s="27">
        <f t="shared" si="33"/>
        <v>0</v>
      </c>
      <c r="J496" s="27">
        <f t="shared" si="32"/>
        <v>-30440.549009010923</v>
      </c>
    </row>
    <row r="497" spans="1:10" x14ac:dyDescent="0.25">
      <c r="A497" t="s">
        <v>1749</v>
      </c>
      <c r="B497" t="s">
        <v>211</v>
      </c>
      <c r="C497">
        <v>3</v>
      </c>
      <c r="D497" s="20">
        <f>VLOOKUP(A497,'1-1-19 Rates - Revenue'!$A$6:$M$604,4,FALSE)+VLOOKUP(A497,'1-1-19 Rates - Revenue'!$A$6:$M$604,7,FALSE)+VLOOKUP(A497,'1-1-19 Rates - Revenue'!$A$6:$M$604,10,FALSE)+VLOOKUP(A497,'1-1-19 Rates - Revenue'!$A$6:$M$604,13,FALSE)</f>
        <v>53458</v>
      </c>
      <c r="E497" t="s">
        <v>1815</v>
      </c>
      <c r="F497" s="9">
        <f>VLOOKUP(A497,'1-1-19 Rates - Revenue'!$A$6:$P$604,16,FALSE)</f>
        <v>14371210.08</v>
      </c>
      <c r="G497" s="27">
        <f t="shared" si="31"/>
        <v>104236.60041285663</v>
      </c>
      <c r="H497" s="9">
        <f t="shared" si="35"/>
        <v>21556815.120000001</v>
      </c>
      <c r="I497" s="27">
        <f t="shared" si="33"/>
        <v>123232.31413244425</v>
      </c>
      <c r="J497" s="27">
        <f t="shared" si="32"/>
        <v>18995.713719587628</v>
      </c>
    </row>
    <row r="498" spans="1:10" x14ac:dyDescent="0.25">
      <c r="A498" t="s">
        <v>410</v>
      </c>
      <c r="B498" t="s">
        <v>372</v>
      </c>
      <c r="C498">
        <v>5</v>
      </c>
      <c r="D498" s="20">
        <f>VLOOKUP(A498,'1-1-19 Rates - Revenue'!$A$6:$M$604,4,FALSE)+VLOOKUP(A498,'1-1-19 Rates - Revenue'!$A$6:$M$604,7,FALSE)+VLOOKUP(A498,'1-1-19 Rates - Revenue'!$A$6:$M$604,10,FALSE)+VLOOKUP(A498,'1-1-19 Rates - Revenue'!$A$6:$M$604,13,FALSE)</f>
        <v>31401</v>
      </c>
      <c r="E498" t="s">
        <v>1815</v>
      </c>
      <c r="F498" s="9">
        <f>VLOOKUP(A498,'1-1-19 Rates - Revenue'!$A$6:$P$604,16,FALSE)</f>
        <v>6943297.4100000001</v>
      </c>
      <c r="G498" s="27">
        <f t="shared" si="31"/>
        <v>50360.805641621533</v>
      </c>
      <c r="H498" s="9">
        <f t="shared" si="35"/>
        <v>0</v>
      </c>
      <c r="I498" s="27">
        <f t="shared" si="33"/>
        <v>0</v>
      </c>
      <c r="J498" s="27">
        <f t="shared" si="32"/>
        <v>-50360.805641621533</v>
      </c>
    </row>
    <row r="499" spans="1:10" x14ac:dyDescent="0.25">
      <c r="A499" t="s">
        <v>1750</v>
      </c>
      <c r="B499" t="s">
        <v>373</v>
      </c>
      <c r="C499">
        <v>5</v>
      </c>
      <c r="D499" s="20">
        <f>VLOOKUP(A499,'1-1-19 Rates - Revenue'!$A$6:$M$604,4,FALSE)+VLOOKUP(A499,'1-1-19 Rates - Revenue'!$A$6:$M$604,7,FALSE)+VLOOKUP(A499,'1-1-19 Rates - Revenue'!$A$6:$M$604,10,FALSE)+VLOOKUP(A499,'1-1-19 Rates - Revenue'!$A$6:$M$604,13,FALSE)</f>
        <v>30947</v>
      </c>
      <c r="E499" t="s">
        <v>1815</v>
      </c>
      <c r="F499" s="9">
        <f>VLOOKUP(A499,'1-1-19 Rates - Revenue'!$A$6:$P$604,16,FALSE)</f>
        <v>6245674.4000000004</v>
      </c>
      <c r="G499" s="27">
        <f t="shared" si="31"/>
        <v>45300.838490116075</v>
      </c>
      <c r="H499" s="9">
        <f t="shared" si="35"/>
        <v>0</v>
      </c>
      <c r="I499" s="27">
        <f t="shared" si="33"/>
        <v>0</v>
      </c>
      <c r="J499" s="27">
        <f t="shared" si="32"/>
        <v>-45300.838490116075</v>
      </c>
    </row>
    <row r="500" spans="1:10" x14ac:dyDescent="0.25">
      <c r="A500" t="s">
        <v>465</v>
      </c>
      <c r="B500" t="s">
        <v>374</v>
      </c>
      <c r="C500">
        <v>5</v>
      </c>
      <c r="D500" s="20">
        <f>VLOOKUP(A500,'1-1-19 Rates - Revenue'!$A$6:$M$604,4,FALSE)+VLOOKUP(A500,'1-1-19 Rates - Revenue'!$A$6:$M$604,7,FALSE)+VLOOKUP(A500,'1-1-19 Rates - Revenue'!$A$6:$M$604,10,FALSE)+VLOOKUP(A500,'1-1-19 Rates - Revenue'!$A$6:$M$604,13,FALSE)</f>
        <v>32179</v>
      </c>
      <c r="E500" t="s">
        <v>1815</v>
      </c>
      <c r="F500" s="9">
        <f>VLOOKUP(A500,'1-1-19 Rates - Revenue'!$A$6:$P$604,16,FALSE)</f>
        <v>8208081.5499999998</v>
      </c>
      <c r="G500" s="27">
        <f t="shared" si="31"/>
        <v>59534.479832994744</v>
      </c>
      <c r="H500" s="9">
        <f t="shared" si="35"/>
        <v>0</v>
      </c>
      <c r="I500" s="27">
        <f t="shared" si="33"/>
        <v>0</v>
      </c>
      <c r="J500" s="27">
        <f t="shared" si="32"/>
        <v>-59534.479832994744</v>
      </c>
    </row>
    <row r="501" spans="1:10" x14ac:dyDescent="0.25">
      <c r="A501" t="s">
        <v>931</v>
      </c>
      <c r="B501" t="s">
        <v>375</v>
      </c>
      <c r="C501">
        <v>5</v>
      </c>
      <c r="D501" s="20">
        <f>VLOOKUP(A501,'1-1-19 Rates - Revenue'!$A$6:$M$604,4,FALSE)+VLOOKUP(A501,'1-1-19 Rates - Revenue'!$A$6:$M$604,7,FALSE)+VLOOKUP(A501,'1-1-19 Rates - Revenue'!$A$6:$M$604,10,FALSE)+VLOOKUP(A501,'1-1-19 Rates - Revenue'!$A$6:$M$604,13,FALSE)</f>
        <v>38780</v>
      </c>
      <c r="E501" t="s">
        <v>1815</v>
      </c>
      <c r="F501" s="9">
        <f>VLOOKUP(A501,'1-1-19 Rates - Revenue'!$A$6:$P$604,16,FALSE)</f>
        <v>10636191.16</v>
      </c>
      <c r="G501" s="27">
        <f t="shared" si="31"/>
        <v>77145.932853810038</v>
      </c>
      <c r="H501" s="9">
        <f t="shared" si="35"/>
        <v>0</v>
      </c>
      <c r="I501" s="27">
        <f t="shared" si="33"/>
        <v>0</v>
      </c>
      <c r="J501" s="27">
        <f t="shared" si="32"/>
        <v>-77145.932853810038</v>
      </c>
    </row>
    <row r="502" spans="1:10" x14ac:dyDescent="0.25">
      <c r="A502" t="s">
        <v>463</v>
      </c>
      <c r="B502" t="s">
        <v>376</v>
      </c>
      <c r="C502">
        <v>5</v>
      </c>
      <c r="D502" s="20">
        <f>VLOOKUP(A502,'1-1-19 Rates - Revenue'!$A$6:$M$604,4,FALSE)+VLOOKUP(A502,'1-1-19 Rates - Revenue'!$A$6:$M$604,7,FALSE)+VLOOKUP(A502,'1-1-19 Rates - Revenue'!$A$6:$M$604,10,FALSE)+VLOOKUP(A502,'1-1-19 Rates - Revenue'!$A$6:$M$604,13,FALSE)</f>
        <v>44676</v>
      </c>
      <c r="E502" t="s">
        <v>1815</v>
      </c>
      <c r="F502" s="9">
        <f>VLOOKUP(A502,'1-1-19 Rates - Revenue'!$A$6:$P$604,16,FALSE)</f>
        <v>10469770.049999999</v>
      </c>
      <c r="G502" s="27">
        <f t="shared" si="31"/>
        <v>75938.854907919042</v>
      </c>
      <c r="H502" s="9">
        <f t="shared" si="35"/>
        <v>0</v>
      </c>
      <c r="I502" s="27">
        <f t="shared" si="33"/>
        <v>0</v>
      </c>
      <c r="J502" s="27">
        <f t="shared" si="32"/>
        <v>-75938.854907919042</v>
      </c>
    </row>
    <row r="503" spans="1:10" x14ac:dyDescent="0.25">
      <c r="A503" t="s">
        <v>611</v>
      </c>
      <c r="B503" t="s">
        <v>377</v>
      </c>
      <c r="C503">
        <v>5</v>
      </c>
      <c r="D503" s="20">
        <f>VLOOKUP(A503,'1-1-19 Rates - Revenue'!$A$6:$M$604,4,FALSE)+VLOOKUP(A503,'1-1-19 Rates - Revenue'!$A$6:$M$604,7,FALSE)+VLOOKUP(A503,'1-1-19 Rates - Revenue'!$A$6:$M$604,10,FALSE)+VLOOKUP(A503,'1-1-19 Rates - Revenue'!$A$6:$M$604,13,FALSE)</f>
        <v>43814</v>
      </c>
      <c r="E503" t="s">
        <v>1815</v>
      </c>
      <c r="F503" s="9">
        <f>VLOOKUP(A503,'1-1-19 Rates - Revenue'!$A$6:$P$604,16,FALSE)</f>
        <v>9401742.0600000005</v>
      </c>
      <c r="G503" s="27">
        <f t="shared" si="31"/>
        <v>68192.283380284949</v>
      </c>
      <c r="H503" s="9">
        <f t="shared" si="35"/>
        <v>0</v>
      </c>
      <c r="I503" s="27">
        <f t="shared" si="33"/>
        <v>0</v>
      </c>
      <c r="J503" s="27">
        <f t="shared" si="32"/>
        <v>-68192.283380284949</v>
      </c>
    </row>
    <row r="504" spans="1:10" x14ac:dyDescent="0.25">
      <c r="A504" t="s">
        <v>1751</v>
      </c>
      <c r="B504" t="s">
        <v>68</v>
      </c>
      <c r="C504">
        <v>1</v>
      </c>
      <c r="D504" s="20">
        <f>VLOOKUP(A504,'1-1-19 Rates - Revenue'!$A$6:$M$604,4,FALSE)+VLOOKUP(A504,'1-1-19 Rates - Revenue'!$A$6:$M$604,7,FALSE)+VLOOKUP(A504,'1-1-19 Rates - Revenue'!$A$6:$M$604,10,FALSE)+VLOOKUP(A504,'1-1-19 Rates - Revenue'!$A$6:$M$604,13,FALSE)</f>
        <v>53962</v>
      </c>
      <c r="E504" t="s">
        <v>1815</v>
      </c>
      <c r="F504" s="9">
        <f>VLOOKUP(A504,'1-1-19 Rates - Revenue'!$A$6:$P$604,16,FALSE)</f>
        <v>14434598.009999998</v>
      </c>
      <c r="G504" s="27">
        <f t="shared" si="31"/>
        <v>104696.36283325315</v>
      </c>
      <c r="H504" s="9">
        <f t="shared" si="35"/>
        <v>43303794.029999994</v>
      </c>
      <c r="I504" s="27">
        <f t="shared" si="33"/>
        <v>247551.72409863962</v>
      </c>
      <c r="J504" s="27">
        <f t="shared" si="32"/>
        <v>142855.36126538645</v>
      </c>
    </row>
    <row r="505" spans="1:10" x14ac:dyDescent="0.25">
      <c r="A505" t="s">
        <v>1752</v>
      </c>
      <c r="B505" t="s">
        <v>378</v>
      </c>
      <c r="C505">
        <v>5</v>
      </c>
      <c r="D505" s="20">
        <f>VLOOKUP(A505,'1-1-19 Rates - Revenue'!$A$6:$M$604,4,FALSE)+VLOOKUP(A505,'1-1-19 Rates - Revenue'!$A$6:$M$604,7,FALSE)+VLOOKUP(A505,'1-1-19 Rates - Revenue'!$A$6:$M$604,10,FALSE)+VLOOKUP(A505,'1-1-19 Rates - Revenue'!$A$6:$M$604,13,FALSE)</f>
        <v>52442</v>
      </c>
      <c r="E505" t="s">
        <v>1815</v>
      </c>
      <c r="F505" s="9">
        <f>VLOOKUP(A505,'1-1-19 Rates - Revenue'!$A$6:$P$604,16,FALSE)</f>
        <v>10664390.300000001</v>
      </c>
      <c r="G505" s="27">
        <f t="shared" si="31"/>
        <v>77350.465559949851</v>
      </c>
      <c r="H505" s="9">
        <f t="shared" si="35"/>
        <v>0</v>
      </c>
      <c r="I505" s="27">
        <f t="shared" si="33"/>
        <v>0</v>
      </c>
      <c r="J505" s="27">
        <f t="shared" si="32"/>
        <v>-77350.465559949851</v>
      </c>
    </row>
    <row r="506" spans="1:10" x14ac:dyDescent="0.25">
      <c r="A506" t="s">
        <v>785</v>
      </c>
      <c r="B506" t="s">
        <v>212</v>
      </c>
      <c r="C506">
        <v>3</v>
      </c>
      <c r="D506" s="20">
        <f>VLOOKUP(A506,'1-1-19 Rates - Revenue'!$A$6:$M$604,4,FALSE)+VLOOKUP(A506,'1-1-19 Rates - Revenue'!$A$6:$M$604,7,FALSE)+VLOOKUP(A506,'1-1-19 Rates - Revenue'!$A$6:$M$604,10,FALSE)+VLOOKUP(A506,'1-1-19 Rates - Revenue'!$A$6:$M$604,13,FALSE)</f>
        <v>29903</v>
      </c>
      <c r="E506" t="s">
        <v>1815</v>
      </c>
      <c r="F506" s="9">
        <f>VLOOKUP(A506,'1-1-19 Rates - Revenue'!$A$6:$P$604,16,FALSE)</f>
        <v>9746685.9499999993</v>
      </c>
      <c r="G506" s="27">
        <f t="shared" si="31"/>
        <v>70694.214548685646</v>
      </c>
      <c r="H506" s="9">
        <f t="shared" si="35"/>
        <v>14620028.924999999</v>
      </c>
      <c r="I506" s="27">
        <f t="shared" si="33"/>
        <v>83577.281109558506</v>
      </c>
      <c r="J506" s="27">
        <f t="shared" si="32"/>
        <v>12883.06656087286</v>
      </c>
    </row>
    <row r="507" spans="1:10" x14ac:dyDescent="0.25">
      <c r="A507" t="s">
        <v>1753</v>
      </c>
      <c r="B507" t="s">
        <v>379</v>
      </c>
      <c r="C507">
        <v>5</v>
      </c>
      <c r="D507" s="20">
        <f>VLOOKUP(A507,'1-1-19 Rates - Revenue'!$A$6:$M$604,4,FALSE)+VLOOKUP(A507,'1-1-19 Rates - Revenue'!$A$6:$M$604,7,FALSE)+VLOOKUP(A507,'1-1-19 Rates - Revenue'!$A$6:$M$604,10,FALSE)+VLOOKUP(A507,'1-1-19 Rates - Revenue'!$A$6:$M$604,13,FALSE)</f>
        <v>63541</v>
      </c>
      <c r="E507" t="s">
        <v>1815</v>
      </c>
      <c r="F507" s="9">
        <f>VLOOKUP(A507,'1-1-19 Rates - Revenue'!$A$6:$P$604,16,FALSE)</f>
        <v>17624863.75</v>
      </c>
      <c r="G507" s="27">
        <f t="shared" si="31"/>
        <v>127835.85166544247</v>
      </c>
      <c r="H507" s="9">
        <f t="shared" si="35"/>
        <v>0</v>
      </c>
      <c r="I507" s="27">
        <f t="shared" si="33"/>
        <v>0</v>
      </c>
      <c r="J507" s="27">
        <f t="shared" si="32"/>
        <v>-127835.85166544247</v>
      </c>
    </row>
    <row r="508" spans="1:10" x14ac:dyDescent="0.25">
      <c r="A508" t="s">
        <v>703</v>
      </c>
      <c r="B508" t="s">
        <v>291</v>
      </c>
      <c r="C508">
        <v>4</v>
      </c>
      <c r="D508" s="20">
        <f>VLOOKUP(A508,'1-1-19 Rates - Revenue'!$A$6:$M$604,4,FALSE)+VLOOKUP(A508,'1-1-19 Rates - Revenue'!$A$6:$M$604,7,FALSE)+VLOOKUP(A508,'1-1-19 Rates - Revenue'!$A$6:$M$604,10,FALSE)+VLOOKUP(A508,'1-1-19 Rates - Revenue'!$A$6:$M$604,13,FALSE)</f>
        <v>70704</v>
      </c>
      <c r="E508" t="s">
        <v>1815</v>
      </c>
      <c r="F508" s="9">
        <f>VLOOKUP(A508,'1-1-19 Rates - Revenue'!$A$6:$P$604,16,FALSE)</f>
        <v>21523365.040000003</v>
      </c>
      <c r="G508" s="27">
        <f t="shared" si="31"/>
        <v>156112.28203648442</v>
      </c>
      <c r="H508" s="9">
        <f t="shared" si="35"/>
        <v>0</v>
      </c>
      <c r="I508" s="27">
        <f t="shared" si="33"/>
        <v>0</v>
      </c>
      <c r="J508" s="27">
        <f t="shared" si="32"/>
        <v>-156112.28203648442</v>
      </c>
    </row>
    <row r="509" spans="1:10" x14ac:dyDescent="0.25">
      <c r="A509" t="s">
        <v>858</v>
      </c>
      <c r="B509" t="s">
        <v>135</v>
      </c>
      <c r="C509">
        <v>2</v>
      </c>
      <c r="D509" s="20">
        <f>VLOOKUP(A509,'1-1-19 Rates - Revenue'!$A$6:$M$604,4,FALSE)+VLOOKUP(A509,'1-1-19 Rates - Revenue'!$A$6:$M$604,7,FALSE)+VLOOKUP(A509,'1-1-19 Rates - Revenue'!$A$6:$M$604,10,FALSE)+VLOOKUP(A509,'1-1-19 Rates - Revenue'!$A$6:$M$604,13,FALSE)</f>
        <v>12310</v>
      </c>
      <c r="E509" t="s">
        <v>1815</v>
      </c>
      <c r="F509" s="9">
        <f>VLOOKUP(A509,'1-1-19 Rates - Revenue'!$A$6:$P$604,16,FALSE)</f>
        <v>3266881.56</v>
      </c>
      <c r="G509" s="27">
        <f t="shared" si="31"/>
        <v>23695.195176344514</v>
      </c>
      <c r="H509" s="9">
        <f t="shared" si="35"/>
        <v>7350483.5099999998</v>
      </c>
      <c r="I509" s="27">
        <f t="shared" si="33"/>
        <v>42019.987084700268</v>
      </c>
      <c r="J509" s="27">
        <f t="shared" si="32"/>
        <v>18324.791908355754</v>
      </c>
    </row>
    <row r="510" spans="1:10" x14ac:dyDescent="0.25">
      <c r="A510" t="s">
        <v>550</v>
      </c>
      <c r="B510" t="s">
        <v>292</v>
      </c>
      <c r="C510">
        <v>4</v>
      </c>
      <c r="D510" s="20">
        <f>VLOOKUP(A510,'1-1-19 Rates - Revenue'!$A$6:$M$604,4,FALSE)+VLOOKUP(A510,'1-1-19 Rates - Revenue'!$A$6:$M$604,7,FALSE)+VLOOKUP(A510,'1-1-19 Rates - Revenue'!$A$6:$M$604,10,FALSE)+VLOOKUP(A510,'1-1-19 Rates - Revenue'!$A$6:$M$604,13,FALSE)</f>
        <v>26973</v>
      </c>
      <c r="E510" t="s">
        <v>1815</v>
      </c>
      <c r="F510" s="9">
        <f>VLOOKUP(A510,'1-1-19 Rates - Revenue'!$A$6:$P$604,16,FALSE)</f>
        <v>5842847.9299999997</v>
      </c>
      <c r="G510" s="27">
        <f t="shared" si="31"/>
        <v>42379.076052898141</v>
      </c>
      <c r="H510" s="9">
        <f t="shared" si="35"/>
        <v>0</v>
      </c>
      <c r="I510" s="27">
        <f t="shared" si="33"/>
        <v>0</v>
      </c>
      <c r="J510" s="27">
        <f t="shared" si="32"/>
        <v>-42379.076052898141</v>
      </c>
    </row>
    <row r="511" spans="1:10" x14ac:dyDescent="0.25">
      <c r="A511" t="s">
        <v>552</v>
      </c>
      <c r="B511" t="s">
        <v>213</v>
      </c>
      <c r="C511">
        <v>3</v>
      </c>
      <c r="D511" s="20">
        <f>VLOOKUP(A511,'1-1-19 Rates - Revenue'!$A$6:$M$604,4,FALSE)+VLOOKUP(A511,'1-1-19 Rates - Revenue'!$A$6:$M$604,7,FALSE)+VLOOKUP(A511,'1-1-19 Rates - Revenue'!$A$6:$M$604,10,FALSE)+VLOOKUP(A511,'1-1-19 Rates - Revenue'!$A$6:$M$604,13,FALSE)</f>
        <v>43525</v>
      </c>
      <c r="E511" t="s">
        <v>1815</v>
      </c>
      <c r="F511" s="9">
        <f>VLOOKUP(A511,'1-1-19 Rates - Revenue'!$A$6:$P$604,16,FALSE)</f>
        <v>8335554.8599999994</v>
      </c>
      <c r="G511" s="27">
        <f t="shared" si="31"/>
        <v>60459.063386071175</v>
      </c>
      <c r="H511" s="9">
        <f t="shared" si="35"/>
        <v>12503332.289999999</v>
      </c>
      <c r="I511" s="27">
        <f t="shared" si="33"/>
        <v>71476.911774136577</v>
      </c>
      <c r="J511" s="27">
        <f t="shared" si="32"/>
        <v>11017.848388065402</v>
      </c>
    </row>
    <row r="512" spans="1:10" x14ac:dyDescent="0.25">
      <c r="A512" t="s">
        <v>878</v>
      </c>
      <c r="B512" t="s">
        <v>136</v>
      </c>
      <c r="C512">
        <v>2</v>
      </c>
      <c r="D512" s="20">
        <f>VLOOKUP(A512,'1-1-19 Rates - Revenue'!$A$6:$M$604,4,FALSE)+VLOOKUP(A512,'1-1-19 Rates - Revenue'!$A$6:$M$604,7,FALSE)+VLOOKUP(A512,'1-1-19 Rates - Revenue'!$A$6:$M$604,10,FALSE)+VLOOKUP(A512,'1-1-19 Rates - Revenue'!$A$6:$M$604,13,FALSE)</f>
        <v>137968</v>
      </c>
      <c r="E512" t="s">
        <v>1815</v>
      </c>
      <c r="F512" s="9">
        <f>VLOOKUP(A512,'1-1-19 Rates - Revenue'!$A$6:$P$604,16,FALSE)</f>
        <v>43510533.840000004</v>
      </c>
      <c r="G512" s="27">
        <f t="shared" si="31"/>
        <v>315588.60418733483</v>
      </c>
      <c r="H512" s="9">
        <f t="shared" si="35"/>
        <v>97898701.140000015</v>
      </c>
      <c r="I512" s="27">
        <f t="shared" si="33"/>
        <v>559650.5524997405</v>
      </c>
      <c r="J512" s="27">
        <f t="shared" si="32"/>
        <v>244061.94831240567</v>
      </c>
    </row>
    <row r="513" spans="1:10" x14ac:dyDescent="0.25">
      <c r="A513" t="s">
        <v>777</v>
      </c>
      <c r="B513" t="s">
        <v>293</v>
      </c>
      <c r="C513">
        <v>4</v>
      </c>
      <c r="D513" s="20">
        <f>VLOOKUP(A513,'1-1-19 Rates - Revenue'!$A$6:$M$604,4,FALSE)+VLOOKUP(A513,'1-1-19 Rates - Revenue'!$A$6:$M$604,7,FALSE)+VLOOKUP(A513,'1-1-19 Rates - Revenue'!$A$6:$M$604,10,FALSE)+VLOOKUP(A513,'1-1-19 Rates - Revenue'!$A$6:$M$604,13,FALSE)</f>
        <v>78836</v>
      </c>
      <c r="E513" t="s">
        <v>1815</v>
      </c>
      <c r="F513" s="9">
        <f>VLOOKUP(A513,'1-1-19 Rates - Revenue'!$A$6:$P$604,16,FALSE)</f>
        <v>23241593.150000002</v>
      </c>
      <c r="G513" s="27">
        <f t="shared" si="31"/>
        <v>168574.85518955937</v>
      </c>
      <c r="H513" s="9">
        <f t="shared" si="35"/>
        <v>0</v>
      </c>
      <c r="I513" s="27">
        <f t="shared" si="33"/>
        <v>0</v>
      </c>
      <c r="J513" s="27">
        <f t="shared" si="32"/>
        <v>-168574.85518955937</v>
      </c>
    </row>
    <row r="514" spans="1:10" x14ac:dyDescent="0.25">
      <c r="A514" t="s">
        <v>1755</v>
      </c>
      <c r="B514" t="s">
        <v>294</v>
      </c>
      <c r="C514">
        <v>4</v>
      </c>
      <c r="D514" s="20">
        <f>VLOOKUP(A514,'1-1-19 Rates - Revenue'!$A$6:$M$604,4,FALSE)+VLOOKUP(A514,'1-1-19 Rates - Revenue'!$A$6:$M$604,7,FALSE)+VLOOKUP(A514,'1-1-19 Rates - Revenue'!$A$6:$M$604,10,FALSE)+VLOOKUP(A514,'1-1-19 Rates - Revenue'!$A$6:$M$604,13,FALSE)</f>
        <v>71404</v>
      </c>
      <c r="E514" t="s">
        <v>1815</v>
      </c>
      <c r="F514" s="9">
        <f>VLOOKUP(A514,'1-1-19 Rates - Revenue'!$A$6:$P$604,16,FALSE)</f>
        <v>21517701.879999999</v>
      </c>
      <c r="G514" s="27">
        <f t="shared" si="31"/>
        <v>156071.20626466646</v>
      </c>
      <c r="H514" s="9">
        <f t="shared" si="35"/>
        <v>0</v>
      </c>
      <c r="I514" s="27">
        <f t="shared" si="33"/>
        <v>0</v>
      </c>
      <c r="J514" s="27">
        <f t="shared" si="32"/>
        <v>-156071.20626466646</v>
      </c>
    </row>
    <row r="515" spans="1:10" x14ac:dyDescent="0.25">
      <c r="A515" t="s">
        <v>940</v>
      </c>
      <c r="B515" t="s">
        <v>137</v>
      </c>
      <c r="C515">
        <v>2</v>
      </c>
      <c r="D515" s="20">
        <f>VLOOKUP(A515,'1-1-19 Rates - Revenue'!$A$6:$M$604,4,FALSE)+VLOOKUP(A515,'1-1-19 Rates - Revenue'!$A$6:$M$604,7,FALSE)+VLOOKUP(A515,'1-1-19 Rates - Revenue'!$A$6:$M$604,10,FALSE)+VLOOKUP(A515,'1-1-19 Rates - Revenue'!$A$6:$M$604,13,FALSE)</f>
        <v>71244</v>
      </c>
      <c r="E515" t="s">
        <v>1815</v>
      </c>
      <c r="F515" s="9">
        <f>VLOOKUP(A515,'1-1-19 Rates - Revenue'!$A$6:$P$604,16,FALSE)</f>
        <v>24777116.91</v>
      </c>
      <c r="G515" s="27">
        <f t="shared" si="31"/>
        <v>179712.24554879675</v>
      </c>
      <c r="H515" s="9">
        <f t="shared" si="35"/>
        <v>55748513.047499999</v>
      </c>
      <c r="I515" s="27">
        <f t="shared" si="33"/>
        <v>318693.56554031564</v>
      </c>
      <c r="J515" s="27">
        <f t="shared" si="32"/>
        <v>138981.31999151889</v>
      </c>
    </row>
    <row r="516" spans="1:10" x14ac:dyDescent="0.25">
      <c r="A516" t="s">
        <v>868</v>
      </c>
      <c r="B516" t="s">
        <v>295</v>
      </c>
      <c r="C516">
        <v>4</v>
      </c>
      <c r="D516" s="20">
        <f>VLOOKUP(A516,'1-1-19 Rates - Revenue'!$A$6:$M$604,4,FALSE)+VLOOKUP(A516,'1-1-19 Rates - Revenue'!$A$6:$M$604,7,FALSE)+VLOOKUP(A516,'1-1-19 Rates - Revenue'!$A$6:$M$604,10,FALSE)+VLOOKUP(A516,'1-1-19 Rates - Revenue'!$A$6:$M$604,13,FALSE)</f>
        <v>120664</v>
      </c>
      <c r="E516" t="s">
        <v>1815</v>
      </c>
      <c r="F516" s="9">
        <f>VLOOKUP(A516,'1-1-19 Rates - Revenue'!$A$6:$P$604,16,FALSE)</f>
        <v>35381901.020000003</v>
      </c>
      <c r="G516" s="27">
        <f t="shared" si="31"/>
        <v>256630.37823109914</v>
      </c>
      <c r="H516" s="9">
        <f t="shared" si="35"/>
        <v>0</v>
      </c>
      <c r="I516" s="27">
        <f t="shared" si="33"/>
        <v>0</v>
      </c>
      <c r="J516" s="27">
        <f t="shared" si="32"/>
        <v>-256630.37823109914</v>
      </c>
    </row>
    <row r="517" spans="1:10" x14ac:dyDescent="0.25">
      <c r="A517" t="s">
        <v>514</v>
      </c>
      <c r="B517" t="s">
        <v>1581</v>
      </c>
      <c r="C517">
        <v>2</v>
      </c>
      <c r="D517" s="20">
        <f>VLOOKUP(A517,'1-1-19 Rates - Revenue'!$A$6:$M$604,4,FALSE)+VLOOKUP(A517,'1-1-19 Rates - Revenue'!$A$6:$M$604,7,FALSE)+VLOOKUP(A517,'1-1-19 Rates - Revenue'!$A$6:$M$604,10,FALSE)+VLOOKUP(A517,'1-1-19 Rates - Revenue'!$A$6:$M$604,13,FALSE)</f>
        <v>31359</v>
      </c>
      <c r="E517" t="s">
        <v>1815</v>
      </c>
      <c r="F517" s="9">
        <f>VLOOKUP(A517,'1-1-19 Rates - Revenue'!$A$6:$P$604,16,FALSE)</f>
        <v>7089956.3100000005</v>
      </c>
      <c r="G517" s="27">
        <f t="shared" si="31"/>
        <v>51424.545234264748</v>
      </c>
      <c r="H517" s="9">
        <f t="shared" si="35"/>
        <v>15952401.697500002</v>
      </c>
      <c r="I517" s="27">
        <f t="shared" si="33"/>
        <v>91193.96191923444</v>
      </c>
      <c r="J517" s="27">
        <f t="shared" si="32"/>
        <v>39769.416684969692</v>
      </c>
    </row>
    <row r="518" spans="1:10" x14ac:dyDescent="0.25">
      <c r="A518" t="s">
        <v>951</v>
      </c>
      <c r="B518" t="s">
        <v>1582</v>
      </c>
      <c r="C518">
        <v>1</v>
      </c>
      <c r="D518" s="20">
        <f>VLOOKUP(A518,'1-1-19 Rates - Revenue'!$A$6:$M$604,4,FALSE)+VLOOKUP(A518,'1-1-19 Rates - Revenue'!$A$6:$M$604,7,FALSE)+VLOOKUP(A518,'1-1-19 Rates - Revenue'!$A$6:$M$604,10,FALSE)+VLOOKUP(A518,'1-1-19 Rates - Revenue'!$A$6:$M$604,13,FALSE)</f>
        <v>24569</v>
      </c>
      <c r="E518" t="s">
        <v>1815</v>
      </c>
      <c r="F518" s="9">
        <f>VLOOKUP(A518,'1-1-19 Rates - Revenue'!$A$6:$P$604,16,FALSE)</f>
        <v>5085537.3100000005</v>
      </c>
      <c r="G518" s="27">
        <f t="shared" ref="G518:G581" si="36">SUM(F518/$F$5)*50000000</f>
        <v>36886.185471943485</v>
      </c>
      <c r="H518" s="9">
        <f t="shared" si="35"/>
        <v>15256611.930000002</v>
      </c>
      <c r="I518" s="27">
        <f t="shared" si="33"/>
        <v>87216.389967098105</v>
      </c>
      <c r="J518" s="27">
        <f t="shared" ref="J518:J581" si="37">SUM(I518-G518)</f>
        <v>50330.20449515462</v>
      </c>
    </row>
    <row r="519" spans="1:10" x14ac:dyDescent="0.25">
      <c r="A519" t="s">
        <v>462</v>
      </c>
      <c r="B519" t="s">
        <v>1584</v>
      </c>
      <c r="C519">
        <v>5</v>
      </c>
      <c r="D519" s="20">
        <f>VLOOKUP(A519,'1-1-19 Rates - Revenue'!$A$6:$M$604,4,FALSE)+VLOOKUP(A519,'1-1-19 Rates - Revenue'!$A$6:$M$604,7,FALSE)+VLOOKUP(A519,'1-1-19 Rates - Revenue'!$A$6:$M$604,10,FALSE)+VLOOKUP(A519,'1-1-19 Rates - Revenue'!$A$6:$M$604,13,FALSE)</f>
        <v>41757</v>
      </c>
      <c r="E519" t="s">
        <v>1815</v>
      </c>
      <c r="F519" s="9">
        <f>VLOOKUP(A519,'1-1-19 Rates - Revenue'!$A$6:$P$604,16,FALSE)</f>
        <v>9131838.3300000001</v>
      </c>
      <c r="G519" s="27">
        <f t="shared" si="36"/>
        <v>66234.630051349013</v>
      </c>
      <c r="H519" s="9">
        <f t="shared" si="35"/>
        <v>0</v>
      </c>
      <c r="I519" s="27">
        <f t="shared" ref="I519:I582" si="38">SUM(H519/$H$5)*50000000</f>
        <v>0</v>
      </c>
      <c r="J519" s="27">
        <f t="shared" si="37"/>
        <v>-66234.630051349013</v>
      </c>
    </row>
    <row r="520" spans="1:10" x14ac:dyDescent="0.25">
      <c r="A520" t="s">
        <v>614</v>
      </c>
      <c r="B520" t="s">
        <v>138</v>
      </c>
      <c r="C520">
        <v>2</v>
      </c>
      <c r="D520" s="20">
        <f>VLOOKUP(A520,'1-1-19 Rates - Revenue'!$A$6:$M$604,4,FALSE)+VLOOKUP(A520,'1-1-19 Rates - Revenue'!$A$6:$M$604,7,FALSE)+VLOOKUP(A520,'1-1-19 Rates - Revenue'!$A$6:$M$604,10,FALSE)+VLOOKUP(A520,'1-1-19 Rates - Revenue'!$A$6:$M$604,13,FALSE)</f>
        <v>31073</v>
      </c>
      <c r="E520" t="s">
        <v>1815</v>
      </c>
      <c r="F520" s="9">
        <f>VLOOKUP(A520,'1-1-19 Rates - Revenue'!$A$6:$P$604,16,FALSE)</f>
        <v>6305950.2400000002</v>
      </c>
      <c r="G520" s="27">
        <f t="shared" si="36"/>
        <v>45738.02844236463</v>
      </c>
      <c r="H520" s="9">
        <f t="shared" si="35"/>
        <v>14188388.040000001</v>
      </c>
      <c r="I520" s="27">
        <f t="shared" si="38"/>
        <v>81109.750315393307</v>
      </c>
      <c r="J520" s="27">
        <f t="shared" si="37"/>
        <v>35371.721873028677</v>
      </c>
    </row>
    <row r="521" spans="1:10" x14ac:dyDescent="0.25">
      <c r="A521" t="s">
        <v>427</v>
      </c>
      <c r="B521" t="s">
        <v>1587</v>
      </c>
      <c r="C521">
        <v>3</v>
      </c>
      <c r="D521" s="20">
        <f>VLOOKUP(A521,'1-1-19 Rates - Revenue'!$A$6:$M$604,4,FALSE)+VLOOKUP(A521,'1-1-19 Rates - Revenue'!$A$6:$M$604,7,FALSE)+VLOOKUP(A521,'1-1-19 Rates - Revenue'!$A$6:$M$604,10,FALSE)+VLOOKUP(A521,'1-1-19 Rates - Revenue'!$A$6:$M$604,13,FALSE)</f>
        <v>31996</v>
      </c>
      <c r="E521" t="s">
        <v>1815</v>
      </c>
      <c r="F521" s="9">
        <f>VLOOKUP(A521,'1-1-19 Rates - Revenue'!$A$6:$P$604,16,FALSE)</f>
        <v>7076235.3599999994</v>
      </c>
      <c r="G521" s="27">
        <f t="shared" si="36"/>
        <v>51325.025070376432</v>
      </c>
      <c r="H521" s="9">
        <f t="shared" si="35"/>
        <v>10614353.039999999</v>
      </c>
      <c r="I521" s="27">
        <f t="shared" si="38"/>
        <v>60678.318242121873</v>
      </c>
      <c r="J521" s="27">
        <f t="shared" si="37"/>
        <v>9353.2931717454412</v>
      </c>
    </row>
    <row r="522" spans="1:10" x14ac:dyDescent="0.25">
      <c r="A522" t="s">
        <v>424</v>
      </c>
      <c r="B522" t="s">
        <v>1589</v>
      </c>
      <c r="C522">
        <v>5</v>
      </c>
      <c r="D522" s="20">
        <f>VLOOKUP(A522,'1-1-19 Rates - Revenue'!$A$6:$M$604,4,FALSE)+VLOOKUP(A522,'1-1-19 Rates - Revenue'!$A$6:$M$604,7,FALSE)+VLOOKUP(A522,'1-1-19 Rates - Revenue'!$A$6:$M$604,10,FALSE)+VLOOKUP(A522,'1-1-19 Rates - Revenue'!$A$6:$M$604,13,FALSE)</f>
        <v>33000</v>
      </c>
      <c r="E522" t="s">
        <v>1815</v>
      </c>
      <c r="F522" s="9">
        <f>VLOOKUP(A522,'1-1-19 Rates - Revenue'!$A$6:$P$604,16,FALSE)</f>
        <v>6624420</v>
      </c>
      <c r="G522" s="27">
        <f t="shared" si="36"/>
        <v>48047.938667871429</v>
      </c>
      <c r="H522" s="9">
        <f t="shared" si="35"/>
        <v>0</v>
      </c>
      <c r="I522" s="27">
        <f t="shared" si="38"/>
        <v>0</v>
      </c>
      <c r="J522" s="27">
        <f t="shared" si="37"/>
        <v>-48047.938667871429</v>
      </c>
    </row>
    <row r="523" spans="1:10" x14ac:dyDescent="0.25">
      <c r="A523" t="s">
        <v>830</v>
      </c>
      <c r="B523" t="s">
        <v>1591</v>
      </c>
      <c r="C523">
        <v>3</v>
      </c>
      <c r="D523" s="20">
        <f>VLOOKUP(A523,'1-1-19 Rates - Revenue'!$A$6:$M$604,4,FALSE)+VLOOKUP(A523,'1-1-19 Rates - Revenue'!$A$6:$M$604,7,FALSE)+VLOOKUP(A523,'1-1-19 Rates - Revenue'!$A$6:$M$604,10,FALSE)+VLOOKUP(A523,'1-1-19 Rates - Revenue'!$A$6:$M$604,13,FALSE)</f>
        <v>220386</v>
      </c>
      <c r="E523" t="s">
        <v>1815</v>
      </c>
      <c r="F523" s="9">
        <f>VLOOKUP(A523,'1-1-19 Rates - Revenue'!$A$6:$P$604,16,FALSE)</f>
        <v>72547309.88000001</v>
      </c>
      <c r="G523" s="27">
        <f t="shared" si="36"/>
        <v>526196.81355247763</v>
      </c>
      <c r="H523" s="9">
        <f t="shared" si="35"/>
        <v>108820964.82000002</v>
      </c>
      <c r="I523" s="27">
        <f t="shared" si="38"/>
        <v>622089.08163117873</v>
      </c>
      <c r="J523" s="27">
        <f t="shared" si="37"/>
        <v>95892.268078701105</v>
      </c>
    </row>
    <row r="524" spans="1:10" x14ac:dyDescent="0.25">
      <c r="A524" t="s">
        <v>887</v>
      </c>
      <c r="B524" t="s">
        <v>296</v>
      </c>
      <c r="C524">
        <v>4</v>
      </c>
      <c r="D524" s="20">
        <f>VLOOKUP(A524,'1-1-19 Rates - Revenue'!$A$6:$M$604,4,FALSE)+VLOOKUP(A524,'1-1-19 Rates - Revenue'!$A$6:$M$604,7,FALSE)+VLOOKUP(A524,'1-1-19 Rates - Revenue'!$A$6:$M$604,10,FALSE)+VLOOKUP(A524,'1-1-19 Rates - Revenue'!$A$6:$M$604,13,FALSE)</f>
        <v>123976</v>
      </c>
      <c r="E524" t="s">
        <v>1815</v>
      </c>
      <c r="F524" s="9">
        <f>VLOOKUP(A524,'1-1-19 Rates - Revenue'!$A$6:$P$604,16,FALSE)</f>
        <v>40466924.269999996</v>
      </c>
      <c r="G524" s="27">
        <f t="shared" si="36"/>
        <v>293512.83514667815</v>
      </c>
      <c r="H524" s="9">
        <f t="shared" ref="H524:H555" si="39">IF(C524=1,F524*3)+IF(C524=2,F524*2.25)+IF(C524=3,F524*1.5)+IF(C524=2,F524*0)+IF(C524=5,F524*0)</f>
        <v>0</v>
      </c>
      <c r="I524" s="27">
        <f t="shared" si="38"/>
        <v>0</v>
      </c>
      <c r="J524" s="27">
        <f t="shared" si="37"/>
        <v>-293512.83514667815</v>
      </c>
    </row>
    <row r="525" spans="1:10" x14ac:dyDescent="0.25">
      <c r="A525" t="s">
        <v>537</v>
      </c>
      <c r="B525" t="s">
        <v>1594</v>
      </c>
      <c r="C525">
        <v>5</v>
      </c>
      <c r="D525" s="20">
        <f>VLOOKUP(A525,'1-1-19 Rates - Revenue'!$A$6:$M$604,4,FALSE)+VLOOKUP(A525,'1-1-19 Rates - Revenue'!$A$6:$M$604,7,FALSE)+VLOOKUP(A525,'1-1-19 Rates - Revenue'!$A$6:$M$604,10,FALSE)+VLOOKUP(A525,'1-1-19 Rates - Revenue'!$A$6:$M$604,13,FALSE)</f>
        <v>59979</v>
      </c>
      <c r="E525" t="s">
        <v>1815</v>
      </c>
      <c r="F525" s="9">
        <f>VLOOKUP(A525,'1-1-19 Rates - Revenue'!$A$6:$P$604,16,FALSE)</f>
        <v>10624236.539999999</v>
      </c>
      <c r="G525" s="27">
        <f t="shared" si="36"/>
        <v>77059.224153492454</v>
      </c>
      <c r="H525" s="9">
        <f t="shared" si="39"/>
        <v>0</v>
      </c>
      <c r="I525" s="27">
        <f t="shared" si="38"/>
        <v>0</v>
      </c>
      <c r="J525" s="27">
        <f t="shared" si="37"/>
        <v>-77059.224153492454</v>
      </c>
    </row>
    <row r="526" spans="1:10" x14ac:dyDescent="0.25">
      <c r="A526" t="s">
        <v>645</v>
      </c>
      <c r="B526" t="s">
        <v>1596</v>
      </c>
      <c r="C526">
        <v>2</v>
      </c>
      <c r="D526" s="20">
        <f>VLOOKUP(A526,'1-1-19 Rates - Revenue'!$A$6:$M$604,4,FALSE)+VLOOKUP(A526,'1-1-19 Rates - Revenue'!$A$6:$M$604,7,FALSE)+VLOOKUP(A526,'1-1-19 Rates - Revenue'!$A$6:$M$604,10,FALSE)+VLOOKUP(A526,'1-1-19 Rates - Revenue'!$A$6:$M$604,13,FALSE)</f>
        <v>97246</v>
      </c>
      <c r="E526" t="s">
        <v>1815</v>
      </c>
      <c r="F526" s="9">
        <f>VLOOKUP(A526,'1-1-19 Rates - Revenue'!$A$6:$P$604,16,FALSE)</f>
        <v>28353467.320000004</v>
      </c>
      <c r="G526" s="27">
        <f t="shared" si="36"/>
        <v>205652.06596394209</v>
      </c>
      <c r="H526" s="9">
        <f t="shared" si="39"/>
        <v>63795301.470000006</v>
      </c>
      <c r="I526" s="27">
        <f t="shared" si="38"/>
        <v>364694.06946999056</v>
      </c>
      <c r="J526" s="27">
        <f t="shared" si="37"/>
        <v>159042.00350604847</v>
      </c>
    </row>
    <row r="527" spans="1:10" x14ac:dyDescent="0.25">
      <c r="A527" t="s">
        <v>651</v>
      </c>
      <c r="B527" t="s">
        <v>297</v>
      </c>
      <c r="C527">
        <v>4</v>
      </c>
      <c r="D527" s="20">
        <f>VLOOKUP(A527,'1-1-19 Rates - Revenue'!$A$6:$M$604,4,FALSE)+VLOOKUP(A527,'1-1-19 Rates - Revenue'!$A$6:$M$604,7,FALSE)+VLOOKUP(A527,'1-1-19 Rates - Revenue'!$A$6:$M$604,10,FALSE)+VLOOKUP(A527,'1-1-19 Rates - Revenue'!$A$6:$M$604,13,FALSE)</f>
        <v>31769</v>
      </c>
      <c r="E527" t="s">
        <v>1815</v>
      </c>
      <c r="F527" s="9">
        <f>VLOOKUP(A527,'1-1-19 Rates - Revenue'!$A$6:$P$604,16,FALSE)</f>
        <v>7413532.1499999994</v>
      </c>
      <c r="G527" s="27">
        <f t="shared" si="36"/>
        <v>53771.490644538389</v>
      </c>
      <c r="H527" s="9">
        <f t="shared" si="39"/>
        <v>0</v>
      </c>
      <c r="I527" s="27">
        <f t="shared" si="38"/>
        <v>0</v>
      </c>
      <c r="J527" s="27">
        <f t="shared" si="37"/>
        <v>-53771.490644538389</v>
      </c>
    </row>
    <row r="528" spans="1:10" x14ac:dyDescent="0.25">
      <c r="A528" t="s">
        <v>761</v>
      </c>
      <c r="B528" t="s">
        <v>69</v>
      </c>
      <c r="C528">
        <v>1</v>
      </c>
      <c r="D528" s="20">
        <f>VLOOKUP(A528,'1-1-19 Rates - Revenue'!$A$6:$M$604,4,FALSE)+VLOOKUP(A528,'1-1-19 Rates - Revenue'!$A$6:$M$604,7,FALSE)+VLOOKUP(A528,'1-1-19 Rates - Revenue'!$A$6:$M$604,10,FALSE)+VLOOKUP(A528,'1-1-19 Rates - Revenue'!$A$6:$M$604,13,FALSE)</f>
        <v>44707</v>
      </c>
      <c r="E528" t="s">
        <v>1815</v>
      </c>
      <c r="F528" s="9">
        <f>VLOOKUP(A528,'1-1-19 Rates - Revenue'!$A$6:$P$604,16,FALSE)</f>
        <v>11239847.77</v>
      </c>
      <c r="G528" s="27">
        <f t="shared" si="36"/>
        <v>81524.347231783526</v>
      </c>
      <c r="H528" s="9">
        <f t="shared" si="39"/>
        <v>33719543.310000002</v>
      </c>
      <c r="I528" s="27">
        <f t="shared" si="38"/>
        <v>192762.11863621898</v>
      </c>
      <c r="J528" s="27">
        <f t="shared" si="37"/>
        <v>111237.77140443545</v>
      </c>
    </row>
    <row r="529" spans="1:10" x14ac:dyDescent="0.25">
      <c r="A529" t="s">
        <v>672</v>
      </c>
      <c r="B529" t="s">
        <v>1599</v>
      </c>
      <c r="C529">
        <v>5</v>
      </c>
      <c r="D529" s="20">
        <f>VLOOKUP(A529,'1-1-19 Rates - Revenue'!$A$6:$M$604,4,FALSE)+VLOOKUP(A529,'1-1-19 Rates - Revenue'!$A$6:$M$604,7,FALSE)+VLOOKUP(A529,'1-1-19 Rates - Revenue'!$A$6:$M$604,10,FALSE)+VLOOKUP(A529,'1-1-19 Rates - Revenue'!$A$6:$M$604,13,FALSE)</f>
        <v>47630</v>
      </c>
      <c r="E529" t="s">
        <v>1815</v>
      </c>
      <c r="F529" s="9">
        <f>VLOOKUP(A529,'1-1-19 Rates - Revenue'!$A$6:$P$604,16,FALSE)</f>
        <v>13884621.300000001</v>
      </c>
      <c r="G529" s="27">
        <f t="shared" si="36"/>
        <v>100707.29703868736</v>
      </c>
      <c r="H529" s="9">
        <f t="shared" si="39"/>
        <v>0</v>
      </c>
      <c r="I529" s="27">
        <f t="shared" si="38"/>
        <v>0</v>
      </c>
      <c r="J529" s="27">
        <f t="shared" si="37"/>
        <v>-100707.29703868736</v>
      </c>
    </row>
    <row r="530" spans="1:10" x14ac:dyDescent="0.25">
      <c r="A530" t="s">
        <v>822</v>
      </c>
      <c r="B530" t="s">
        <v>214</v>
      </c>
      <c r="C530">
        <v>3</v>
      </c>
      <c r="D530" s="20">
        <f>VLOOKUP(A530,'1-1-19 Rates - Revenue'!$A$6:$M$604,4,FALSE)+VLOOKUP(A530,'1-1-19 Rates - Revenue'!$A$6:$M$604,7,FALSE)+VLOOKUP(A530,'1-1-19 Rates - Revenue'!$A$6:$M$604,10,FALSE)+VLOOKUP(A530,'1-1-19 Rates - Revenue'!$A$6:$M$604,13,FALSE)</f>
        <v>51778</v>
      </c>
      <c r="E530" t="s">
        <v>1815</v>
      </c>
      <c r="F530" s="9">
        <f>VLOOKUP(A530,'1-1-19 Rates - Revenue'!$A$6:$P$604,16,FALSE)</f>
        <v>15605197.74</v>
      </c>
      <c r="G530" s="27">
        <f t="shared" si="36"/>
        <v>113186.90299098274</v>
      </c>
      <c r="H530" s="9">
        <f t="shared" si="39"/>
        <v>23407796.609999999</v>
      </c>
      <c r="I530" s="27">
        <f t="shared" si="38"/>
        <v>133813.68856828994</v>
      </c>
      <c r="J530" s="27">
        <f t="shared" si="37"/>
        <v>20626.785577307208</v>
      </c>
    </row>
    <row r="531" spans="1:10" x14ac:dyDescent="0.25">
      <c r="A531" t="s">
        <v>673</v>
      </c>
      <c r="B531" t="s">
        <v>1803</v>
      </c>
      <c r="C531">
        <v>4</v>
      </c>
      <c r="D531" s="20">
        <f>VLOOKUP(A531,'1-1-19 Rates - Revenue'!$A$6:$M$604,4,FALSE)+VLOOKUP(A531,'1-1-19 Rates - Revenue'!$A$6:$M$604,7,FALSE)+VLOOKUP(A531,'1-1-19 Rates - Revenue'!$A$6:$M$604,10,FALSE)+VLOOKUP(A531,'1-1-19 Rates - Revenue'!$A$6:$M$604,13,FALSE)</f>
        <v>22094</v>
      </c>
      <c r="E531" t="s">
        <v>1815</v>
      </c>
      <c r="F531" s="9">
        <f>VLOOKUP(A531,'1-1-19 Rates - Revenue'!$A$6:$P$604,16,FALSE)</f>
        <v>3958703.07</v>
      </c>
      <c r="G531" s="27">
        <f t="shared" si="36"/>
        <v>28713.083154702501</v>
      </c>
      <c r="H531" s="9">
        <f t="shared" si="39"/>
        <v>0</v>
      </c>
      <c r="I531" s="27">
        <f t="shared" si="38"/>
        <v>0</v>
      </c>
      <c r="J531" s="27">
        <f t="shared" si="37"/>
        <v>-28713.083154702501</v>
      </c>
    </row>
    <row r="532" spans="1:10" x14ac:dyDescent="0.25">
      <c r="A532" t="s">
        <v>588</v>
      </c>
      <c r="B532" t="s">
        <v>215</v>
      </c>
      <c r="C532">
        <v>3</v>
      </c>
      <c r="D532" s="20">
        <f>VLOOKUP(A532,'1-1-19 Rates - Revenue'!$A$6:$M$604,4,FALSE)+VLOOKUP(A532,'1-1-19 Rates - Revenue'!$A$6:$M$604,7,FALSE)+VLOOKUP(A532,'1-1-19 Rates - Revenue'!$A$6:$M$604,10,FALSE)+VLOOKUP(A532,'1-1-19 Rates - Revenue'!$A$6:$M$604,13,FALSE)</f>
        <v>62123</v>
      </c>
      <c r="E532" t="s">
        <v>1815</v>
      </c>
      <c r="F532" s="9">
        <f>VLOOKUP(A532,'1-1-19 Rates - Revenue'!$A$6:$P$604,16,FALSE)</f>
        <v>19111407.550000001</v>
      </c>
      <c r="G532" s="27">
        <f t="shared" si="36"/>
        <v>138617.98283005832</v>
      </c>
      <c r="H532" s="9">
        <f t="shared" si="39"/>
        <v>28667111.325000003</v>
      </c>
      <c r="I532" s="27">
        <f t="shared" si="38"/>
        <v>163879.23950762863</v>
      </c>
      <c r="J532" s="27">
        <f t="shared" si="37"/>
        <v>25261.256677570316</v>
      </c>
    </row>
    <row r="533" spans="1:10" x14ac:dyDescent="0.25">
      <c r="A533" t="s">
        <v>832</v>
      </c>
      <c r="B533" t="s">
        <v>1604</v>
      </c>
      <c r="C533">
        <v>4</v>
      </c>
      <c r="D533" s="20">
        <f>VLOOKUP(A533,'1-1-19 Rates - Revenue'!$A$6:$M$604,4,FALSE)+VLOOKUP(A533,'1-1-19 Rates - Revenue'!$A$6:$M$604,7,FALSE)+VLOOKUP(A533,'1-1-19 Rates - Revenue'!$A$6:$M$604,10,FALSE)+VLOOKUP(A533,'1-1-19 Rates - Revenue'!$A$6:$M$604,13,FALSE)</f>
        <v>122748</v>
      </c>
      <c r="E533" t="s">
        <v>1815</v>
      </c>
      <c r="F533" s="9">
        <f>VLOOKUP(A533,'1-1-19 Rates - Revenue'!$A$6:$P$604,16,FALSE)</f>
        <v>41133151.700000003</v>
      </c>
      <c r="G533" s="27">
        <f t="shared" si="36"/>
        <v>298345.08532035281</v>
      </c>
      <c r="H533" s="9">
        <f t="shared" si="39"/>
        <v>0</v>
      </c>
      <c r="I533" s="27">
        <f t="shared" si="38"/>
        <v>0</v>
      </c>
      <c r="J533" s="27">
        <f t="shared" si="37"/>
        <v>-298345.08532035281</v>
      </c>
    </row>
    <row r="534" spans="1:10" x14ac:dyDescent="0.25">
      <c r="A534" t="s">
        <v>666</v>
      </c>
      <c r="B534" t="s">
        <v>380</v>
      </c>
      <c r="C534">
        <v>5</v>
      </c>
      <c r="D534" s="20">
        <f>VLOOKUP(A534,'1-1-19 Rates - Revenue'!$A$6:$M$604,4,FALSE)+VLOOKUP(A534,'1-1-19 Rates - Revenue'!$A$6:$M$604,7,FALSE)+VLOOKUP(A534,'1-1-19 Rates - Revenue'!$A$6:$M$604,10,FALSE)+VLOOKUP(A534,'1-1-19 Rates - Revenue'!$A$6:$M$604,13,FALSE)</f>
        <v>22573</v>
      </c>
      <c r="E534" t="s">
        <v>1815</v>
      </c>
      <c r="F534" s="9">
        <f>VLOOKUP(A534,'1-1-19 Rates - Revenue'!$A$6:$P$604,16,FALSE)</f>
        <v>5219568.9400000004</v>
      </c>
      <c r="G534" s="27">
        <f t="shared" si="36"/>
        <v>37858.337530205921</v>
      </c>
      <c r="H534" s="9">
        <f t="shared" si="39"/>
        <v>0</v>
      </c>
      <c r="I534" s="27">
        <f t="shared" si="38"/>
        <v>0</v>
      </c>
      <c r="J534" s="27">
        <f t="shared" si="37"/>
        <v>-37858.337530205921</v>
      </c>
    </row>
    <row r="535" spans="1:10" x14ac:dyDescent="0.25">
      <c r="A535" t="s">
        <v>622</v>
      </c>
      <c r="B535" t="s">
        <v>1777</v>
      </c>
      <c r="C535">
        <v>1</v>
      </c>
      <c r="D535" s="20">
        <f>VLOOKUP(A535,'1-1-19 Rates - Revenue'!$A$6:$M$604,4,FALSE)+VLOOKUP(A535,'1-1-19 Rates - Revenue'!$A$6:$M$604,7,FALSE)+VLOOKUP(A535,'1-1-19 Rates - Revenue'!$A$6:$M$604,10,FALSE)+VLOOKUP(A535,'1-1-19 Rates - Revenue'!$A$6:$M$604,13,FALSE)</f>
        <v>15397</v>
      </c>
      <c r="E535" t="s">
        <v>1815</v>
      </c>
      <c r="F535" s="9">
        <f>VLOOKUP(A535,'1-1-19 Rates - Revenue'!$A$6:$P$604,16,FALSE)</f>
        <v>2632764.4500000002</v>
      </c>
      <c r="G535" s="27">
        <f t="shared" si="36"/>
        <v>19095.846099817383</v>
      </c>
      <c r="H535" s="9">
        <f t="shared" si="39"/>
        <v>7898293.3500000006</v>
      </c>
      <c r="I535" s="27">
        <f t="shared" si="38"/>
        <v>45151.612694138814</v>
      </c>
      <c r="J535" s="27">
        <f t="shared" si="37"/>
        <v>26055.766594321431</v>
      </c>
    </row>
    <row r="536" spans="1:10" x14ac:dyDescent="0.25">
      <c r="A536" t="s">
        <v>922</v>
      </c>
      <c r="B536" t="s">
        <v>70</v>
      </c>
      <c r="C536">
        <v>1</v>
      </c>
      <c r="D536" s="20">
        <f>VLOOKUP(A536,'1-1-19 Rates - Revenue'!$A$6:$M$604,4,FALSE)+VLOOKUP(A536,'1-1-19 Rates - Revenue'!$A$6:$M$604,7,FALSE)+VLOOKUP(A536,'1-1-19 Rates - Revenue'!$A$6:$M$604,10,FALSE)+VLOOKUP(A536,'1-1-19 Rates - Revenue'!$A$6:$M$604,13,FALSE)</f>
        <v>79794</v>
      </c>
      <c r="E536" t="s">
        <v>1815</v>
      </c>
      <c r="F536" s="9">
        <f>VLOOKUP(A536,'1-1-19 Rates - Revenue'!$A$6:$P$604,16,FALSE)</f>
        <v>23920747.680000003</v>
      </c>
      <c r="G536" s="27">
        <f t="shared" si="36"/>
        <v>173500.86761078978</v>
      </c>
      <c r="H536" s="9">
        <f t="shared" si="39"/>
        <v>71762243.040000007</v>
      </c>
      <c r="I536" s="27">
        <f t="shared" si="38"/>
        <v>410238.11856832827</v>
      </c>
      <c r="J536" s="27">
        <f t="shared" si="37"/>
        <v>236737.25095753849</v>
      </c>
    </row>
    <row r="537" spans="1:10" x14ac:dyDescent="0.25">
      <c r="A537" t="s">
        <v>763</v>
      </c>
      <c r="B537" t="s">
        <v>139</v>
      </c>
      <c r="C537">
        <v>2</v>
      </c>
      <c r="D537" s="20">
        <f>VLOOKUP(A537,'1-1-19 Rates - Revenue'!$A$6:$M$604,4,FALSE)+VLOOKUP(A537,'1-1-19 Rates - Revenue'!$A$6:$M$604,7,FALSE)+VLOOKUP(A537,'1-1-19 Rates - Revenue'!$A$6:$M$604,10,FALSE)+VLOOKUP(A537,'1-1-19 Rates - Revenue'!$A$6:$M$604,13,FALSE)</f>
        <v>72374</v>
      </c>
      <c r="E537" t="s">
        <v>1815</v>
      </c>
      <c r="F537" s="9">
        <f>VLOOKUP(A537,'1-1-19 Rates - Revenue'!$A$6:$P$604,16,FALSE)</f>
        <v>21406037.84</v>
      </c>
      <c r="G537" s="27">
        <f t="shared" si="36"/>
        <v>155261.28978211753</v>
      </c>
      <c r="H537" s="9">
        <f t="shared" si="39"/>
        <v>48163585.140000001</v>
      </c>
      <c r="I537" s="27">
        <f t="shared" si="38"/>
        <v>275333.34681757033</v>
      </c>
      <c r="J537" s="27">
        <f t="shared" si="37"/>
        <v>120072.0570354528</v>
      </c>
    </row>
    <row r="538" spans="1:10" x14ac:dyDescent="0.25">
      <c r="A538" t="s">
        <v>536</v>
      </c>
      <c r="B538" t="s">
        <v>381</v>
      </c>
      <c r="C538">
        <v>5</v>
      </c>
      <c r="D538" s="20">
        <f>VLOOKUP(A538,'1-1-19 Rates - Revenue'!$A$6:$M$604,4,FALSE)+VLOOKUP(A538,'1-1-19 Rates - Revenue'!$A$6:$M$604,7,FALSE)+VLOOKUP(A538,'1-1-19 Rates - Revenue'!$A$6:$M$604,10,FALSE)+VLOOKUP(A538,'1-1-19 Rates - Revenue'!$A$6:$M$604,13,FALSE)</f>
        <v>35819</v>
      </c>
      <c r="E538" t="s">
        <v>1815</v>
      </c>
      <c r="F538" s="9">
        <f>VLOOKUP(A538,'1-1-19 Rates - Revenue'!$A$6:$P$604,16,FALSE)</f>
        <v>8290595.7999999989</v>
      </c>
      <c r="G538" s="27">
        <f t="shared" si="36"/>
        <v>60132.968398518271</v>
      </c>
      <c r="H538" s="9">
        <f t="shared" si="39"/>
        <v>0</v>
      </c>
      <c r="I538" s="27">
        <f t="shared" si="38"/>
        <v>0</v>
      </c>
      <c r="J538" s="27">
        <f t="shared" si="37"/>
        <v>-60132.968398518271</v>
      </c>
    </row>
    <row r="539" spans="1:10" x14ac:dyDescent="0.25">
      <c r="A539" t="s">
        <v>802</v>
      </c>
      <c r="B539" t="s">
        <v>1610</v>
      </c>
      <c r="C539">
        <v>4</v>
      </c>
      <c r="D539" s="20">
        <f>VLOOKUP(A539,'1-1-19 Rates - Revenue'!$A$6:$M$604,4,FALSE)+VLOOKUP(A539,'1-1-19 Rates - Revenue'!$A$6:$M$604,7,FALSE)+VLOOKUP(A539,'1-1-19 Rates - Revenue'!$A$6:$M$604,10,FALSE)+VLOOKUP(A539,'1-1-19 Rates - Revenue'!$A$6:$M$604,13,FALSE)</f>
        <v>12992</v>
      </c>
      <c r="E539" t="s">
        <v>1815</v>
      </c>
      <c r="F539" s="9">
        <f>VLOOKUP(A539,'1-1-19 Rates - Revenue'!$A$6:$P$604,16,FALSE)</f>
        <v>3869328.6800000006</v>
      </c>
      <c r="G539" s="27">
        <f t="shared" si="36"/>
        <v>28064.836937041422</v>
      </c>
      <c r="H539" s="9">
        <f t="shared" si="39"/>
        <v>0</v>
      </c>
      <c r="I539" s="27">
        <f t="shared" si="38"/>
        <v>0</v>
      </c>
      <c r="J539" s="27">
        <f t="shared" si="37"/>
        <v>-28064.836937041422</v>
      </c>
    </row>
    <row r="540" spans="1:10" x14ac:dyDescent="0.25">
      <c r="A540" t="s">
        <v>881</v>
      </c>
      <c r="B540" t="s">
        <v>298</v>
      </c>
      <c r="C540">
        <v>4</v>
      </c>
      <c r="D540" s="20">
        <f>VLOOKUP(A540,'1-1-19 Rates - Revenue'!$A$6:$M$604,4,FALSE)+VLOOKUP(A540,'1-1-19 Rates - Revenue'!$A$6:$M$604,7,FALSE)+VLOOKUP(A540,'1-1-19 Rates - Revenue'!$A$6:$M$604,10,FALSE)+VLOOKUP(A540,'1-1-19 Rates - Revenue'!$A$6:$M$604,13,FALSE)</f>
        <v>81985</v>
      </c>
      <c r="E540" t="s">
        <v>1815</v>
      </c>
      <c r="F540" s="9">
        <f>VLOOKUP(A540,'1-1-19 Rates - Revenue'!$A$6:$P$604,16,FALSE)</f>
        <v>26253236.699999999</v>
      </c>
      <c r="G540" s="27">
        <f t="shared" si="36"/>
        <v>190418.76976319606</v>
      </c>
      <c r="H540" s="9">
        <f t="shared" si="39"/>
        <v>0</v>
      </c>
      <c r="I540" s="27">
        <f t="shared" si="38"/>
        <v>0</v>
      </c>
      <c r="J540" s="27">
        <f t="shared" si="37"/>
        <v>-190418.76976319606</v>
      </c>
    </row>
    <row r="541" spans="1:10" x14ac:dyDescent="0.25">
      <c r="A541" t="s">
        <v>517</v>
      </c>
      <c r="B541" t="s">
        <v>216</v>
      </c>
      <c r="C541">
        <v>3</v>
      </c>
      <c r="D541" s="20">
        <f>VLOOKUP(A541,'1-1-19 Rates - Revenue'!$A$6:$M$604,4,FALSE)+VLOOKUP(A541,'1-1-19 Rates - Revenue'!$A$6:$M$604,7,FALSE)+VLOOKUP(A541,'1-1-19 Rates - Revenue'!$A$6:$M$604,10,FALSE)+VLOOKUP(A541,'1-1-19 Rates - Revenue'!$A$6:$M$604,13,FALSE)</f>
        <v>43902</v>
      </c>
      <c r="E541" t="s">
        <v>1815</v>
      </c>
      <c r="F541" s="9">
        <f>VLOOKUP(A541,'1-1-19 Rates - Revenue'!$A$6:$P$604,16,FALSE)</f>
        <v>7625781.6100000013</v>
      </c>
      <c r="G541" s="27">
        <f t="shared" si="36"/>
        <v>55310.968672255367</v>
      </c>
      <c r="H541" s="9">
        <f t="shared" si="39"/>
        <v>11438672.415000003</v>
      </c>
      <c r="I541" s="27">
        <f t="shared" si="38"/>
        <v>65390.646273882645</v>
      </c>
      <c r="J541" s="27">
        <f t="shared" si="37"/>
        <v>10079.677601627278</v>
      </c>
    </row>
    <row r="542" spans="1:10" x14ac:dyDescent="0.25">
      <c r="A542" t="s">
        <v>445</v>
      </c>
      <c r="B542" t="s">
        <v>140</v>
      </c>
      <c r="C542">
        <v>2</v>
      </c>
      <c r="D542" s="20">
        <f>VLOOKUP(A542,'1-1-19 Rates - Revenue'!$A$6:$M$604,4,FALSE)+VLOOKUP(A542,'1-1-19 Rates - Revenue'!$A$6:$M$604,7,FALSE)+VLOOKUP(A542,'1-1-19 Rates - Revenue'!$A$6:$M$604,10,FALSE)+VLOOKUP(A542,'1-1-19 Rates - Revenue'!$A$6:$M$604,13,FALSE)</f>
        <v>24377</v>
      </c>
      <c r="E542" t="s">
        <v>1815</v>
      </c>
      <c r="F542" s="9">
        <f>VLOOKUP(A542,'1-1-19 Rates - Revenue'!$A$6:$P$604,16,FALSE)</f>
        <v>4428569.59</v>
      </c>
      <c r="G542" s="27">
        <f t="shared" si="36"/>
        <v>32121.097401239731</v>
      </c>
      <c r="H542" s="9">
        <f t="shared" si="39"/>
        <v>9964281.5775000006</v>
      </c>
      <c r="I542" s="27">
        <f t="shared" si="38"/>
        <v>56962.100877479119</v>
      </c>
      <c r="J542" s="27">
        <f t="shared" si="37"/>
        <v>24841.003476239388</v>
      </c>
    </row>
    <row r="543" spans="1:10" x14ac:dyDescent="0.25">
      <c r="A543" t="s">
        <v>628</v>
      </c>
      <c r="B543" t="s">
        <v>382</v>
      </c>
      <c r="C543">
        <v>5</v>
      </c>
      <c r="D543" s="20">
        <f>VLOOKUP(A543,'1-1-19 Rates - Revenue'!$A$6:$M$604,4,FALSE)+VLOOKUP(A543,'1-1-19 Rates - Revenue'!$A$6:$M$604,7,FALSE)+VLOOKUP(A543,'1-1-19 Rates - Revenue'!$A$6:$M$604,10,FALSE)+VLOOKUP(A543,'1-1-19 Rates - Revenue'!$A$6:$M$604,13,FALSE)</f>
        <v>134623</v>
      </c>
      <c r="E543" t="s">
        <v>1815</v>
      </c>
      <c r="F543" s="9">
        <f>VLOOKUP(A543,'1-1-19 Rates - Revenue'!$A$6:$P$604,16,FALSE)</f>
        <v>31069934.230000004</v>
      </c>
      <c r="G543" s="27">
        <f t="shared" si="36"/>
        <v>225355.01889944164</v>
      </c>
      <c r="H543" s="9">
        <f t="shared" si="39"/>
        <v>0</v>
      </c>
      <c r="I543" s="27">
        <f t="shared" si="38"/>
        <v>0</v>
      </c>
      <c r="J543" s="27">
        <f t="shared" si="37"/>
        <v>-225355.01889944164</v>
      </c>
    </row>
    <row r="544" spans="1:10" x14ac:dyDescent="0.25">
      <c r="A544" t="s">
        <v>663</v>
      </c>
      <c r="B544" t="s">
        <v>71</v>
      </c>
      <c r="C544">
        <v>1</v>
      </c>
      <c r="D544" s="20">
        <f>VLOOKUP(A544,'1-1-19 Rates - Revenue'!$A$6:$M$604,4,FALSE)+VLOOKUP(A544,'1-1-19 Rates - Revenue'!$A$6:$M$604,7,FALSE)+VLOOKUP(A544,'1-1-19 Rates - Revenue'!$A$6:$M$604,10,FALSE)+VLOOKUP(A544,'1-1-19 Rates - Revenue'!$A$6:$M$604,13,FALSE)</f>
        <v>110900</v>
      </c>
      <c r="E544" t="s">
        <v>1815</v>
      </c>
      <c r="F544" s="9">
        <f>VLOOKUP(A544,'1-1-19 Rates - Revenue'!$A$6:$P$604,16,FALSE)</f>
        <v>26450759</v>
      </c>
      <c r="G544" s="27">
        <f t="shared" si="36"/>
        <v>191851.42943090084</v>
      </c>
      <c r="H544" s="9">
        <f t="shared" si="39"/>
        <v>79352277</v>
      </c>
      <c r="I544" s="27">
        <f t="shared" si="38"/>
        <v>453627.52669879235</v>
      </c>
      <c r="J544" s="27">
        <f t="shared" si="37"/>
        <v>261776.09726789151</v>
      </c>
    </row>
    <row r="545" spans="1:10" x14ac:dyDescent="0.25">
      <c r="A545" t="s">
        <v>946</v>
      </c>
      <c r="B545" t="s">
        <v>72</v>
      </c>
      <c r="C545">
        <v>1</v>
      </c>
      <c r="D545" s="20">
        <f>VLOOKUP(A545,'1-1-19 Rates - Revenue'!$A$6:$M$604,4,FALSE)+VLOOKUP(A545,'1-1-19 Rates - Revenue'!$A$6:$M$604,7,FALSE)+VLOOKUP(A545,'1-1-19 Rates - Revenue'!$A$6:$M$604,10,FALSE)+VLOOKUP(A545,'1-1-19 Rates - Revenue'!$A$6:$M$604,13,FALSE)</f>
        <v>38311</v>
      </c>
      <c r="E545" t="s">
        <v>1815</v>
      </c>
      <c r="F545" s="9">
        <f>VLOOKUP(A545,'1-1-19 Rates - Revenue'!$A$6:$P$604,16,FALSE)</f>
        <v>8936675.5899999999</v>
      </c>
      <c r="G545" s="27">
        <f t="shared" si="36"/>
        <v>64819.084635784522</v>
      </c>
      <c r="H545" s="9">
        <f t="shared" si="39"/>
        <v>26810026.77</v>
      </c>
      <c r="I545" s="27">
        <f t="shared" si="38"/>
        <v>153262.97611350851</v>
      </c>
      <c r="J545" s="27">
        <f t="shared" si="37"/>
        <v>88443.891477723984</v>
      </c>
    </row>
    <row r="546" spans="1:10" x14ac:dyDescent="0.25">
      <c r="A546" t="s">
        <v>423</v>
      </c>
      <c r="B546" t="s">
        <v>299</v>
      </c>
      <c r="C546">
        <v>4</v>
      </c>
      <c r="D546" s="20">
        <f>VLOOKUP(A546,'1-1-19 Rates - Revenue'!$A$6:$M$604,4,FALSE)+VLOOKUP(A546,'1-1-19 Rates - Revenue'!$A$6:$M$604,7,FALSE)+VLOOKUP(A546,'1-1-19 Rates - Revenue'!$A$6:$M$604,10,FALSE)+VLOOKUP(A546,'1-1-19 Rates - Revenue'!$A$6:$M$604,13,FALSE)</f>
        <v>43568</v>
      </c>
      <c r="E546" t="s">
        <v>1815</v>
      </c>
      <c r="F546" s="9">
        <f>VLOOKUP(A546,'1-1-19 Rates - Revenue'!$A$6:$P$604,16,FALSE)</f>
        <v>9626764.040000001</v>
      </c>
      <c r="G546" s="27">
        <f t="shared" si="36"/>
        <v>69824.402463006612</v>
      </c>
      <c r="H546" s="9">
        <f t="shared" si="39"/>
        <v>0</v>
      </c>
      <c r="I546" s="27">
        <f t="shared" si="38"/>
        <v>0</v>
      </c>
      <c r="J546" s="27">
        <f t="shared" si="37"/>
        <v>-69824.402463006612</v>
      </c>
    </row>
    <row r="547" spans="1:10" x14ac:dyDescent="0.25">
      <c r="A547" t="s">
        <v>770</v>
      </c>
      <c r="B547" t="s">
        <v>141</v>
      </c>
      <c r="C547">
        <v>2</v>
      </c>
      <c r="D547" s="20">
        <f>VLOOKUP(A547,'1-1-19 Rates - Revenue'!$A$6:$M$604,4,FALSE)+VLOOKUP(A547,'1-1-19 Rates - Revenue'!$A$6:$M$604,7,FALSE)+VLOOKUP(A547,'1-1-19 Rates - Revenue'!$A$6:$M$604,10,FALSE)+VLOOKUP(A547,'1-1-19 Rates - Revenue'!$A$6:$M$604,13,FALSE)</f>
        <v>13414</v>
      </c>
      <c r="E547" t="s">
        <v>1815</v>
      </c>
      <c r="F547" s="9">
        <f>VLOOKUP(A547,'1-1-19 Rates - Revenue'!$A$6:$P$604,16,FALSE)</f>
        <v>3289381.08</v>
      </c>
      <c r="G547" s="27">
        <f t="shared" si="36"/>
        <v>23858.387660670171</v>
      </c>
      <c r="H547" s="9">
        <f t="shared" si="39"/>
        <v>7401107.4299999997</v>
      </c>
      <c r="I547" s="27">
        <f t="shared" si="38"/>
        <v>42309.385253090542</v>
      </c>
      <c r="J547" s="27">
        <f t="shared" si="37"/>
        <v>18450.997592420372</v>
      </c>
    </row>
    <row r="548" spans="1:10" x14ac:dyDescent="0.25">
      <c r="A548" t="s">
        <v>749</v>
      </c>
      <c r="B548" t="s">
        <v>300</v>
      </c>
      <c r="C548">
        <v>4</v>
      </c>
      <c r="D548" s="20">
        <f>VLOOKUP(A548,'1-1-19 Rates - Revenue'!$A$6:$M$604,4,FALSE)+VLOOKUP(A548,'1-1-19 Rates - Revenue'!$A$6:$M$604,7,FALSE)+VLOOKUP(A548,'1-1-19 Rates - Revenue'!$A$6:$M$604,10,FALSE)+VLOOKUP(A548,'1-1-19 Rates - Revenue'!$A$6:$M$604,13,FALSE)</f>
        <v>19226</v>
      </c>
      <c r="E548" t="s">
        <v>1815</v>
      </c>
      <c r="F548" s="9">
        <f>VLOOKUP(A548,'1-1-19 Rates - Revenue'!$A$6:$P$604,16,FALSE)</f>
        <v>4243791</v>
      </c>
      <c r="G548" s="27">
        <f t="shared" si="36"/>
        <v>30780.869825171831</v>
      </c>
      <c r="H548" s="9">
        <f t="shared" si="39"/>
        <v>0</v>
      </c>
      <c r="I548" s="27">
        <f t="shared" si="38"/>
        <v>0</v>
      </c>
      <c r="J548" s="27">
        <f t="shared" si="37"/>
        <v>-30780.869825171831</v>
      </c>
    </row>
    <row r="549" spans="1:10" x14ac:dyDescent="0.25">
      <c r="A549" t="s">
        <v>753</v>
      </c>
      <c r="B549" t="s">
        <v>301</v>
      </c>
      <c r="C549">
        <v>4</v>
      </c>
      <c r="D549" s="20">
        <f>VLOOKUP(A549,'1-1-19 Rates - Revenue'!$A$6:$M$604,4,FALSE)+VLOOKUP(A549,'1-1-19 Rates - Revenue'!$A$6:$M$604,7,FALSE)+VLOOKUP(A549,'1-1-19 Rates - Revenue'!$A$6:$M$604,10,FALSE)+VLOOKUP(A549,'1-1-19 Rates - Revenue'!$A$6:$M$604,13,FALSE)</f>
        <v>37875</v>
      </c>
      <c r="E549" t="s">
        <v>1815</v>
      </c>
      <c r="F549" s="9">
        <f>VLOOKUP(A549,'1-1-19 Rates - Revenue'!$A$6:$P$604,16,FALSE)</f>
        <v>8222590.7999999998</v>
      </c>
      <c r="G549" s="27">
        <f t="shared" si="36"/>
        <v>59639.717658210662</v>
      </c>
      <c r="H549" s="9">
        <f t="shared" si="39"/>
        <v>0</v>
      </c>
      <c r="I549" s="27">
        <f t="shared" si="38"/>
        <v>0</v>
      </c>
      <c r="J549" s="27">
        <f t="shared" si="37"/>
        <v>-59639.717658210662</v>
      </c>
    </row>
    <row r="550" spans="1:10" x14ac:dyDescent="0.25">
      <c r="A550" t="s">
        <v>1758</v>
      </c>
      <c r="B550" t="s">
        <v>1625</v>
      </c>
      <c r="C550">
        <v>4</v>
      </c>
      <c r="D550" s="20">
        <f>VLOOKUP(A550,'1-1-19 Rates - Revenue'!$A$6:$M$604,4,FALSE)+VLOOKUP(A550,'1-1-19 Rates - Revenue'!$A$6:$M$604,7,FALSE)+VLOOKUP(A550,'1-1-19 Rates - Revenue'!$A$6:$M$604,10,FALSE)+VLOOKUP(A550,'1-1-19 Rates - Revenue'!$A$6:$M$604,13,FALSE)</f>
        <v>28093</v>
      </c>
      <c r="E550" t="s">
        <v>1815</v>
      </c>
      <c r="F550" s="9">
        <f>VLOOKUP(A550,'1-1-19 Rates - Revenue'!$A$6:$P$604,16,FALSE)</f>
        <v>7886764.6400000006</v>
      </c>
      <c r="G550" s="27">
        <f t="shared" si="36"/>
        <v>57203.918789970608</v>
      </c>
      <c r="H550" s="9">
        <f t="shared" si="39"/>
        <v>0</v>
      </c>
      <c r="I550" s="27">
        <f t="shared" si="38"/>
        <v>0</v>
      </c>
      <c r="J550" s="27">
        <f t="shared" si="37"/>
        <v>-57203.918789970608</v>
      </c>
    </row>
    <row r="551" spans="1:10" x14ac:dyDescent="0.25">
      <c r="A551" t="s">
        <v>786</v>
      </c>
      <c r="B551" t="s">
        <v>217</v>
      </c>
      <c r="C551">
        <v>3</v>
      </c>
      <c r="D551" s="20">
        <f>VLOOKUP(A551,'1-1-19 Rates - Revenue'!$A$6:$M$604,4,FALSE)+VLOOKUP(A551,'1-1-19 Rates - Revenue'!$A$6:$M$604,7,FALSE)+VLOOKUP(A551,'1-1-19 Rates - Revenue'!$A$6:$M$604,10,FALSE)+VLOOKUP(A551,'1-1-19 Rates - Revenue'!$A$6:$M$604,13,FALSE)</f>
        <v>27905</v>
      </c>
      <c r="E551" t="s">
        <v>1815</v>
      </c>
      <c r="F551" s="9">
        <f>VLOOKUP(A551,'1-1-19 Rates - Revenue'!$A$6:$P$604,16,FALSE)</f>
        <v>7775746.7999999989</v>
      </c>
      <c r="G551" s="27">
        <f t="shared" si="36"/>
        <v>56398.689295560587</v>
      </c>
      <c r="H551" s="9">
        <f t="shared" si="39"/>
        <v>11663620.199999999</v>
      </c>
      <c r="I551" s="27">
        <f t="shared" si="38"/>
        <v>66676.589301653861</v>
      </c>
      <c r="J551" s="27">
        <f t="shared" si="37"/>
        <v>10277.900006093274</v>
      </c>
    </row>
    <row r="552" spans="1:10" x14ac:dyDescent="0.25">
      <c r="A552" t="s">
        <v>906</v>
      </c>
      <c r="B552" t="s">
        <v>218</v>
      </c>
      <c r="C552">
        <v>3</v>
      </c>
      <c r="D552" s="20">
        <f>VLOOKUP(A552,'1-1-19 Rates - Revenue'!$A$6:$M$604,4,FALSE)+VLOOKUP(A552,'1-1-19 Rates - Revenue'!$A$6:$M$604,7,FALSE)+VLOOKUP(A552,'1-1-19 Rates - Revenue'!$A$6:$M$604,10,FALSE)+VLOOKUP(A552,'1-1-19 Rates - Revenue'!$A$6:$M$604,13,FALSE)</f>
        <v>55869</v>
      </c>
      <c r="E552" t="s">
        <v>1815</v>
      </c>
      <c r="F552" s="9">
        <f>VLOOKUP(A552,'1-1-19 Rates - Revenue'!$A$6:$P$604,16,FALSE)</f>
        <v>13917601.129999999</v>
      </c>
      <c r="G552" s="27">
        <f t="shared" si="36"/>
        <v>100946.50482580182</v>
      </c>
      <c r="H552" s="9">
        <f t="shared" si="39"/>
        <v>20876401.695</v>
      </c>
      <c r="I552" s="27">
        <f t="shared" si="38"/>
        <v>119342.64302552184</v>
      </c>
      <c r="J552" s="27">
        <f t="shared" si="37"/>
        <v>18396.138199720022</v>
      </c>
    </row>
    <row r="553" spans="1:10" x14ac:dyDescent="0.25">
      <c r="A553" t="s">
        <v>618</v>
      </c>
      <c r="B553" t="s">
        <v>219</v>
      </c>
      <c r="C553">
        <v>3</v>
      </c>
      <c r="D553" s="20">
        <f>VLOOKUP(A553,'1-1-19 Rates - Revenue'!$A$6:$M$604,4,FALSE)+VLOOKUP(A553,'1-1-19 Rates - Revenue'!$A$6:$M$604,7,FALSE)+VLOOKUP(A553,'1-1-19 Rates - Revenue'!$A$6:$M$604,10,FALSE)+VLOOKUP(A553,'1-1-19 Rates - Revenue'!$A$6:$M$604,13,FALSE)</f>
        <v>23253</v>
      </c>
      <c r="E553" t="s">
        <v>1815</v>
      </c>
      <c r="F553" s="9">
        <f>VLOOKUP(A553,'1-1-19 Rates - Revenue'!$A$6:$P$604,16,FALSE)</f>
        <v>3784336.74</v>
      </c>
      <c r="G553" s="27">
        <f t="shared" si="36"/>
        <v>27448.377304291171</v>
      </c>
      <c r="H553" s="9">
        <f t="shared" si="39"/>
        <v>5676505.1100000003</v>
      </c>
      <c r="I553" s="27">
        <f t="shared" si="38"/>
        <v>32450.473643527032</v>
      </c>
      <c r="J553" s="27">
        <f t="shared" si="37"/>
        <v>5002.0963392358608</v>
      </c>
    </row>
    <row r="554" spans="1:10" x14ac:dyDescent="0.25">
      <c r="A554" t="s">
        <v>804</v>
      </c>
      <c r="B554" t="s">
        <v>1630</v>
      </c>
      <c r="C554">
        <v>2</v>
      </c>
      <c r="D554" s="20">
        <f>VLOOKUP(A554,'1-1-19 Rates - Revenue'!$A$6:$M$604,4,FALSE)+VLOOKUP(A554,'1-1-19 Rates - Revenue'!$A$6:$M$604,7,FALSE)+VLOOKUP(A554,'1-1-19 Rates - Revenue'!$A$6:$M$604,10,FALSE)+VLOOKUP(A554,'1-1-19 Rates - Revenue'!$A$6:$M$604,13,FALSE)</f>
        <v>65212</v>
      </c>
      <c r="E554" t="s">
        <v>1815</v>
      </c>
      <c r="F554" s="9">
        <f>VLOOKUP(A554,'1-1-19 Rates - Revenue'!$A$6:$P$604,16,FALSE)</f>
        <v>18466494.780000001</v>
      </c>
      <c r="G554" s="27">
        <f t="shared" si="36"/>
        <v>133940.33116861671</v>
      </c>
      <c r="H554" s="9">
        <f t="shared" si="39"/>
        <v>41549613.255000003</v>
      </c>
      <c r="I554" s="27">
        <f t="shared" si="38"/>
        <v>237523.72343590102</v>
      </c>
      <c r="J554" s="27">
        <f t="shared" si="37"/>
        <v>103583.3922672843</v>
      </c>
    </row>
    <row r="555" spans="1:10" x14ac:dyDescent="0.25">
      <c r="A555" t="s">
        <v>756</v>
      </c>
      <c r="B555" t="s">
        <v>220</v>
      </c>
      <c r="C555">
        <v>3</v>
      </c>
      <c r="D555" s="20">
        <f>VLOOKUP(A555,'1-1-19 Rates - Revenue'!$A$6:$M$604,4,FALSE)+VLOOKUP(A555,'1-1-19 Rates - Revenue'!$A$6:$M$604,7,FALSE)+VLOOKUP(A555,'1-1-19 Rates - Revenue'!$A$6:$M$604,10,FALSE)+VLOOKUP(A555,'1-1-19 Rates - Revenue'!$A$6:$M$604,13,FALSE)</f>
        <v>48853</v>
      </c>
      <c r="E555" t="s">
        <v>1815</v>
      </c>
      <c r="F555" s="9">
        <f>VLOOKUP(A555,'1-1-19 Rates - Revenue'!$A$6:$P$604,16,FALSE)</f>
        <v>10724393.5</v>
      </c>
      <c r="G555" s="27">
        <f t="shared" si="36"/>
        <v>77785.678012281671</v>
      </c>
      <c r="H555" s="9">
        <f t="shared" si="39"/>
        <v>16086590.25</v>
      </c>
      <c r="I555" s="27">
        <f t="shared" si="38"/>
        <v>91961.068087868582</v>
      </c>
      <c r="J555" s="27">
        <f t="shared" si="37"/>
        <v>14175.390075586911</v>
      </c>
    </row>
    <row r="556" spans="1:10" x14ac:dyDescent="0.25">
      <c r="A556" t="s">
        <v>754</v>
      </c>
      <c r="B556" t="s">
        <v>221</v>
      </c>
      <c r="C556">
        <v>3</v>
      </c>
      <c r="D556" s="20">
        <f>VLOOKUP(A556,'1-1-19 Rates - Revenue'!$A$6:$M$604,4,FALSE)+VLOOKUP(A556,'1-1-19 Rates - Revenue'!$A$6:$M$604,7,FALSE)+VLOOKUP(A556,'1-1-19 Rates - Revenue'!$A$6:$M$604,10,FALSE)+VLOOKUP(A556,'1-1-19 Rates - Revenue'!$A$6:$M$604,13,FALSE)</f>
        <v>44070</v>
      </c>
      <c r="E556" t="s">
        <v>1815</v>
      </c>
      <c r="F556" s="9">
        <f>VLOOKUP(A556,'1-1-19 Rates - Revenue'!$A$6:$P$604,16,FALSE)</f>
        <v>9610754.1799999997</v>
      </c>
      <c r="G556" s="27">
        <f t="shared" si="36"/>
        <v>69708.280482310744</v>
      </c>
      <c r="H556" s="9">
        <f t="shared" ref="H556:H583" si="40">IF(C556=1,F556*3)+IF(C556=2,F556*2.25)+IF(C556=3,F556*1.5)+IF(C556=2,F556*0)+IF(C556=5,F556*0)</f>
        <v>14416131.27</v>
      </c>
      <c r="I556" s="27">
        <f t="shared" si="38"/>
        <v>82411.67386507662</v>
      </c>
      <c r="J556" s="27">
        <f t="shared" si="37"/>
        <v>12703.393382765877</v>
      </c>
    </row>
    <row r="557" spans="1:10" x14ac:dyDescent="0.25">
      <c r="A557" t="s">
        <v>541</v>
      </c>
      <c r="B557" t="s">
        <v>73</v>
      </c>
      <c r="C557">
        <v>1</v>
      </c>
      <c r="D557" s="20">
        <f>VLOOKUP(A557,'1-1-19 Rates - Revenue'!$A$6:$M$604,4,FALSE)+VLOOKUP(A557,'1-1-19 Rates - Revenue'!$A$6:$M$604,7,FALSE)+VLOOKUP(A557,'1-1-19 Rates - Revenue'!$A$6:$M$604,10,FALSE)+VLOOKUP(A557,'1-1-19 Rates - Revenue'!$A$6:$M$604,13,FALSE)</f>
        <v>6891</v>
      </c>
      <c r="E557" t="s">
        <v>1815</v>
      </c>
      <c r="F557" s="9">
        <f>VLOOKUP(A557,'1-1-19 Rates - Revenue'!$A$6:$P$604,16,FALSE)</f>
        <v>1185709.9099999999</v>
      </c>
      <c r="G557" s="27">
        <f t="shared" si="36"/>
        <v>8600.1366208011186</v>
      </c>
      <c r="H557" s="9">
        <f t="shared" si="40"/>
        <v>3557129.7299999995</v>
      </c>
      <c r="I557" s="27">
        <f t="shared" si="38"/>
        <v>20334.790916795529</v>
      </c>
      <c r="J557" s="27">
        <f t="shared" si="37"/>
        <v>11734.654295994411</v>
      </c>
    </row>
    <row r="558" spans="1:10" x14ac:dyDescent="0.25">
      <c r="A558" t="s">
        <v>510</v>
      </c>
      <c r="B558" t="s">
        <v>222</v>
      </c>
      <c r="C558">
        <v>3</v>
      </c>
      <c r="D558" s="20">
        <f>VLOOKUP(A558,'1-1-19 Rates - Revenue'!$A$6:$M$604,4,FALSE)+VLOOKUP(A558,'1-1-19 Rates - Revenue'!$A$6:$M$604,7,FALSE)+VLOOKUP(A558,'1-1-19 Rates - Revenue'!$A$6:$M$604,10,FALSE)+VLOOKUP(A558,'1-1-19 Rates - Revenue'!$A$6:$M$604,13,FALSE)</f>
        <v>26795</v>
      </c>
      <c r="E558" t="s">
        <v>1815</v>
      </c>
      <c r="F558" s="9">
        <f>VLOOKUP(A558,'1-1-19 Rates - Revenue'!$A$6:$P$604,16,FALSE)</f>
        <v>4516323.0599999996</v>
      </c>
      <c r="G558" s="27">
        <f t="shared" si="36"/>
        <v>32757.586836458649</v>
      </c>
      <c r="H558" s="9">
        <f t="shared" si="40"/>
        <v>6774484.5899999999</v>
      </c>
      <c r="I558" s="27">
        <f t="shared" si="38"/>
        <v>38727.214963482176</v>
      </c>
      <c r="J558" s="27">
        <f t="shared" si="37"/>
        <v>5969.6281270235268</v>
      </c>
    </row>
    <row r="559" spans="1:10" x14ac:dyDescent="0.25">
      <c r="A559" t="s">
        <v>413</v>
      </c>
      <c r="B559" t="s">
        <v>142</v>
      </c>
      <c r="C559">
        <v>2</v>
      </c>
      <c r="D559" s="20">
        <f>VLOOKUP(A559,'1-1-19 Rates - Revenue'!$A$6:$M$604,4,FALSE)+VLOOKUP(A559,'1-1-19 Rates - Revenue'!$A$6:$M$604,7,FALSE)+VLOOKUP(A559,'1-1-19 Rates - Revenue'!$A$6:$M$604,10,FALSE)+VLOOKUP(A559,'1-1-19 Rates - Revenue'!$A$6:$M$604,13,FALSE)</f>
        <v>32291</v>
      </c>
      <c r="E559" t="s">
        <v>1815</v>
      </c>
      <c r="F559" s="9">
        <f>VLOOKUP(A559,'1-1-19 Rates - Revenue'!$A$6:$P$604,16,FALSE)</f>
        <v>6939590.6999999993</v>
      </c>
      <c r="G559" s="27">
        <f t="shared" si="36"/>
        <v>50333.920303019877</v>
      </c>
      <c r="H559" s="9">
        <f t="shared" si="40"/>
        <v>15614079.074999999</v>
      </c>
      <c r="I559" s="27">
        <f t="shared" si="38"/>
        <v>89259.89700927696</v>
      </c>
      <c r="J559" s="27">
        <f t="shared" si="37"/>
        <v>38925.976706257083</v>
      </c>
    </row>
    <row r="560" spans="1:10" x14ac:dyDescent="0.25">
      <c r="A560" t="s">
        <v>532</v>
      </c>
      <c r="B560" t="s">
        <v>383</v>
      </c>
      <c r="C560">
        <v>5</v>
      </c>
      <c r="D560" s="20">
        <f>VLOOKUP(A560,'1-1-19 Rates - Revenue'!$A$6:$M$604,4,FALSE)+VLOOKUP(A560,'1-1-19 Rates - Revenue'!$A$6:$M$604,7,FALSE)+VLOOKUP(A560,'1-1-19 Rates - Revenue'!$A$6:$M$604,10,FALSE)+VLOOKUP(A560,'1-1-19 Rates - Revenue'!$A$6:$M$604,13,FALSE)</f>
        <v>43575</v>
      </c>
      <c r="E560" t="s">
        <v>1815</v>
      </c>
      <c r="F560" s="9">
        <f>VLOOKUP(A560,'1-1-19 Rates - Revenue'!$A$6:$P$604,16,FALSE)</f>
        <v>8217373.5</v>
      </c>
      <c r="G560" s="27">
        <f t="shared" si="36"/>
        <v>59601.875777651774</v>
      </c>
      <c r="H560" s="9">
        <f t="shared" si="40"/>
        <v>0</v>
      </c>
      <c r="I560" s="27">
        <f t="shared" si="38"/>
        <v>0</v>
      </c>
      <c r="J560" s="27">
        <f t="shared" si="37"/>
        <v>-59601.875777651774</v>
      </c>
    </row>
    <row r="561" spans="1:10" x14ac:dyDescent="0.25">
      <c r="A561" t="s">
        <v>683</v>
      </c>
      <c r="B561" t="s">
        <v>143</v>
      </c>
      <c r="C561">
        <v>2</v>
      </c>
      <c r="D561" s="20">
        <f>VLOOKUP(A561,'1-1-19 Rates - Revenue'!$A$6:$M$604,4,FALSE)+VLOOKUP(A561,'1-1-19 Rates - Revenue'!$A$6:$M$604,7,FALSE)+VLOOKUP(A561,'1-1-19 Rates - Revenue'!$A$6:$M$604,10,FALSE)+VLOOKUP(A561,'1-1-19 Rates - Revenue'!$A$6:$M$604,13,FALSE)</f>
        <v>97547</v>
      </c>
      <c r="E561" t="s">
        <v>1815</v>
      </c>
      <c r="F561" s="9">
        <f>VLOOKUP(A561,'1-1-19 Rates - Revenue'!$A$6:$P$604,16,FALSE)</f>
        <v>21043814.309999999</v>
      </c>
      <c r="G561" s="27">
        <f t="shared" si="36"/>
        <v>152634.02672308747</v>
      </c>
      <c r="H561" s="9">
        <f t="shared" si="40"/>
        <v>47348582.197499998</v>
      </c>
      <c r="I561" s="27">
        <f t="shared" si="38"/>
        <v>270674.27737387293</v>
      </c>
      <c r="J561" s="27">
        <f t="shared" si="37"/>
        <v>118040.25065078546</v>
      </c>
    </row>
    <row r="562" spans="1:10" x14ac:dyDescent="0.25">
      <c r="A562" t="s">
        <v>930</v>
      </c>
      <c r="B562" t="s">
        <v>1637</v>
      </c>
      <c r="C562">
        <v>4</v>
      </c>
      <c r="D562" s="20">
        <f>VLOOKUP(A562,'1-1-19 Rates - Revenue'!$A$6:$M$604,4,FALSE)+VLOOKUP(A562,'1-1-19 Rates - Revenue'!$A$6:$M$604,7,FALSE)+VLOOKUP(A562,'1-1-19 Rates - Revenue'!$A$6:$M$604,10,FALSE)+VLOOKUP(A562,'1-1-19 Rates - Revenue'!$A$6:$M$604,13,FALSE)</f>
        <v>66051</v>
      </c>
      <c r="E562" t="s">
        <v>1815</v>
      </c>
      <c r="F562" s="9">
        <f>VLOOKUP(A562,'1-1-19 Rates - Revenue'!$A$6:$P$604,16,FALSE)</f>
        <v>20045170.329999998</v>
      </c>
      <c r="G562" s="27">
        <f t="shared" si="36"/>
        <v>145390.70810770997</v>
      </c>
      <c r="H562" s="9">
        <f t="shared" si="40"/>
        <v>0</v>
      </c>
      <c r="I562" s="27">
        <f t="shared" si="38"/>
        <v>0</v>
      </c>
      <c r="J562" s="27">
        <f t="shared" si="37"/>
        <v>-145390.70810770997</v>
      </c>
    </row>
    <row r="563" spans="1:10" x14ac:dyDescent="0.25">
      <c r="A563" t="s">
        <v>762</v>
      </c>
      <c r="B563" t="s">
        <v>384</v>
      </c>
      <c r="C563">
        <v>5</v>
      </c>
      <c r="D563" s="20">
        <f>VLOOKUP(A563,'1-1-19 Rates - Revenue'!$A$6:$M$604,4,FALSE)+VLOOKUP(A563,'1-1-19 Rates - Revenue'!$A$6:$M$604,7,FALSE)+VLOOKUP(A563,'1-1-19 Rates - Revenue'!$A$6:$M$604,10,FALSE)+VLOOKUP(A563,'1-1-19 Rates - Revenue'!$A$6:$M$604,13,FALSE)</f>
        <v>69281</v>
      </c>
      <c r="E563" t="s">
        <v>1815</v>
      </c>
      <c r="F563" s="9">
        <f>VLOOKUP(A563,'1-1-19 Rates - Revenue'!$A$6:$P$604,16,FALSE)</f>
        <v>20655331.260000002</v>
      </c>
      <c r="G563" s="27">
        <f t="shared" si="36"/>
        <v>149816.29932055148</v>
      </c>
      <c r="H563" s="9">
        <f t="shared" si="40"/>
        <v>0</v>
      </c>
      <c r="I563" s="27">
        <f t="shared" si="38"/>
        <v>0</v>
      </c>
      <c r="J563" s="27">
        <f t="shared" si="37"/>
        <v>-149816.29932055148</v>
      </c>
    </row>
    <row r="564" spans="1:10" x14ac:dyDescent="0.25">
      <c r="A564" t="s">
        <v>512</v>
      </c>
      <c r="B564" t="s">
        <v>74</v>
      </c>
      <c r="C564">
        <v>1</v>
      </c>
      <c r="D564" s="20">
        <f>VLOOKUP(A564,'1-1-19 Rates - Revenue'!$A$6:$M$604,4,FALSE)+VLOOKUP(A564,'1-1-19 Rates - Revenue'!$A$6:$M$604,7,FALSE)+VLOOKUP(A564,'1-1-19 Rates - Revenue'!$A$6:$M$604,10,FALSE)+VLOOKUP(A564,'1-1-19 Rates - Revenue'!$A$6:$M$604,13,FALSE)</f>
        <v>26861</v>
      </c>
      <c r="E564" t="s">
        <v>1815</v>
      </c>
      <c r="F564" s="9">
        <f>VLOOKUP(A564,'1-1-19 Rates - Revenue'!$A$6:$P$604,16,FALSE)</f>
        <v>6680062.0899999999</v>
      </c>
      <c r="G564" s="27">
        <f t="shared" si="36"/>
        <v>48451.519317599588</v>
      </c>
      <c r="H564" s="9">
        <f t="shared" si="40"/>
        <v>20040186.27</v>
      </c>
      <c r="I564" s="27">
        <f t="shared" si="38"/>
        <v>114562.30968952784</v>
      </c>
      <c r="J564" s="27">
        <f t="shared" si="37"/>
        <v>66110.790371928248</v>
      </c>
    </row>
    <row r="565" spans="1:10" x14ac:dyDescent="0.25">
      <c r="A565" t="s">
        <v>734</v>
      </c>
      <c r="B565" t="s">
        <v>144</v>
      </c>
      <c r="C565">
        <v>2</v>
      </c>
      <c r="D565" s="20">
        <f>VLOOKUP(A565,'1-1-19 Rates - Revenue'!$A$6:$M$604,4,FALSE)+VLOOKUP(A565,'1-1-19 Rates - Revenue'!$A$6:$M$604,7,FALSE)+VLOOKUP(A565,'1-1-19 Rates - Revenue'!$A$6:$M$604,10,FALSE)+VLOOKUP(A565,'1-1-19 Rates - Revenue'!$A$6:$M$604,13,FALSE)</f>
        <v>34732</v>
      </c>
      <c r="E565" t="s">
        <v>1815</v>
      </c>
      <c r="F565" s="9">
        <f>VLOOKUP(A565,'1-1-19 Rates - Revenue'!$A$6:$P$604,16,FALSE)</f>
        <v>9550369</v>
      </c>
      <c r="G565" s="27">
        <f t="shared" si="36"/>
        <v>69270.297470199745</v>
      </c>
      <c r="H565" s="9">
        <f t="shared" si="40"/>
        <v>21488330.25</v>
      </c>
      <c r="I565" s="27">
        <f t="shared" si="38"/>
        <v>122840.81153959001</v>
      </c>
      <c r="J565" s="27">
        <f t="shared" si="37"/>
        <v>53570.514069390265</v>
      </c>
    </row>
    <row r="566" spans="1:10" x14ac:dyDescent="0.25">
      <c r="A566" t="s">
        <v>594</v>
      </c>
      <c r="B566" t="s">
        <v>145</v>
      </c>
      <c r="C566">
        <v>2</v>
      </c>
      <c r="D566" s="20">
        <f>VLOOKUP(A566,'1-1-19 Rates - Revenue'!$A$6:$M$604,4,FALSE)+VLOOKUP(A566,'1-1-19 Rates - Revenue'!$A$6:$M$604,7,FALSE)+VLOOKUP(A566,'1-1-19 Rates - Revenue'!$A$6:$M$604,10,FALSE)+VLOOKUP(A566,'1-1-19 Rates - Revenue'!$A$6:$M$604,13,FALSE)</f>
        <v>48239</v>
      </c>
      <c r="E566" t="s">
        <v>1815</v>
      </c>
      <c r="F566" s="9">
        <f>VLOOKUP(A566,'1-1-19 Rates - Revenue'!$A$6:$P$604,16,FALSE)</f>
        <v>11983532.379999999</v>
      </c>
      <c r="G566" s="27">
        <f t="shared" si="36"/>
        <v>86918.406263294193</v>
      </c>
      <c r="H566" s="9">
        <f t="shared" si="40"/>
        <v>26962947.854999997</v>
      </c>
      <c r="I566" s="27">
        <f t="shared" si="38"/>
        <v>154137.16922038869</v>
      </c>
      <c r="J566" s="27">
        <f t="shared" si="37"/>
        <v>67218.762957094499</v>
      </c>
    </row>
    <row r="567" spans="1:10" x14ac:dyDescent="0.25">
      <c r="A567" t="s">
        <v>1762</v>
      </c>
      <c r="B567" t="s">
        <v>1642</v>
      </c>
      <c r="C567">
        <v>4</v>
      </c>
      <c r="D567" s="20">
        <f>VLOOKUP(A567,'1-1-19 Rates - Revenue'!$A$6:$M$604,4,FALSE)+VLOOKUP(A567,'1-1-19 Rates - Revenue'!$A$6:$M$604,7,FALSE)+VLOOKUP(A567,'1-1-19 Rates - Revenue'!$A$6:$M$604,10,FALSE)+VLOOKUP(A567,'1-1-19 Rates - Revenue'!$A$6:$M$604,13,FALSE)</f>
        <v>19857</v>
      </c>
      <c r="E567" t="s">
        <v>1815</v>
      </c>
      <c r="F567" s="9">
        <f>VLOOKUP(A567,'1-1-19 Rates - Revenue'!$A$6:$P$604,16,FALSE)</f>
        <v>6442723.8599999994</v>
      </c>
      <c r="G567" s="27">
        <f t="shared" si="36"/>
        <v>46730.068576465841</v>
      </c>
      <c r="H567" s="9">
        <f t="shared" si="40"/>
        <v>0</v>
      </c>
      <c r="I567" s="27">
        <f t="shared" si="38"/>
        <v>0</v>
      </c>
      <c r="J567" s="27">
        <f t="shared" si="37"/>
        <v>-46730.068576465841</v>
      </c>
    </row>
    <row r="568" spans="1:10" x14ac:dyDescent="0.25">
      <c r="A568" t="s">
        <v>1693</v>
      </c>
      <c r="B568" t="s">
        <v>1779</v>
      </c>
      <c r="C568">
        <v>5</v>
      </c>
      <c r="D568" s="20">
        <f>VLOOKUP(A568,'1-1-19 Rates - Revenue'!$A$6:$M$604,4,FALSE)+VLOOKUP(A568,'1-1-19 Rates - Revenue'!$A$6:$M$604,7,FALSE)+VLOOKUP(A568,'1-1-19 Rates - Revenue'!$A$6:$M$604,10,FALSE)+VLOOKUP(A568,'1-1-19 Rates - Revenue'!$A$6:$M$604,13,FALSE)</f>
        <v>30433</v>
      </c>
      <c r="E568" t="s">
        <v>1815</v>
      </c>
      <c r="F568" s="9">
        <f>VLOOKUP(A568,'1-1-19 Rates - Revenue'!$A$6:$P$604,16,FALSE)</f>
        <v>7037326.9199999999</v>
      </c>
      <c r="G568" s="27">
        <f t="shared" si="36"/>
        <v>51042.816161704803</v>
      </c>
      <c r="H568" s="9">
        <f t="shared" si="40"/>
        <v>0</v>
      </c>
      <c r="I568" s="27">
        <f t="shared" si="38"/>
        <v>0</v>
      </c>
      <c r="J568" s="27">
        <f t="shared" si="37"/>
        <v>-51042.816161704803</v>
      </c>
    </row>
    <row r="569" spans="1:10" x14ac:dyDescent="0.25">
      <c r="A569" t="s">
        <v>562</v>
      </c>
      <c r="B569" t="s">
        <v>302</v>
      </c>
      <c r="C569">
        <v>4</v>
      </c>
      <c r="D569" s="20">
        <f>VLOOKUP(A569,'1-1-19 Rates - Revenue'!$A$6:$M$604,4,FALSE)+VLOOKUP(A569,'1-1-19 Rates - Revenue'!$A$6:$M$604,7,FALSE)+VLOOKUP(A569,'1-1-19 Rates - Revenue'!$A$6:$M$604,10,FALSE)+VLOOKUP(A569,'1-1-19 Rates - Revenue'!$A$6:$M$604,13,FALSE)</f>
        <v>39563</v>
      </c>
      <c r="E569" t="s">
        <v>1815</v>
      </c>
      <c r="F569" s="9">
        <f>VLOOKUP(A569,'1-1-19 Rates - Revenue'!$A$6:$P$604,16,FALSE)</f>
        <v>8292009.1699999999</v>
      </c>
      <c r="G569" s="27">
        <f t="shared" si="36"/>
        <v>60143.219788840004</v>
      </c>
      <c r="H569" s="9">
        <f t="shared" si="40"/>
        <v>0</v>
      </c>
      <c r="I569" s="27">
        <f t="shared" si="38"/>
        <v>0</v>
      </c>
      <c r="J569" s="27">
        <f t="shared" si="37"/>
        <v>-60143.219788840004</v>
      </c>
    </row>
    <row r="570" spans="1:10" x14ac:dyDescent="0.25">
      <c r="A570" t="s">
        <v>815</v>
      </c>
      <c r="B570" t="s">
        <v>1645</v>
      </c>
      <c r="C570">
        <v>4</v>
      </c>
      <c r="D570" s="20">
        <f>VLOOKUP(A570,'1-1-19 Rates - Revenue'!$A$6:$M$604,4,FALSE)+VLOOKUP(A570,'1-1-19 Rates - Revenue'!$A$6:$M$604,7,FALSE)+VLOOKUP(A570,'1-1-19 Rates - Revenue'!$A$6:$M$604,10,FALSE)+VLOOKUP(A570,'1-1-19 Rates - Revenue'!$A$6:$M$604,13,FALSE)</f>
        <v>24267</v>
      </c>
      <c r="E570">
        <v>1</v>
      </c>
      <c r="F570" s="9">
        <f>VLOOKUP(A570,'1-1-19 Rates - Revenue'!$A$6:$P$604,16,FALSE)</f>
        <v>6436477.4100000011</v>
      </c>
      <c r="G570" s="27">
        <f t="shared" si="36"/>
        <v>46684.762112429467</v>
      </c>
      <c r="H570" s="9">
        <f t="shared" si="40"/>
        <v>0</v>
      </c>
      <c r="I570" s="27">
        <f t="shared" si="38"/>
        <v>0</v>
      </c>
      <c r="J570" s="27">
        <f t="shared" si="37"/>
        <v>-46684.762112429467</v>
      </c>
    </row>
    <row r="571" spans="1:10" x14ac:dyDescent="0.25">
      <c r="A571" t="s">
        <v>484</v>
      </c>
      <c r="B571" t="s">
        <v>385</v>
      </c>
      <c r="C571">
        <v>5</v>
      </c>
      <c r="D571" s="20">
        <f>VLOOKUP(A571,'1-1-19 Rates - Revenue'!$A$6:$M$604,4,FALSE)+VLOOKUP(A571,'1-1-19 Rates - Revenue'!$A$6:$M$604,7,FALSE)+VLOOKUP(A571,'1-1-19 Rates - Revenue'!$A$6:$M$604,10,FALSE)+VLOOKUP(A571,'1-1-19 Rates - Revenue'!$A$6:$M$604,13,FALSE)</f>
        <v>51306</v>
      </c>
      <c r="E571" t="s">
        <v>1815</v>
      </c>
      <c r="F571" s="9">
        <f>VLOOKUP(A571,'1-1-19 Rates - Revenue'!$A$6:$P$604,16,FALSE)</f>
        <v>11492403.599999998</v>
      </c>
      <c r="G571" s="27">
        <f t="shared" si="36"/>
        <v>83356.173569795501</v>
      </c>
      <c r="H571" s="9">
        <f t="shared" si="40"/>
        <v>0</v>
      </c>
      <c r="I571" s="27">
        <f t="shared" si="38"/>
        <v>0</v>
      </c>
      <c r="J571" s="27">
        <f t="shared" si="37"/>
        <v>-83356.173569795501</v>
      </c>
    </row>
    <row r="572" spans="1:10" x14ac:dyDescent="0.25">
      <c r="A572" t="s">
        <v>422</v>
      </c>
      <c r="B572" t="s">
        <v>146</v>
      </c>
      <c r="C572">
        <v>2</v>
      </c>
      <c r="D572" s="20">
        <f>VLOOKUP(A572,'1-1-19 Rates - Revenue'!$A$6:$M$604,4,FALSE)+VLOOKUP(A572,'1-1-19 Rates - Revenue'!$A$6:$M$604,7,FALSE)+VLOOKUP(A572,'1-1-19 Rates - Revenue'!$A$6:$M$604,10,FALSE)+VLOOKUP(A572,'1-1-19 Rates - Revenue'!$A$6:$M$604,13,FALSE)</f>
        <v>81017</v>
      </c>
      <c r="E572" t="s">
        <v>1815</v>
      </c>
      <c r="F572" s="9">
        <f>VLOOKUP(A572,'1-1-19 Rates - Revenue'!$A$6:$P$604,16,FALSE)</f>
        <v>18552205.23</v>
      </c>
      <c r="G572" s="27">
        <f t="shared" si="36"/>
        <v>134562.00226507432</v>
      </c>
      <c r="H572" s="9">
        <f t="shared" si="40"/>
        <v>41742461.767499998</v>
      </c>
      <c r="I572" s="27">
        <f t="shared" si="38"/>
        <v>238626.16683211151</v>
      </c>
      <c r="J572" s="27">
        <f t="shared" si="37"/>
        <v>104064.16456703719</v>
      </c>
    </row>
    <row r="573" spans="1:10" x14ac:dyDescent="0.25">
      <c r="A573" t="s">
        <v>900</v>
      </c>
      <c r="B573" t="s">
        <v>223</v>
      </c>
      <c r="C573">
        <v>3</v>
      </c>
      <c r="D573" s="20">
        <f>VLOOKUP(A573,'1-1-19 Rates - Revenue'!$A$6:$M$604,4,FALSE)+VLOOKUP(A573,'1-1-19 Rates - Revenue'!$A$6:$M$604,7,FALSE)+VLOOKUP(A573,'1-1-19 Rates - Revenue'!$A$6:$M$604,10,FALSE)+VLOOKUP(A573,'1-1-19 Rates - Revenue'!$A$6:$M$604,13,FALSE)</f>
        <v>20788</v>
      </c>
      <c r="E573" t="s">
        <v>1815</v>
      </c>
      <c r="F573" s="9">
        <f>VLOOKUP(A573,'1-1-19 Rates - Revenue'!$A$6:$P$604,16,FALSE)</f>
        <v>5378063.4799999995</v>
      </c>
      <c r="G573" s="27">
        <f t="shared" si="36"/>
        <v>39007.92284289933</v>
      </c>
      <c r="H573" s="9">
        <f t="shared" si="40"/>
        <v>8067095.2199999988</v>
      </c>
      <c r="I573" s="27">
        <f t="shared" si="38"/>
        <v>46116.59035684949</v>
      </c>
      <c r="J573" s="27">
        <f t="shared" si="37"/>
        <v>7108.6675139501604</v>
      </c>
    </row>
    <row r="574" spans="1:10" x14ac:dyDescent="0.25">
      <c r="A574" t="s">
        <v>459</v>
      </c>
      <c r="B574" t="s">
        <v>386</v>
      </c>
      <c r="C574">
        <v>5</v>
      </c>
      <c r="D574" s="20">
        <f>VLOOKUP(A574,'1-1-19 Rates - Revenue'!$A$6:$M$604,4,FALSE)+VLOOKUP(A574,'1-1-19 Rates - Revenue'!$A$6:$M$604,7,FALSE)+VLOOKUP(A574,'1-1-19 Rates - Revenue'!$A$6:$M$604,10,FALSE)+VLOOKUP(A574,'1-1-19 Rates - Revenue'!$A$6:$M$604,13,FALSE)</f>
        <v>25480</v>
      </c>
      <c r="E574" t="s">
        <v>1815</v>
      </c>
      <c r="F574" s="9">
        <f>VLOOKUP(A574,'1-1-19 Rates - Revenue'!$A$6:$P$604,16,FALSE)</f>
        <v>5888644.4800000004</v>
      </c>
      <c r="G574" s="27">
        <f t="shared" si="36"/>
        <v>42711.245484425759</v>
      </c>
      <c r="H574" s="9">
        <f t="shared" si="40"/>
        <v>0</v>
      </c>
      <c r="I574" s="27">
        <f t="shared" si="38"/>
        <v>0</v>
      </c>
      <c r="J574" s="27">
        <f t="shared" si="37"/>
        <v>-42711.245484425759</v>
      </c>
    </row>
    <row r="575" spans="1:10" x14ac:dyDescent="0.25">
      <c r="A575" t="s">
        <v>464</v>
      </c>
      <c r="B575" t="s">
        <v>387</v>
      </c>
      <c r="C575">
        <v>5</v>
      </c>
      <c r="D575" s="20">
        <f>VLOOKUP(A575,'1-1-19 Rates - Revenue'!$A$6:$M$604,4,FALSE)+VLOOKUP(A575,'1-1-19 Rates - Revenue'!$A$6:$M$604,7,FALSE)+VLOOKUP(A575,'1-1-19 Rates - Revenue'!$A$6:$M$604,10,FALSE)+VLOOKUP(A575,'1-1-19 Rates - Revenue'!$A$6:$M$604,13,FALSE)</f>
        <v>22746</v>
      </c>
      <c r="E575" t="s">
        <v>1815</v>
      </c>
      <c r="F575" s="9">
        <f>VLOOKUP(A575,'1-1-19 Rates - Revenue'!$A$6:$P$604,16,FALSE)</f>
        <v>5669974.8100000005</v>
      </c>
      <c r="G575" s="27">
        <f t="shared" si="36"/>
        <v>41125.200684626878</v>
      </c>
      <c r="H575" s="9">
        <f t="shared" si="40"/>
        <v>0</v>
      </c>
      <c r="I575" s="27">
        <f t="shared" si="38"/>
        <v>0</v>
      </c>
      <c r="J575" s="27">
        <f t="shared" si="37"/>
        <v>-41125.200684626878</v>
      </c>
    </row>
    <row r="576" spans="1:10" x14ac:dyDescent="0.25">
      <c r="A576" t="s">
        <v>744</v>
      </c>
      <c r="B576" t="s">
        <v>388</v>
      </c>
      <c r="C576">
        <v>5</v>
      </c>
      <c r="D576" s="20">
        <f>VLOOKUP(A576,'1-1-19 Rates - Revenue'!$A$6:$M$604,4,FALSE)+VLOOKUP(A576,'1-1-19 Rates - Revenue'!$A$6:$M$604,7,FALSE)+VLOOKUP(A576,'1-1-19 Rates - Revenue'!$A$6:$M$604,10,FALSE)+VLOOKUP(A576,'1-1-19 Rates - Revenue'!$A$6:$M$604,13,FALSE)</f>
        <v>11891</v>
      </c>
      <c r="E576" t="s">
        <v>1815</v>
      </c>
      <c r="F576" s="9">
        <f>VLOOKUP(A576,'1-1-19 Rates - Revenue'!$A$6:$P$604,16,FALSE)</f>
        <v>2826910.61</v>
      </c>
      <c r="G576" s="27">
        <f t="shared" si="36"/>
        <v>20504.018104050618</v>
      </c>
      <c r="H576" s="9">
        <f t="shared" si="40"/>
        <v>0</v>
      </c>
      <c r="I576" s="27">
        <f t="shared" si="38"/>
        <v>0</v>
      </c>
      <c r="J576" s="27">
        <f t="shared" si="37"/>
        <v>-20504.018104050618</v>
      </c>
    </row>
    <row r="577" spans="1:10" x14ac:dyDescent="0.25">
      <c r="A577" t="s">
        <v>893</v>
      </c>
      <c r="B577" t="s">
        <v>1653</v>
      </c>
      <c r="C577">
        <v>5</v>
      </c>
      <c r="D577" s="20">
        <f>VLOOKUP(A577,'1-1-19 Rates - Revenue'!$A$6:$M$604,4,FALSE)+VLOOKUP(A577,'1-1-19 Rates - Revenue'!$A$6:$M$604,7,FALSE)+VLOOKUP(A577,'1-1-19 Rates - Revenue'!$A$6:$M$604,10,FALSE)+VLOOKUP(A577,'1-1-19 Rates - Revenue'!$A$6:$M$604,13,FALSE)</f>
        <v>60556</v>
      </c>
      <c r="E577" t="s">
        <v>1815</v>
      </c>
      <c r="F577" s="9">
        <f>VLOOKUP(A577,'1-1-19 Rates - Revenue'!$A$6:$P$604,16,FALSE)</f>
        <v>14981741.84</v>
      </c>
      <c r="G577" s="27">
        <f t="shared" si="36"/>
        <v>108664.88131280975</v>
      </c>
      <c r="H577" s="9">
        <f t="shared" si="40"/>
        <v>0</v>
      </c>
      <c r="I577" s="27">
        <f t="shared" si="38"/>
        <v>0</v>
      </c>
      <c r="J577" s="27">
        <f t="shared" si="37"/>
        <v>-108664.88131280975</v>
      </c>
    </row>
    <row r="578" spans="1:10" x14ac:dyDescent="0.25">
      <c r="A578" t="s">
        <v>711</v>
      </c>
      <c r="B578" t="s">
        <v>224</v>
      </c>
      <c r="C578">
        <v>3</v>
      </c>
      <c r="D578" s="20">
        <f>VLOOKUP(A578,'1-1-19 Rates - Revenue'!$A$6:$M$604,4,FALSE)+VLOOKUP(A578,'1-1-19 Rates - Revenue'!$A$6:$M$604,7,FALSE)+VLOOKUP(A578,'1-1-19 Rates - Revenue'!$A$6:$M$604,10,FALSE)+VLOOKUP(A578,'1-1-19 Rates - Revenue'!$A$6:$M$604,13,FALSE)</f>
        <v>32586</v>
      </c>
      <c r="E578" t="s">
        <v>1815</v>
      </c>
      <c r="F578" s="9">
        <f>VLOOKUP(A578,'1-1-19 Rates - Revenue'!$A$6:$P$604,16,FALSE)</f>
        <v>7854529.4399999995</v>
      </c>
      <c r="G578" s="27">
        <f t="shared" si="36"/>
        <v>56970.111918946939</v>
      </c>
      <c r="H578" s="9">
        <f t="shared" si="40"/>
        <v>11781794.16</v>
      </c>
      <c r="I578" s="27">
        <f t="shared" si="38"/>
        <v>67352.14598662463</v>
      </c>
      <c r="J578" s="27">
        <f t="shared" si="37"/>
        <v>10382.03406767769</v>
      </c>
    </row>
    <row r="579" spans="1:10" x14ac:dyDescent="0.25">
      <c r="A579" t="s">
        <v>548</v>
      </c>
      <c r="B579" t="s">
        <v>303</v>
      </c>
      <c r="C579">
        <v>4</v>
      </c>
      <c r="D579" s="20">
        <f>VLOOKUP(A579,'1-1-19 Rates - Revenue'!$A$6:$M$604,4,FALSE)+VLOOKUP(A579,'1-1-19 Rates - Revenue'!$A$6:$M$604,7,FALSE)+VLOOKUP(A579,'1-1-19 Rates - Revenue'!$A$6:$M$604,10,FALSE)+VLOOKUP(A579,'1-1-19 Rates - Revenue'!$A$6:$M$604,13,FALSE)</f>
        <v>11009</v>
      </c>
      <c r="E579" t="s">
        <v>1815</v>
      </c>
      <c r="F579" s="9">
        <f>VLOOKUP(A579,'1-1-19 Rates - Revenue'!$A$6:$P$604,16,FALSE)</f>
        <v>2551776.1100000003</v>
      </c>
      <c r="G579" s="27">
        <f t="shared" si="36"/>
        <v>18508.425194570929</v>
      </c>
      <c r="H579" s="9">
        <f t="shared" si="40"/>
        <v>0</v>
      </c>
      <c r="I579" s="27">
        <f t="shared" si="38"/>
        <v>0</v>
      </c>
      <c r="J579" s="27">
        <f t="shared" si="37"/>
        <v>-18508.425194570929</v>
      </c>
    </row>
    <row r="580" spans="1:10" x14ac:dyDescent="0.25">
      <c r="A580" t="s">
        <v>825</v>
      </c>
      <c r="B580" t="s">
        <v>1659</v>
      </c>
      <c r="C580">
        <v>3</v>
      </c>
      <c r="D580" s="20">
        <f>VLOOKUP(A580,'1-1-19 Rates - Revenue'!$A$6:$M$604,4,FALSE)+VLOOKUP(A580,'1-1-19 Rates - Revenue'!$A$6:$M$604,7,FALSE)+VLOOKUP(A580,'1-1-19 Rates - Revenue'!$A$6:$M$604,10,FALSE)+VLOOKUP(A580,'1-1-19 Rates - Revenue'!$A$6:$M$604,13,FALSE)</f>
        <v>137547</v>
      </c>
      <c r="E580" t="s">
        <v>1815</v>
      </c>
      <c r="F580" s="9">
        <f>VLOOKUP(A580,'1-1-19 Rates - Revenue'!$A$6:$P$604,16,FALSE)</f>
        <v>42249072.509999998</v>
      </c>
      <c r="G580" s="27">
        <f t="shared" si="36"/>
        <v>306439.03084872832</v>
      </c>
      <c r="H580" s="9">
        <f t="shared" si="40"/>
        <v>63373608.765000001</v>
      </c>
      <c r="I580" s="27">
        <f t="shared" si="38"/>
        <v>362283.40872995817</v>
      </c>
      <c r="J580" s="27">
        <f t="shared" si="37"/>
        <v>55844.377881229855</v>
      </c>
    </row>
    <row r="581" spans="1:10" x14ac:dyDescent="0.25">
      <c r="A581" t="s">
        <v>789</v>
      </c>
      <c r="B581" t="s">
        <v>1661</v>
      </c>
      <c r="C581">
        <v>2</v>
      </c>
      <c r="D581" s="20">
        <f>VLOOKUP(A581,'1-1-19 Rates - Revenue'!$A$6:$M$604,4,FALSE)+VLOOKUP(A581,'1-1-19 Rates - Revenue'!$A$6:$M$604,7,FALSE)+VLOOKUP(A581,'1-1-19 Rates - Revenue'!$A$6:$M$604,10,FALSE)+VLOOKUP(A581,'1-1-19 Rates - Revenue'!$A$6:$M$604,13,FALSE)</f>
        <v>35958</v>
      </c>
      <c r="E581" t="s">
        <v>1815</v>
      </c>
      <c r="F581" s="9">
        <f>VLOOKUP(A581,'1-1-19 Rates - Revenue'!$A$6:$P$604,16,FALSE)</f>
        <v>9500498.5399999991</v>
      </c>
      <c r="G581" s="27">
        <f t="shared" si="36"/>
        <v>68908.579341907971</v>
      </c>
      <c r="H581" s="9">
        <f t="shared" si="40"/>
        <v>21376121.714999996</v>
      </c>
      <c r="I581" s="27">
        <f t="shared" si="38"/>
        <v>122199.35697608016</v>
      </c>
      <c r="J581" s="27">
        <f t="shared" si="37"/>
        <v>53290.777634172191</v>
      </c>
    </row>
    <row r="582" spans="1:10" x14ac:dyDescent="0.25">
      <c r="A582" t="s">
        <v>968</v>
      </c>
      <c r="B582" t="s">
        <v>389</v>
      </c>
      <c r="C582">
        <v>5</v>
      </c>
      <c r="D582" s="20">
        <f>VLOOKUP(A582,'1-1-19 Rates - Revenue'!$A$6:$M$604,4,FALSE)+VLOOKUP(A582,'1-1-19 Rates - Revenue'!$A$6:$M$604,7,FALSE)+VLOOKUP(A582,'1-1-19 Rates - Revenue'!$A$6:$M$604,10,FALSE)+VLOOKUP(A582,'1-1-19 Rates - Revenue'!$A$6:$M$604,13,FALSE)</f>
        <v>50398</v>
      </c>
      <c r="E582" t="s">
        <v>1815</v>
      </c>
      <c r="F582" s="9">
        <f>VLOOKUP(A582,'1-1-19 Rates - Revenue'!$A$6:$P$604,16,FALSE)</f>
        <v>13291611.600000001</v>
      </c>
      <c r="G582" s="27">
        <f t="shared" ref="G582:G645" si="41">SUM(F582/$F$5)*50000000</f>
        <v>96406.106338965299</v>
      </c>
      <c r="H582" s="9">
        <f t="shared" si="40"/>
        <v>0</v>
      </c>
      <c r="I582" s="27">
        <f t="shared" si="38"/>
        <v>0</v>
      </c>
      <c r="J582" s="27">
        <f t="shared" ref="J582:J645" si="42">SUM(I582-G582)</f>
        <v>-96406.106338965299</v>
      </c>
    </row>
    <row r="583" spans="1:10" x14ac:dyDescent="0.25">
      <c r="A583" t="s">
        <v>969</v>
      </c>
      <c r="B583" t="s">
        <v>225</v>
      </c>
      <c r="C583">
        <v>3</v>
      </c>
      <c r="D583" s="20">
        <f>VLOOKUP(A583,'1-1-19 Rates - Revenue'!$A$6:$M$604,4,FALSE)+VLOOKUP(A583,'1-1-19 Rates - Revenue'!$A$6:$M$604,7,FALSE)+VLOOKUP(A583,'1-1-19 Rates - Revenue'!$A$6:$M$604,10,FALSE)+VLOOKUP(A583,'1-1-19 Rates - Revenue'!$A$6:$M$604,13,FALSE)</f>
        <v>21555</v>
      </c>
      <c r="E583" t="s">
        <v>1815</v>
      </c>
      <c r="F583" s="9">
        <f>VLOOKUP(A583,'1-1-19 Rates - Revenue'!$A$6:$P$604,16,FALSE)</f>
        <v>6034720.4900000002</v>
      </c>
      <c r="G583" s="27">
        <f t="shared" si="41"/>
        <v>43770.757286112144</v>
      </c>
      <c r="H583" s="9">
        <f t="shared" si="40"/>
        <v>9052080.7349999994</v>
      </c>
      <c r="I583" s="27">
        <f t="shared" ref="I583" si="43">SUM(H583/$H$5)*50000000</f>
        <v>51747.387101391381</v>
      </c>
      <c r="J583" s="27">
        <f t="shared" si="42"/>
        <v>7976.6298152792369</v>
      </c>
    </row>
  </sheetData>
  <mergeCells count="4">
    <mergeCell ref="A1:J1"/>
    <mergeCell ref="A2:J2"/>
    <mergeCell ref="F3:G3"/>
    <mergeCell ref="H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604"/>
  <sheetViews>
    <sheetView workbookViewId="0">
      <pane ySplit="5" topLeftCell="A577" activePane="bottomLeft" state="frozen"/>
      <selection pane="bottomLeft" activeCell="C606" sqref="C606"/>
    </sheetView>
  </sheetViews>
  <sheetFormatPr defaultRowHeight="15" x14ac:dyDescent="0.25"/>
  <cols>
    <col min="3" max="3" width="42.85546875" customWidth="1"/>
    <col min="4" max="15" width="13.42578125" customWidth="1"/>
    <col min="16" max="16" width="19.140625" customWidth="1"/>
  </cols>
  <sheetData>
    <row r="3" spans="1:16" ht="18" x14ac:dyDescent="0.25">
      <c r="D3" s="38" t="s">
        <v>1804</v>
      </c>
      <c r="E3" s="39"/>
      <c r="F3" s="40"/>
      <c r="G3" s="38" t="s">
        <v>1804</v>
      </c>
      <c r="H3" s="39"/>
      <c r="I3" s="40"/>
      <c r="J3" s="38" t="s">
        <v>1805</v>
      </c>
      <c r="K3" s="39"/>
      <c r="L3" s="40"/>
      <c r="M3" s="38" t="s">
        <v>1805</v>
      </c>
      <c r="N3" s="39"/>
      <c r="O3" s="40"/>
      <c r="P3" s="13"/>
    </row>
    <row r="4" spans="1:16" x14ac:dyDescent="0.25">
      <c r="D4" s="12"/>
      <c r="E4" s="13" t="s">
        <v>1806</v>
      </c>
      <c r="F4" s="15"/>
      <c r="G4" s="12"/>
      <c r="H4" s="13" t="s">
        <v>1807</v>
      </c>
      <c r="I4" s="15"/>
      <c r="J4" s="12"/>
      <c r="K4" s="13" t="s">
        <v>1806</v>
      </c>
      <c r="L4" s="15"/>
      <c r="M4" s="12"/>
      <c r="N4" s="13" t="s">
        <v>1807</v>
      </c>
      <c r="O4" s="15"/>
      <c r="P4" s="13"/>
    </row>
    <row r="5" spans="1:16" ht="45.75" thickBot="1" x14ac:dyDescent="0.3">
      <c r="D5" s="14" t="s">
        <v>1808</v>
      </c>
      <c r="E5" s="11" t="s">
        <v>1809</v>
      </c>
      <c r="F5" s="16" t="s">
        <v>1810</v>
      </c>
      <c r="G5" s="14" t="s">
        <v>1811</v>
      </c>
      <c r="H5" s="11" t="s">
        <v>1812</v>
      </c>
      <c r="I5" s="16" t="s">
        <v>1813</v>
      </c>
      <c r="J5" s="14" t="s">
        <v>1808</v>
      </c>
      <c r="K5" s="11" t="s">
        <v>1809</v>
      </c>
      <c r="L5" s="16" t="s">
        <v>1810</v>
      </c>
      <c r="M5" s="14" t="s">
        <v>1811</v>
      </c>
      <c r="N5" s="11" t="s">
        <v>1812</v>
      </c>
      <c r="O5" s="16" t="s">
        <v>1813</v>
      </c>
      <c r="P5" s="17" t="s">
        <v>1814</v>
      </c>
    </row>
    <row r="6" spans="1:16" x14ac:dyDescent="0.25">
      <c r="A6" s="21" t="s">
        <v>583</v>
      </c>
      <c r="B6" s="21" t="s">
        <v>1664</v>
      </c>
      <c r="C6" s="21" t="s">
        <v>0</v>
      </c>
      <c r="D6" s="10">
        <v>30023</v>
      </c>
      <c r="E6" s="3">
        <v>285.52999999999997</v>
      </c>
      <c r="F6" s="18">
        <f t="shared" ref="F6:F69" si="0">E6*D6</f>
        <v>8572467.1899999995</v>
      </c>
      <c r="G6" s="10">
        <v>76516</v>
      </c>
      <c r="H6" s="3">
        <v>283.35000000000002</v>
      </c>
      <c r="I6" s="18">
        <f t="shared" ref="I6:I69" si="1">H6*G6</f>
        <v>21680808.600000001</v>
      </c>
      <c r="J6" s="10">
        <v>10413</v>
      </c>
      <c r="K6" s="3">
        <v>285.52999999999997</v>
      </c>
      <c r="L6" s="18">
        <f t="shared" ref="L6:L69" si="2">K6*J6</f>
        <v>2973223.8899999997</v>
      </c>
      <c r="M6" s="10">
        <v>26537</v>
      </c>
      <c r="N6" s="19">
        <v>283.35000000000002</v>
      </c>
      <c r="O6" s="18">
        <f t="shared" ref="O6:O69" si="3">N6*M6</f>
        <v>7519258.9500000002</v>
      </c>
      <c r="P6" s="9">
        <f t="shared" ref="P6:P69" si="4">O6+L6+I6+F6</f>
        <v>40745758.630000003</v>
      </c>
    </row>
    <row r="7" spans="1:16" x14ac:dyDescent="0.25">
      <c r="A7" s="21" t="s">
        <v>543</v>
      </c>
      <c r="B7" s="21" t="s">
        <v>971</v>
      </c>
      <c r="C7" s="21" t="s">
        <v>1</v>
      </c>
      <c r="D7" s="10">
        <v>0</v>
      </c>
      <c r="E7" s="3">
        <v>209.38</v>
      </c>
      <c r="F7" s="18">
        <f t="shared" si="0"/>
        <v>0</v>
      </c>
      <c r="G7" s="10">
        <v>20053</v>
      </c>
      <c r="H7" s="3">
        <v>207.85</v>
      </c>
      <c r="I7" s="18">
        <f t="shared" si="1"/>
        <v>4168016.05</v>
      </c>
      <c r="J7" s="10">
        <v>0</v>
      </c>
      <c r="K7" s="3">
        <v>209.38</v>
      </c>
      <c r="L7" s="18">
        <f t="shared" si="2"/>
        <v>0</v>
      </c>
      <c r="M7" s="10">
        <v>12493</v>
      </c>
      <c r="N7" s="19">
        <v>207.85</v>
      </c>
      <c r="O7" s="18">
        <f t="shared" si="3"/>
        <v>2596670.0499999998</v>
      </c>
      <c r="P7" s="9">
        <f t="shared" si="4"/>
        <v>6764686.0999999996</v>
      </c>
    </row>
    <row r="8" spans="1:16" x14ac:dyDescent="0.25">
      <c r="A8" s="21" t="s">
        <v>425</v>
      </c>
      <c r="B8" s="21" t="s">
        <v>1665</v>
      </c>
      <c r="C8" s="21" t="s">
        <v>1764</v>
      </c>
      <c r="D8" s="10">
        <v>0</v>
      </c>
      <c r="E8" s="3">
        <v>218.16</v>
      </c>
      <c r="F8" s="18">
        <f t="shared" si="0"/>
        <v>0</v>
      </c>
      <c r="G8" s="10">
        <v>3515</v>
      </c>
      <c r="H8" s="3">
        <v>216.09</v>
      </c>
      <c r="I8" s="18">
        <f t="shared" si="1"/>
        <v>759556.35</v>
      </c>
      <c r="J8" s="10">
        <v>0</v>
      </c>
      <c r="K8" s="3">
        <v>218.16</v>
      </c>
      <c r="L8" s="18">
        <f t="shared" si="2"/>
        <v>0</v>
      </c>
      <c r="M8" s="10">
        <v>3992</v>
      </c>
      <c r="N8" s="19">
        <v>216.09</v>
      </c>
      <c r="O8" s="18">
        <f t="shared" si="3"/>
        <v>862631.28</v>
      </c>
      <c r="P8" s="9">
        <f t="shared" si="4"/>
        <v>1622187.63</v>
      </c>
    </row>
    <row r="9" spans="1:16" x14ac:dyDescent="0.25">
      <c r="A9" s="21" t="s">
        <v>487</v>
      </c>
      <c r="B9" s="21" t="s">
        <v>1666</v>
      </c>
      <c r="C9" s="21" t="s">
        <v>1765</v>
      </c>
      <c r="D9" s="10">
        <v>629</v>
      </c>
      <c r="E9" s="3">
        <v>218.69</v>
      </c>
      <c r="F9" s="18">
        <f t="shared" si="0"/>
        <v>137556.01</v>
      </c>
      <c r="G9" s="10">
        <v>49825</v>
      </c>
      <c r="H9" s="3">
        <v>216.98</v>
      </c>
      <c r="I9" s="18">
        <f t="shared" si="1"/>
        <v>10811028.5</v>
      </c>
      <c r="J9" s="10">
        <v>375</v>
      </c>
      <c r="K9" s="3">
        <v>218.69</v>
      </c>
      <c r="L9" s="18">
        <f t="shared" si="2"/>
        <v>82008.75</v>
      </c>
      <c r="M9" s="10">
        <v>29688</v>
      </c>
      <c r="N9" s="19">
        <v>216.98</v>
      </c>
      <c r="O9" s="18">
        <f t="shared" si="3"/>
        <v>6441702.2399999993</v>
      </c>
      <c r="P9" s="9">
        <f t="shared" si="4"/>
        <v>17472295.5</v>
      </c>
    </row>
    <row r="10" spans="1:16" x14ac:dyDescent="0.25">
      <c r="A10" s="21" t="s">
        <v>419</v>
      </c>
      <c r="B10" s="21" t="s">
        <v>1667</v>
      </c>
      <c r="C10" s="21" t="s">
        <v>1766</v>
      </c>
      <c r="D10" s="10">
        <v>1320</v>
      </c>
      <c r="E10" s="3">
        <v>212.55</v>
      </c>
      <c r="F10" s="18">
        <f t="shared" si="0"/>
        <v>280566</v>
      </c>
      <c r="G10" s="10">
        <v>19639</v>
      </c>
      <c r="H10" s="3">
        <v>210.71</v>
      </c>
      <c r="I10" s="18">
        <f t="shared" si="1"/>
        <v>4138133.69</v>
      </c>
      <c r="J10" s="10">
        <v>1545</v>
      </c>
      <c r="K10" s="3">
        <v>212.55</v>
      </c>
      <c r="L10" s="18">
        <f t="shared" si="2"/>
        <v>328389.75</v>
      </c>
      <c r="M10" s="10">
        <v>22994</v>
      </c>
      <c r="N10" s="19">
        <v>210.71</v>
      </c>
      <c r="O10" s="18">
        <f t="shared" si="3"/>
        <v>4845065.74</v>
      </c>
      <c r="P10" s="9">
        <f t="shared" si="4"/>
        <v>9592155.1799999997</v>
      </c>
    </row>
    <row r="11" spans="1:16" x14ac:dyDescent="0.25">
      <c r="A11" s="21" t="s">
        <v>606</v>
      </c>
      <c r="B11" s="21" t="s">
        <v>1668</v>
      </c>
      <c r="C11" s="21" t="s">
        <v>1767</v>
      </c>
      <c r="D11" s="10">
        <v>119</v>
      </c>
      <c r="E11" s="3">
        <v>189.38</v>
      </c>
      <c r="F11" s="18">
        <f t="shared" si="0"/>
        <v>22536.22</v>
      </c>
      <c r="G11" s="10">
        <v>12646</v>
      </c>
      <c r="H11" s="3">
        <v>187.73</v>
      </c>
      <c r="I11" s="18">
        <f t="shared" si="1"/>
        <v>2374033.58</v>
      </c>
      <c r="J11" s="10">
        <v>86</v>
      </c>
      <c r="K11" s="3">
        <v>189.38</v>
      </c>
      <c r="L11" s="18">
        <f t="shared" si="2"/>
        <v>16286.68</v>
      </c>
      <c r="M11" s="10">
        <v>9159</v>
      </c>
      <c r="N11" s="19">
        <v>187.73</v>
      </c>
      <c r="O11" s="18">
        <f t="shared" si="3"/>
        <v>1719419.0699999998</v>
      </c>
      <c r="P11" s="9">
        <f t="shared" si="4"/>
        <v>4132275.5500000003</v>
      </c>
    </row>
    <row r="12" spans="1:16" x14ac:dyDescent="0.25">
      <c r="A12" s="21" t="s">
        <v>493</v>
      </c>
      <c r="B12" s="21" t="s">
        <v>1669</v>
      </c>
      <c r="C12" s="21" t="s">
        <v>1768</v>
      </c>
      <c r="D12" s="10">
        <v>1218</v>
      </c>
      <c r="E12" s="3">
        <v>197.22</v>
      </c>
      <c r="F12" s="18">
        <f t="shared" si="0"/>
        <v>240213.96</v>
      </c>
      <c r="G12" s="10">
        <v>28590</v>
      </c>
      <c r="H12" s="3">
        <v>195.61</v>
      </c>
      <c r="I12" s="18">
        <f t="shared" si="1"/>
        <v>5592489.9000000004</v>
      </c>
      <c r="J12" s="10">
        <v>885</v>
      </c>
      <c r="K12" s="3">
        <v>197.22</v>
      </c>
      <c r="L12" s="18">
        <f t="shared" si="2"/>
        <v>174539.7</v>
      </c>
      <c r="M12" s="10">
        <v>20769</v>
      </c>
      <c r="N12" s="19">
        <v>195.61</v>
      </c>
      <c r="O12" s="18">
        <f t="shared" si="3"/>
        <v>4062624.0900000003</v>
      </c>
      <c r="P12" s="9">
        <f t="shared" si="4"/>
        <v>10069867.650000002</v>
      </c>
    </row>
    <row r="13" spans="1:16" x14ac:dyDescent="0.25">
      <c r="A13" s="21" t="s">
        <v>697</v>
      </c>
      <c r="B13" s="21" t="s">
        <v>1670</v>
      </c>
      <c r="C13" s="21" t="s">
        <v>1769</v>
      </c>
      <c r="D13" s="10">
        <v>7486</v>
      </c>
      <c r="E13" s="3">
        <v>189.6</v>
      </c>
      <c r="F13" s="18">
        <f t="shared" si="0"/>
        <v>1419345.5999999999</v>
      </c>
      <c r="G13" s="10">
        <v>10781</v>
      </c>
      <c r="H13" s="3">
        <v>188.11</v>
      </c>
      <c r="I13" s="18">
        <f t="shared" si="1"/>
        <v>2028013.9100000001</v>
      </c>
      <c r="J13" s="10">
        <v>4690</v>
      </c>
      <c r="K13" s="3">
        <v>189.6</v>
      </c>
      <c r="L13" s="18">
        <f t="shared" si="2"/>
        <v>889224</v>
      </c>
      <c r="M13" s="10">
        <v>6754</v>
      </c>
      <c r="N13" s="19">
        <v>188.11</v>
      </c>
      <c r="O13" s="18">
        <f t="shared" si="3"/>
        <v>1270494.9400000002</v>
      </c>
      <c r="P13" s="9">
        <f t="shared" si="4"/>
        <v>5607078.4500000002</v>
      </c>
    </row>
    <row r="14" spans="1:16" x14ac:dyDescent="0.25">
      <c r="A14" s="21" t="s">
        <v>438</v>
      </c>
      <c r="B14" s="21" t="s">
        <v>1671</v>
      </c>
      <c r="C14" s="21" t="s">
        <v>1770</v>
      </c>
      <c r="D14" s="10">
        <v>8052</v>
      </c>
      <c r="E14" s="3">
        <v>204.1</v>
      </c>
      <c r="F14" s="18">
        <f t="shared" si="0"/>
        <v>1643413.2</v>
      </c>
      <c r="G14" s="10">
        <v>5561</v>
      </c>
      <c r="H14" s="3">
        <v>202.49</v>
      </c>
      <c r="I14" s="18">
        <f t="shared" si="1"/>
        <v>1126046.8900000001</v>
      </c>
      <c r="J14" s="10">
        <v>9008</v>
      </c>
      <c r="K14" s="3">
        <v>204.1</v>
      </c>
      <c r="L14" s="18">
        <f t="shared" si="2"/>
        <v>1838532.8</v>
      </c>
      <c r="M14" s="10">
        <v>6221</v>
      </c>
      <c r="N14" s="19">
        <v>202.49</v>
      </c>
      <c r="O14" s="18">
        <f t="shared" si="3"/>
        <v>1259690.29</v>
      </c>
      <c r="P14" s="9">
        <f t="shared" si="4"/>
        <v>5867683.1800000006</v>
      </c>
    </row>
    <row r="15" spans="1:16" x14ac:dyDescent="0.25">
      <c r="A15" s="21" t="s">
        <v>727</v>
      </c>
      <c r="B15" s="21" t="s">
        <v>972</v>
      </c>
      <c r="C15" s="21" t="s">
        <v>75</v>
      </c>
      <c r="D15" s="10">
        <v>0</v>
      </c>
      <c r="E15" s="3">
        <v>247.02</v>
      </c>
      <c r="F15" s="18">
        <f t="shared" si="0"/>
        <v>0</v>
      </c>
      <c r="G15" s="10">
        <v>18467</v>
      </c>
      <c r="H15" s="3">
        <v>244.71</v>
      </c>
      <c r="I15" s="18">
        <f t="shared" si="1"/>
        <v>4519059.57</v>
      </c>
      <c r="J15" s="10">
        <v>0</v>
      </c>
      <c r="K15" s="3">
        <v>247.02</v>
      </c>
      <c r="L15" s="18">
        <f t="shared" si="2"/>
        <v>0</v>
      </c>
      <c r="M15" s="10">
        <v>14970</v>
      </c>
      <c r="N15" s="19">
        <v>244.71</v>
      </c>
      <c r="O15" s="18">
        <f t="shared" si="3"/>
        <v>3663308.7</v>
      </c>
      <c r="P15" s="9">
        <f t="shared" si="4"/>
        <v>8182368.2700000005</v>
      </c>
    </row>
    <row r="16" spans="1:16" x14ac:dyDescent="0.25">
      <c r="A16" s="21" t="s">
        <v>736</v>
      </c>
      <c r="B16" s="21" t="s">
        <v>973</v>
      </c>
      <c r="C16" s="21" t="s">
        <v>226</v>
      </c>
      <c r="D16" s="10">
        <v>393</v>
      </c>
      <c r="E16" s="3">
        <v>264.67</v>
      </c>
      <c r="F16" s="18">
        <f t="shared" si="0"/>
        <v>104015.31000000001</v>
      </c>
      <c r="G16" s="10">
        <v>28293</v>
      </c>
      <c r="H16" s="3">
        <v>262.49</v>
      </c>
      <c r="I16" s="18">
        <f t="shared" si="1"/>
        <v>7426629.5700000003</v>
      </c>
      <c r="J16" s="10">
        <v>80</v>
      </c>
      <c r="K16" s="3">
        <v>264.67</v>
      </c>
      <c r="L16" s="18">
        <f t="shared" si="2"/>
        <v>21173.600000000002</v>
      </c>
      <c r="M16" s="10">
        <v>5781</v>
      </c>
      <c r="N16" s="19">
        <v>262.49</v>
      </c>
      <c r="O16" s="18">
        <f t="shared" si="3"/>
        <v>1517454.69</v>
      </c>
      <c r="P16" s="9">
        <f t="shared" si="4"/>
        <v>9069273.1699999999</v>
      </c>
    </row>
    <row r="17" spans="1:16" x14ac:dyDescent="0.25">
      <c r="A17" s="21" t="s">
        <v>776</v>
      </c>
      <c r="B17" s="21" t="s">
        <v>974</v>
      </c>
      <c r="C17" s="21" t="s">
        <v>76</v>
      </c>
      <c r="D17" s="10">
        <v>260</v>
      </c>
      <c r="E17" s="3">
        <v>341.72</v>
      </c>
      <c r="F17" s="18">
        <f t="shared" si="0"/>
        <v>88847.200000000012</v>
      </c>
      <c r="G17" s="10">
        <v>15034</v>
      </c>
      <c r="H17" s="3">
        <v>338.32</v>
      </c>
      <c r="I17" s="18">
        <f t="shared" si="1"/>
        <v>5086302.88</v>
      </c>
      <c r="J17" s="10">
        <v>112</v>
      </c>
      <c r="K17" s="3">
        <v>341.72</v>
      </c>
      <c r="L17" s="18">
        <f t="shared" si="2"/>
        <v>38272.639999999999</v>
      </c>
      <c r="M17" s="10">
        <v>6471</v>
      </c>
      <c r="N17" s="19">
        <v>338.32</v>
      </c>
      <c r="O17" s="18">
        <f t="shared" si="3"/>
        <v>2189268.7199999997</v>
      </c>
      <c r="P17" s="9">
        <f t="shared" si="4"/>
        <v>7402691.4400000004</v>
      </c>
    </row>
    <row r="18" spans="1:16" x14ac:dyDescent="0.25">
      <c r="A18" s="21" t="s">
        <v>723</v>
      </c>
      <c r="B18" s="21" t="s">
        <v>975</v>
      </c>
      <c r="C18" s="21" t="s">
        <v>304</v>
      </c>
      <c r="D18" s="10">
        <v>80</v>
      </c>
      <c r="E18" s="3">
        <v>303.18</v>
      </c>
      <c r="F18" s="18">
        <f t="shared" si="0"/>
        <v>24254.400000000001</v>
      </c>
      <c r="G18" s="10">
        <v>35467</v>
      </c>
      <c r="H18" s="3">
        <v>300.58</v>
      </c>
      <c r="I18" s="18">
        <f t="shared" si="1"/>
        <v>10660670.859999999</v>
      </c>
      <c r="J18" s="10">
        <v>63</v>
      </c>
      <c r="K18" s="3">
        <v>303.18</v>
      </c>
      <c r="L18" s="18">
        <f t="shared" si="2"/>
        <v>19100.34</v>
      </c>
      <c r="M18" s="10">
        <v>27720</v>
      </c>
      <c r="N18" s="19">
        <v>300.58</v>
      </c>
      <c r="O18" s="18">
        <f t="shared" si="3"/>
        <v>8332077.5999999996</v>
      </c>
      <c r="P18" s="9">
        <f t="shared" si="4"/>
        <v>19036103.199999996</v>
      </c>
    </row>
    <row r="19" spans="1:16" x14ac:dyDescent="0.25">
      <c r="A19" s="21" t="s">
        <v>508</v>
      </c>
      <c r="B19" s="21" t="s">
        <v>976</v>
      </c>
      <c r="C19" s="21" t="s">
        <v>227</v>
      </c>
      <c r="D19" s="10">
        <v>0</v>
      </c>
      <c r="E19" s="3">
        <v>254.08</v>
      </c>
      <c r="F19" s="18">
        <f t="shared" si="0"/>
        <v>0</v>
      </c>
      <c r="G19" s="10">
        <v>22590</v>
      </c>
      <c r="H19" s="3">
        <v>252.56</v>
      </c>
      <c r="I19" s="18">
        <f t="shared" si="1"/>
        <v>5705330.4000000004</v>
      </c>
      <c r="J19" s="10">
        <v>0</v>
      </c>
      <c r="K19" s="3">
        <v>254.08</v>
      </c>
      <c r="L19" s="18">
        <f t="shared" si="2"/>
        <v>0</v>
      </c>
      <c r="M19" s="10">
        <v>13810</v>
      </c>
      <c r="N19" s="19">
        <v>252.56</v>
      </c>
      <c r="O19" s="18">
        <f t="shared" si="3"/>
        <v>3487853.6</v>
      </c>
      <c r="P19" s="9">
        <f t="shared" si="4"/>
        <v>9193184</v>
      </c>
    </row>
    <row r="20" spans="1:16" x14ac:dyDescent="0.25">
      <c r="A20" s="21" t="s">
        <v>518</v>
      </c>
      <c r="B20" s="21" t="s">
        <v>977</v>
      </c>
      <c r="C20" s="21" t="s">
        <v>147</v>
      </c>
      <c r="D20" s="10">
        <v>736</v>
      </c>
      <c r="E20" s="3">
        <v>227.4</v>
      </c>
      <c r="F20" s="18">
        <f t="shared" si="0"/>
        <v>167366.39999999999</v>
      </c>
      <c r="G20" s="10">
        <v>10771</v>
      </c>
      <c r="H20" s="3">
        <v>225.61</v>
      </c>
      <c r="I20" s="18">
        <f t="shared" si="1"/>
        <v>2430045.31</v>
      </c>
      <c r="J20" s="10">
        <v>564</v>
      </c>
      <c r="K20" s="3">
        <v>227.4</v>
      </c>
      <c r="L20" s="18">
        <f t="shared" si="2"/>
        <v>128253.6</v>
      </c>
      <c r="M20" s="10">
        <v>8255</v>
      </c>
      <c r="N20" s="19">
        <v>225.61</v>
      </c>
      <c r="O20" s="18">
        <f t="shared" si="3"/>
        <v>1862410.55</v>
      </c>
      <c r="P20" s="9">
        <f t="shared" si="4"/>
        <v>4588075.8600000003</v>
      </c>
    </row>
    <row r="21" spans="1:16" x14ac:dyDescent="0.25">
      <c r="A21" s="21" t="s">
        <v>884</v>
      </c>
      <c r="B21" s="21" t="s">
        <v>1672</v>
      </c>
      <c r="C21" s="21" t="s">
        <v>1771</v>
      </c>
      <c r="D21" s="10">
        <v>772</v>
      </c>
      <c r="E21" s="3">
        <v>283.77</v>
      </c>
      <c r="F21" s="18">
        <f t="shared" si="0"/>
        <v>219070.43999999997</v>
      </c>
      <c r="G21" s="10">
        <v>79025</v>
      </c>
      <c r="H21" s="3">
        <v>281.48</v>
      </c>
      <c r="I21" s="18">
        <f t="shared" si="1"/>
        <v>22243957</v>
      </c>
      <c r="J21" s="10">
        <v>270</v>
      </c>
      <c r="K21" s="3">
        <v>283.77</v>
      </c>
      <c r="L21" s="18">
        <f t="shared" si="2"/>
        <v>76617.899999999994</v>
      </c>
      <c r="M21" s="10">
        <v>27610</v>
      </c>
      <c r="N21" s="19">
        <v>281.48</v>
      </c>
      <c r="O21" s="18">
        <f t="shared" si="3"/>
        <v>7771662.8000000007</v>
      </c>
      <c r="P21" s="9">
        <f t="shared" si="4"/>
        <v>30311308.140000004</v>
      </c>
    </row>
    <row r="22" spans="1:16" x14ac:dyDescent="0.25">
      <c r="A22" s="21" t="s">
        <v>783</v>
      </c>
      <c r="B22" s="21" t="s">
        <v>1673</v>
      </c>
      <c r="C22" s="21" t="s">
        <v>228</v>
      </c>
      <c r="D22" s="10">
        <v>23</v>
      </c>
      <c r="E22" s="3">
        <v>225.91</v>
      </c>
      <c r="F22" s="18">
        <f t="shared" si="0"/>
        <v>5195.93</v>
      </c>
      <c r="G22" s="10">
        <v>49851</v>
      </c>
      <c r="H22" s="3">
        <v>224.07</v>
      </c>
      <c r="I22" s="18">
        <f t="shared" si="1"/>
        <v>11170113.57</v>
      </c>
      <c r="J22" s="10">
        <v>1</v>
      </c>
      <c r="K22" s="3">
        <v>225.91</v>
      </c>
      <c r="L22" s="18">
        <f t="shared" si="2"/>
        <v>225.91</v>
      </c>
      <c r="M22" s="10">
        <v>3158</v>
      </c>
      <c r="N22" s="19">
        <v>224.07</v>
      </c>
      <c r="O22" s="18">
        <f t="shared" si="3"/>
        <v>707613.05999999994</v>
      </c>
      <c r="P22" s="9">
        <f t="shared" si="4"/>
        <v>11883148.470000001</v>
      </c>
    </row>
    <row r="23" spans="1:16" x14ac:dyDescent="0.25">
      <c r="A23" s="21" t="s">
        <v>718</v>
      </c>
      <c r="B23" s="21" t="s">
        <v>978</v>
      </c>
      <c r="C23" s="21" t="s">
        <v>148</v>
      </c>
      <c r="D23" s="10">
        <v>1467</v>
      </c>
      <c r="E23" s="3">
        <v>288.72000000000003</v>
      </c>
      <c r="F23" s="18">
        <f t="shared" si="0"/>
        <v>423552.24000000005</v>
      </c>
      <c r="G23" s="10">
        <v>32125</v>
      </c>
      <c r="H23" s="3">
        <v>286.05</v>
      </c>
      <c r="I23" s="18">
        <f t="shared" si="1"/>
        <v>9189356.25</v>
      </c>
      <c r="J23" s="10">
        <v>27</v>
      </c>
      <c r="K23" s="3">
        <v>288.72000000000003</v>
      </c>
      <c r="L23" s="18">
        <f t="shared" si="2"/>
        <v>7795.4400000000005</v>
      </c>
      <c r="M23" s="10">
        <v>596</v>
      </c>
      <c r="N23" s="19">
        <v>286.05</v>
      </c>
      <c r="O23" s="18">
        <f t="shared" si="3"/>
        <v>170485.80000000002</v>
      </c>
      <c r="P23" s="9">
        <f t="shared" si="4"/>
        <v>9791189.7300000004</v>
      </c>
    </row>
    <row r="24" spans="1:16" x14ac:dyDescent="0.25">
      <c r="A24" s="21" t="s">
        <v>850</v>
      </c>
      <c r="B24" s="21" t="s">
        <v>979</v>
      </c>
      <c r="C24" s="21" t="s">
        <v>2</v>
      </c>
      <c r="D24" s="10">
        <v>5583</v>
      </c>
      <c r="E24" s="3">
        <v>304.10000000000002</v>
      </c>
      <c r="F24" s="18">
        <f t="shared" si="0"/>
        <v>1697790.3</v>
      </c>
      <c r="G24" s="10">
        <v>69837</v>
      </c>
      <c r="H24" s="3">
        <v>301.37</v>
      </c>
      <c r="I24" s="18">
        <f t="shared" si="1"/>
        <v>21046776.690000001</v>
      </c>
      <c r="J24" s="10">
        <v>2052</v>
      </c>
      <c r="K24" s="3">
        <v>304.10000000000002</v>
      </c>
      <c r="L24" s="18">
        <f t="shared" si="2"/>
        <v>624013.20000000007</v>
      </c>
      <c r="M24" s="10">
        <v>25672</v>
      </c>
      <c r="N24" s="19">
        <v>301.37</v>
      </c>
      <c r="O24" s="18">
        <f t="shared" si="3"/>
        <v>7736770.6399999997</v>
      </c>
      <c r="P24" s="9">
        <f t="shared" si="4"/>
        <v>31105350.830000002</v>
      </c>
    </row>
    <row r="25" spans="1:16" x14ac:dyDescent="0.25">
      <c r="A25" s="21" t="s">
        <v>429</v>
      </c>
      <c r="B25" s="21" t="s">
        <v>980</v>
      </c>
      <c r="C25" s="21" t="s">
        <v>981</v>
      </c>
      <c r="D25" s="10">
        <v>229</v>
      </c>
      <c r="E25" s="3">
        <v>179.09</v>
      </c>
      <c r="F25" s="18">
        <f t="shared" si="0"/>
        <v>41011.61</v>
      </c>
      <c r="G25" s="10">
        <v>6988</v>
      </c>
      <c r="H25" s="3">
        <v>177.64</v>
      </c>
      <c r="I25" s="18">
        <f t="shared" si="1"/>
        <v>1241348.3199999998</v>
      </c>
      <c r="J25" s="10">
        <v>358</v>
      </c>
      <c r="K25" s="3">
        <v>179.09</v>
      </c>
      <c r="L25" s="18">
        <f t="shared" si="2"/>
        <v>64114.22</v>
      </c>
      <c r="M25" s="10">
        <v>10919</v>
      </c>
      <c r="N25" s="19">
        <v>177.64</v>
      </c>
      <c r="O25" s="18">
        <f t="shared" si="3"/>
        <v>1939651.16</v>
      </c>
      <c r="P25" s="9">
        <f t="shared" si="4"/>
        <v>3286125.3099999996</v>
      </c>
    </row>
    <row r="26" spans="1:16" x14ac:dyDescent="0.25">
      <c r="A26" s="21" t="s">
        <v>658</v>
      </c>
      <c r="B26" s="21" t="s">
        <v>982</v>
      </c>
      <c r="C26" s="21" t="s">
        <v>77</v>
      </c>
      <c r="D26" s="10">
        <v>0</v>
      </c>
      <c r="E26" s="3">
        <v>188.51</v>
      </c>
      <c r="F26" s="18">
        <f t="shared" si="0"/>
        <v>0</v>
      </c>
      <c r="G26" s="10">
        <v>32150</v>
      </c>
      <c r="H26" s="3">
        <v>187.12</v>
      </c>
      <c r="I26" s="18">
        <f t="shared" si="1"/>
        <v>6015908</v>
      </c>
      <c r="J26" s="10">
        <v>0</v>
      </c>
      <c r="K26" s="3">
        <v>188.51</v>
      </c>
      <c r="L26" s="18">
        <f t="shared" si="2"/>
        <v>0</v>
      </c>
      <c r="M26" s="10">
        <v>0</v>
      </c>
      <c r="N26" s="19">
        <v>187.12</v>
      </c>
      <c r="O26" s="18">
        <f t="shared" si="3"/>
        <v>0</v>
      </c>
      <c r="P26" s="9">
        <f t="shared" si="4"/>
        <v>6015908</v>
      </c>
    </row>
    <row r="27" spans="1:16" x14ac:dyDescent="0.25">
      <c r="A27" s="21" t="s">
        <v>490</v>
      </c>
      <c r="B27" s="21" t="s">
        <v>983</v>
      </c>
      <c r="C27" s="21" t="s">
        <v>984</v>
      </c>
      <c r="D27" s="10">
        <v>1325</v>
      </c>
      <c r="E27" s="3">
        <v>220.93</v>
      </c>
      <c r="F27" s="18">
        <f t="shared" si="0"/>
        <v>292732.25</v>
      </c>
      <c r="G27" s="10">
        <v>22704</v>
      </c>
      <c r="H27" s="3">
        <v>219.07</v>
      </c>
      <c r="I27" s="18">
        <f t="shared" si="1"/>
        <v>4973765.28</v>
      </c>
      <c r="J27" s="10">
        <v>1204</v>
      </c>
      <c r="K27" s="3">
        <v>220.93</v>
      </c>
      <c r="L27" s="18">
        <f t="shared" si="2"/>
        <v>265999.72000000003</v>
      </c>
      <c r="M27" s="10">
        <v>20627</v>
      </c>
      <c r="N27" s="19">
        <v>219.07</v>
      </c>
      <c r="O27" s="18">
        <f t="shared" si="3"/>
        <v>4518756.8899999997</v>
      </c>
      <c r="P27" s="9">
        <f t="shared" si="4"/>
        <v>10051254.140000001</v>
      </c>
    </row>
    <row r="28" spans="1:16" x14ac:dyDescent="0.25">
      <c r="A28" s="21" t="s">
        <v>523</v>
      </c>
      <c r="B28" s="21" t="s">
        <v>985</v>
      </c>
      <c r="C28" s="21" t="s">
        <v>986</v>
      </c>
      <c r="D28" s="10">
        <v>0</v>
      </c>
      <c r="E28" s="3">
        <v>202.46</v>
      </c>
      <c r="F28" s="18">
        <f t="shared" si="0"/>
        <v>0</v>
      </c>
      <c r="G28" s="10">
        <v>5964</v>
      </c>
      <c r="H28" s="3">
        <v>200.69</v>
      </c>
      <c r="I28" s="18">
        <f t="shared" si="1"/>
        <v>1196915.1599999999</v>
      </c>
      <c r="J28" s="10">
        <v>0</v>
      </c>
      <c r="K28" s="3">
        <v>202.46</v>
      </c>
      <c r="L28" s="18">
        <f t="shared" si="2"/>
        <v>0</v>
      </c>
      <c r="M28" s="10">
        <v>3503</v>
      </c>
      <c r="N28" s="19">
        <v>200.69</v>
      </c>
      <c r="O28" s="18">
        <f t="shared" si="3"/>
        <v>703017.07</v>
      </c>
      <c r="P28" s="9">
        <f t="shared" si="4"/>
        <v>1899932.23</v>
      </c>
    </row>
    <row r="29" spans="1:16" x14ac:dyDescent="0.25">
      <c r="A29" s="21" t="s">
        <v>799</v>
      </c>
      <c r="B29" s="21" t="s">
        <v>987</v>
      </c>
      <c r="C29" s="21" t="s">
        <v>988</v>
      </c>
      <c r="D29" s="10">
        <v>10044</v>
      </c>
      <c r="E29" s="3">
        <v>259.43</v>
      </c>
      <c r="F29" s="18">
        <f t="shared" si="0"/>
        <v>2605714.92</v>
      </c>
      <c r="G29" s="10">
        <v>34331</v>
      </c>
      <c r="H29" s="3">
        <v>256.95</v>
      </c>
      <c r="I29" s="18">
        <f t="shared" si="1"/>
        <v>8821350.4499999993</v>
      </c>
      <c r="J29" s="10">
        <v>4365</v>
      </c>
      <c r="K29" s="3">
        <v>259.43</v>
      </c>
      <c r="L29" s="18">
        <f t="shared" si="2"/>
        <v>1132411.95</v>
      </c>
      <c r="M29" s="10">
        <v>14922</v>
      </c>
      <c r="N29" s="19">
        <v>256.95</v>
      </c>
      <c r="O29" s="18">
        <f t="shared" si="3"/>
        <v>3834207.9</v>
      </c>
      <c r="P29" s="9">
        <f t="shared" si="4"/>
        <v>16393685.219999999</v>
      </c>
    </row>
    <row r="30" spans="1:16" x14ac:dyDescent="0.25">
      <c r="A30" s="21" t="s">
        <v>535</v>
      </c>
      <c r="B30" s="21" t="s">
        <v>989</v>
      </c>
      <c r="C30" s="21" t="s">
        <v>990</v>
      </c>
      <c r="D30" s="10">
        <v>0</v>
      </c>
      <c r="E30" s="3">
        <v>152.06</v>
      </c>
      <c r="F30" s="18">
        <f t="shared" si="0"/>
        <v>0</v>
      </c>
      <c r="G30" s="10">
        <v>4469</v>
      </c>
      <c r="H30" s="3">
        <v>150.94999999999999</v>
      </c>
      <c r="I30" s="18">
        <f t="shared" si="1"/>
        <v>674595.54999999993</v>
      </c>
      <c r="J30" s="10">
        <v>0</v>
      </c>
      <c r="K30" s="3">
        <v>152.06</v>
      </c>
      <c r="L30" s="18">
        <f t="shared" si="2"/>
        <v>0</v>
      </c>
      <c r="M30" s="10">
        <v>0</v>
      </c>
      <c r="N30" s="19">
        <v>150.94999999999999</v>
      </c>
      <c r="O30" s="18">
        <f t="shared" si="3"/>
        <v>0</v>
      </c>
      <c r="P30" s="9">
        <f t="shared" si="4"/>
        <v>674595.54999999993</v>
      </c>
    </row>
    <row r="31" spans="1:16" x14ac:dyDescent="0.25">
      <c r="A31" s="21" t="s">
        <v>688</v>
      </c>
      <c r="B31" s="21" t="s">
        <v>991</v>
      </c>
      <c r="C31" s="21" t="s">
        <v>992</v>
      </c>
      <c r="D31" s="10">
        <v>0</v>
      </c>
      <c r="E31" s="3">
        <v>204</v>
      </c>
      <c r="F31" s="18">
        <f t="shared" si="0"/>
        <v>0</v>
      </c>
      <c r="G31" s="10">
        <v>36518</v>
      </c>
      <c r="H31" s="3">
        <v>202.32</v>
      </c>
      <c r="I31" s="18">
        <f t="shared" si="1"/>
        <v>7388321.7599999998</v>
      </c>
      <c r="J31" s="10">
        <v>0</v>
      </c>
      <c r="K31" s="3">
        <v>204</v>
      </c>
      <c r="L31" s="18">
        <f t="shared" si="2"/>
        <v>0</v>
      </c>
      <c r="M31" s="10">
        <v>27433</v>
      </c>
      <c r="N31" s="19">
        <v>202.32</v>
      </c>
      <c r="O31" s="18">
        <f t="shared" si="3"/>
        <v>5550244.5599999996</v>
      </c>
      <c r="P31" s="9">
        <f t="shared" si="4"/>
        <v>12938566.32</v>
      </c>
    </row>
    <row r="32" spans="1:16" x14ac:dyDescent="0.25">
      <c r="A32" s="21" t="s">
        <v>824</v>
      </c>
      <c r="B32" s="21" t="s">
        <v>993</v>
      </c>
      <c r="C32" s="21" t="s">
        <v>994</v>
      </c>
      <c r="D32" s="10">
        <v>36587</v>
      </c>
      <c r="E32" s="3">
        <v>298.91000000000003</v>
      </c>
      <c r="F32" s="18">
        <f t="shared" si="0"/>
        <v>10936220.170000002</v>
      </c>
      <c r="G32" s="10">
        <v>74978</v>
      </c>
      <c r="H32" s="3">
        <v>296.22000000000003</v>
      </c>
      <c r="I32" s="18">
        <f t="shared" si="1"/>
        <v>22209983.160000004</v>
      </c>
      <c r="J32" s="10">
        <v>14535</v>
      </c>
      <c r="K32" s="3">
        <v>298.91000000000003</v>
      </c>
      <c r="L32" s="18">
        <f t="shared" si="2"/>
        <v>4344656.8500000006</v>
      </c>
      <c r="M32" s="10">
        <v>29788</v>
      </c>
      <c r="N32" s="19">
        <v>296.22000000000003</v>
      </c>
      <c r="O32" s="18">
        <f t="shared" si="3"/>
        <v>8823801.3600000013</v>
      </c>
      <c r="P32" s="9">
        <f t="shared" si="4"/>
        <v>46314661.540000007</v>
      </c>
    </row>
    <row r="33" spans="1:16" x14ac:dyDescent="0.25">
      <c r="A33" s="21" t="s">
        <v>764</v>
      </c>
      <c r="B33" s="21" t="s">
        <v>1674</v>
      </c>
      <c r="C33" s="21" t="s">
        <v>78</v>
      </c>
      <c r="D33" s="10">
        <v>0</v>
      </c>
      <c r="E33" s="3">
        <v>198.84</v>
      </c>
      <c r="F33" s="18">
        <f t="shared" si="0"/>
        <v>0</v>
      </c>
      <c r="G33" s="10">
        <v>9211</v>
      </c>
      <c r="H33" s="3">
        <v>197.03</v>
      </c>
      <c r="I33" s="18">
        <f t="shared" si="1"/>
        <v>1814843.33</v>
      </c>
      <c r="J33" s="10">
        <v>0</v>
      </c>
      <c r="K33" s="3">
        <v>198.84</v>
      </c>
      <c r="L33" s="18">
        <f t="shared" si="2"/>
        <v>0</v>
      </c>
      <c r="M33" s="10">
        <v>0</v>
      </c>
      <c r="N33" s="19">
        <v>197.03</v>
      </c>
      <c r="O33" s="18">
        <f t="shared" si="3"/>
        <v>0</v>
      </c>
      <c r="P33" s="9">
        <f t="shared" si="4"/>
        <v>1814843.33</v>
      </c>
    </row>
    <row r="34" spans="1:16" x14ac:dyDescent="0.25">
      <c r="A34" s="21" t="s">
        <v>936</v>
      </c>
      <c r="B34" s="21" t="s">
        <v>995</v>
      </c>
      <c r="C34" s="21" t="s">
        <v>79</v>
      </c>
      <c r="D34" s="10">
        <v>9085</v>
      </c>
      <c r="E34" s="3">
        <v>271.68</v>
      </c>
      <c r="F34" s="18">
        <f t="shared" si="0"/>
        <v>2468212.8000000003</v>
      </c>
      <c r="G34" s="10">
        <v>20927</v>
      </c>
      <c r="H34" s="3">
        <v>269.19</v>
      </c>
      <c r="I34" s="18">
        <f t="shared" si="1"/>
        <v>5633339.1299999999</v>
      </c>
      <c r="J34" s="10">
        <v>1303</v>
      </c>
      <c r="K34" s="3">
        <v>271.68</v>
      </c>
      <c r="L34" s="18">
        <f t="shared" si="2"/>
        <v>353999.04000000004</v>
      </c>
      <c r="M34" s="10">
        <v>3000</v>
      </c>
      <c r="N34" s="19">
        <v>269.19</v>
      </c>
      <c r="O34" s="18">
        <f t="shared" si="3"/>
        <v>807570</v>
      </c>
      <c r="P34" s="9">
        <f t="shared" si="4"/>
        <v>9263120.9700000007</v>
      </c>
    </row>
    <row r="35" spans="1:16" x14ac:dyDescent="0.25">
      <c r="A35" s="21" t="s">
        <v>569</v>
      </c>
      <c r="B35" s="21" t="s">
        <v>996</v>
      </c>
      <c r="C35" s="21" t="s">
        <v>80</v>
      </c>
      <c r="D35" s="10">
        <v>11999</v>
      </c>
      <c r="E35" s="3">
        <v>242.96</v>
      </c>
      <c r="F35" s="18">
        <f t="shared" si="0"/>
        <v>2915277.04</v>
      </c>
      <c r="G35" s="10">
        <v>32188</v>
      </c>
      <c r="H35" s="3">
        <v>240.79</v>
      </c>
      <c r="I35" s="18">
        <f t="shared" si="1"/>
        <v>7750548.5199999996</v>
      </c>
      <c r="J35" s="10">
        <v>3288</v>
      </c>
      <c r="K35" s="3">
        <v>242.96</v>
      </c>
      <c r="L35" s="18">
        <f t="shared" si="2"/>
        <v>798852.48</v>
      </c>
      <c r="M35" s="10">
        <v>8821</v>
      </c>
      <c r="N35" s="19">
        <v>240.79</v>
      </c>
      <c r="O35" s="18">
        <f t="shared" si="3"/>
        <v>2124008.59</v>
      </c>
      <c r="P35" s="9">
        <f t="shared" si="4"/>
        <v>13588686.629999999</v>
      </c>
    </row>
    <row r="36" spans="1:16" x14ac:dyDescent="0.25">
      <c r="A36" s="21" t="s">
        <v>928</v>
      </c>
      <c r="B36" s="21" t="s">
        <v>997</v>
      </c>
      <c r="C36" s="21" t="s">
        <v>81</v>
      </c>
      <c r="D36" s="10">
        <v>715</v>
      </c>
      <c r="E36" s="3">
        <v>286.85000000000002</v>
      </c>
      <c r="F36" s="18">
        <f t="shared" si="0"/>
        <v>205097.75000000003</v>
      </c>
      <c r="G36" s="10">
        <v>23780</v>
      </c>
      <c r="H36" s="3">
        <v>284.08999999999997</v>
      </c>
      <c r="I36" s="18">
        <f t="shared" si="1"/>
        <v>6755660.1999999993</v>
      </c>
      <c r="J36" s="10">
        <v>192</v>
      </c>
      <c r="K36" s="3">
        <v>286.85000000000002</v>
      </c>
      <c r="L36" s="18">
        <f t="shared" si="2"/>
        <v>55075.200000000004</v>
      </c>
      <c r="M36" s="10">
        <v>6369</v>
      </c>
      <c r="N36" s="19">
        <v>284.08999999999997</v>
      </c>
      <c r="O36" s="18">
        <f t="shared" si="3"/>
        <v>1809369.2099999997</v>
      </c>
      <c r="P36" s="9">
        <f t="shared" si="4"/>
        <v>8825202.3599999994</v>
      </c>
    </row>
    <row r="37" spans="1:16" x14ac:dyDescent="0.25">
      <c r="A37" s="21" t="s">
        <v>870</v>
      </c>
      <c r="B37" s="21" t="s">
        <v>998</v>
      </c>
      <c r="C37" s="21" t="s">
        <v>82</v>
      </c>
      <c r="D37" s="10">
        <v>5485</v>
      </c>
      <c r="E37" s="3">
        <v>326.8</v>
      </c>
      <c r="F37" s="18">
        <f t="shared" si="0"/>
        <v>1792498</v>
      </c>
      <c r="G37" s="10">
        <v>30323</v>
      </c>
      <c r="H37" s="3">
        <v>323.88</v>
      </c>
      <c r="I37" s="18">
        <f t="shared" si="1"/>
        <v>9821013.2400000002</v>
      </c>
      <c r="J37" s="10">
        <v>2140</v>
      </c>
      <c r="K37" s="3">
        <v>326.8</v>
      </c>
      <c r="L37" s="18">
        <f t="shared" si="2"/>
        <v>699352</v>
      </c>
      <c r="M37" s="10">
        <v>11829</v>
      </c>
      <c r="N37" s="19">
        <v>323.88</v>
      </c>
      <c r="O37" s="18">
        <f t="shared" si="3"/>
        <v>3831176.52</v>
      </c>
      <c r="P37" s="9">
        <f t="shared" si="4"/>
        <v>16144039.76</v>
      </c>
    </row>
    <row r="38" spans="1:16" x14ac:dyDescent="0.25">
      <c r="A38" s="21" t="s">
        <v>741</v>
      </c>
      <c r="B38" s="21" t="s">
        <v>999</v>
      </c>
      <c r="C38" s="21" t="s">
        <v>229</v>
      </c>
      <c r="D38" s="10">
        <v>899</v>
      </c>
      <c r="E38" s="3">
        <v>183.15</v>
      </c>
      <c r="F38" s="18">
        <f t="shared" si="0"/>
        <v>164651.85</v>
      </c>
      <c r="G38" s="10">
        <v>8300</v>
      </c>
      <c r="H38" s="3">
        <v>181.73</v>
      </c>
      <c r="I38" s="18">
        <f t="shared" si="1"/>
        <v>1508359</v>
      </c>
      <c r="J38" s="10">
        <v>1793</v>
      </c>
      <c r="K38" s="3">
        <v>183.15</v>
      </c>
      <c r="L38" s="18">
        <f t="shared" si="2"/>
        <v>328387.95</v>
      </c>
      <c r="M38" s="10">
        <v>16554</v>
      </c>
      <c r="N38" s="19">
        <v>181.73</v>
      </c>
      <c r="O38" s="18">
        <f t="shared" si="3"/>
        <v>3008358.42</v>
      </c>
      <c r="P38" s="9">
        <f t="shared" si="4"/>
        <v>5009757.22</v>
      </c>
    </row>
    <row r="39" spans="1:16" x14ac:dyDescent="0.25">
      <c r="A39" s="21" t="s">
        <v>495</v>
      </c>
      <c r="B39" s="21" t="s">
        <v>1000</v>
      </c>
      <c r="C39" s="21" t="s">
        <v>3</v>
      </c>
      <c r="D39" s="10">
        <v>0</v>
      </c>
      <c r="E39" s="3">
        <v>206.79</v>
      </c>
      <c r="F39" s="18">
        <f t="shared" si="0"/>
        <v>0</v>
      </c>
      <c r="G39" s="10">
        <v>27696</v>
      </c>
      <c r="H39" s="3">
        <v>205.09</v>
      </c>
      <c r="I39" s="18">
        <f t="shared" si="1"/>
        <v>5680172.6399999997</v>
      </c>
      <c r="J39" s="10">
        <v>0</v>
      </c>
      <c r="K39" s="3">
        <v>206.79</v>
      </c>
      <c r="L39" s="18">
        <f t="shared" si="2"/>
        <v>0</v>
      </c>
      <c r="M39" s="10">
        <v>21781</v>
      </c>
      <c r="N39" s="19">
        <v>205.09</v>
      </c>
      <c r="O39" s="18">
        <f t="shared" si="3"/>
        <v>4467065.29</v>
      </c>
      <c r="P39" s="9">
        <f t="shared" si="4"/>
        <v>10147237.93</v>
      </c>
    </row>
    <row r="40" spans="1:16" x14ac:dyDescent="0.25">
      <c r="A40" s="21" t="s">
        <v>582</v>
      </c>
      <c r="B40" s="21" t="s">
        <v>1001</v>
      </c>
      <c r="C40" s="21" t="s">
        <v>4</v>
      </c>
      <c r="D40" s="10">
        <v>3321</v>
      </c>
      <c r="E40" s="3">
        <v>286.12</v>
      </c>
      <c r="F40" s="18">
        <f t="shared" si="0"/>
        <v>950204.52</v>
      </c>
      <c r="G40" s="10">
        <v>0</v>
      </c>
      <c r="H40" s="3">
        <v>283.77999999999997</v>
      </c>
      <c r="I40" s="18">
        <f t="shared" si="1"/>
        <v>0</v>
      </c>
      <c r="J40" s="10">
        <v>2369</v>
      </c>
      <c r="K40" s="3">
        <v>286.12</v>
      </c>
      <c r="L40" s="18">
        <f t="shared" si="2"/>
        <v>677818.28</v>
      </c>
      <c r="M40" s="10">
        <v>0</v>
      </c>
      <c r="N40" s="19">
        <v>283.77999999999997</v>
      </c>
      <c r="O40" s="18">
        <f t="shared" si="3"/>
        <v>0</v>
      </c>
      <c r="P40" s="9">
        <f t="shared" si="4"/>
        <v>1628022.8</v>
      </c>
    </row>
    <row r="41" spans="1:16" x14ac:dyDescent="0.25">
      <c r="A41" s="21" t="s">
        <v>709</v>
      </c>
      <c r="B41" s="21" t="s">
        <v>1002</v>
      </c>
      <c r="C41" s="21" t="s">
        <v>1003</v>
      </c>
      <c r="D41" s="10">
        <v>1244</v>
      </c>
      <c r="E41" s="3">
        <v>267.14999999999998</v>
      </c>
      <c r="F41" s="18">
        <f t="shared" si="0"/>
        <v>332334.59999999998</v>
      </c>
      <c r="G41" s="10">
        <v>30484</v>
      </c>
      <c r="H41" s="3">
        <v>264.66000000000003</v>
      </c>
      <c r="I41" s="18">
        <f t="shared" si="1"/>
        <v>8067895.4400000004</v>
      </c>
      <c r="J41" s="10">
        <v>1481</v>
      </c>
      <c r="K41" s="3">
        <v>267.14999999999998</v>
      </c>
      <c r="L41" s="18">
        <f t="shared" si="2"/>
        <v>395649.14999999997</v>
      </c>
      <c r="M41" s="10">
        <v>36287</v>
      </c>
      <c r="N41" s="19">
        <v>264.66000000000003</v>
      </c>
      <c r="O41" s="18">
        <f t="shared" si="3"/>
        <v>9603717.4200000018</v>
      </c>
      <c r="P41" s="9">
        <f t="shared" si="4"/>
        <v>18399596.610000003</v>
      </c>
    </row>
    <row r="42" spans="1:16" x14ac:dyDescent="0.25">
      <c r="A42" s="21" t="s">
        <v>862</v>
      </c>
      <c r="B42" s="21" t="s">
        <v>1004</v>
      </c>
      <c r="C42" s="21" t="s">
        <v>149</v>
      </c>
      <c r="D42" s="10">
        <v>1545</v>
      </c>
      <c r="E42" s="3">
        <v>312.42</v>
      </c>
      <c r="F42" s="18">
        <f t="shared" si="0"/>
        <v>482688.9</v>
      </c>
      <c r="G42" s="10">
        <v>17354</v>
      </c>
      <c r="H42" s="3">
        <v>309.52999999999997</v>
      </c>
      <c r="I42" s="18">
        <f t="shared" si="1"/>
        <v>5371583.6199999992</v>
      </c>
      <c r="J42" s="10">
        <v>1213</v>
      </c>
      <c r="K42" s="3">
        <v>312.42</v>
      </c>
      <c r="L42" s="18">
        <f t="shared" si="2"/>
        <v>378965.46</v>
      </c>
      <c r="M42" s="10">
        <v>13623</v>
      </c>
      <c r="N42" s="19">
        <v>309.52999999999997</v>
      </c>
      <c r="O42" s="18">
        <f t="shared" si="3"/>
        <v>4216727.1899999995</v>
      </c>
      <c r="P42" s="9">
        <f t="shared" si="4"/>
        <v>10449965.17</v>
      </c>
    </row>
    <row r="43" spans="1:16" x14ac:dyDescent="0.25">
      <c r="A43" s="21" t="s">
        <v>699</v>
      </c>
      <c r="B43" s="21" t="s">
        <v>1005</v>
      </c>
      <c r="C43" s="21" t="s">
        <v>1006</v>
      </c>
      <c r="D43" s="10">
        <v>382</v>
      </c>
      <c r="E43" s="3">
        <v>253.65</v>
      </c>
      <c r="F43" s="18">
        <f t="shared" si="0"/>
        <v>96894.3</v>
      </c>
      <c r="G43" s="10">
        <v>24178</v>
      </c>
      <c r="H43" s="3">
        <v>251.26</v>
      </c>
      <c r="I43" s="18">
        <f t="shared" si="1"/>
        <v>6074964.2799999993</v>
      </c>
      <c r="J43" s="10">
        <v>364</v>
      </c>
      <c r="K43" s="3">
        <v>253.65</v>
      </c>
      <c r="L43" s="18">
        <f t="shared" si="2"/>
        <v>92328.6</v>
      </c>
      <c r="M43" s="10">
        <v>23014</v>
      </c>
      <c r="N43" s="19">
        <v>251.26</v>
      </c>
      <c r="O43" s="18">
        <f t="shared" si="3"/>
        <v>5782497.6399999997</v>
      </c>
      <c r="P43" s="9">
        <f t="shared" si="4"/>
        <v>12046684.82</v>
      </c>
    </row>
    <row r="44" spans="1:16" x14ac:dyDescent="0.25">
      <c r="A44" s="21" t="s">
        <v>833</v>
      </c>
      <c r="B44" s="21" t="s">
        <v>1007</v>
      </c>
      <c r="C44" s="21" t="s">
        <v>150</v>
      </c>
      <c r="D44" s="10">
        <v>21272</v>
      </c>
      <c r="E44" s="3">
        <v>315.94</v>
      </c>
      <c r="F44" s="18">
        <f t="shared" si="0"/>
        <v>6720675.6799999997</v>
      </c>
      <c r="G44" s="10">
        <v>68419</v>
      </c>
      <c r="H44" s="3">
        <v>313.37</v>
      </c>
      <c r="I44" s="18">
        <f t="shared" si="1"/>
        <v>21440462.030000001</v>
      </c>
      <c r="J44" s="10">
        <v>11930</v>
      </c>
      <c r="K44" s="3">
        <v>315.94</v>
      </c>
      <c r="L44" s="18">
        <f t="shared" si="2"/>
        <v>3769164.2</v>
      </c>
      <c r="M44" s="10">
        <v>38371</v>
      </c>
      <c r="N44" s="19">
        <v>313.37</v>
      </c>
      <c r="O44" s="18">
        <f t="shared" si="3"/>
        <v>12024320.27</v>
      </c>
      <c r="P44" s="9">
        <f t="shared" si="4"/>
        <v>43954622.18</v>
      </c>
    </row>
    <row r="45" spans="1:16" x14ac:dyDescent="0.25">
      <c r="A45" s="21" t="s">
        <v>610</v>
      </c>
      <c r="B45" s="21" t="s">
        <v>1008</v>
      </c>
      <c r="C45" s="21" t="s">
        <v>230</v>
      </c>
      <c r="D45" s="10">
        <v>356</v>
      </c>
      <c r="E45" s="3">
        <v>223.16</v>
      </c>
      <c r="F45" s="18">
        <f t="shared" si="0"/>
        <v>79444.959999999992</v>
      </c>
      <c r="G45" s="10">
        <v>15677</v>
      </c>
      <c r="H45" s="3">
        <v>221.24</v>
      </c>
      <c r="I45" s="18">
        <f t="shared" si="1"/>
        <v>3468379.48</v>
      </c>
      <c r="J45" s="10">
        <v>218</v>
      </c>
      <c r="K45" s="3">
        <v>223.16</v>
      </c>
      <c r="L45" s="18">
        <f t="shared" si="2"/>
        <v>48648.88</v>
      </c>
      <c r="M45" s="10">
        <v>9604</v>
      </c>
      <c r="N45" s="19">
        <v>221.24</v>
      </c>
      <c r="O45" s="18">
        <f t="shared" si="3"/>
        <v>2124788.96</v>
      </c>
      <c r="P45" s="9">
        <f t="shared" si="4"/>
        <v>5721262.2800000003</v>
      </c>
    </row>
    <row r="46" spans="1:16" x14ac:dyDescent="0.25">
      <c r="A46" s="21" t="s">
        <v>441</v>
      </c>
      <c r="B46" s="21" t="s">
        <v>1009</v>
      </c>
      <c r="C46" s="21" t="s">
        <v>305</v>
      </c>
      <c r="D46" s="10">
        <v>0</v>
      </c>
      <c r="E46" s="3">
        <v>190.4</v>
      </c>
      <c r="F46" s="18">
        <f t="shared" si="0"/>
        <v>0</v>
      </c>
      <c r="G46" s="10">
        <v>16847</v>
      </c>
      <c r="H46" s="3">
        <v>188.75</v>
      </c>
      <c r="I46" s="18">
        <f t="shared" si="1"/>
        <v>3179871.25</v>
      </c>
      <c r="J46" s="10">
        <v>0</v>
      </c>
      <c r="K46" s="3">
        <v>190.4</v>
      </c>
      <c r="L46" s="18">
        <f t="shared" si="2"/>
        <v>0</v>
      </c>
      <c r="M46" s="10">
        <v>12538</v>
      </c>
      <c r="N46" s="19">
        <v>188.75</v>
      </c>
      <c r="O46" s="18">
        <f t="shared" si="3"/>
        <v>2366547.5</v>
      </c>
      <c r="P46" s="9">
        <f t="shared" si="4"/>
        <v>5546418.75</v>
      </c>
    </row>
    <row r="47" spans="1:16" x14ac:dyDescent="0.25">
      <c r="A47" s="21" t="s">
        <v>780</v>
      </c>
      <c r="B47" s="21" t="s">
        <v>1010</v>
      </c>
      <c r="C47" s="21" t="s">
        <v>1011</v>
      </c>
      <c r="D47" s="10">
        <v>1895</v>
      </c>
      <c r="E47" s="3">
        <v>238.06</v>
      </c>
      <c r="F47" s="18">
        <f t="shared" si="0"/>
        <v>451123.7</v>
      </c>
      <c r="G47" s="10">
        <v>27166</v>
      </c>
      <c r="H47" s="3">
        <v>236.01</v>
      </c>
      <c r="I47" s="18">
        <f t="shared" si="1"/>
        <v>6411447.6600000001</v>
      </c>
      <c r="J47" s="10">
        <v>1175</v>
      </c>
      <c r="K47" s="3">
        <v>238.06</v>
      </c>
      <c r="L47" s="18">
        <f t="shared" si="2"/>
        <v>279720.5</v>
      </c>
      <c r="M47" s="10">
        <v>16846</v>
      </c>
      <c r="N47" s="19">
        <v>236.01</v>
      </c>
      <c r="O47" s="18">
        <f t="shared" si="3"/>
        <v>3975824.46</v>
      </c>
      <c r="P47" s="9">
        <f t="shared" si="4"/>
        <v>11118116.32</v>
      </c>
    </row>
    <row r="48" spans="1:16" x14ac:dyDescent="0.25">
      <c r="A48" s="21" t="s">
        <v>769</v>
      </c>
      <c r="B48" s="21" t="s">
        <v>1012</v>
      </c>
      <c r="C48" s="21" t="s">
        <v>83</v>
      </c>
      <c r="D48" s="10">
        <v>1005</v>
      </c>
      <c r="E48" s="3">
        <v>245.2</v>
      </c>
      <c r="F48" s="18">
        <f t="shared" si="0"/>
        <v>246426</v>
      </c>
      <c r="G48" s="10">
        <v>4869</v>
      </c>
      <c r="H48" s="3">
        <v>243.15</v>
      </c>
      <c r="I48" s="18">
        <f t="shared" si="1"/>
        <v>1183897.3500000001</v>
      </c>
      <c r="J48" s="10">
        <v>530</v>
      </c>
      <c r="K48" s="3">
        <v>245.2</v>
      </c>
      <c r="L48" s="18">
        <f t="shared" si="2"/>
        <v>129956</v>
      </c>
      <c r="M48" s="10">
        <v>2566</v>
      </c>
      <c r="N48" s="19">
        <v>243.15</v>
      </c>
      <c r="O48" s="18">
        <f t="shared" si="3"/>
        <v>623922.9</v>
      </c>
      <c r="P48" s="9">
        <f t="shared" si="4"/>
        <v>2184202.25</v>
      </c>
    </row>
    <row r="49" spans="1:16" x14ac:dyDescent="0.25">
      <c r="A49" s="21" t="s">
        <v>406</v>
      </c>
      <c r="B49" s="21" t="s">
        <v>1013</v>
      </c>
      <c r="C49" s="21" t="s">
        <v>306</v>
      </c>
      <c r="D49" s="10">
        <v>0</v>
      </c>
      <c r="E49" s="3">
        <v>200.47</v>
      </c>
      <c r="F49" s="18">
        <f t="shared" si="0"/>
        <v>0</v>
      </c>
      <c r="G49" s="10">
        <v>15911</v>
      </c>
      <c r="H49" s="3">
        <v>198.9</v>
      </c>
      <c r="I49" s="18">
        <f t="shared" si="1"/>
        <v>3164697.9</v>
      </c>
      <c r="J49" s="10">
        <v>0</v>
      </c>
      <c r="K49" s="3">
        <v>200.47</v>
      </c>
      <c r="L49" s="18">
        <f t="shared" si="2"/>
        <v>0</v>
      </c>
      <c r="M49" s="10">
        <v>14046</v>
      </c>
      <c r="N49" s="19">
        <v>198.9</v>
      </c>
      <c r="O49" s="18">
        <f t="shared" si="3"/>
        <v>2793749.4</v>
      </c>
      <c r="P49" s="9">
        <f t="shared" si="4"/>
        <v>5958447.2999999998</v>
      </c>
    </row>
    <row r="50" spans="1:16" x14ac:dyDescent="0.25">
      <c r="A50" s="21" t="s">
        <v>609</v>
      </c>
      <c r="B50" s="21" t="s">
        <v>1014</v>
      </c>
      <c r="C50" s="21" t="s">
        <v>1015</v>
      </c>
      <c r="D50" s="10">
        <v>2103</v>
      </c>
      <c r="E50" s="3">
        <v>196.44</v>
      </c>
      <c r="F50" s="18">
        <f t="shared" si="0"/>
        <v>413113.32</v>
      </c>
      <c r="G50" s="10">
        <v>16963</v>
      </c>
      <c r="H50" s="3">
        <v>194.74</v>
      </c>
      <c r="I50" s="18">
        <f t="shared" si="1"/>
        <v>3303374.62</v>
      </c>
      <c r="J50" s="10">
        <v>1632</v>
      </c>
      <c r="K50" s="3">
        <v>196.44</v>
      </c>
      <c r="L50" s="18">
        <f t="shared" si="2"/>
        <v>320590.08000000002</v>
      </c>
      <c r="M50" s="10">
        <v>13161</v>
      </c>
      <c r="N50" s="19">
        <v>194.74</v>
      </c>
      <c r="O50" s="18">
        <f t="shared" si="3"/>
        <v>2562973.14</v>
      </c>
      <c r="P50" s="9">
        <f t="shared" si="4"/>
        <v>6600051.1600000001</v>
      </c>
    </row>
    <row r="51" spans="1:16" x14ac:dyDescent="0.25">
      <c r="A51" s="21" t="s">
        <v>898</v>
      </c>
      <c r="B51" s="21" t="s">
        <v>1016</v>
      </c>
      <c r="C51" s="21" t="s">
        <v>151</v>
      </c>
      <c r="D51" s="10">
        <v>2090</v>
      </c>
      <c r="E51" s="3">
        <v>262.5</v>
      </c>
      <c r="F51" s="18">
        <f t="shared" si="0"/>
        <v>548625</v>
      </c>
      <c r="G51" s="10">
        <v>21576</v>
      </c>
      <c r="H51" s="3">
        <v>259.82</v>
      </c>
      <c r="I51" s="18">
        <f t="shared" si="1"/>
        <v>5605876.3200000003</v>
      </c>
      <c r="J51" s="10">
        <v>398</v>
      </c>
      <c r="K51" s="3">
        <v>262.5</v>
      </c>
      <c r="L51" s="18">
        <f t="shared" si="2"/>
        <v>104475</v>
      </c>
      <c r="M51" s="10">
        <v>4110</v>
      </c>
      <c r="N51" s="19">
        <v>259.82</v>
      </c>
      <c r="O51" s="18">
        <f t="shared" si="3"/>
        <v>1067860.2</v>
      </c>
      <c r="P51" s="9">
        <f t="shared" si="4"/>
        <v>7326836.5200000005</v>
      </c>
    </row>
    <row r="52" spans="1:16" x14ac:dyDescent="0.25">
      <c r="A52" s="21" t="s">
        <v>629</v>
      </c>
      <c r="B52" s="21" t="s">
        <v>1675</v>
      </c>
      <c r="C52" s="21" t="s">
        <v>231</v>
      </c>
      <c r="D52" s="10">
        <v>3425</v>
      </c>
      <c r="E52" s="3">
        <v>227.28</v>
      </c>
      <c r="F52" s="18">
        <f t="shared" si="0"/>
        <v>778434</v>
      </c>
      <c r="G52" s="10">
        <v>56953</v>
      </c>
      <c r="H52" s="3">
        <v>225.34</v>
      </c>
      <c r="I52" s="18">
        <f t="shared" si="1"/>
        <v>12833789.02</v>
      </c>
      <c r="J52" s="10">
        <v>2247</v>
      </c>
      <c r="K52" s="3">
        <v>227.28</v>
      </c>
      <c r="L52" s="18">
        <f t="shared" si="2"/>
        <v>510698.16</v>
      </c>
      <c r="M52" s="10">
        <v>37362</v>
      </c>
      <c r="N52" s="19">
        <v>225.34</v>
      </c>
      <c r="O52" s="18">
        <f t="shared" si="3"/>
        <v>8419153.0800000001</v>
      </c>
      <c r="P52" s="9">
        <f t="shared" si="4"/>
        <v>22542074.259999998</v>
      </c>
    </row>
    <row r="53" spans="1:16" x14ac:dyDescent="0.25">
      <c r="A53" s="21" t="s">
        <v>860</v>
      </c>
      <c r="B53" s="21" t="s">
        <v>1017</v>
      </c>
      <c r="C53" s="21" t="s">
        <v>307</v>
      </c>
      <c r="D53" s="10">
        <v>9705</v>
      </c>
      <c r="E53" s="3">
        <v>405.29</v>
      </c>
      <c r="F53" s="18">
        <f t="shared" si="0"/>
        <v>3933339.45</v>
      </c>
      <c r="G53" s="10">
        <v>50436</v>
      </c>
      <c r="H53" s="3">
        <v>402.05</v>
      </c>
      <c r="I53" s="18">
        <f t="shared" si="1"/>
        <v>20277793.800000001</v>
      </c>
      <c r="J53" s="10">
        <v>8810</v>
      </c>
      <c r="K53" s="3">
        <v>405.29</v>
      </c>
      <c r="L53" s="18">
        <f t="shared" si="2"/>
        <v>3570604.9000000004</v>
      </c>
      <c r="M53" s="10">
        <v>45782</v>
      </c>
      <c r="N53" s="19">
        <v>402.05</v>
      </c>
      <c r="O53" s="18">
        <f t="shared" si="3"/>
        <v>18406653.100000001</v>
      </c>
      <c r="P53" s="9">
        <f t="shared" si="4"/>
        <v>46188391.25</v>
      </c>
    </row>
    <row r="54" spans="1:16" x14ac:dyDescent="0.25">
      <c r="A54" s="21" t="s">
        <v>1676</v>
      </c>
      <c r="B54" s="21" t="s">
        <v>1018</v>
      </c>
      <c r="C54" s="21" t="s">
        <v>232</v>
      </c>
      <c r="D54" s="10">
        <v>4333</v>
      </c>
      <c r="E54" s="3">
        <v>265.39999999999998</v>
      </c>
      <c r="F54" s="18">
        <f t="shared" si="0"/>
        <v>1149978.2</v>
      </c>
      <c r="G54" s="10">
        <v>17972</v>
      </c>
      <c r="H54" s="3">
        <v>263.12</v>
      </c>
      <c r="I54" s="18">
        <f t="shared" si="1"/>
        <v>4728792.6399999997</v>
      </c>
      <c r="J54" s="10">
        <v>1677</v>
      </c>
      <c r="K54" s="3">
        <v>265.39999999999998</v>
      </c>
      <c r="L54" s="18">
        <f t="shared" si="2"/>
        <v>445075.8</v>
      </c>
      <c r="M54" s="10">
        <v>6956</v>
      </c>
      <c r="N54" s="19">
        <v>263.12</v>
      </c>
      <c r="O54" s="18">
        <f t="shared" si="3"/>
        <v>1830262.72</v>
      </c>
      <c r="P54" s="9">
        <f t="shared" si="4"/>
        <v>8154109.3600000003</v>
      </c>
    </row>
    <row r="55" spans="1:16" x14ac:dyDescent="0.25">
      <c r="A55" s="21" t="s">
        <v>891</v>
      </c>
      <c r="B55" s="21" t="s">
        <v>1019</v>
      </c>
      <c r="C55" s="21" t="s">
        <v>308</v>
      </c>
      <c r="D55" s="10">
        <v>6459</v>
      </c>
      <c r="E55" s="3">
        <v>245.53</v>
      </c>
      <c r="F55" s="18">
        <f t="shared" si="0"/>
        <v>1585878.27</v>
      </c>
      <c r="G55" s="10">
        <v>38381</v>
      </c>
      <c r="H55" s="3">
        <v>243.23</v>
      </c>
      <c r="I55" s="18">
        <f t="shared" si="1"/>
        <v>9335410.629999999</v>
      </c>
      <c r="J55" s="10">
        <v>0</v>
      </c>
      <c r="K55" s="3">
        <v>245.53</v>
      </c>
      <c r="L55" s="18">
        <f t="shared" si="2"/>
        <v>0</v>
      </c>
      <c r="M55" s="10">
        <v>0</v>
      </c>
      <c r="N55" s="19">
        <v>243.23</v>
      </c>
      <c r="O55" s="18">
        <f t="shared" si="3"/>
        <v>0</v>
      </c>
      <c r="P55" s="9">
        <f t="shared" si="4"/>
        <v>10921288.899999999</v>
      </c>
    </row>
    <row r="56" spans="1:16" x14ac:dyDescent="0.25">
      <c r="A56" s="21" t="s">
        <v>417</v>
      </c>
      <c r="B56" s="21" t="s">
        <v>1020</v>
      </c>
      <c r="C56" s="21" t="s">
        <v>1021</v>
      </c>
      <c r="D56" s="10">
        <v>4674</v>
      </c>
      <c r="E56" s="3">
        <v>230.63</v>
      </c>
      <c r="F56" s="18">
        <f t="shared" si="0"/>
        <v>1077964.6199999999</v>
      </c>
      <c r="G56" s="10">
        <v>38738</v>
      </c>
      <c r="H56" s="3">
        <v>228.68</v>
      </c>
      <c r="I56" s="18">
        <f t="shared" si="1"/>
        <v>8858605.8399999999</v>
      </c>
      <c r="J56" s="10">
        <v>5326</v>
      </c>
      <c r="K56" s="3">
        <v>230.63</v>
      </c>
      <c r="L56" s="18">
        <f t="shared" si="2"/>
        <v>1228335.3799999999</v>
      </c>
      <c r="M56" s="10">
        <v>44143</v>
      </c>
      <c r="N56" s="19">
        <v>228.68</v>
      </c>
      <c r="O56" s="18">
        <f t="shared" si="3"/>
        <v>10094621.24</v>
      </c>
      <c r="P56" s="9">
        <f t="shared" si="4"/>
        <v>21259527.080000002</v>
      </c>
    </row>
    <row r="57" spans="1:16" x14ac:dyDescent="0.25">
      <c r="A57" s="21" t="s">
        <v>534</v>
      </c>
      <c r="B57" s="21" t="s">
        <v>1022</v>
      </c>
      <c r="C57" s="21" t="s">
        <v>309</v>
      </c>
      <c r="D57" s="10">
        <v>1262</v>
      </c>
      <c r="E57" s="3">
        <v>184.17</v>
      </c>
      <c r="F57" s="18">
        <f t="shared" si="0"/>
        <v>232422.53999999998</v>
      </c>
      <c r="G57" s="10">
        <v>8458</v>
      </c>
      <c r="H57" s="3">
        <v>182.68</v>
      </c>
      <c r="I57" s="18">
        <f t="shared" si="1"/>
        <v>1545107.44</v>
      </c>
      <c r="J57" s="10">
        <v>1073</v>
      </c>
      <c r="K57" s="3">
        <v>184.17</v>
      </c>
      <c r="L57" s="18">
        <f t="shared" si="2"/>
        <v>197614.40999999997</v>
      </c>
      <c r="M57" s="10">
        <v>7194</v>
      </c>
      <c r="N57" s="19">
        <v>182.68</v>
      </c>
      <c r="O57" s="18">
        <f t="shared" si="3"/>
        <v>1314199.9200000002</v>
      </c>
      <c r="P57" s="9">
        <f t="shared" si="4"/>
        <v>3289344.31</v>
      </c>
    </row>
    <row r="58" spans="1:16" x14ac:dyDescent="0.25">
      <c r="A58" s="21" t="s">
        <v>817</v>
      </c>
      <c r="B58" s="21" t="s">
        <v>1023</v>
      </c>
      <c r="C58" s="21" t="s">
        <v>1024</v>
      </c>
      <c r="D58" s="10">
        <v>2177</v>
      </c>
      <c r="E58" s="3">
        <v>294.56</v>
      </c>
      <c r="F58" s="18">
        <f t="shared" si="0"/>
        <v>641257.12</v>
      </c>
      <c r="G58" s="10">
        <v>36320</v>
      </c>
      <c r="H58" s="3">
        <v>291.91000000000003</v>
      </c>
      <c r="I58" s="18">
        <f t="shared" si="1"/>
        <v>10602171.200000001</v>
      </c>
      <c r="J58" s="10">
        <v>984</v>
      </c>
      <c r="K58" s="3">
        <v>294.56</v>
      </c>
      <c r="L58" s="18">
        <f t="shared" si="2"/>
        <v>289847.03999999998</v>
      </c>
      <c r="M58" s="10">
        <v>16412</v>
      </c>
      <c r="N58" s="19">
        <v>291.91000000000003</v>
      </c>
      <c r="O58" s="18">
        <f t="shared" si="3"/>
        <v>4790826.9200000009</v>
      </c>
      <c r="P58" s="9">
        <f t="shared" si="4"/>
        <v>16324102.280000001</v>
      </c>
    </row>
    <row r="59" spans="1:16" x14ac:dyDescent="0.25">
      <c r="A59" s="21" t="s">
        <v>831</v>
      </c>
      <c r="B59" s="21" t="s">
        <v>1025</v>
      </c>
      <c r="C59" s="21" t="s">
        <v>310</v>
      </c>
      <c r="D59" s="10">
        <v>6625</v>
      </c>
      <c r="E59" s="3">
        <v>281.14</v>
      </c>
      <c r="F59" s="18">
        <f t="shared" si="0"/>
        <v>1862552.5</v>
      </c>
      <c r="G59" s="10">
        <v>19983</v>
      </c>
      <c r="H59" s="3">
        <v>278.45999999999998</v>
      </c>
      <c r="I59" s="18">
        <f t="shared" si="1"/>
        <v>5564466.1799999997</v>
      </c>
      <c r="J59" s="10">
        <v>3338</v>
      </c>
      <c r="K59" s="3">
        <v>281.14</v>
      </c>
      <c r="L59" s="18">
        <f t="shared" si="2"/>
        <v>938445.32</v>
      </c>
      <c r="M59" s="10">
        <v>10067</v>
      </c>
      <c r="N59" s="19">
        <v>278.45999999999998</v>
      </c>
      <c r="O59" s="18">
        <f t="shared" si="3"/>
        <v>2803256.82</v>
      </c>
      <c r="P59" s="9">
        <f t="shared" si="4"/>
        <v>11168720.82</v>
      </c>
    </row>
    <row r="60" spans="1:16" x14ac:dyDescent="0.25">
      <c r="A60" s="21" t="s">
        <v>816</v>
      </c>
      <c r="B60" s="21" t="s">
        <v>1026</v>
      </c>
      <c r="C60" s="21" t="s">
        <v>5</v>
      </c>
      <c r="D60" s="10">
        <v>53808</v>
      </c>
      <c r="E60" s="3">
        <v>252.41</v>
      </c>
      <c r="F60" s="18">
        <f t="shared" si="0"/>
        <v>13581677.279999999</v>
      </c>
      <c r="G60" s="10">
        <v>0</v>
      </c>
      <c r="H60" s="3">
        <v>250.01</v>
      </c>
      <c r="I60" s="18">
        <f t="shared" si="1"/>
        <v>0</v>
      </c>
      <c r="J60" s="10">
        <v>0</v>
      </c>
      <c r="K60" s="3">
        <v>252.41</v>
      </c>
      <c r="L60" s="18">
        <f t="shared" si="2"/>
        <v>0</v>
      </c>
      <c r="M60" s="10">
        <v>0</v>
      </c>
      <c r="N60" s="19">
        <v>250.01</v>
      </c>
      <c r="O60" s="18">
        <f t="shared" si="3"/>
        <v>0</v>
      </c>
      <c r="P60" s="9">
        <f t="shared" si="4"/>
        <v>13581677.279999999</v>
      </c>
    </row>
    <row r="61" spans="1:16" x14ac:dyDescent="0.25">
      <c r="A61" s="21" t="s">
        <v>809</v>
      </c>
      <c r="B61" s="21" t="s">
        <v>1027</v>
      </c>
      <c r="C61" s="21" t="s">
        <v>152</v>
      </c>
      <c r="D61" s="10">
        <v>10172</v>
      </c>
      <c r="E61" s="3">
        <v>230.86</v>
      </c>
      <c r="F61" s="18">
        <f t="shared" si="0"/>
        <v>2348307.92</v>
      </c>
      <c r="G61" s="10">
        <v>16178</v>
      </c>
      <c r="H61" s="3">
        <v>229.06</v>
      </c>
      <c r="I61" s="18">
        <f t="shared" si="1"/>
        <v>3705732.68</v>
      </c>
      <c r="J61" s="10">
        <v>4816</v>
      </c>
      <c r="K61" s="3">
        <v>230.86</v>
      </c>
      <c r="L61" s="18">
        <f t="shared" si="2"/>
        <v>1111821.76</v>
      </c>
      <c r="M61" s="10">
        <v>7659</v>
      </c>
      <c r="N61" s="19">
        <v>229.06</v>
      </c>
      <c r="O61" s="18">
        <f t="shared" si="3"/>
        <v>1754370.54</v>
      </c>
      <c r="P61" s="9">
        <f t="shared" si="4"/>
        <v>8920232.9000000004</v>
      </c>
    </row>
    <row r="62" spans="1:16" x14ac:dyDescent="0.25">
      <c r="A62" s="21" t="s">
        <v>701</v>
      </c>
      <c r="B62" s="21" t="s">
        <v>1028</v>
      </c>
      <c r="C62" s="21" t="s">
        <v>1029</v>
      </c>
      <c r="D62" s="10">
        <v>822</v>
      </c>
      <c r="E62" s="3">
        <v>288.92</v>
      </c>
      <c r="F62" s="18">
        <f t="shared" si="0"/>
        <v>237492.24000000002</v>
      </c>
      <c r="G62" s="10">
        <v>10198</v>
      </c>
      <c r="H62" s="3">
        <v>286.17</v>
      </c>
      <c r="I62" s="18">
        <f t="shared" si="1"/>
        <v>2918361.66</v>
      </c>
      <c r="J62" s="10">
        <v>621</v>
      </c>
      <c r="K62" s="3">
        <v>288.92</v>
      </c>
      <c r="L62" s="18">
        <f t="shared" si="2"/>
        <v>179419.32</v>
      </c>
      <c r="M62" s="10">
        <v>7705</v>
      </c>
      <c r="N62" s="19">
        <v>286.17</v>
      </c>
      <c r="O62" s="18">
        <f t="shared" si="3"/>
        <v>2204939.85</v>
      </c>
      <c r="P62" s="9">
        <f t="shared" si="4"/>
        <v>5540213.0700000003</v>
      </c>
    </row>
    <row r="63" spans="1:16" x14ac:dyDescent="0.25">
      <c r="A63" s="21" t="s">
        <v>927</v>
      </c>
      <c r="B63" s="21" t="s">
        <v>1030</v>
      </c>
      <c r="C63" s="21" t="s">
        <v>1031</v>
      </c>
      <c r="D63" s="10">
        <v>22843</v>
      </c>
      <c r="E63" s="3">
        <v>281.85000000000002</v>
      </c>
      <c r="F63" s="18">
        <f t="shared" si="0"/>
        <v>6438299.5500000007</v>
      </c>
      <c r="G63" s="10">
        <v>47498</v>
      </c>
      <c r="H63" s="3">
        <v>279.29000000000002</v>
      </c>
      <c r="I63" s="18">
        <f t="shared" si="1"/>
        <v>13265716.420000002</v>
      </c>
      <c r="J63" s="10">
        <v>0</v>
      </c>
      <c r="K63" s="3">
        <v>281.85000000000002</v>
      </c>
      <c r="L63" s="18">
        <f t="shared" si="2"/>
        <v>0</v>
      </c>
      <c r="M63" s="10">
        <v>0</v>
      </c>
      <c r="N63" s="19">
        <v>279.29000000000002</v>
      </c>
      <c r="O63" s="18">
        <f t="shared" si="3"/>
        <v>0</v>
      </c>
      <c r="P63" s="9">
        <f t="shared" si="4"/>
        <v>19704015.970000003</v>
      </c>
    </row>
    <row r="64" spans="1:16" x14ac:dyDescent="0.25">
      <c r="A64" s="21" t="s">
        <v>856</v>
      </c>
      <c r="B64" s="21" t="s">
        <v>1032</v>
      </c>
      <c r="C64" s="21" t="s">
        <v>1033</v>
      </c>
      <c r="D64" s="10">
        <v>11965</v>
      </c>
      <c r="E64" s="3">
        <v>289.08</v>
      </c>
      <c r="F64" s="18">
        <f t="shared" si="0"/>
        <v>3458842.1999999997</v>
      </c>
      <c r="G64" s="10">
        <v>25576</v>
      </c>
      <c r="H64" s="3">
        <v>286.33</v>
      </c>
      <c r="I64" s="18">
        <f t="shared" si="1"/>
        <v>7323176.0799999991</v>
      </c>
      <c r="J64" s="10">
        <v>8283</v>
      </c>
      <c r="K64" s="3">
        <v>289.08</v>
      </c>
      <c r="L64" s="18">
        <f t="shared" si="2"/>
        <v>2394449.6399999997</v>
      </c>
      <c r="M64" s="10">
        <v>17704</v>
      </c>
      <c r="N64" s="19">
        <v>286.33</v>
      </c>
      <c r="O64" s="18">
        <f t="shared" si="3"/>
        <v>5069186.3199999994</v>
      </c>
      <c r="P64" s="9">
        <f t="shared" si="4"/>
        <v>18245654.239999998</v>
      </c>
    </row>
    <row r="65" spans="1:16" x14ac:dyDescent="0.25">
      <c r="A65" s="21" t="s">
        <v>866</v>
      </c>
      <c r="B65" s="21" t="s">
        <v>1034</v>
      </c>
      <c r="C65" s="21" t="s">
        <v>84</v>
      </c>
      <c r="D65" s="10">
        <v>9679</v>
      </c>
      <c r="E65" s="3">
        <v>260.57</v>
      </c>
      <c r="F65" s="18">
        <f t="shared" si="0"/>
        <v>2522057.0299999998</v>
      </c>
      <c r="G65" s="10">
        <v>37134</v>
      </c>
      <c r="H65" s="3">
        <v>258.25</v>
      </c>
      <c r="I65" s="18">
        <f t="shared" si="1"/>
        <v>9589855.5</v>
      </c>
      <c r="J65" s="10">
        <v>4138</v>
      </c>
      <c r="K65" s="3">
        <v>260.57</v>
      </c>
      <c r="L65" s="18">
        <f t="shared" si="2"/>
        <v>1078238.6599999999</v>
      </c>
      <c r="M65" s="10">
        <v>15878</v>
      </c>
      <c r="N65" s="19">
        <v>258.25</v>
      </c>
      <c r="O65" s="18">
        <f t="shared" si="3"/>
        <v>4100493.5</v>
      </c>
      <c r="P65" s="9">
        <f t="shared" si="4"/>
        <v>17290644.690000001</v>
      </c>
    </row>
    <row r="66" spans="1:16" x14ac:dyDescent="0.25">
      <c r="A66" s="21" t="s">
        <v>837</v>
      </c>
      <c r="B66" s="21" t="s">
        <v>1677</v>
      </c>
      <c r="C66" s="21" t="s">
        <v>85</v>
      </c>
      <c r="D66" s="10">
        <v>10395</v>
      </c>
      <c r="E66" s="3">
        <v>235.94</v>
      </c>
      <c r="F66" s="18">
        <f t="shared" si="0"/>
        <v>2452596.2999999998</v>
      </c>
      <c r="G66" s="10">
        <v>19551</v>
      </c>
      <c r="H66" s="3">
        <v>233.92</v>
      </c>
      <c r="I66" s="18">
        <f t="shared" si="1"/>
        <v>4573369.92</v>
      </c>
      <c r="J66" s="10">
        <v>2913</v>
      </c>
      <c r="K66" s="3">
        <v>235.94</v>
      </c>
      <c r="L66" s="18">
        <f t="shared" si="2"/>
        <v>687293.22</v>
      </c>
      <c r="M66" s="10">
        <v>5480</v>
      </c>
      <c r="N66" s="19">
        <v>233.92</v>
      </c>
      <c r="O66" s="18">
        <f t="shared" si="3"/>
        <v>1281881.5999999999</v>
      </c>
      <c r="P66" s="9">
        <f t="shared" si="4"/>
        <v>8995141.0399999991</v>
      </c>
    </row>
    <row r="67" spans="1:16" x14ac:dyDescent="0.25">
      <c r="A67" s="21" t="s">
        <v>852</v>
      </c>
      <c r="B67" s="21" t="s">
        <v>1035</v>
      </c>
      <c r="C67" s="21" t="s">
        <v>153</v>
      </c>
      <c r="D67" s="10">
        <v>8367</v>
      </c>
      <c r="E67" s="3">
        <v>261.43</v>
      </c>
      <c r="F67" s="18">
        <f t="shared" si="0"/>
        <v>2187384.81</v>
      </c>
      <c r="G67" s="10">
        <v>21809</v>
      </c>
      <c r="H67" s="3">
        <v>258.88</v>
      </c>
      <c r="I67" s="18">
        <f t="shared" si="1"/>
        <v>5645913.9199999999</v>
      </c>
      <c r="J67" s="10">
        <v>3349</v>
      </c>
      <c r="K67" s="3">
        <v>261.43</v>
      </c>
      <c r="L67" s="18">
        <f t="shared" si="2"/>
        <v>875529.07000000007</v>
      </c>
      <c r="M67" s="10">
        <v>8729</v>
      </c>
      <c r="N67" s="19">
        <v>258.88</v>
      </c>
      <c r="O67" s="18">
        <f t="shared" si="3"/>
        <v>2259763.52</v>
      </c>
      <c r="P67" s="9">
        <f t="shared" si="4"/>
        <v>10968591.32</v>
      </c>
    </row>
    <row r="68" spans="1:16" x14ac:dyDescent="0.25">
      <c r="A68" s="21" t="s">
        <v>732</v>
      </c>
      <c r="B68" s="21" t="s">
        <v>1036</v>
      </c>
      <c r="C68" s="21" t="s">
        <v>233</v>
      </c>
      <c r="D68" s="10">
        <v>15513</v>
      </c>
      <c r="E68" s="3">
        <v>290.04000000000002</v>
      </c>
      <c r="F68" s="18">
        <f t="shared" si="0"/>
        <v>4499390.5200000005</v>
      </c>
      <c r="G68" s="10">
        <v>53266</v>
      </c>
      <c r="H68" s="3">
        <v>287.45999999999998</v>
      </c>
      <c r="I68" s="18">
        <f t="shared" si="1"/>
        <v>15311844.359999999</v>
      </c>
      <c r="J68" s="10">
        <v>6478</v>
      </c>
      <c r="K68" s="3">
        <v>290.04000000000002</v>
      </c>
      <c r="L68" s="18">
        <f t="shared" si="2"/>
        <v>1878879.12</v>
      </c>
      <c r="M68" s="10">
        <v>22245</v>
      </c>
      <c r="N68" s="19">
        <v>287.45999999999998</v>
      </c>
      <c r="O68" s="18">
        <f t="shared" si="3"/>
        <v>6394547.6999999993</v>
      </c>
      <c r="P68" s="9">
        <f t="shared" si="4"/>
        <v>28084661.699999999</v>
      </c>
    </row>
    <row r="69" spans="1:16" x14ac:dyDescent="0.25">
      <c r="A69" s="21" t="s">
        <v>499</v>
      </c>
      <c r="B69" s="21" t="s">
        <v>1678</v>
      </c>
      <c r="C69" s="21" t="s">
        <v>1772</v>
      </c>
      <c r="D69" s="10">
        <v>0</v>
      </c>
      <c r="E69" s="3">
        <v>186.65</v>
      </c>
      <c r="F69" s="18">
        <f t="shared" si="0"/>
        <v>0</v>
      </c>
      <c r="G69" s="10">
        <v>29441</v>
      </c>
      <c r="H69" s="3">
        <v>185.04</v>
      </c>
      <c r="I69" s="18">
        <f t="shared" si="1"/>
        <v>5447762.6399999997</v>
      </c>
      <c r="J69" s="10">
        <v>0</v>
      </c>
      <c r="K69" s="3">
        <v>186.65</v>
      </c>
      <c r="L69" s="18">
        <f t="shared" si="2"/>
        <v>0</v>
      </c>
      <c r="M69" s="10">
        <v>19866</v>
      </c>
      <c r="N69" s="19">
        <v>185.04</v>
      </c>
      <c r="O69" s="18">
        <f t="shared" si="3"/>
        <v>3676004.6399999997</v>
      </c>
      <c r="P69" s="9">
        <f t="shared" si="4"/>
        <v>9123767.2799999993</v>
      </c>
    </row>
    <row r="70" spans="1:16" x14ac:dyDescent="0.25">
      <c r="A70" s="21" t="s">
        <v>853</v>
      </c>
      <c r="B70" s="21" t="s">
        <v>1679</v>
      </c>
      <c r="C70" s="21" t="s">
        <v>1773</v>
      </c>
      <c r="D70" s="10">
        <v>3413</v>
      </c>
      <c r="E70" s="3">
        <v>279.68</v>
      </c>
      <c r="F70" s="18">
        <f t="shared" ref="F70:F133" si="5">E70*D70</f>
        <v>954547.84</v>
      </c>
      <c r="G70" s="10">
        <v>35843</v>
      </c>
      <c r="H70" s="3">
        <v>277.44</v>
      </c>
      <c r="I70" s="18">
        <f t="shared" ref="I70:I133" si="6">H70*G70</f>
        <v>9944281.9199999999</v>
      </c>
      <c r="J70" s="10">
        <v>2296</v>
      </c>
      <c r="K70" s="3">
        <v>279.68</v>
      </c>
      <c r="L70" s="18">
        <f t="shared" ref="L70:L133" si="7">K70*J70</f>
        <v>642145.28000000003</v>
      </c>
      <c r="M70" s="10">
        <v>24112</v>
      </c>
      <c r="N70" s="19">
        <v>277.44</v>
      </c>
      <c r="O70" s="18">
        <f t="shared" ref="O70:O133" si="8">N70*M70</f>
        <v>6689633.2800000003</v>
      </c>
      <c r="P70" s="9">
        <f t="shared" ref="P70:P133" si="9">O70+L70+I70+F70</f>
        <v>18230608.32</v>
      </c>
    </row>
    <row r="71" spans="1:16" x14ac:dyDescent="0.25">
      <c r="A71" s="21" t="s">
        <v>477</v>
      </c>
      <c r="B71" s="21" t="s">
        <v>1037</v>
      </c>
      <c r="C71" s="21" t="s">
        <v>234</v>
      </c>
      <c r="D71" s="10">
        <v>8339</v>
      </c>
      <c r="E71" s="3">
        <v>266.41000000000003</v>
      </c>
      <c r="F71" s="18">
        <f t="shared" si="5"/>
        <v>2221592.9900000002</v>
      </c>
      <c r="G71" s="10">
        <v>22611</v>
      </c>
      <c r="H71" s="3">
        <v>264.52999999999997</v>
      </c>
      <c r="I71" s="18">
        <f t="shared" si="6"/>
        <v>5981287.8299999991</v>
      </c>
      <c r="J71" s="10">
        <v>6541</v>
      </c>
      <c r="K71" s="3">
        <v>266.41000000000003</v>
      </c>
      <c r="L71" s="18">
        <f t="shared" si="7"/>
        <v>1742587.81</v>
      </c>
      <c r="M71" s="10">
        <v>17735</v>
      </c>
      <c r="N71" s="19">
        <v>264.52999999999997</v>
      </c>
      <c r="O71" s="18">
        <f t="shared" si="8"/>
        <v>4691439.55</v>
      </c>
      <c r="P71" s="9">
        <f t="shared" si="9"/>
        <v>14636908.179999998</v>
      </c>
    </row>
    <row r="72" spans="1:16" x14ac:dyDescent="0.25">
      <c r="A72" s="21" t="s">
        <v>475</v>
      </c>
      <c r="B72" s="21" t="s">
        <v>1038</v>
      </c>
      <c r="C72" s="21" t="s">
        <v>235</v>
      </c>
      <c r="D72" s="10">
        <v>2647</v>
      </c>
      <c r="E72" s="3">
        <v>214.62</v>
      </c>
      <c r="F72" s="18">
        <f t="shared" si="5"/>
        <v>568099.14</v>
      </c>
      <c r="G72" s="10">
        <v>11997</v>
      </c>
      <c r="H72" s="3">
        <v>212.65</v>
      </c>
      <c r="I72" s="18">
        <f t="shared" si="6"/>
        <v>2551162.0500000003</v>
      </c>
      <c r="J72" s="10">
        <v>2334</v>
      </c>
      <c r="K72" s="3">
        <v>214.62</v>
      </c>
      <c r="L72" s="18">
        <f t="shared" si="7"/>
        <v>500923.08</v>
      </c>
      <c r="M72" s="10">
        <v>10581</v>
      </c>
      <c r="N72" s="19">
        <v>212.65</v>
      </c>
      <c r="O72" s="18">
        <f t="shared" si="8"/>
        <v>2250049.65</v>
      </c>
      <c r="P72" s="9">
        <f t="shared" si="9"/>
        <v>5870233.9199999999</v>
      </c>
    </row>
    <row r="73" spans="1:16" x14ac:dyDescent="0.25">
      <c r="A73" s="21" t="s">
        <v>844</v>
      </c>
      <c r="B73" s="21" t="s">
        <v>1039</v>
      </c>
      <c r="C73" s="21" t="s">
        <v>86</v>
      </c>
      <c r="D73" s="10">
        <v>11214</v>
      </c>
      <c r="E73" s="3">
        <v>295.36</v>
      </c>
      <c r="F73" s="18">
        <f t="shared" si="5"/>
        <v>3312167.04</v>
      </c>
      <c r="G73" s="10">
        <v>34727</v>
      </c>
      <c r="H73" s="3">
        <v>292.75</v>
      </c>
      <c r="I73" s="18">
        <f t="shared" si="6"/>
        <v>10166329.25</v>
      </c>
      <c r="J73" s="10">
        <v>4188</v>
      </c>
      <c r="K73" s="3">
        <v>295.36</v>
      </c>
      <c r="L73" s="18">
        <f t="shared" si="7"/>
        <v>1236967.6800000002</v>
      </c>
      <c r="M73" s="10">
        <v>12970</v>
      </c>
      <c r="N73" s="19">
        <v>292.75</v>
      </c>
      <c r="O73" s="18">
        <f t="shared" si="8"/>
        <v>3796967.5</v>
      </c>
      <c r="P73" s="9">
        <f t="shared" si="9"/>
        <v>18512431.469999999</v>
      </c>
    </row>
    <row r="74" spans="1:16" x14ac:dyDescent="0.25">
      <c r="A74" s="21" t="s">
        <v>649</v>
      </c>
      <c r="B74" s="21" t="s">
        <v>1040</v>
      </c>
      <c r="C74" s="21" t="s">
        <v>311</v>
      </c>
      <c r="D74" s="10">
        <v>3593</v>
      </c>
      <c r="E74" s="3">
        <v>208.95</v>
      </c>
      <c r="F74" s="18">
        <f t="shared" si="5"/>
        <v>750757.35</v>
      </c>
      <c r="G74" s="10">
        <v>20632</v>
      </c>
      <c r="H74" s="3">
        <v>207</v>
      </c>
      <c r="I74" s="18">
        <f t="shared" si="6"/>
        <v>4270824</v>
      </c>
      <c r="J74" s="10">
        <v>1365</v>
      </c>
      <c r="K74" s="3">
        <v>208.95</v>
      </c>
      <c r="L74" s="18">
        <f t="shared" si="7"/>
        <v>285216.75</v>
      </c>
      <c r="M74" s="10">
        <v>7839</v>
      </c>
      <c r="N74" s="19">
        <v>207</v>
      </c>
      <c r="O74" s="18">
        <f t="shared" si="8"/>
        <v>1622673</v>
      </c>
      <c r="P74" s="9">
        <f t="shared" si="9"/>
        <v>6929471.0999999996</v>
      </c>
    </row>
    <row r="75" spans="1:16" x14ac:dyDescent="0.25">
      <c r="A75" s="21" t="s">
        <v>1680</v>
      </c>
      <c r="B75" s="21" t="s">
        <v>1041</v>
      </c>
      <c r="C75" s="21" t="s">
        <v>395</v>
      </c>
      <c r="D75" s="10">
        <v>0</v>
      </c>
      <c r="E75" s="3">
        <v>174.01</v>
      </c>
      <c r="F75" s="18">
        <f t="shared" si="5"/>
        <v>0</v>
      </c>
      <c r="G75" s="10">
        <v>0</v>
      </c>
      <c r="H75" s="3">
        <v>172.92</v>
      </c>
      <c r="I75" s="18">
        <f t="shared" si="6"/>
        <v>0</v>
      </c>
      <c r="J75" s="10">
        <v>0</v>
      </c>
      <c r="K75" s="3">
        <v>174.01</v>
      </c>
      <c r="L75" s="18">
        <f t="shared" si="7"/>
        <v>0</v>
      </c>
      <c r="M75" s="10">
        <v>0</v>
      </c>
      <c r="N75" s="19">
        <v>172.92</v>
      </c>
      <c r="O75" s="18">
        <f t="shared" si="8"/>
        <v>0</v>
      </c>
      <c r="P75" s="9">
        <f t="shared" si="9"/>
        <v>0</v>
      </c>
    </row>
    <row r="76" spans="1:16" x14ac:dyDescent="0.25">
      <c r="A76" s="21" t="s">
        <v>566</v>
      </c>
      <c r="B76" s="21" t="s">
        <v>1042</v>
      </c>
      <c r="C76" s="21" t="s">
        <v>87</v>
      </c>
      <c r="D76" s="10">
        <v>2382</v>
      </c>
      <c r="E76" s="3">
        <v>217.39</v>
      </c>
      <c r="F76" s="18">
        <f t="shared" si="5"/>
        <v>517822.98</v>
      </c>
      <c r="G76" s="10">
        <v>19289</v>
      </c>
      <c r="H76" s="3">
        <v>215.61</v>
      </c>
      <c r="I76" s="18">
        <f t="shared" si="6"/>
        <v>4158901.29</v>
      </c>
      <c r="J76" s="10">
        <v>1870</v>
      </c>
      <c r="K76" s="3">
        <v>217.39</v>
      </c>
      <c r="L76" s="18">
        <f t="shared" si="7"/>
        <v>406519.3</v>
      </c>
      <c r="M76" s="10">
        <v>15142</v>
      </c>
      <c r="N76" s="19">
        <v>215.61</v>
      </c>
      <c r="O76" s="18">
        <f t="shared" si="8"/>
        <v>3264766.62</v>
      </c>
      <c r="P76" s="9">
        <f t="shared" si="9"/>
        <v>8348010.1899999995</v>
      </c>
    </row>
    <row r="77" spans="1:16" x14ac:dyDescent="0.25">
      <c r="A77" s="21" t="s">
        <v>714</v>
      </c>
      <c r="B77" s="21" t="s">
        <v>1043</v>
      </c>
      <c r="C77" s="21" t="s">
        <v>6</v>
      </c>
      <c r="D77" s="10">
        <v>613</v>
      </c>
      <c r="E77" s="3">
        <v>283.14999999999998</v>
      </c>
      <c r="F77" s="18">
        <f t="shared" si="5"/>
        <v>173570.94999999998</v>
      </c>
      <c r="G77" s="10">
        <v>40016</v>
      </c>
      <c r="H77" s="3">
        <v>280.57</v>
      </c>
      <c r="I77" s="18">
        <f t="shared" si="6"/>
        <v>11227289.119999999</v>
      </c>
      <c r="J77" s="10">
        <v>399</v>
      </c>
      <c r="K77" s="3">
        <v>283.14999999999998</v>
      </c>
      <c r="L77" s="18">
        <f t="shared" si="7"/>
        <v>112976.84999999999</v>
      </c>
      <c r="M77" s="10">
        <v>26026</v>
      </c>
      <c r="N77" s="19">
        <v>280.57</v>
      </c>
      <c r="O77" s="18">
        <f t="shared" si="8"/>
        <v>7302114.8199999994</v>
      </c>
      <c r="P77" s="9">
        <f t="shared" si="9"/>
        <v>18815951.739999998</v>
      </c>
    </row>
    <row r="78" spans="1:16" x14ac:dyDescent="0.25">
      <c r="A78" s="21" t="s">
        <v>908</v>
      </c>
      <c r="B78" s="21" t="s">
        <v>1044</v>
      </c>
      <c r="C78" s="21" t="s">
        <v>7</v>
      </c>
      <c r="D78" s="10">
        <v>10862</v>
      </c>
      <c r="E78" s="3">
        <v>262.12</v>
      </c>
      <c r="F78" s="18">
        <f t="shared" si="5"/>
        <v>2847147.44</v>
      </c>
      <c r="G78" s="10">
        <v>37322</v>
      </c>
      <c r="H78" s="3">
        <v>259.88</v>
      </c>
      <c r="I78" s="18">
        <f t="shared" si="6"/>
        <v>9699241.3599999994</v>
      </c>
      <c r="J78" s="10">
        <v>3305</v>
      </c>
      <c r="K78" s="3">
        <v>262.12</v>
      </c>
      <c r="L78" s="18">
        <f t="shared" si="7"/>
        <v>866306.6</v>
      </c>
      <c r="M78" s="10">
        <v>11355</v>
      </c>
      <c r="N78" s="19">
        <v>259.88</v>
      </c>
      <c r="O78" s="18">
        <f t="shared" si="8"/>
        <v>2950937.4</v>
      </c>
      <c r="P78" s="9">
        <f t="shared" si="9"/>
        <v>16363632.799999999</v>
      </c>
    </row>
    <row r="79" spans="1:16" x14ac:dyDescent="0.25">
      <c r="A79" s="21" t="s">
        <v>943</v>
      </c>
      <c r="B79" s="21" t="s">
        <v>1045</v>
      </c>
      <c r="C79" s="21" t="s">
        <v>8</v>
      </c>
      <c r="D79" s="10">
        <v>510</v>
      </c>
      <c r="E79" s="3">
        <v>290.73</v>
      </c>
      <c r="F79" s="18">
        <f t="shared" si="5"/>
        <v>148272.30000000002</v>
      </c>
      <c r="G79" s="10">
        <v>48076</v>
      </c>
      <c r="H79" s="3">
        <v>288.35000000000002</v>
      </c>
      <c r="I79" s="18">
        <f t="shared" si="6"/>
        <v>13862714.600000001</v>
      </c>
      <c r="J79" s="10">
        <v>246</v>
      </c>
      <c r="K79" s="3">
        <v>290.73</v>
      </c>
      <c r="L79" s="18">
        <f t="shared" si="7"/>
        <v>71519.58</v>
      </c>
      <c r="M79" s="10">
        <v>23203</v>
      </c>
      <c r="N79" s="19">
        <v>288.35000000000002</v>
      </c>
      <c r="O79" s="18">
        <f t="shared" si="8"/>
        <v>6690585.0500000007</v>
      </c>
      <c r="P79" s="9">
        <f t="shared" si="9"/>
        <v>20773091.530000005</v>
      </c>
    </row>
    <row r="80" spans="1:16" x14ac:dyDescent="0.25">
      <c r="A80" s="21" t="s">
        <v>520</v>
      </c>
      <c r="B80" s="21" t="s">
        <v>1046</v>
      </c>
      <c r="C80" s="21" t="s">
        <v>1047</v>
      </c>
      <c r="D80" s="10">
        <v>572</v>
      </c>
      <c r="E80" s="3">
        <v>186.73</v>
      </c>
      <c r="F80" s="18">
        <f t="shared" si="5"/>
        <v>106809.56</v>
      </c>
      <c r="G80" s="10">
        <v>16908</v>
      </c>
      <c r="H80" s="3">
        <v>185.1</v>
      </c>
      <c r="I80" s="18">
        <f t="shared" si="6"/>
        <v>3129670.8</v>
      </c>
      <c r="J80" s="10">
        <v>213</v>
      </c>
      <c r="K80" s="3">
        <v>186.73</v>
      </c>
      <c r="L80" s="18">
        <f t="shared" si="7"/>
        <v>39773.49</v>
      </c>
      <c r="M80" s="10">
        <v>6304</v>
      </c>
      <c r="N80" s="19">
        <v>185.1</v>
      </c>
      <c r="O80" s="18">
        <f t="shared" si="8"/>
        <v>1166870.3999999999</v>
      </c>
      <c r="P80" s="9">
        <f t="shared" si="9"/>
        <v>4443124.2499999991</v>
      </c>
    </row>
    <row r="81" spans="1:16" x14ac:dyDescent="0.25">
      <c r="A81" s="21" t="s">
        <v>845</v>
      </c>
      <c r="B81" s="21" t="s">
        <v>1048</v>
      </c>
      <c r="C81" s="21" t="s">
        <v>1049</v>
      </c>
      <c r="D81" s="10">
        <v>4605</v>
      </c>
      <c r="E81" s="3">
        <v>257.39999999999998</v>
      </c>
      <c r="F81" s="18">
        <f t="shared" si="5"/>
        <v>1185327</v>
      </c>
      <c r="G81" s="10">
        <v>18027</v>
      </c>
      <c r="H81" s="3">
        <v>255.04</v>
      </c>
      <c r="I81" s="18">
        <f t="shared" si="6"/>
        <v>4597606.08</v>
      </c>
      <c r="J81" s="10">
        <v>1612</v>
      </c>
      <c r="K81" s="3">
        <v>257.39999999999998</v>
      </c>
      <c r="L81" s="18">
        <f t="shared" si="7"/>
        <v>414928.8</v>
      </c>
      <c r="M81" s="10">
        <v>6309</v>
      </c>
      <c r="N81" s="19">
        <v>255.04</v>
      </c>
      <c r="O81" s="18">
        <f t="shared" si="8"/>
        <v>1609047.3599999999</v>
      </c>
      <c r="P81" s="9">
        <f t="shared" si="9"/>
        <v>7806909.2400000002</v>
      </c>
    </row>
    <row r="82" spans="1:16" x14ac:dyDescent="0.25">
      <c r="A82" s="21" t="s">
        <v>737</v>
      </c>
      <c r="B82" s="21" t="s">
        <v>1050</v>
      </c>
      <c r="C82" s="21" t="s">
        <v>9</v>
      </c>
      <c r="D82" s="10">
        <v>0</v>
      </c>
      <c r="E82" s="3">
        <v>242.22</v>
      </c>
      <c r="F82" s="18">
        <f t="shared" si="5"/>
        <v>0</v>
      </c>
      <c r="G82" s="10">
        <v>7961</v>
      </c>
      <c r="H82" s="3">
        <v>240.47</v>
      </c>
      <c r="I82" s="18">
        <f t="shared" si="6"/>
        <v>1914381.67</v>
      </c>
      <c r="J82" s="10">
        <v>0</v>
      </c>
      <c r="K82" s="3">
        <v>242.22</v>
      </c>
      <c r="L82" s="18">
        <f t="shared" si="7"/>
        <v>0</v>
      </c>
      <c r="M82" s="10">
        <v>5726</v>
      </c>
      <c r="N82" s="19">
        <v>240.47</v>
      </c>
      <c r="O82" s="18">
        <f t="shared" si="8"/>
        <v>1376931.22</v>
      </c>
      <c r="P82" s="9">
        <f t="shared" si="9"/>
        <v>3291312.8899999997</v>
      </c>
    </row>
    <row r="83" spans="1:16" x14ac:dyDescent="0.25">
      <c r="A83" s="21" t="s">
        <v>740</v>
      </c>
      <c r="B83" s="21" t="s">
        <v>1051</v>
      </c>
      <c r="C83" s="21" t="s">
        <v>1052</v>
      </c>
      <c r="D83" s="10">
        <v>529</v>
      </c>
      <c r="E83" s="3">
        <v>197.6</v>
      </c>
      <c r="F83" s="18">
        <f t="shared" si="5"/>
        <v>104530.4</v>
      </c>
      <c r="G83" s="10">
        <v>15346</v>
      </c>
      <c r="H83" s="3">
        <v>195.82</v>
      </c>
      <c r="I83" s="18">
        <f t="shared" si="6"/>
        <v>3005053.7199999997</v>
      </c>
      <c r="J83" s="10">
        <v>567</v>
      </c>
      <c r="K83" s="3">
        <v>197.6</v>
      </c>
      <c r="L83" s="18">
        <f t="shared" si="7"/>
        <v>112039.2</v>
      </c>
      <c r="M83" s="10">
        <v>16449</v>
      </c>
      <c r="N83" s="19">
        <v>195.82</v>
      </c>
      <c r="O83" s="18">
        <f t="shared" si="8"/>
        <v>3221043.1799999997</v>
      </c>
      <c r="P83" s="9">
        <f t="shared" si="9"/>
        <v>6442666.5</v>
      </c>
    </row>
    <row r="84" spans="1:16" x14ac:dyDescent="0.25">
      <c r="A84" s="21" t="s">
        <v>771</v>
      </c>
      <c r="B84" s="21" t="s">
        <v>1053</v>
      </c>
      <c r="C84" s="21" t="s">
        <v>312</v>
      </c>
      <c r="D84" s="10">
        <v>0</v>
      </c>
      <c r="E84" s="3">
        <v>249.76</v>
      </c>
      <c r="F84" s="18">
        <f t="shared" si="5"/>
        <v>0</v>
      </c>
      <c r="G84" s="10">
        <v>17994</v>
      </c>
      <c r="H84" s="3">
        <v>247.09</v>
      </c>
      <c r="I84" s="18">
        <f t="shared" si="6"/>
        <v>4446137.46</v>
      </c>
      <c r="J84" s="10">
        <v>0</v>
      </c>
      <c r="K84" s="3">
        <v>249.76</v>
      </c>
      <c r="L84" s="18">
        <f t="shared" si="7"/>
        <v>0</v>
      </c>
      <c r="M84" s="10">
        <v>11951</v>
      </c>
      <c r="N84" s="19">
        <v>247.09</v>
      </c>
      <c r="O84" s="18">
        <f t="shared" si="8"/>
        <v>2952972.59</v>
      </c>
      <c r="P84" s="9">
        <f t="shared" si="9"/>
        <v>7399110.0499999998</v>
      </c>
    </row>
    <row r="85" spans="1:16" x14ac:dyDescent="0.25">
      <c r="A85" s="21" t="s">
        <v>595</v>
      </c>
      <c r="B85" s="21" t="s">
        <v>1054</v>
      </c>
      <c r="C85" s="21" t="s">
        <v>88</v>
      </c>
      <c r="D85" s="10">
        <v>2396</v>
      </c>
      <c r="E85" s="3">
        <v>260.32</v>
      </c>
      <c r="F85" s="18">
        <f t="shared" si="5"/>
        <v>623726.72</v>
      </c>
      <c r="G85" s="10">
        <v>24241</v>
      </c>
      <c r="H85" s="3">
        <v>257.89999999999998</v>
      </c>
      <c r="I85" s="18">
        <f t="shared" si="6"/>
        <v>6251753.8999999994</v>
      </c>
      <c r="J85" s="10">
        <v>1436</v>
      </c>
      <c r="K85" s="3">
        <v>260.32</v>
      </c>
      <c r="L85" s="18">
        <f t="shared" si="7"/>
        <v>373819.52</v>
      </c>
      <c r="M85" s="10">
        <v>14532</v>
      </c>
      <c r="N85" s="19">
        <v>257.89999999999998</v>
      </c>
      <c r="O85" s="18">
        <f t="shared" si="8"/>
        <v>3747802.8</v>
      </c>
      <c r="P85" s="9">
        <f t="shared" si="9"/>
        <v>10997102.939999999</v>
      </c>
    </row>
    <row r="86" spans="1:16" x14ac:dyDescent="0.25">
      <c r="A86" s="21" t="s">
        <v>626</v>
      </c>
      <c r="B86" s="21" t="s">
        <v>1055</v>
      </c>
      <c r="C86" s="21" t="s">
        <v>10</v>
      </c>
      <c r="D86" s="10">
        <v>2339</v>
      </c>
      <c r="E86" s="3">
        <v>216.24</v>
      </c>
      <c r="F86" s="18">
        <f t="shared" si="5"/>
        <v>505785.36000000004</v>
      </c>
      <c r="G86" s="10">
        <v>26127</v>
      </c>
      <c r="H86" s="3">
        <v>214.52</v>
      </c>
      <c r="I86" s="18">
        <f t="shared" si="6"/>
        <v>5604764.04</v>
      </c>
      <c r="J86" s="10">
        <v>1634</v>
      </c>
      <c r="K86" s="3">
        <v>216.24</v>
      </c>
      <c r="L86" s="18">
        <f t="shared" si="7"/>
        <v>353336.16000000003</v>
      </c>
      <c r="M86" s="10">
        <v>18248</v>
      </c>
      <c r="N86" s="19">
        <v>214.52</v>
      </c>
      <c r="O86" s="18">
        <f t="shared" si="8"/>
        <v>3914560.96</v>
      </c>
      <c r="P86" s="9">
        <f t="shared" si="9"/>
        <v>10378446.52</v>
      </c>
    </row>
    <row r="87" spans="1:16" x14ac:dyDescent="0.25">
      <c r="A87" s="21" t="s">
        <v>448</v>
      </c>
      <c r="B87" s="21" t="s">
        <v>1056</v>
      </c>
      <c r="C87" s="21" t="s">
        <v>1057</v>
      </c>
      <c r="D87" s="10">
        <v>365</v>
      </c>
      <c r="E87" s="3">
        <v>226.74</v>
      </c>
      <c r="F87" s="18">
        <f t="shared" si="5"/>
        <v>82760.100000000006</v>
      </c>
      <c r="G87" s="10">
        <v>7201</v>
      </c>
      <c r="H87" s="3">
        <v>225.43</v>
      </c>
      <c r="I87" s="18">
        <f t="shared" si="6"/>
        <v>1623321.43</v>
      </c>
      <c r="J87" s="10">
        <v>38</v>
      </c>
      <c r="K87" s="3">
        <v>226.74</v>
      </c>
      <c r="L87" s="18">
        <f t="shared" si="7"/>
        <v>8616.1200000000008</v>
      </c>
      <c r="M87" s="10">
        <v>750</v>
      </c>
      <c r="N87" s="19">
        <v>225.43</v>
      </c>
      <c r="O87" s="18">
        <f t="shared" si="8"/>
        <v>169072.5</v>
      </c>
      <c r="P87" s="9">
        <f t="shared" si="9"/>
        <v>1883770.15</v>
      </c>
    </row>
    <row r="88" spans="1:16" x14ac:dyDescent="0.25">
      <c r="A88" s="21" t="s">
        <v>897</v>
      </c>
      <c r="B88" s="21" t="s">
        <v>1681</v>
      </c>
      <c r="C88" s="21" t="s">
        <v>1774</v>
      </c>
      <c r="D88" s="10">
        <v>1311</v>
      </c>
      <c r="E88" s="3">
        <v>218.25</v>
      </c>
      <c r="F88" s="18">
        <f t="shared" si="5"/>
        <v>286125.75</v>
      </c>
      <c r="G88" s="10">
        <v>35772</v>
      </c>
      <c r="H88" s="3">
        <v>216.3</v>
      </c>
      <c r="I88" s="18">
        <f t="shared" si="6"/>
        <v>7737483.6000000006</v>
      </c>
      <c r="J88" s="10">
        <v>689</v>
      </c>
      <c r="K88" s="3">
        <v>218.25</v>
      </c>
      <c r="L88" s="18">
        <f t="shared" si="7"/>
        <v>150374.25</v>
      </c>
      <c r="M88" s="10">
        <v>18792</v>
      </c>
      <c r="N88" s="19">
        <v>216.3</v>
      </c>
      <c r="O88" s="18">
        <f t="shared" si="8"/>
        <v>4064709.6</v>
      </c>
      <c r="P88" s="9">
        <f t="shared" si="9"/>
        <v>12238693.199999999</v>
      </c>
    </row>
    <row r="89" spans="1:16" x14ac:dyDescent="0.25">
      <c r="A89" s="21" t="s">
        <v>620</v>
      </c>
      <c r="B89" s="21" t="s">
        <v>1058</v>
      </c>
      <c r="C89" s="21" t="s">
        <v>11</v>
      </c>
      <c r="D89" s="10">
        <v>650</v>
      </c>
      <c r="E89" s="3">
        <v>223.56</v>
      </c>
      <c r="F89" s="18">
        <f t="shared" si="5"/>
        <v>145314</v>
      </c>
      <c r="G89" s="10">
        <v>21394</v>
      </c>
      <c r="H89" s="3">
        <v>222.13</v>
      </c>
      <c r="I89" s="18">
        <f t="shared" si="6"/>
        <v>4752249.22</v>
      </c>
      <c r="J89" s="10">
        <v>339</v>
      </c>
      <c r="K89" s="3">
        <v>223.56</v>
      </c>
      <c r="L89" s="18">
        <f t="shared" si="7"/>
        <v>75786.84</v>
      </c>
      <c r="M89" s="10">
        <v>11169</v>
      </c>
      <c r="N89" s="19">
        <v>222.13</v>
      </c>
      <c r="O89" s="18">
        <f t="shared" si="8"/>
        <v>2480969.9699999997</v>
      </c>
      <c r="P89" s="9">
        <f t="shared" si="9"/>
        <v>7454320.0299999993</v>
      </c>
    </row>
    <row r="90" spans="1:16" x14ac:dyDescent="0.25">
      <c r="A90" s="21" t="s">
        <v>443</v>
      </c>
      <c r="B90" s="21" t="s">
        <v>1059</v>
      </c>
      <c r="C90" s="21" t="s">
        <v>236</v>
      </c>
      <c r="D90" s="10">
        <v>9280</v>
      </c>
      <c r="E90" s="3">
        <v>170.4</v>
      </c>
      <c r="F90" s="18">
        <f t="shared" si="5"/>
        <v>1581312</v>
      </c>
      <c r="G90" s="10">
        <v>0</v>
      </c>
      <c r="H90" s="3">
        <v>168.92</v>
      </c>
      <c r="I90" s="18">
        <f t="shared" si="6"/>
        <v>0</v>
      </c>
      <c r="J90" s="10">
        <v>10474</v>
      </c>
      <c r="K90" s="3">
        <v>170.4</v>
      </c>
      <c r="L90" s="18">
        <f t="shared" si="7"/>
        <v>1784769.6</v>
      </c>
      <c r="M90" s="10">
        <v>0</v>
      </c>
      <c r="N90" s="19">
        <v>168.92</v>
      </c>
      <c r="O90" s="18">
        <f t="shared" si="8"/>
        <v>0</v>
      </c>
      <c r="P90" s="9">
        <f t="shared" si="9"/>
        <v>3366081.6</v>
      </c>
    </row>
    <row r="91" spans="1:16" x14ac:dyDescent="0.25">
      <c r="A91" s="21" t="s">
        <v>433</v>
      </c>
      <c r="B91" s="21" t="s">
        <v>1682</v>
      </c>
      <c r="C91" s="21" t="s">
        <v>12</v>
      </c>
      <c r="D91" s="10">
        <v>1798</v>
      </c>
      <c r="E91" s="3">
        <v>235.73</v>
      </c>
      <c r="F91" s="18">
        <f t="shared" si="5"/>
        <v>423842.54</v>
      </c>
      <c r="G91" s="10">
        <v>30006</v>
      </c>
      <c r="H91" s="3">
        <v>233.68</v>
      </c>
      <c r="I91" s="18">
        <f t="shared" si="6"/>
        <v>7011802.0800000001</v>
      </c>
      <c r="J91" s="10">
        <v>1193</v>
      </c>
      <c r="K91" s="3">
        <v>235.73</v>
      </c>
      <c r="L91" s="18">
        <f t="shared" si="7"/>
        <v>281225.89</v>
      </c>
      <c r="M91" s="10">
        <v>19902</v>
      </c>
      <c r="N91" s="19">
        <v>233.68</v>
      </c>
      <c r="O91" s="18">
        <f t="shared" si="8"/>
        <v>4650699.3600000003</v>
      </c>
      <c r="P91" s="9">
        <f t="shared" si="9"/>
        <v>12367569.869999999</v>
      </c>
    </row>
    <row r="92" spans="1:16" x14ac:dyDescent="0.25">
      <c r="A92" s="21" t="s">
        <v>440</v>
      </c>
      <c r="B92" s="21" t="s">
        <v>1060</v>
      </c>
      <c r="C92" s="21" t="s">
        <v>1061</v>
      </c>
      <c r="D92" s="10">
        <v>1121</v>
      </c>
      <c r="E92" s="3">
        <v>186.84</v>
      </c>
      <c r="F92" s="18">
        <f t="shared" si="5"/>
        <v>209447.64</v>
      </c>
      <c r="G92" s="10">
        <v>21291</v>
      </c>
      <c r="H92" s="3">
        <v>185.31</v>
      </c>
      <c r="I92" s="18">
        <f t="shared" si="6"/>
        <v>3945435.21</v>
      </c>
      <c r="J92" s="10">
        <v>1560</v>
      </c>
      <c r="K92" s="3">
        <v>186.84</v>
      </c>
      <c r="L92" s="18">
        <f t="shared" si="7"/>
        <v>291470.40000000002</v>
      </c>
      <c r="M92" s="10">
        <v>29627</v>
      </c>
      <c r="N92" s="19">
        <v>185.31</v>
      </c>
      <c r="O92" s="18">
        <f t="shared" si="8"/>
        <v>5490179.3700000001</v>
      </c>
      <c r="P92" s="9">
        <f t="shared" si="9"/>
        <v>9936532.620000001</v>
      </c>
    </row>
    <row r="93" spans="1:16" x14ac:dyDescent="0.25">
      <c r="A93" s="21" t="s">
        <v>444</v>
      </c>
      <c r="B93" s="21" t="s">
        <v>1062</v>
      </c>
      <c r="C93" s="21" t="s">
        <v>1063</v>
      </c>
      <c r="D93" s="10">
        <v>0</v>
      </c>
      <c r="E93" s="3">
        <v>157.97999999999999</v>
      </c>
      <c r="F93" s="18">
        <f t="shared" si="5"/>
        <v>0</v>
      </c>
      <c r="G93" s="10">
        <v>3705</v>
      </c>
      <c r="H93" s="3">
        <v>156.91999999999999</v>
      </c>
      <c r="I93" s="18">
        <f t="shared" si="6"/>
        <v>581388.6</v>
      </c>
      <c r="J93" s="10">
        <v>0</v>
      </c>
      <c r="K93" s="3">
        <v>157.97999999999999</v>
      </c>
      <c r="L93" s="18">
        <f t="shared" si="7"/>
        <v>0</v>
      </c>
      <c r="M93" s="10">
        <v>8561</v>
      </c>
      <c r="N93" s="19">
        <v>156.91999999999999</v>
      </c>
      <c r="O93" s="18">
        <f t="shared" si="8"/>
        <v>1343392.1199999999</v>
      </c>
      <c r="P93" s="9">
        <f t="shared" si="9"/>
        <v>1924780.7199999997</v>
      </c>
    </row>
    <row r="94" spans="1:16" x14ac:dyDescent="0.25">
      <c r="A94" s="21" t="s">
        <v>659</v>
      </c>
      <c r="B94" s="21" t="s">
        <v>1064</v>
      </c>
      <c r="C94" s="21" t="s">
        <v>313</v>
      </c>
      <c r="D94" s="10">
        <v>279</v>
      </c>
      <c r="E94" s="3">
        <v>201.7</v>
      </c>
      <c r="F94" s="18">
        <f t="shared" si="5"/>
        <v>56274.299999999996</v>
      </c>
      <c r="G94" s="10">
        <v>7726</v>
      </c>
      <c r="H94" s="3">
        <v>199.92</v>
      </c>
      <c r="I94" s="18">
        <f t="shared" si="6"/>
        <v>1544581.92</v>
      </c>
      <c r="J94" s="10">
        <v>304</v>
      </c>
      <c r="K94" s="3">
        <v>201.7</v>
      </c>
      <c r="L94" s="18">
        <f t="shared" si="7"/>
        <v>61316.799999999996</v>
      </c>
      <c r="M94" s="10">
        <v>8421</v>
      </c>
      <c r="N94" s="19">
        <v>199.92</v>
      </c>
      <c r="O94" s="18">
        <f t="shared" si="8"/>
        <v>1683526.3199999998</v>
      </c>
      <c r="P94" s="9">
        <f t="shared" si="9"/>
        <v>3345699.34</v>
      </c>
    </row>
    <row r="95" spans="1:16" x14ac:dyDescent="0.25">
      <c r="A95" s="21" t="s">
        <v>530</v>
      </c>
      <c r="B95" s="21" t="s">
        <v>1065</v>
      </c>
      <c r="C95" s="21" t="s">
        <v>1066</v>
      </c>
      <c r="D95" s="10">
        <v>90</v>
      </c>
      <c r="E95" s="3">
        <v>195.84</v>
      </c>
      <c r="F95" s="18">
        <f t="shared" si="5"/>
        <v>17625.599999999999</v>
      </c>
      <c r="G95" s="10">
        <v>20979</v>
      </c>
      <c r="H95" s="3">
        <v>194.27</v>
      </c>
      <c r="I95" s="18">
        <f t="shared" si="6"/>
        <v>4075590.33</v>
      </c>
      <c r="J95" s="10">
        <v>55</v>
      </c>
      <c r="K95" s="3">
        <v>195.84</v>
      </c>
      <c r="L95" s="18">
        <f t="shared" si="7"/>
        <v>10771.2</v>
      </c>
      <c r="M95" s="10">
        <v>12819</v>
      </c>
      <c r="N95" s="19">
        <v>194.27</v>
      </c>
      <c r="O95" s="18">
        <f t="shared" si="8"/>
        <v>2490347.1300000004</v>
      </c>
      <c r="P95" s="9">
        <f t="shared" si="9"/>
        <v>6594334.2599999998</v>
      </c>
    </row>
    <row r="96" spans="1:16" x14ac:dyDescent="0.25">
      <c r="A96" s="21" t="s">
        <v>913</v>
      </c>
      <c r="B96" s="21" t="s">
        <v>1067</v>
      </c>
      <c r="C96" s="21" t="s">
        <v>1068</v>
      </c>
      <c r="D96" s="10">
        <v>9348</v>
      </c>
      <c r="E96" s="3">
        <v>251.75</v>
      </c>
      <c r="F96" s="18">
        <f t="shared" si="5"/>
        <v>2353359</v>
      </c>
      <c r="G96" s="10">
        <v>22111</v>
      </c>
      <c r="H96" s="3">
        <v>249.66</v>
      </c>
      <c r="I96" s="18">
        <f t="shared" si="6"/>
        <v>5520232.2599999998</v>
      </c>
      <c r="J96" s="10">
        <v>7931</v>
      </c>
      <c r="K96" s="3">
        <v>251.75</v>
      </c>
      <c r="L96" s="18">
        <f t="shared" si="7"/>
        <v>1996629.25</v>
      </c>
      <c r="M96" s="10">
        <v>18760</v>
      </c>
      <c r="N96" s="19">
        <v>249.66</v>
      </c>
      <c r="O96" s="18">
        <f t="shared" si="8"/>
        <v>4683621.5999999996</v>
      </c>
      <c r="P96" s="9">
        <f t="shared" si="9"/>
        <v>14553842.109999999</v>
      </c>
    </row>
    <row r="97" spans="1:16" x14ac:dyDescent="0.25">
      <c r="A97" s="21" t="s">
        <v>638</v>
      </c>
      <c r="B97" s="21" t="s">
        <v>1069</v>
      </c>
      <c r="C97" s="21" t="s">
        <v>1070</v>
      </c>
      <c r="D97" s="10">
        <v>575</v>
      </c>
      <c r="E97" s="3">
        <v>218.76</v>
      </c>
      <c r="F97" s="18">
        <f t="shared" si="5"/>
        <v>125787</v>
      </c>
      <c r="G97" s="10">
        <v>13435</v>
      </c>
      <c r="H97" s="3">
        <v>217.23</v>
      </c>
      <c r="I97" s="18">
        <f t="shared" si="6"/>
        <v>2918485.05</v>
      </c>
      <c r="J97" s="10">
        <v>444</v>
      </c>
      <c r="K97" s="3">
        <v>218.76</v>
      </c>
      <c r="L97" s="18">
        <f t="shared" si="7"/>
        <v>97129.44</v>
      </c>
      <c r="M97" s="10">
        <v>10366</v>
      </c>
      <c r="N97" s="19">
        <v>217.23</v>
      </c>
      <c r="O97" s="18">
        <f t="shared" si="8"/>
        <v>2251806.1799999997</v>
      </c>
      <c r="P97" s="9">
        <f t="shared" si="9"/>
        <v>5393207.6699999999</v>
      </c>
    </row>
    <row r="98" spans="1:16" x14ac:dyDescent="0.25">
      <c r="A98" s="21" t="s">
        <v>451</v>
      </c>
      <c r="B98" s="21" t="s">
        <v>1071</v>
      </c>
      <c r="C98" s="21" t="s">
        <v>237</v>
      </c>
      <c r="D98" s="10">
        <v>1493</v>
      </c>
      <c r="E98" s="3">
        <v>171.88</v>
      </c>
      <c r="F98" s="18">
        <f t="shared" si="5"/>
        <v>256616.84</v>
      </c>
      <c r="G98" s="10">
        <v>11011</v>
      </c>
      <c r="H98" s="3">
        <v>170.47</v>
      </c>
      <c r="I98" s="18">
        <f t="shared" si="6"/>
        <v>1877045.17</v>
      </c>
      <c r="J98" s="10">
        <v>1266</v>
      </c>
      <c r="K98" s="3">
        <v>171.88</v>
      </c>
      <c r="L98" s="18">
        <f t="shared" si="7"/>
        <v>217600.08</v>
      </c>
      <c r="M98" s="10">
        <v>9338</v>
      </c>
      <c r="N98" s="19">
        <v>170.47</v>
      </c>
      <c r="O98" s="18">
        <f t="shared" si="8"/>
        <v>1591848.86</v>
      </c>
      <c r="P98" s="9">
        <f t="shared" si="9"/>
        <v>3943110.95</v>
      </c>
    </row>
    <row r="99" spans="1:16" x14ac:dyDescent="0.25">
      <c r="A99" s="21" t="s">
        <v>947</v>
      </c>
      <c r="B99" s="21" t="s">
        <v>1072</v>
      </c>
      <c r="C99" s="21" t="s">
        <v>1073</v>
      </c>
      <c r="D99" s="10">
        <v>5736</v>
      </c>
      <c r="E99" s="3">
        <v>282.64999999999998</v>
      </c>
      <c r="F99" s="18">
        <f t="shared" si="5"/>
        <v>1621280.4</v>
      </c>
      <c r="G99" s="10">
        <v>73866</v>
      </c>
      <c r="H99" s="3">
        <v>280.16000000000003</v>
      </c>
      <c r="I99" s="18">
        <f t="shared" si="6"/>
        <v>20694298.560000002</v>
      </c>
      <c r="J99" s="10">
        <v>2954</v>
      </c>
      <c r="K99" s="3">
        <v>282.64999999999998</v>
      </c>
      <c r="L99" s="18">
        <f t="shared" si="7"/>
        <v>834948.1</v>
      </c>
      <c r="M99" s="10">
        <v>38047</v>
      </c>
      <c r="N99" s="19">
        <v>280.16000000000003</v>
      </c>
      <c r="O99" s="18">
        <f t="shared" si="8"/>
        <v>10659247.520000001</v>
      </c>
      <c r="P99" s="9">
        <f t="shared" si="9"/>
        <v>33809774.580000006</v>
      </c>
    </row>
    <row r="100" spans="1:16" x14ac:dyDescent="0.25">
      <c r="A100" s="21" t="s">
        <v>841</v>
      </c>
      <c r="B100" s="21" t="s">
        <v>1074</v>
      </c>
      <c r="C100" s="21" t="s">
        <v>1075</v>
      </c>
      <c r="D100" s="10">
        <v>2555</v>
      </c>
      <c r="E100" s="3">
        <v>305.35000000000002</v>
      </c>
      <c r="F100" s="18">
        <f t="shared" si="5"/>
        <v>780169.25</v>
      </c>
      <c r="G100" s="10">
        <v>62245</v>
      </c>
      <c r="H100" s="3">
        <v>302.88</v>
      </c>
      <c r="I100" s="18">
        <f t="shared" si="6"/>
        <v>18852765.600000001</v>
      </c>
      <c r="J100" s="10">
        <v>1430</v>
      </c>
      <c r="K100" s="3">
        <v>305.35000000000002</v>
      </c>
      <c r="L100" s="18">
        <f t="shared" si="7"/>
        <v>436650.50000000006</v>
      </c>
      <c r="M100" s="10">
        <v>34847</v>
      </c>
      <c r="N100" s="19">
        <v>302.88</v>
      </c>
      <c r="O100" s="18">
        <f t="shared" si="8"/>
        <v>10554459.359999999</v>
      </c>
      <c r="P100" s="9">
        <f t="shared" si="9"/>
        <v>30624044.710000001</v>
      </c>
    </row>
    <row r="101" spans="1:16" x14ac:dyDescent="0.25">
      <c r="A101" s="21" t="s">
        <v>597</v>
      </c>
      <c r="B101" s="21" t="s">
        <v>1076</v>
      </c>
      <c r="C101" s="21" t="s">
        <v>238</v>
      </c>
      <c r="D101" s="10">
        <v>8466</v>
      </c>
      <c r="E101" s="3">
        <v>335.46</v>
      </c>
      <c r="F101" s="18">
        <f t="shared" si="5"/>
        <v>2840004.36</v>
      </c>
      <c r="G101" s="10">
        <v>85136</v>
      </c>
      <c r="H101" s="3">
        <v>332.46</v>
      </c>
      <c r="I101" s="18">
        <f t="shared" si="6"/>
        <v>28304314.559999999</v>
      </c>
      <c r="J101" s="10">
        <v>0</v>
      </c>
      <c r="K101" s="3">
        <v>335.46</v>
      </c>
      <c r="L101" s="18">
        <f t="shared" si="7"/>
        <v>0</v>
      </c>
      <c r="M101" s="10">
        <v>0</v>
      </c>
      <c r="N101" s="19">
        <v>332.46</v>
      </c>
      <c r="O101" s="18">
        <f t="shared" si="8"/>
        <v>0</v>
      </c>
      <c r="P101" s="9">
        <f t="shared" si="9"/>
        <v>31144318.919999998</v>
      </c>
    </row>
    <row r="102" spans="1:16" x14ac:dyDescent="0.25">
      <c r="A102" s="21" t="s">
        <v>876</v>
      </c>
      <c r="B102" s="21" t="s">
        <v>1077</v>
      </c>
      <c r="C102" s="21" t="s">
        <v>13</v>
      </c>
      <c r="D102" s="10">
        <v>68117</v>
      </c>
      <c r="E102" s="3">
        <v>341.27</v>
      </c>
      <c r="F102" s="18">
        <f t="shared" si="5"/>
        <v>23246288.59</v>
      </c>
      <c r="G102" s="10">
        <v>55384</v>
      </c>
      <c r="H102" s="3">
        <v>338.85</v>
      </c>
      <c r="I102" s="18">
        <f t="shared" si="6"/>
        <v>18766868.400000002</v>
      </c>
      <c r="J102" s="10">
        <v>7653</v>
      </c>
      <c r="K102" s="3">
        <v>341.27</v>
      </c>
      <c r="L102" s="18">
        <f t="shared" si="7"/>
        <v>2611739.31</v>
      </c>
      <c r="M102" s="10">
        <v>6222</v>
      </c>
      <c r="N102" s="19">
        <v>338.85</v>
      </c>
      <c r="O102" s="18">
        <f t="shared" si="8"/>
        <v>2108324.7000000002</v>
      </c>
      <c r="P102" s="9">
        <f t="shared" si="9"/>
        <v>46733221</v>
      </c>
    </row>
    <row r="103" spans="1:16" x14ac:dyDescent="0.25">
      <c r="A103" s="21" t="s">
        <v>612</v>
      </c>
      <c r="B103" s="21" t="s">
        <v>1078</v>
      </c>
      <c r="C103" s="21" t="s">
        <v>89</v>
      </c>
      <c r="D103" s="10">
        <v>1366</v>
      </c>
      <c r="E103" s="3">
        <v>184.33</v>
      </c>
      <c r="F103" s="18">
        <f t="shared" si="5"/>
        <v>251794.78000000003</v>
      </c>
      <c r="G103" s="10">
        <v>11556</v>
      </c>
      <c r="H103" s="3">
        <v>182.7</v>
      </c>
      <c r="I103" s="18">
        <f t="shared" si="6"/>
        <v>2111281.1999999997</v>
      </c>
      <c r="J103" s="10">
        <v>929</v>
      </c>
      <c r="K103" s="3">
        <v>184.33</v>
      </c>
      <c r="L103" s="18">
        <f t="shared" si="7"/>
        <v>171242.57</v>
      </c>
      <c r="M103" s="10">
        <v>7856</v>
      </c>
      <c r="N103" s="19">
        <v>182.7</v>
      </c>
      <c r="O103" s="18">
        <f t="shared" si="8"/>
        <v>1435291.2</v>
      </c>
      <c r="P103" s="9">
        <f t="shared" si="9"/>
        <v>3969609.75</v>
      </c>
    </row>
    <row r="104" spans="1:16" x14ac:dyDescent="0.25">
      <c r="A104" s="21" t="s">
        <v>486</v>
      </c>
      <c r="B104" s="21" t="s">
        <v>1079</v>
      </c>
      <c r="C104" s="21" t="s">
        <v>314</v>
      </c>
      <c r="D104" s="10">
        <v>3173</v>
      </c>
      <c r="E104" s="3">
        <v>243.88</v>
      </c>
      <c r="F104" s="18">
        <f t="shared" si="5"/>
        <v>773831.24</v>
      </c>
      <c r="G104" s="10">
        <v>15149</v>
      </c>
      <c r="H104" s="3">
        <v>241.79</v>
      </c>
      <c r="I104" s="18">
        <f t="shared" si="6"/>
        <v>3662876.71</v>
      </c>
      <c r="J104" s="10">
        <v>2904</v>
      </c>
      <c r="K104" s="3">
        <v>243.88</v>
      </c>
      <c r="L104" s="18">
        <f t="shared" si="7"/>
        <v>708227.52</v>
      </c>
      <c r="M104" s="10">
        <v>13865</v>
      </c>
      <c r="N104" s="19">
        <v>241.79</v>
      </c>
      <c r="O104" s="18">
        <f t="shared" si="8"/>
        <v>3352418.35</v>
      </c>
      <c r="P104" s="9">
        <f t="shared" si="9"/>
        <v>8497353.8200000003</v>
      </c>
    </row>
    <row r="105" spans="1:16" x14ac:dyDescent="0.25">
      <c r="A105" s="21" t="s">
        <v>842</v>
      </c>
      <c r="B105" s="21" t="s">
        <v>1683</v>
      </c>
      <c r="C105" s="21" t="s">
        <v>154</v>
      </c>
      <c r="D105" s="10">
        <v>6721</v>
      </c>
      <c r="E105" s="3">
        <v>242.54</v>
      </c>
      <c r="F105" s="18">
        <f t="shared" si="5"/>
        <v>1630111.3399999999</v>
      </c>
      <c r="G105" s="10">
        <v>15616</v>
      </c>
      <c r="H105" s="3">
        <v>240.39</v>
      </c>
      <c r="I105" s="18">
        <f t="shared" si="6"/>
        <v>3753930.2399999998</v>
      </c>
      <c r="J105" s="10">
        <v>2490</v>
      </c>
      <c r="K105" s="3">
        <v>242.54</v>
      </c>
      <c r="L105" s="18">
        <f t="shared" si="7"/>
        <v>603924.6</v>
      </c>
      <c r="M105" s="10">
        <v>5785</v>
      </c>
      <c r="N105" s="19">
        <v>240.39</v>
      </c>
      <c r="O105" s="18">
        <f t="shared" si="8"/>
        <v>1390656.15</v>
      </c>
      <c r="P105" s="9">
        <f t="shared" si="9"/>
        <v>7378622.3300000001</v>
      </c>
    </row>
    <row r="106" spans="1:16" x14ac:dyDescent="0.25">
      <c r="A106" s="21" t="s">
        <v>813</v>
      </c>
      <c r="B106" s="21" t="s">
        <v>1080</v>
      </c>
      <c r="C106" s="21" t="s">
        <v>1081</v>
      </c>
      <c r="D106" s="10">
        <v>4347</v>
      </c>
      <c r="E106" s="3">
        <v>286.07</v>
      </c>
      <c r="F106" s="18">
        <f t="shared" si="5"/>
        <v>1243546.29</v>
      </c>
      <c r="G106" s="10">
        <v>35624</v>
      </c>
      <c r="H106" s="3">
        <v>283.41000000000003</v>
      </c>
      <c r="I106" s="18">
        <f t="shared" si="6"/>
        <v>10096197.840000002</v>
      </c>
      <c r="J106" s="10">
        <v>2525</v>
      </c>
      <c r="K106" s="3">
        <v>286.07</v>
      </c>
      <c r="L106" s="18">
        <f t="shared" si="7"/>
        <v>722326.75</v>
      </c>
      <c r="M106" s="10">
        <v>20697</v>
      </c>
      <c r="N106" s="19">
        <v>283.41000000000003</v>
      </c>
      <c r="O106" s="18">
        <f t="shared" si="8"/>
        <v>5865736.7700000005</v>
      </c>
      <c r="P106" s="9">
        <f t="shared" si="9"/>
        <v>17927807.650000002</v>
      </c>
    </row>
    <row r="107" spans="1:16" x14ac:dyDescent="0.25">
      <c r="A107" s="21" t="s">
        <v>525</v>
      </c>
      <c r="B107" s="21" t="s">
        <v>1082</v>
      </c>
      <c r="C107" s="21" t="s">
        <v>1083</v>
      </c>
      <c r="D107" s="10">
        <v>0</v>
      </c>
      <c r="E107" s="3">
        <v>242.71</v>
      </c>
      <c r="F107" s="18">
        <f t="shared" si="5"/>
        <v>0</v>
      </c>
      <c r="G107" s="10">
        <v>5586</v>
      </c>
      <c r="H107" s="3">
        <v>241</v>
      </c>
      <c r="I107" s="18">
        <f t="shared" si="6"/>
        <v>1346226</v>
      </c>
      <c r="J107" s="10">
        <v>0</v>
      </c>
      <c r="K107" s="3">
        <v>242.71</v>
      </c>
      <c r="L107" s="18">
        <f t="shared" si="7"/>
        <v>0</v>
      </c>
      <c r="M107" s="10">
        <v>5569</v>
      </c>
      <c r="N107" s="19">
        <v>241</v>
      </c>
      <c r="O107" s="18">
        <f t="shared" si="8"/>
        <v>1342129</v>
      </c>
      <c r="P107" s="9">
        <f t="shared" si="9"/>
        <v>2688355</v>
      </c>
    </row>
    <row r="108" spans="1:16" x14ac:dyDescent="0.25">
      <c r="A108" s="21" t="s">
        <v>1684</v>
      </c>
      <c r="B108" s="21" t="s">
        <v>1084</v>
      </c>
      <c r="C108" s="21" t="s">
        <v>1085</v>
      </c>
      <c r="D108" s="10">
        <v>811</v>
      </c>
      <c r="E108" s="3">
        <v>242.28</v>
      </c>
      <c r="F108" s="18">
        <f t="shared" si="5"/>
        <v>196489.08</v>
      </c>
      <c r="G108" s="10">
        <v>22225</v>
      </c>
      <c r="H108" s="3">
        <v>240.26</v>
      </c>
      <c r="I108" s="18">
        <f t="shared" si="6"/>
        <v>5339778.5</v>
      </c>
      <c r="J108" s="10">
        <v>852</v>
      </c>
      <c r="K108" s="3">
        <v>242.28</v>
      </c>
      <c r="L108" s="18">
        <f t="shared" si="7"/>
        <v>206422.56</v>
      </c>
      <c r="M108" s="10">
        <v>23356</v>
      </c>
      <c r="N108" s="19">
        <v>240.26</v>
      </c>
      <c r="O108" s="18">
        <f t="shared" si="8"/>
        <v>5611512.5599999996</v>
      </c>
      <c r="P108" s="9">
        <f t="shared" si="9"/>
        <v>11354202.699999999</v>
      </c>
    </row>
    <row r="109" spans="1:16" x14ac:dyDescent="0.25">
      <c r="A109" s="21" t="s">
        <v>693</v>
      </c>
      <c r="B109" s="21" t="s">
        <v>1086</v>
      </c>
      <c r="C109" s="21" t="s">
        <v>239</v>
      </c>
      <c r="D109" s="10">
        <v>711</v>
      </c>
      <c r="E109" s="3">
        <v>215.38</v>
      </c>
      <c r="F109" s="18">
        <f t="shared" si="5"/>
        <v>153135.18</v>
      </c>
      <c r="G109" s="10">
        <v>18132</v>
      </c>
      <c r="H109" s="3">
        <v>213.56</v>
      </c>
      <c r="I109" s="18">
        <f t="shared" si="6"/>
        <v>3872269.92</v>
      </c>
      <c r="J109" s="10">
        <v>474</v>
      </c>
      <c r="K109" s="3">
        <v>215.38</v>
      </c>
      <c r="L109" s="18">
        <f t="shared" si="7"/>
        <v>102090.12</v>
      </c>
      <c r="M109" s="10">
        <v>12087</v>
      </c>
      <c r="N109" s="19">
        <v>213.56</v>
      </c>
      <c r="O109" s="18">
        <f t="shared" si="8"/>
        <v>2581299.7200000002</v>
      </c>
      <c r="P109" s="9">
        <f t="shared" si="9"/>
        <v>6708794.9399999995</v>
      </c>
    </row>
    <row r="110" spans="1:16" x14ac:dyDescent="0.25">
      <c r="A110" s="21" t="s">
        <v>456</v>
      </c>
      <c r="B110" s="21" t="s">
        <v>1087</v>
      </c>
      <c r="C110" s="21" t="s">
        <v>90</v>
      </c>
      <c r="D110" s="10">
        <v>640</v>
      </c>
      <c r="E110" s="3">
        <v>180.49</v>
      </c>
      <c r="F110" s="18">
        <f t="shared" si="5"/>
        <v>115513.60000000001</v>
      </c>
      <c r="G110" s="10">
        <v>15398</v>
      </c>
      <c r="H110" s="3">
        <v>178.99</v>
      </c>
      <c r="I110" s="18">
        <f t="shared" si="6"/>
        <v>2756088.02</v>
      </c>
      <c r="J110" s="10">
        <v>680</v>
      </c>
      <c r="K110" s="3">
        <v>180.49</v>
      </c>
      <c r="L110" s="18">
        <f t="shared" si="7"/>
        <v>122733.20000000001</v>
      </c>
      <c r="M110" s="10">
        <v>16358</v>
      </c>
      <c r="N110" s="19">
        <v>178.99</v>
      </c>
      <c r="O110" s="18">
        <f t="shared" si="8"/>
        <v>2927918.42</v>
      </c>
      <c r="P110" s="9">
        <f t="shared" si="9"/>
        <v>5922253.2400000002</v>
      </c>
    </row>
    <row r="111" spans="1:16" x14ac:dyDescent="0.25">
      <c r="A111" s="21" t="s">
        <v>455</v>
      </c>
      <c r="B111" s="21" t="s">
        <v>1088</v>
      </c>
      <c r="C111" s="21" t="s">
        <v>1089</v>
      </c>
      <c r="D111" s="10">
        <v>12030</v>
      </c>
      <c r="E111" s="3">
        <v>235.25</v>
      </c>
      <c r="F111" s="18">
        <f t="shared" si="5"/>
        <v>2830057.5</v>
      </c>
      <c r="G111" s="10">
        <v>3280</v>
      </c>
      <c r="H111" s="3">
        <v>233.65</v>
      </c>
      <c r="I111" s="18">
        <f t="shared" si="6"/>
        <v>766372</v>
      </c>
      <c r="J111" s="10">
        <v>0</v>
      </c>
      <c r="K111" s="3">
        <v>235.25</v>
      </c>
      <c r="L111" s="18">
        <f t="shared" si="7"/>
        <v>0</v>
      </c>
      <c r="M111" s="10">
        <v>0</v>
      </c>
      <c r="N111" s="19">
        <v>233.65</v>
      </c>
      <c r="O111" s="18">
        <f t="shared" si="8"/>
        <v>0</v>
      </c>
      <c r="P111" s="9">
        <f t="shared" si="9"/>
        <v>3596429.5</v>
      </c>
    </row>
    <row r="112" spans="1:16" x14ac:dyDescent="0.25">
      <c r="A112" s="21" t="s">
        <v>758</v>
      </c>
      <c r="B112" s="21" t="s">
        <v>1090</v>
      </c>
      <c r="C112" s="21" t="s">
        <v>240</v>
      </c>
      <c r="D112" s="10">
        <v>26</v>
      </c>
      <c r="E112" s="3">
        <v>273.75</v>
      </c>
      <c r="F112" s="18">
        <f t="shared" si="5"/>
        <v>7117.5</v>
      </c>
      <c r="G112" s="10">
        <v>17483</v>
      </c>
      <c r="H112" s="3">
        <v>271.3</v>
      </c>
      <c r="I112" s="18">
        <f t="shared" si="6"/>
        <v>4743137.9000000004</v>
      </c>
      <c r="J112" s="10">
        <v>13</v>
      </c>
      <c r="K112" s="3">
        <v>273.75</v>
      </c>
      <c r="L112" s="18">
        <f t="shared" si="7"/>
        <v>3558.75</v>
      </c>
      <c r="M112" s="10">
        <v>8434</v>
      </c>
      <c r="N112" s="19">
        <v>271.3</v>
      </c>
      <c r="O112" s="18">
        <f t="shared" si="8"/>
        <v>2288144.2000000002</v>
      </c>
      <c r="P112" s="9">
        <f t="shared" si="9"/>
        <v>7041958.3500000006</v>
      </c>
    </row>
    <row r="113" spans="1:16" x14ac:dyDescent="0.25">
      <c r="A113" s="21" t="s">
        <v>553</v>
      </c>
      <c r="B113" s="21" t="s">
        <v>1685</v>
      </c>
      <c r="C113" s="21" t="s">
        <v>315</v>
      </c>
      <c r="D113" s="10">
        <v>2665</v>
      </c>
      <c r="E113" s="3">
        <v>193.69</v>
      </c>
      <c r="F113" s="18">
        <f t="shared" si="5"/>
        <v>516183.85</v>
      </c>
      <c r="G113" s="10">
        <v>21221</v>
      </c>
      <c r="H113" s="3">
        <v>192.19</v>
      </c>
      <c r="I113" s="18">
        <f t="shared" si="6"/>
        <v>4078463.9899999998</v>
      </c>
      <c r="J113" s="10">
        <v>1190</v>
      </c>
      <c r="K113" s="3">
        <v>193.69</v>
      </c>
      <c r="L113" s="18">
        <f t="shared" si="7"/>
        <v>230491.1</v>
      </c>
      <c r="M113" s="10">
        <v>9478</v>
      </c>
      <c r="N113" s="19">
        <v>192.19</v>
      </c>
      <c r="O113" s="18">
        <f t="shared" si="8"/>
        <v>1821576.82</v>
      </c>
      <c r="P113" s="9">
        <f t="shared" si="9"/>
        <v>6646715.7599999998</v>
      </c>
    </row>
    <row r="114" spans="1:16" x14ac:dyDescent="0.25">
      <c r="A114" s="21" t="s">
        <v>560</v>
      </c>
      <c r="B114" s="21" t="s">
        <v>1091</v>
      </c>
      <c r="C114" s="21" t="s">
        <v>241</v>
      </c>
      <c r="D114" s="10">
        <v>2512</v>
      </c>
      <c r="E114" s="3">
        <v>193.65</v>
      </c>
      <c r="F114" s="18">
        <f t="shared" si="5"/>
        <v>486448.8</v>
      </c>
      <c r="G114" s="10">
        <v>6499</v>
      </c>
      <c r="H114" s="3">
        <v>191.83</v>
      </c>
      <c r="I114" s="18">
        <f t="shared" si="6"/>
        <v>1246703.1700000002</v>
      </c>
      <c r="J114" s="10">
        <v>2281</v>
      </c>
      <c r="K114" s="3">
        <v>193.65</v>
      </c>
      <c r="L114" s="18">
        <f t="shared" si="7"/>
        <v>441715.65</v>
      </c>
      <c r="M114" s="10">
        <v>5900</v>
      </c>
      <c r="N114" s="19">
        <v>191.83</v>
      </c>
      <c r="O114" s="18">
        <f t="shared" si="8"/>
        <v>1131797</v>
      </c>
      <c r="P114" s="9">
        <f t="shared" si="9"/>
        <v>3306664.62</v>
      </c>
    </row>
    <row r="115" spans="1:16" x14ac:dyDescent="0.25">
      <c r="A115" s="21" t="s">
        <v>527</v>
      </c>
      <c r="B115" s="21" t="s">
        <v>1092</v>
      </c>
      <c r="C115" s="21" t="s">
        <v>14</v>
      </c>
      <c r="D115" s="10">
        <v>0</v>
      </c>
      <c r="E115" s="3">
        <v>217.27</v>
      </c>
      <c r="F115" s="18">
        <f t="shared" si="5"/>
        <v>0</v>
      </c>
      <c r="G115" s="10">
        <v>14433</v>
      </c>
      <c r="H115" s="3">
        <v>215.48</v>
      </c>
      <c r="I115" s="18">
        <f t="shared" si="6"/>
        <v>3110022.84</v>
      </c>
      <c r="J115" s="10">
        <v>0</v>
      </c>
      <c r="K115" s="3">
        <v>217.27</v>
      </c>
      <c r="L115" s="18">
        <f t="shared" si="7"/>
        <v>0</v>
      </c>
      <c r="M115" s="10">
        <v>16146</v>
      </c>
      <c r="N115" s="19">
        <v>215.48</v>
      </c>
      <c r="O115" s="18">
        <f t="shared" si="8"/>
        <v>3479140.0799999996</v>
      </c>
      <c r="P115" s="9">
        <f t="shared" si="9"/>
        <v>6589162.9199999999</v>
      </c>
    </row>
    <row r="116" spans="1:16" x14ac:dyDescent="0.25">
      <c r="A116" s="21" t="s">
        <v>864</v>
      </c>
      <c r="B116" s="21" t="s">
        <v>1093</v>
      </c>
      <c r="C116" s="21" t="s">
        <v>155</v>
      </c>
      <c r="D116" s="10">
        <v>10575</v>
      </c>
      <c r="E116" s="3">
        <v>291.01</v>
      </c>
      <c r="F116" s="18">
        <f t="shared" si="5"/>
        <v>3077430.75</v>
      </c>
      <c r="G116" s="10">
        <v>55565</v>
      </c>
      <c r="H116" s="3">
        <v>288.31</v>
      </c>
      <c r="I116" s="18">
        <f t="shared" si="6"/>
        <v>16019945.15</v>
      </c>
      <c r="J116" s="10">
        <v>2382</v>
      </c>
      <c r="K116" s="3">
        <v>291.01</v>
      </c>
      <c r="L116" s="18">
        <f t="shared" si="7"/>
        <v>693185.82</v>
      </c>
      <c r="M116" s="10">
        <v>12515</v>
      </c>
      <c r="N116" s="19">
        <v>288.31</v>
      </c>
      <c r="O116" s="18">
        <f t="shared" si="8"/>
        <v>3608199.65</v>
      </c>
      <c r="P116" s="9">
        <f t="shared" si="9"/>
        <v>23398761.370000001</v>
      </c>
    </row>
    <row r="117" spans="1:16" x14ac:dyDescent="0.25">
      <c r="A117" s="21" t="s">
        <v>457</v>
      </c>
      <c r="B117" s="21" t="s">
        <v>1094</v>
      </c>
      <c r="C117" s="21" t="s">
        <v>156</v>
      </c>
      <c r="D117" s="10">
        <v>2754</v>
      </c>
      <c r="E117" s="3">
        <v>194.72</v>
      </c>
      <c r="F117" s="18">
        <f t="shared" si="5"/>
        <v>536258.88</v>
      </c>
      <c r="G117" s="10">
        <v>26331</v>
      </c>
      <c r="H117" s="3">
        <v>193.1</v>
      </c>
      <c r="I117" s="18">
        <f t="shared" si="6"/>
        <v>5084516.0999999996</v>
      </c>
      <c r="J117" s="10">
        <v>2773</v>
      </c>
      <c r="K117" s="3">
        <v>194.72</v>
      </c>
      <c r="L117" s="18">
        <f t="shared" si="7"/>
        <v>539958.55999999994</v>
      </c>
      <c r="M117" s="10">
        <v>26508</v>
      </c>
      <c r="N117" s="19">
        <v>193.1</v>
      </c>
      <c r="O117" s="18">
        <f t="shared" si="8"/>
        <v>5118694.8</v>
      </c>
      <c r="P117" s="9">
        <f t="shared" si="9"/>
        <v>11279428.34</v>
      </c>
    </row>
    <row r="118" spans="1:16" x14ac:dyDescent="0.25">
      <c r="A118" s="21" t="s">
        <v>411</v>
      </c>
      <c r="B118" s="21" t="s">
        <v>1686</v>
      </c>
      <c r="C118" s="21" t="s">
        <v>1775</v>
      </c>
      <c r="D118" s="10">
        <v>1170</v>
      </c>
      <c r="E118" s="3">
        <v>177.11</v>
      </c>
      <c r="F118" s="18">
        <f t="shared" si="5"/>
        <v>207218.7</v>
      </c>
      <c r="G118" s="10">
        <v>6718</v>
      </c>
      <c r="H118" s="3">
        <v>175.89</v>
      </c>
      <c r="I118" s="18">
        <f t="shared" si="6"/>
        <v>1181629.02</v>
      </c>
      <c r="J118" s="10">
        <v>1200</v>
      </c>
      <c r="K118" s="3">
        <v>177.11</v>
      </c>
      <c r="L118" s="18">
        <f t="shared" si="7"/>
        <v>212532.00000000003</v>
      </c>
      <c r="M118" s="10">
        <v>6892</v>
      </c>
      <c r="N118" s="19">
        <v>175.89</v>
      </c>
      <c r="O118" s="18">
        <f t="shared" si="8"/>
        <v>1212233.8799999999</v>
      </c>
      <c r="P118" s="9">
        <f t="shared" si="9"/>
        <v>2813613.6</v>
      </c>
    </row>
    <row r="119" spans="1:16" x14ac:dyDescent="0.25">
      <c r="A119" s="21" t="s">
        <v>937</v>
      </c>
      <c r="B119" s="21" t="s">
        <v>1095</v>
      </c>
      <c r="C119" s="21" t="s">
        <v>91</v>
      </c>
      <c r="D119" s="10">
        <v>10475</v>
      </c>
      <c r="E119" s="3">
        <v>290.05</v>
      </c>
      <c r="F119" s="18">
        <f t="shared" si="5"/>
        <v>3038273.75</v>
      </c>
      <c r="G119" s="10">
        <v>40934</v>
      </c>
      <c r="H119" s="3">
        <v>287.20999999999998</v>
      </c>
      <c r="I119" s="18">
        <f t="shared" si="6"/>
        <v>11756654.139999999</v>
      </c>
      <c r="J119" s="10">
        <v>4224</v>
      </c>
      <c r="K119" s="3">
        <v>290.05</v>
      </c>
      <c r="L119" s="18">
        <f t="shared" si="7"/>
        <v>1225171.2</v>
      </c>
      <c r="M119" s="10">
        <v>16507</v>
      </c>
      <c r="N119" s="19">
        <v>287.20999999999998</v>
      </c>
      <c r="O119" s="18">
        <f t="shared" si="8"/>
        <v>4740975.47</v>
      </c>
      <c r="P119" s="9">
        <f t="shared" si="9"/>
        <v>20761074.559999999</v>
      </c>
    </row>
    <row r="120" spans="1:16" x14ac:dyDescent="0.25">
      <c r="A120" s="21" t="s">
        <v>705</v>
      </c>
      <c r="B120" s="21" t="s">
        <v>1096</v>
      </c>
      <c r="C120" s="21" t="s">
        <v>15</v>
      </c>
      <c r="D120" s="10">
        <v>51</v>
      </c>
      <c r="E120" s="3">
        <v>266.13</v>
      </c>
      <c r="F120" s="18">
        <f t="shared" si="5"/>
        <v>13572.63</v>
      </c>
      <c r="G120" s="10">
        <v>13111</v>
      </c>
      <c r="H120" s="3">
        <v>263.66000000000003</v>
      </c>
      <c r="I120" s="18">
        <f t="shared" si="6"/>
        <v>3456846.2600000002</v>
      </c>
      <c r="J120" s="10">
        <v>52</v>
      </c>
      <c r="K120" s="3">
        <v>266.13</v>
      </c>
      <c r="L120" s="18">
        <f t="shared" si="7"/>
        <v>13838.76</v>
      </c>
      <c r="M120" s="10">
        <v>13265</v>
      </c>
      <c r="N120" s="19">
        <v>263.66000000000003</v>
      </c>
      <c r="O120" s="18">
        <f t="shared" si="8"/>
        <v>3497449.9000000004</v>
      </c>
      <c r="P120" s="9">
        <f t="shared" si="9"/>
        <v>6981707.5499999998</v>
      </c>
    </row>
    <row r="121" spans="1:16" x14ac:dyDescent="0.25">
      <c r="A121" s="21" t="s">
        <v>402</v>
      </c>
      <c r="B121" s="21" t="s">
        <v>1097</v>
      </c>
      <c r="C121" s="21" t="s">
        <v>1776</v>
      </c>
      <c r="D121" s="10">
        <v>2</v>
      </c>
      <c r="E121" s="3">
        <v>199.24</v>
      </c>
      <c r="F121" s="18">
        <f t="shared" si="5"/>
        <v>398.48</v>
      </c>
      <c r="G121" s="10">
        <v>23818</v>
      </c>
      <c r="H121" s="3">
        <v>197.67</v>
      </c>
      <c r="I121" s="18">
        <f t="shared" si="6"/>
        <v>4708104.0599999996</v>
      </c>
      <c r="J121" s="10">
        <v>2</v>
      </c>
      <c r="K121" s="3">
        <v>199.24</v>
      </c>
      <c r="L121" s="18">
        <f t="shared" si="7"/>
        <v>398.48</v>
      </c>
      <c r="M121" s="10">
        <v>21324</v>
      </c>
      <c r="N121" s="19">
        <v>197.67</v>
      </c>
      <c r="O121" s="18">
        <f t="shared" si="8"/>
        <v>4215115.08</v>
      </c>
      <c r="P121" s="9">
        <f t="shared" si="9"/>
        <v>8924016.1000000015</v>
      </c>
    </row>
    <row r="122" spans="1:16" x14ac:dyDescent="0.25">
      <c r="A122" s="21" t="s">
        <v>602</v>
      </c>
      <c r="B122" s="21" t="s">
        <v>1098</v>
      </c>
      <c r="C122" s="21" t="s">
        <v>1099</v>
      </c>
      <c r="D122" s="10">
        <v>338</v>
      </c>
      <c r="E122" s="3">
        <v>307.47000000000003</v>
      </c>
      <c r="F122" s="18">
        <f t="shared" si="5"/>
        <v>103924.86000000002</v>
      </c>
      <c r="G122" s="10">
        <v>10690</v>
      </c>
      <c r="H122" s="3">
        <v>305.26</v>
      </c>
      <c r="I122" s="18">
        <f t="shared" si="6"/>
        <v>3263229.4</v>
      </c>
      <c r="J122" s="10">
        <v>234</v>
      </c>
      <c r="K122" s="3">
        <v>307.47000000000003</v>
      </c>
      <c r="L122" s="18">
        <f t="shared" si="7"/>
        <v>71947.98000000001</v>
      </c>
      <c r="M122" s="10">
        <v>7397</v>
      </c>
      <c r="N122" s="19">
        <v>305.26</v>
      </c>
      <c r="O122" s="18">
        <f t="shared" si="8"/>
        <v>2258008.2199999997</v>
      </c>
      <c r="P122" s="9">
        <f t="shared" si="9"/>
        <v>5697110.46</v>
      </c>
    </row>
    <row r="123" spans="1:16" x14ac:dyDescent="0.25">
      <c r="A123" s="21" t="s">
        <v>1687</v>
      </c>
      <c r="B123" s="21" t="s">
        <v>1100</v>
      </c>
      <c r="C123" s="21" t="s">
        <v>1101</v>
      </c>
      <c r="D123" s="10">
        <v>1377</v>
      </c>
      <c r="E123" s="3">
        <v>219.99</v>
      </c>
      <c r="F123" s="18">
        <f t="shared" si="5"/>
        <v>302926.23000000004</v>
      </c>
      <c r="G123" s="10">
        <v>16007</v>
      </c>
      <c r="H123" s="3">
        <v>218.44</v>
      </c>
      <c r="I123" s="18">
        <f t="shared" si="6"/>
        <v>3496569.08</v>
      </c>
      <c r="J123" s="10">
        <v>659</v>
      </c>
      <c r="K123" s="3">
        <v>219.99</v>
      </c>
      <c r="L123" s="18">
        <f t="shared" si="7"/>
        <v>144973.41</v>
      </c>
      <c r="M123" s="10">
        <v>7662</v>
      </c>
      <c r="N123" s="19">
        <v>218.44</v>
      </c>
      <c r="O123" s="18">
        <f t="shared" si="8"/>
        <v>1673687.28</v>
      </c>
      <c r="P123" s="9">
        <f t="shared" si="9"/>
        <v>5618156</v>
      </c>
    </row>
    <row r="124" spans="1:16" x14ac:dyDescent="0.25">
      <c r="A124" s="21" t="s">
        <v>670</v>
      </c>
      <c r="B124" s="21" t="s">
        <v>1102</v>
      </c>
      <c r="C124" s="21" t="s">
        <v>316</v>
      </c>
      <c r="D124" s="10">
        <v>791</v>
      </c>
      <c r="E124" s="3">
        <v>223.45</v>
      </c>
      <c r="F124" s="18">
        <f t="shared" si="5"/>
        <v>176748.94999999998</v>
      </c>
      <c r="G124" s="10">
        <v>21104</v>
      </c>
      <c r="H124" s="3">
        <v>221.55</v>
      </c>
      <c r="I124" s="18">
        <f t="shared" si="6"/>
        <v>4675591.2</v>
      </c>
      <c r="J124" s="10">
        <v>380</v>
      </c>
      <c r="K124" s="3">
        <v>223.45</v>
      </c>
      <c r="L124" s="18">
        <f t="shared" si="7"/>
        <v>84911</v>
      </c>
      <c r="M124" s="10">
        <v>10136</v>
      </c>
      <c r="N124" s="19">
        <v>221.55</v>
      </c>
      <c r="O124" s="18">
        <f t="shared" si="8"/>
        <v>2245630.8000000003</v>
      </c>
      <c r="P124" s="9">
        <f t="shared" si="9"/>
        <v>7182881.9500000002</v>
      </c>
    </row>
    <row r="125" spans="1:16" x14ac:dyDescent="0.25">
      <c r="A125" s="21" t="s">
        <v>859</v>
      </c>
      <c r="B125" s="21" t="s">
        <v>1103</v>
      </c>
      <c r="C125" s="21" t="s">
        <v>157</v>
      </c>
      <c r="D125" s="10">
        <v>990</v>
      </c>
      <c r="E125" s="3">
        <v>298.3</v>
      </c>
      <c r="F125" s="18">
        <f t="shared" si="5"/>
        <v>295317</v>
      </c>
      <c r="G125" s="10">
        <v>23620</v>
      </c>
      <c r="H125" s="3">
        <v>295.58</v>
      </c>
      <c r="I125" s="18">
        <f t="shared" si="6"/>
        <v>6981599.5999999996</v>
      </c>
      <c r="J125" s="10">
        <v>6</v>
      </c>
      <c r="K125" s="3">
        <v>298.3</v>
      </c>
      <c r="L125" s="18">
        <f t="shared" si="7"/>
        <v>1789.8000000000002</v>
      </c>
      <c r="M125" s="10">
        <v>155</v>
      </c>
      <c r="N125" s="19">
        <v>295.58</v>
      </c>
      <c r="O125" s="18">
        <f t="shared" si="8"/>
        <v>45814.899999999994</v>
      </c>
      <c r="P125" s="9">
        <f t="shared" si="9"/>
        <v>7324521.2999999998</v>
      </c>
    </row>
    <row r="126" spans="1:16" x14ac:dyDescent="0.25">
      <c r="A126" s="21" t="s">
        <v>874</v>
      </c>
      <c r="B126" s="21" t="s">
        <v>1688</v>
      </c>
      <c r="C126" s="21" t="s">
        <v>242</v>
      </c>
      <c r="D126" s="10">
        <v>0</v>
      </c>
      <c r="E126" s="3">
        <v>335.4</v>
      </c>
      <c r="F126" s="18">
        <f t="shared" si="5"/>
        <v>0</v>
      </c>
      <c r="G126" s="10">
        <v>52028</v>
      </c>
      <c r="H126" s="3">
        <v>332.44</v>
      </c>
      <c r="I126" s="18">
        <f t="shared" si="6"/>
        <v>17296188.32</v>
      </c>
      <c r="J126" s="10">
        <v>0</v>
      </c>
      <c r="K126" s="3">
        <v>335.4</v>
      </c>
      <c r="L126" s="18">
        <f t="shared" si="7"/>
        <v>0</v>
      </c>
      <c r="M126" s="10">
        <v>28123</v>
      </c>
      <c r="N126" s="19">
        <v>332.44</v>
      </c>
      <c r="O126" s="18">
        <f t="shared" si="8"/>
        <v>9349210.1199999992</v>
      </c>
      <c r="P126" s="9">
        <f t="shared" si="9"/>
        <v>26645398.439999998</v>
      </c>
    </row>
    <row r="127" spans="1:16" x14ac:dyDescent="0.25">
      <c r="A127" s="21" t="s">
        <v>851</v>
      </c>
      <c r="B127" s="21" t="s">
        <v>1104</v>
      </c>
      <c r="C127" s="21" t="s">
        <v>92</v>
      </c>
      <c r="D127" s="10">
        <v>13747</v>
      </c>
      <c r="E127" s="3">
        <v>295.19</v>
      </c>
      <c r="F127" s="18">
        <f t="shared" si="5"/>
        <v>4057976.93</v>
      </c>
      <c r="G127" s="10">
        <v>46733</v>
      </c>
      <c r="H127" s="3">
        <v>292.95999999999998</v>
      </c>
      <c r="I127" s="18">
        <f t="shared" si="6"/>
        <v>13690899.68</v>
      </c>
      <c r="J127" s="10">
        <v>7522</v>
      </c>
      <c r="K127" s="3">
        <v>295.19</v>
      </c>
      <c r="L127" s="18">
        <f t="shared" si="7"/>
        <v>2220419.1800000002</v>
      </c>
      <c r="M127" s="10">
        <v>25571</v>
      </c>
      <c r="N127" s="19">
        <v>292.95999999999998</v>
      </c>
      <c r="O127" s="18">
        <f t="shared" si="8"/>
        <v>7491280.1599999992</v>
      </c>
      <c r="P127" s="9">
        <f t="shared" si="9"/>
        <v>27460575.949999999</v>
      </c>
    </row>
    <row r="128" spans="1:16" x14ac:dyDescent="0.25">
      <c r="A128" s="21" t="s">
        <v>901</v>
      </c>
      <c r="B128" s="21" t="s">
        <v>1105</v>
      </c>
      <c r="C128" s="21" t="s">
        <v>158</v>
      </c>
      <c r="D128" s="10">
        <v>7</v>
      </c>
      <c r="E128" s="3">
        <v>311.58</v>
      </c>
      <c r="F128" s="18">
        <f t="shared" si="5"/>
        <v>2181.06</v>
      </c>
      <c r="G128" s="10">
        <v>60756</v>
      </c>
      <c r="H128" s="3">
        <v>308.99</v>
      </c>
      <c r="I128" s="18">
        <f t="shared" si="6"/>
        <v>18772996.440000001</v>
      </c>
      <c r="J128" s="10">
        <v>2</v>
      </c>
      <c r="K128" s="3">
        <v>311.58</v>
      </c>
      <c r="L128" s="18">
        <f t="shared" si="7"/>
        <v>623.16</v>
      </c>
      <c r="M128" s="10">
        <v>19013</v>
      </c>
      <c r="N128" s="19">
        <v>308.99</v>
      </c>
      <c r="O128" s="18">
        <f t="shared" si="8"/>
        <v>5874826.8700000001</v>
      </c>
      <c r="P128" s="9">
        <f t="shared" si="9"/>
        <v>24650627.530000001</v>
      </c>
    </row>
    <row r="129" spans="1:16" x14ac:dyDescent="0.25">
      <c r="A129" s="21" t="s">
        <v>767</v>
      </c>
      <c r="B129" s="21" t="s">
        <v>1106</v>
      </c>
      <c r="C129" s="21" t="s">
        <v>93</v>
      </c>
      <c r="D129" s="10">
        <v>3256</v>
      </c>
      <c r="E129" s="3">
        <v>299.07</v>
      </c>
      <c r="F129" s="18">
        <f t="shared" si="5"/>
        <v>973771.91999999993</v>
      </c>
      <c r="G129" s="10">
        <v>22041</v>
      </c>
      <c r="H129" s="3">
        <v>296.3</v>
      </c>
      <c r="I129" s="18">
        <f t="shared" si="6"/>
        <v>6530748.2999999998</v>
      </c>
      <c r="J129" s="10">
        <v>2780</v>
      </c>
      <c r="K129" s="3">
        <v>299.07</v>
      </c>
      <c r="L129" s="18">
        <f t="shared" si="7"/>
        <v>831414.6</v>
      </c>
      <c r="M129" s="10">
        <v>18820</v>
      </c>
      <c r="N129" s="19">
        <v>296.3</v>
      </c>
      <c r="O129" s="18">
        <f t="shared" si="8"/>
        <v>5576366</v>
      </c>
      <c r="P129" s="9">
        <f t="shared" si="9"/>
        <v>13912300.819999998</v>
      </c>
    </row>
    <row r="130" spans="1:16" x14ac:dyDescent="0.25">
      <c r="A130" s="21" t="s">
        <v>432</v>
      </c>
      <c r="B130" s="21" t="s">
        <v>1107</v>
      </c>
      <c r="C130" s="21" t="s">
        <v>243</v>
      </c>
      <c r="D130" s="10">
        <v>212</v>
      </c>
      <c r="E130" s="3">
        <v>209.94</v>
      </c>
      <c r="F130" s="18">
        <f t="shared" si="5"/>
        <v>44507.28</v>
      </c>
      <c r="G130" s="10">
        <v>3701</v>
      </c>
      <c r="H130" s="3">
        <v>208.06</v>
      </c>
      <c r="I130" s="18">
        <f t="shared" si="6"/>
        <v>770030.06</v>
      </c>
      <c r="J130" s="10">
        <v>202</v>
      </c>
      <c r="K130" s="3">
        <v>209.94</v>
      </c>
      <c r="L130" s="18">
        <f t="shared" si="7"/>
        <v>42407.88</v>
      </c>
      <c r="M130" s="10">
        <v>3528</v>
      </c>
      <c r="N130" s="19">
        <v>208.06</v>
      </c>
      <c r="O130" s="18">
        <f t="shared" si="8"/>
        <v>734035.68</v>
      </c>
      <c r="P130" s="9">
        <f t="shared" si="9"/>
        <v>1590980.9000000001</v>
      </c>
    </row>
    <row r="131" spans="1:16" x14ac:dyDescent="0.25">
      <c r="A131" s="21" t="s">
        <v>807</v>
      </c>
      <c r="B131" s="21" t="s">
        <v>1108</v>
      </c>
      <c r="C131" s="21" t="s">
        <v>1109</v>
      </c>
      <c r="D131" s="10">
        <v>11555</v>
      </c>
      <c r="E131" s="3">
        <v>255.87</v>
      </c>
      <c r="F131" s="18">
        <f t="shared" si="5"/>
        <v>2956577.85</v>
      </c>
      <c r="G131" s="10">
        <v>35214</v>
      </c>
      <c r="H131" s="3">
        <v>253.65</v>
      </c>
      <c r="I131" s="18">
        <f t="shared" si="6"/>
        <v>8932031.0999999996</v>
      </c>
      <c r="J131" s="10">
        <v>4404</v>
      </c>
      <c r="K131" s="3">
        <v>255.87</v>
      </c>
      <c r="L131" s="18">
        <f t="shared" si="7"/>
        <v>1126851.48</v>
      </c>
      <c r="M131" s="10">
        <v>13423</v>
      </c>
      <c r="N131" s="19">
        <v>253.65</v>
      </c>
      <c r="O131" s="18">
        <f t="shared" si="8"/>
        <v>3404743.95</v>
      </c>
      <c r="P131" s="9">
        <f t="shared" si="9"/>
        <v>16420204.379999999</v>
      </c>
    </row>
    <row r="132" spans="1:16" x14ac:dyDescent="0.25">
      <c r="A132" s="21" t="s">
        <v>706</v>
      </c>
      <c r="B132" s="21" t="s">
        <v>1110</v>
      </c>
      <c r="C132" s="21" t="s">
        <v>1111</v>
      </c>
      <c r="D132" s="10">
        <v>0</v>
      </c>
      <c r="E132" s="3">
        <v>307.99</v>
      </c>
      <c r="F132" s="18">
        <f t="shared" si="5"/>
        <v>0</v>
      </c>
      <c r="G132" s="10">
        <v>45218</v>
      </c>
      <c r="H132" s="3">
        <v>305.24</v>
      </c>
      <c r="I132" s="18">
        <f t="shared" si="6"/>
        <v>13802342.32</v>
      </c>
      <c r="J132" s="10">
        <v>0</v>
      </c>
      <c r="K132" s="3">
        <v>307.99</v>
      </c>
      <c r="L132" s="18">
        <f t="shared" si="7"/>
        <v>0</v>
      </c>
      <c r="M132" s="10">
        <v>26323</v>
      </c>
      <c r="N132" s="19">
        <v>305.24</v>
      </c>
      <c r="O132" s="18">
        <f t="shared" si="8"/>
        <v>8034832.5200000005</v>
      </c>
      <c r="P132" s="9">
        <f t="shared" si="9"/>
        <v>21837174.84</v>
      </c>
    </row>
    <row r="133" spans="1:16" x14ac:dyDescent="0.25">
      <c r="A133" s="21" t="s">
        <v>790</v>
      </c>
      <c r="B133" s="21" t="s">
        <v>1112</v>
      </c>
      <c r="C133" s="21" t="s">
        <v>94</v>
      </c>
      <c r="D133" s="10">
        <v>731</v>
      </c>
      <c r="E133" s="3">
        <v>180.64</v>
      </c>
      <c r="F133" s="18">
        <f t="shared" si="5"/>
        <v>132047.84</v>
      </c>
      <c r="G133" s="10">
        <v>9521</v>
      </c>
      <c r="H133" s="3">
        <v>179.1</v>
      </c>
      <c r="I133" s="18">
        <f t="shared" si="6"/>
        <v>1705211.0999999999</v>
      </c>
      <c r="J133" s="10">
        <v>571</v>
      </c>
      <c r="K133" s="3">
        <v>180.64</v>
      </c>
      <c r="L133" s="18">
        <f t="shared" si="7"/>
        <v>103145.43999999999</v>
      </c>
      <c r="M133" s="10">
        <v>7438</v>
      </c>
      <c r="N133" s="19">
        <v>179.1</v>
      </c>
      <c r="O133" s="18">
        <f t="shared" si="8"/>
        <v>1332145.8</v>
      </c>
      <c r="P133" s="9">
        <f t="shared" si="9"/>
        <v>3272550.1799999997</v>
      </c>
    </row>
    <row r="134" spans="1:16" x14ac:dyDescent="0.25">
      <c r="A134" s="21" t="s">
        <v>819</v>
      </c>
      <c r="B134" s="21" t="s">
        <v>1113</v>
      </c>
      <c r="C134" s="21" t="s">
        <v>159</v>
      </c>
      <c r="D134" s="10">
        <v>12871</v>
      </c>
      <c r="E134" s="3">
        <v>283.5</v>
      </c>
      <c r="F134" s="18">
        <f t="shared" ref="F134:F197" si="10">E134*D134</f>
        <v>3648928.5</v>
      </c>
      <c r="G134" s="10">
        <v>18296</v>
      </c>
      <c r="H134" s="3">
        <v>280.83999999999997</v>
      </c>
      <c r="I134" s="18">
        <f t="shared" ref="I134:I197" si="11">H134*G134</f>
        <v>5138248.6399999997</v>
      </c>
      <c r="J134" s="10">
        <v>10051</v>
      </c>
      <c r="K134" s="3">
        <v>283.5</v>
      </c>
      <c r="L134" s="18">
        <f t="shared" ref="L134:L197" si="12">K134*J134</f>
        <v>2849458.5</v>
      </c>
      <c r="M134" s="10">
        <v>14287</v>
      </c>
      <c r="N134" s="19">
        <v>280.83999999999997</v>
      </c>
      <c r="O134" s="18">
        <f t="shared" ref="O134:O197" si="13">N134*M134</f>
        <v>4012361.0799999996</v>
      </c>
      <c r="P134" s="9">
        <f t="shared" ref="P134:P197" si="14">O134+L134+I134+F134</f>
        <v>15648996.719999999</v>
      </c>
    </row>
    <row r="135" spans="1:16" x14ac:dyDescent="0.25">
      <c r="A135" s="21" t="s">
        <v>622</v>
      </c>
      <c r="B135" s="21" t="s">
        <v>1689</v>
      </c>
      <c r="C135" s="21" t="s">
        <v>1777</v>
      </c>
      <c r="D135" s="10">
        <v>150</v>
      </c>
      <c r="E135" s="3">
        <v>172.09</v>
      </c>
      <c r="F135" s="18">
        <f t="shared" si="10"/>
        <v>25813.5</v>
      </c>
      <c r="G135" s="10">
        <v>7472</v>
      </c>
      <c r="H135" s="3">
        <v>170.97</v>
      </c>
      <c r="I135" s="18">
        <f t="shared" si="11"/>
        <v>1277487.8400000001</v>
      </c>
      <c r="J135" s="10">
        <v>153</v>
      </c>
      <c r="K135" s="3">
        <v>172.09</v>
      </c>
      <c r="L135" s="18">
        <f t="shared" si="12"/>
        <v>26329.77</v>
      </c>
      <c r="M135" s="10">
        <v>7622</v>
      </c>
      <c r="N135" s="19">
        <v>170.97</v>
      </c>
      <c r="O135" s="18">
        <f t="shared" si="13"/>
        <v>1303133.3400000001</v>
      </c>
      <c r="P135" s="9">
        <f t="shared" si="14"/>
        <v>2632764.4500000002</v>
      </c>
    </row>
    <row r="136" spans="1:16" x14ac:dyDescent="0.25">
      <c r="A136" s="21" t="s">
        <v>665</v>
      </c>
      <c r="B136" s="21" t="s">
        <v>1114</v>
      </c>
      <c r="C136" s="21" t="s">
        <v>1778</v>
      </c>
      <c r="D136" s="10">
        <v>1194</v>
      </c>
      <c r="E136" s="3">
        <v>194.52</v>
      </c>
      <c r="F136" s="18">
        <f t="shared" si="10"/>
        <v>232256.88</v>
      </c>
      <c r="G136" s="10">
        <v>12320</v>
      </c>
      <c r="H136" s="3">
        <v>192.93</v>
      </c>
      <c r="I136" s="18">
        <f t="shared" si="11"/>
        <v>2376897.6</v>
      </c>
      <c r="J136" s="10">
        <v>1025</v>
      </c>
      <c r="K136" s="3">
        <v>194.52</v>
      </c>
      <c r="L136" s="18">
        <f t="shared" si="12"/>
        <v>199383</v>
      </c>
      <c r="M136" s="10">
        <v>10571</v>
      </c>
      <c r="N136" s="19">
        <v>192.93</v>
      </c>
      <c r="O136" s="18">
        <f t="shared" si="13"/>
        <v>2039463.03</v>
      </c>
      <c r="P136" s="9">
        <f t="shared" si="14"/>
        <v>4848000.5100000007</v>
      </c>
    </row>
    <row r="137" spans="1:16" x14ac:dyDescent="0.25">
      <c r="A137" s="21" t="s">
        <v>664</v>
      </c>
      <c r="B137" s="21" t="s">
        <v>1115</v>
      </c>
      <c r="C137" s="21" t="s">
        <v>16</v>
      </c>
      <c r="D137" s="10">
        <v>43</v>
      </c>
      <c r="E137" s="3">
        <v>185.52</v>
      </c>
      <c r="F137" s="18">
        <f t="shared" si="10"/>
        <v>7977.3600000000006</v>
      </c>
      <c r="G137" s="10">
        <v>8401</v>
      </c>
      <c r="H137" s="3">
        <v>184.09</v>
      </c>
      <c r="I137" s="18">
        <f t="shared" si="11"/>
        <v>1546540.09</v>
      </c>
      <c r="J137" s="10">
        <v>40</v>
      </c>
      <c r="K137" s="3">
        <v>185.52</v>
      </c>
      <c r="L137" s="18">
        <f t="shared" si="12"/>
        <v>7420.8</v>
      </c>
      <c r="M137" s="10">
        <v>7832</v>
      </c>
      <c r="N137" s="19">
        <v>184.09</v>
      </c>
      <c r="O137" s="18">
        <f t="shared" si="13"/>
        <v>1441792.8800000001</v>
      </c>
      <c r="P137" s="9">
        <f t="shared" si="14"/>
        <v>3003731.1300000004</v>
      </c>
    </row>
    <row r="138" spans="1:16" x14ac:dyDescent="0.25">
      <c r="A138" s="21" t="s">
        <v>405</v>
      </c>
      <c r="B138" s="21" t="s">
        <v>1116</v>
      </c>
      <c r="C138" s="21" t="s">
        <v>17</v>
      </c>
      <c r="D138" s="10">
        <v>1032</v>
      </c>
      <c r="E138" s="3">
        <v>224.75</v>
      </c>
      <c r="F138" s="18">
        <f t="shared" si="10"/>
        <v>231942</v>
      </c>
      <c r="G138" s="10">
        <v>20097</v>
      </c>
      <c r="H138" s="3">
        <v>223.19</v>
      </c>
      <c r="I138" s="18">
        <f t="shared" si="11"/>
        <v>4485449.43</v>
      </c>
      <c r="J138" s="10">
        <v>945</v>
      </c>
      <c r="K138" s="3">
        <v>224.75</v>
      </c>
      <c r="L138" s="18">
        <f t="shared" si="12"/>
        <v>212388.75</v>
      </c>
      <c r="M138" s="10">
        <v>18403</v>
      </c>
      <c r="N138" s="19">
        <v>223.19</v>
      </c>
      <c r="O138" s="18">
        <f t="shared" si="13"/>
        <v>4107365.57</v>
      </c>
      <c r="P138" s="9">
        <f t="shared" si="14"/>
        <v>9037145.75</v>
      </c>
    </row>
    <row r="139" spans="1:16" x14ac:dyDescent="0.25">
      <c r="A139" s="21" t="s">
        <v>407</v>
      </c>
      <c r="B139" s="21" t="s">
        <v>1117</v>
      </c>
      <c r="C139" s="21" t="s">
        <v>18</v>
      </c>
      <c r="D139" s="10">
        <v>96</v>
      </c>
      <c r="E139" s="3">
        <v>173.04</v>
      </c>
      <c r="F139" s="18">
        <f t="shared" si="10"/>
        <v>16611.84</v>
      </c>
      <c r="G139" s="10">
        <v>1007</v>
      </c>
      <c r="H139" s="3">
        <v>171.51</v>
      </c>
      <c r="I139" s="18">
        <f t="shared" si="11"/>
        <v>172710.56999999998</v>
      </c>
      <c r="J139" s="10">
        <v>116</v>
      </c>
      <c r="K139" s="3">
        <v>173.04</v>
      </c>
      <c r="L139" s="18">
        <f t="shared" si="12"/>
        <v>20072.64</v>
      </c>
      <c r="M139" s="10">
        <v>1216</v>
      </c>
      <c r="N139" s="19">
        <v>171.51</v>
      </c>
      <c r="O139" s="18">
        <f t="shared" si="13"/>
        <v>208556.15999999997</v>
      </c>
      <c r="P139" s="9">
        <f t="shared" si="14"/>
        <v>417951.21</v>
      </c>
    </row>
    <row r="140" spans="1:16" x14ac:dyDescent="0.25">
      <c r="A140" s="21" t="s">
        <v>500</v>
      </c>
      <c r="B140" s="21" t="s">
        <v>1118</v>
      </c>
      <c r="C140" s="21" t="s">
        <v>160</v>
      </c>
      <c r="D140" s="10">
        <v>159</v>
      </c>
      <c r="E140" s="3">
        <v>202.37</v>
      </c>
      <c r="F140" s="18">
        <f t="shared" si="10"/>
        <v>32176.83</v>
      </c>
      <c r="G140" s="10">
        <v>5131</v>
      </c>
      <c r="H140" s="3">
        <v>200.55</v>
      </c>
      <c r="I140" s="18">
        <f t="shared" si="11"/>
        <v>1029022.05</v>
      </c>
      <c r="J140" s="10">
        <v>142</v>
      </c>
      <c r="K140" s="3">
        <v>202.37</v>
      </c>
      <c r="L140" s="18">
        <f t="shared" si="12"/>
        <v>28736.54</v>
      </c>
      <c r="M140" s="10">
        <v>4591</v>
      </c>
      <c r="N140" s="19">
        <v>200.55</v>
      </c>
      <c r="O140" s="18">
        <f t="shared" si="13"/>
        <v>920725.05</v>
      </c>
      <c r="P140" s="9">
        <f t="shared" si="14"/>
        <v>2010660.4700000002</v>
      </c>
    </row>
    <row r="141" spans="1:16" x14ac:dyDescent="0.25">
      <c r="A141" s="21" t="s">
        <v>555</v>
      </c>
      <c r="B141" s="21" t="s">
        <v>1119</v>
      </c>
      <c r="C141" s="21" t="s">
        <v>244</v>
      </c>
      <c r="D141" s="10">
        <v>888</v>
      </c>
      <c r="E141" s="3">
        <v>193.37</v>
      </c>
      <c r="F141" s="18">
        <f t="shared" si="10"/>
        <v>171712.56</v>
      </c>
      <c r="G141" s="10">
        <v>12628</v>
      </c>
      <c r="H141" s="3">
        <v>191.86</v>
      </c>
      <c r="I141" s="18">
        <f t="shared" si="11"/>
        <v>2422808.08</v>
      </c>
      <c r="J141" s="10">
        <v>714</v>
      </c>
      <c r="K141" s="3">
        <v>193.37</v>
      </c>
      <c r="L141" s="18">
        <f t="shared" si="12"/>
        <v>138066.18</v>
      </c>
      <c r="M141" s="10">
        <v>10149</v>
      </c>
      <c r="N141" s="19">
        <v>191.86</v>
      </c>
      <c r="O141" s="18">
        <f t="shared" si="13"/>
        <v>1947187.1400000001</v>
      </c>
      <c r="P141" s="9">
        <f t="shared" si="14"/>
        <v>4679773.96</v>
      </c>
    </row>
    <row r="142" spans="1:16" x14ac:dyDescent="0.25">
      <c r="A142" s="21" t="s">
        <v>941</v>
      </c>
      <c r="B142" s="21" t="s">
        <v>1690</v>
      </c>
      <c r="C142" s="21" t="s">
        <v>19</v>
      </c>
      <c r="D142" s="10">
        <v>319</v>
      </c>
      <c r="E142" s="3">
        <v>281.29000000000002</v>
      </c>
      <c r="F142" s="18">
        <f t="shared" si="10"/>
        <v>89731.510000000009</v>
      </c>
      <c r="G142" s="10">
        <v>56204</v>
      </c>
      <c r="H142" s="3">
        <v>278.86</v>
      </c>
      <c r="I142" s="18">
        <f t="shared" si="11"/>
        <v>15673047.440000001</v>
      </c>
      <c r="J142" s="10">
        <v>164</v>
      </c>
      <c r="K142" s="3">
        <v>281.29000000000002</v>
      </c>
      <c r="L142" s="18">
        <f t="shared" si="12"/>
        <v>46131.560000000005</v>
      </c>
      <c r="M142" s="10">
        <v>28844</v>
      </c>
      <c r="N142" s="19">
        <v>278.86</v>
      </c>
      <c r="O142" s="18">
        <f t="shared" si="13"/>
        <v>8043437.8400000008</v>
      </c>
      <c r="P142" s="9">
        <f t="shared" si="14"/>
        <v>23852348.350000005</v>
      </c>
    </row>
    <row r="143" spans="1:16" x14ac:dyDescent="0.25">
      <c r="A143" s="21" t="s">
        <v>442</v>
      </c>
      <c r="B143" s="21" t="s">
        <v>1120</v>
      </c>
      <c r="C143" s="21" t="s">
        <v>95</v>
      </c>
      <c r="D143" s="10">
        <v>1406</v>
      </c>
      <c r="E143" s="3">
        <v>205.37</v>
      </c>
      <c r="F143" s="18">
        <f t="shared" si="10"/>
        <v>288750.22000000003</v>
      </c>
      <c r="G143" s="10">
        <v>42444</v>
      </c>
      <c r="H143" s="3">
        <v>203.66</v>
      </c>
      <c r="I143" s="18">
        <f t="shared" si="11"/>
        <v>8644145.0399999991</v>
      </c>
      <c r="J143" s="10">
        <v>1530</v>
      </c>
      <c r="K143" s="3">
        <v>205.37</v>
      </c>
      <c r="L143" s="18">
        <f t="shared" si="12"/>
        <v>314216.10000000003</v>
      </c>
      <c r="M143" s="10">
        <v>46172</v>
      </c>
      <c r="N143" s="19">
        <v>203.66</v>
      </c>
      <c r="O143" s="18">
        <f t="shared" si="13"/>
        <v>9403389.5199999996</v>
      </c>
      <c r="P143" s="9">
        <f t="shared" si="14"/>
        <v>18650500.879999995</v>
      </c>
    </row>
    <row r="144" spans="1:16" x14ac:dyDescent="0.25">
      <c r="A144" s="21" t="s">
        <v>496</v>
      </c>
      <c r="B144" s="21" t="s">
        <v>1121</v>
      </c>
      <c r="C144" s="21" t="s">
        <v>96</v>
      </c>
      <c r="D144" s="10">
        <v>0</v>
      </c>
      <c r="E144" s="3">
        <v>210.52</v>
      </c>
      <c r="F144" s="18">
        <f t="shared" si="10"/>
        <v>0</v>
      </c>
      <c r="G144" s="10">
        <v>10594</v>
      </c>
      <c r="H144" s="3">
        <v>208.81</v>
      </c>
      <c r="I144" s="18">
        <f t="shared" si="11"/>
        <v>2212133.14</v>
      </c>
      <c r="J144" s="10">
        <v>0</v>
      </c>
      <c r="K144" s="3">
        <v>210.52</v>
      </c>
      <c r="L144" s="18">
        <f t="shared" si="12"/>
        <v>0</v>
      </c>
      <c r="M144" s="10">
        <v>4320</v>
      </c>
      <c r="N144" s="19">
        <v>208.81</v>
      </c>
      <c r="O144" s="18">
        <f t="shared" si="13"/>
        <v>902059.2</v>
      </c>
      <c r="P144" s="9">
        <f t="shared" si="14"/>
        <v>3114192.34</v>
      </c>
    </row>
    <row r="145" spans="1:16" x14ac:dyDescent="0.25">
      <c r="A145" s="21" t="s">
        <v>498</v>
      </c>
      <c r="B145" s="21" t="s">
        <v>1122</v>
      </c>
      <c r="C145" s="21" t="s">
        <v>245</v>
      </c>
      <c r="D145" s="10">
        <v>0</v>
      </c>
      <c r="E145" s="3">
        <v>208.9</v>
      </c>
      <c r="F145" s="18">
        <f t="shared" si="10"/>
        <v>0</v>
      </c>
      <c r="G145" s="10">
        <v>20902</v>
      </c>
      <c r="H145" s="3">
        <v>207.25</v>
      </c>
      <c r="I145" s="18">
        <f t="shared" si="11"/>
        <v>4331939.5</v>
      </c>
      <c r="J145" s="10">
        <v>0</v>
      </c>
      <c r="K145" s="3">
        <v>208.9</v>
      </c>
      <c r="L145" s="18">
        <f t="shared" si="12"/>
        <v>0</v>
      </c>
      <c r="M145" s="10">
        <v>17607</v>
      </c>
      <c r="N145" s="19">
        <v>207.25</v>
      </c>
      <c r="O145" s="18">
        <f t="shared" si="13"/>
        <v>3649050.75</v>
      </c>
      <c r="P145" s="9">
        <f t="shared" si="14"/>
        <v>7980990.25</v>
      </c>
    </row>
    <row r="146" spans="1:16" x14ac:dyDescent="0.25">
      <c r="A146" s="21" t="s">
        <v>501</v>
      </c>
      <c r="B146" s="21" t="s">
        <v>1123</v>
      </c>
      <c r="C146" s="21" t="s">
        <v>20</v>
      </c>
      <c r="D146" s="10">
        <v>0</v>
      </c>
      <c r="E146" s="3">
        <v>208.17</v>
      </c>
      <c r="F146" s="18">
        <f t="shared" si="10"/>
        <v>0</v>
      </c>
      <c r="G146" s="10">
        <v>9620</v>
      </c>
      <c r="H146" s="3">
        <v>206.43</v>
      </c>
      <c r="I146" s="18">
        <f t="shared" si="11"/>
        <v>1985856.6</v>
      </c>
      <c r="J146" s="10">
        <v>0</v>
      </c>
      <c r="K146" s="3">
        <v>208.17</v>
      </c>
      <c r="L146" s="18">
        <f t="shared" si="12"/>
        <v>0</v>
      </c>
      <c r="M146" s="10">
        <v>8209</v>
      </c>
      <c r="N146" s="19">
        <v>206.43</v>
      </c>
      <c r="O146" s="18">
        <f t="shared" si="13"/>
        <v>1694583.87</v>
      </c>
      <c r="P146" s="9">
        <f t="shared" si="14"/>
        <v>3680440.47</v>
      </c>
    </row>
    <row r="147" spans="1:16" x14ac:dyDescent="0.25">
      <c r="A147" s="21" t="s">
        <v>491</v>
      </c>
      <c r="B147" s="21" t="s">
        <v>1124</v>
      </c>
      <c r="C147" s="21" t="s">
        <v>161</v>
      </c>
      <c r="D147" s="10">
        <v>0</v>
      </c>
      <c r="E147" s="3">
        <v>218.6</v>
      </c>
      <c r="F147" s="18">
        <f t="shared" si="10"/>
        <v>0</v>
      </c>
      <c r="G147" s="10">
        <v>16682</v>
      </c>
      <c r="H147" s="3">
        <v>216.74</v>
      </c>
      <c r="I147" s="18">
        <f t="shared" si="11"/>
        <v>3615656.68</v>
      </c>
      <c r="J147" s="10">
        <v>0</v>
      </c>
      <c r="K147" s="3">
        <v>218.6</v>
      </c>
      <c r="L147" s="18">
        <f t="shared" si="12"/>
        <v>0</v>
      </c>
      <c r="M147" s="10">
        <v>17621</v>
      </c>
      <c r="N147" s="19">
        <v>216.74</v>
      </c>
      <c r="O147" s="18">
        <f t="shared" si="13"/>
        <v>3819175.54</v>
      </c>
      <c r="P147" s="9">
        <f t="shared" si="14"/>
        <v>7434832.2200000007</v>
      </c>
    </row>
    <row r="148" spans="1:16" x14ac:dyDescent="0.25">
      <c r="A148" s="21" t="s">
        <v>698</v>
      </c>
      <c r="B148" s="21" t="s">
        <v>1125</v>
      </c>
      <c r="C148" s="21" t="s">
        <v>97</v>
      </c>
      <c r="D148" s="10">
        <v>0</v>
      </c>
      <c r="E148" s="3">
        <v>192.97</v>
      </c>
      <c r="F148" s="18">
        <f t="shared" si="10"/>
        <v>0</v>
      </c>
      <c r="G148" s="10">
        <v>15252</v>
      </c>
      <c r="H148" s="3">
        <v>191.54</v>
      </c>
      <c r="I148" s="18">
        <f t="shared" si="11"/>
        <v>2921368.08</v>
      </c>
      <c r="J148" s="10">
        <v>0</v>
      </c>
      <c r="K148" s="3">
        <v>192.97</v>
      </c>
      <c r="L148" s="18">
        <f t="shared" si="12"/>
        <v>0</v>
      </c>
      <c r="M148" s="10">
        <v>12011</v>
      </c>
      <c r="N148" s="19">
        <v>191.54</v>
      </c>
      <c r="O148" s="18">
        <f t="shared" si="13"/>
        <v>2300586.94</v>
      </c>
      <c r="P148" s="9">
        <f t="shared" si="14"/>
        <v>5221955.0199999996</v>
      </c>
    </row>
    <row r="149" spans="1:16" x14ac:dyDescent="0.25">
      <c r="A149" s="21" t="s">
        <v>483</v>
      </c>
      <c r="B149" s="21" t="s">
        <v>1126</v>
      </c>
      <c r="C149" s="21" t="s">
        <v>21</v>
      </c>
      <c r="D149" s="10">
        <v>0</v>
      </c>
      <c r="E149" s="3">
        <v>213.18</v>
      </c>
      <c r="F149" s="18">
        <f t="shared" si="10"/>
        <v>0</v>
      </c>
      <c r="G149" s="10">
        <v>7764</v>
      </c>
      <c r="H149" s="3">
        <v>211.4</v>
      </c>
      <c r="I149" s="18">
        <f t="shared" si="11"/>
        <v>1641309.6</v>
      </c>
      <c r="J149" s="10">
        <v>0</v>
      </c>
      <c r="K149" s="3">
        <v>213.18</v>
      </c>
      <c r="L149" s="18">
        <f t="shared" si="12"/>
        <v>0</v>
      </c>
      <c r="M149" s="10">
        <v>10222</v>
      </c>
      <c r="N149" s="19">
        <v>211.4</v>
      </c>
      <c r="O149" s="18">
        <f t="shared" si="13"/>
        <v>2160930.8000000003</v>
      </c>
      <c r="P149" s="9">
        <f t="shared" si="14"/>
        <v>3802240.4000000004</v>
      </c>
    </row>
    <row r="150" spans="1:16" x14ac:dyDescent="0.25">
      <c r="A150" s="21" t="s">
        <v>632</v>
      </c>
      <c r="B150" s="21" t="s">
        <v>1127</v>
      </c>
      <c r="C150" s="21" t="s">
        <v>98</v>
      </c>
      <c r="D150" s="10">
        <v>0</v>
      </c>
      <c r="E150" s="3">
        <v>211.92</v>
      </c>
      <c r="F150" s="18">
        <f t="shared" si="10"/>
        <v>0</v>
      </c>
      <c r="G150" s="10">
        <v>9776</v>
      </c>
      <c r="H150" s="3">
        <v>210.31</v>
      </c>
      <c r="I150" s="18">
        <f t="shared" si="11"/>
        <v>2055990.56</v>
      </c>
      <c r="J150" s="10">
        <v>0</v>
      </c>
      <c r="K150" s="3">
        <v>211.92</v>
      </c>
      <c r="L150" s="18">
        <f t="shared" si="12"/>
        <v>0</v>
      </c>
      <c r="M150" s="10">
        <v>13287</v>
      </c>
      <c r="N150" s="19">
        <v>210.31</v>
      </c>
      <c r="O150" s="18">
        <f t="shared" si="13"/>
        <v>2794388.97</v>
      </c>
      <c r="P150" s="9">
        <f t="shared" si="14"/>
        <v>4850379.53</v>
      </c>
    </row>
    <row r="151" spans="1:16" x14ac:dyDescent="0.25">
      <c r="A151" s="21" t="s">
        <v>599</v>
      </c>
      <c r="B151" s="21" t="s">
        <v>1128</v>
      </c>
      <c r="C151" s="21" t="s">
        <v>162</v>
      </c>
      <c r="D151" s="10">
        <v>0</v>
      </c>
      <c r="E151" s="3">
        <v>212.4</v>
      </c>
      <c r="F151" s="18">
        <f t="shared" si="10"/>
        <v>0</v>
      </c>
      <c r="G151" s="10">
        <v>12243</v>
      </c>
      <c r="H151" s="3">
        <v>210.58</v>
      </c>
      <c r="I151" s="18">
        <f t="shared" si="11"/>
        <v>2578130.94</v>
      </c>
      <c r="J151" s="10">
        <v>0</v>
      </c>
      <c r="K151" s="3">
        <v>212.4</v>
      </c>
      <c r="L151" s="18">
        <f t="shared" si="12"/>
        <v>0</v>
      </c>
      <c r="M151" s="10">
        <v>15277</v>
      </c>
      <c r="N151" s="19">
        <v>210.58</v>
      </c>
      <c r="O151" s="18">
        <f t="shared" si="13"/>
        <v>3217030.66</v>
      </c>
      <c r="P151" s="9">
        <f t="shared" si="14"/>
        <v>5795161.5999999996</v>
      </c>
    </row>
    <row r="152" spans="1:16" x14ac:dyDescent="0.25">
      <c r="A152" s="21" t="s">
        <v>748</v>
      </c>
      <c r="B152" s="21" t="s">
        <v>1129</v>
      </c>
      <c r="C152" s="21" t="s">
        <v>22</v>
      </c>
      <c r="D152" s="10">
        <v>0</v>
      </c>
      <c r="E152" s="3">
        <v>153.88</v>
      </c>
      <c r="F152" s="18">
        <f t="shared" si="10"/>
        <v>0</v>
      </c>
      <c r="G152" s="10">
        <v>11762</v>
      </c>
      <c r="H152" s="3">
        <v>152.56</v>
      </c>
      <c r="I152" s="18">
        <f t="shared" si="11"/>
        <v>1794410.72</v>
      </c>
      <c r="J152" s="10">
        <v>0</v>
      </c>
      <c r="K152" s="3">
        <v>153.88</v>
      </c>
      <c r="L152" s="18">
        <f t="shared" si="12"/>
        <v>0</v>
      </c>
      <c r="M152" s="10">
        <v>9098</v>
      </c>
      <c r="N152" s="19">
        <v>152.56</v>
      </c>
      <c r="O152" s="18">
        <f t="shared" si="13"/>
        <v>1387990.8800000001</v>
      </c>
      <c r="P152" s="9">
        <f t="shared" si="14"/>
        <v>3182401.6</v>
      </c>
    </row>
    <row r="153" spans="1:16" x14ac:dyDescent="0.25">
      <c r="A153" s="21" t="s">
        <v>504</v>
      </c>
      <c r="B153" s="21" t="s">
        <v>1130</v>
      </c>
      <c r="C153" s="21" t="s">
        <v>23</v>
      </c>
      <c r="D153" s="10">
        <v>0</v>
      </c>
      <c r="E153" s="3">
        <v>178.89</v>
      </c>
      <c r="F153" s="18">
        <f t="shared" si="10"/>
        <v>0</v>
      </c>
      <c r="G153" s="10">
        <v>14279</v>
      </c>
      <c r="H153" s="3">
        <v>177.39</v>
      </c>
      <c r="I153" s="18">
        <f t="shared" si="11"/>
        <v>2532951.8099999996</v>
      </c>
      <c r="J153" s="10">
        <v>0</v>
      </c>
      <c r="K153" s="3">
        <v>178.89</v>
      </c>
      <c r="L153" s="18">
        <f t="shared" si="12"/>
        <v>0</v>
      </c>
      <c r="M153" s="10">
        <v>7521</v>
      </c>
      <c r="N153" s="19">
        <v>177.39</v>
      </c>
      <c r="O153" s="18">
        <f t="shared" si="13"/>
        <v>1334150.19</v>
      </c>
      <c r="P153" s="9">
        <f t="shared" si="14"/>
        <v>3867101.9999999995</v>
      </c>
    </row>
    <row r="154" spans="1:16" x14ac:dyDescent="0.25">
      <c r="A154" s="21" t="s">
        <v>738</v>
      </c>
      <c r="B154" s="21" t="s">
        <v>1131</v>
      </c>
      <c r="C154" s="21" t="s">
        <v>390</v>
      </c>
      <c r="D154" s="10">
        <v>27030</v>
      </c>
      <c r="E154" s="3">
        <v>217.38</v>
      </c>
      <c r="F154" s="18">
        <f t="shared" si="10"/>
        <v>5875781.3999999994</v>
      </c>
      <c r="G154" s="10">
        <v>0</v>
      </c>
      <c r="H154" s="3">
        <v>215.71</v>
      </c>
      <c r="I154" s="18">
        <f t="shared" si="11"/>
        <v>0</v>
      </c>
      <c r="J154" s="10">
        <v>20697</v>
      </c>
      <c r="K154" s="3">
        <v>217.38</v>
      </c>
      <c r="L154" s="18">
        <f t="shared" si="12"/>
        <v>4499113.8600000003</v>
      </c>
      <c r="M154" s="10">
        <v>0</v>
      </c>
      <c r="N154" s="19">
        <v>215.71</v>
      </c>
      <c r="O154" s="18">
        <f t="shared" si="13"/>
        <v>0</v>
      </c>
      <c r="P154" s="9">
        <f t="shared" si="14"/>
        <v>10374895.26</v>
      </c>
    </row>
    <row r="155" spans="1:16" x14ac:dyDescent="0.25">
      <c r="A155" s="21" t="s">
        <v>604</v>
      </c>
      <c r="B155" s="21" t="s">
        <v>1132</v>
      </c>
      <c r="C155" s="21" t="s">
        <v>99</v>
      </c>
      <c r="D155" s="10">
        <v>0</v>
      </c>
      <c r="E155" s="3">
        <v>214.83</v>
      </c>
      <c r="F155" s="18">
        <f t="shared" si="10"/>
        <v>0</v>
      </c>
      <c r="G155" s="10">
        <v>14869</v>
      </c>
      <c r="H155" s="3">
        <v>213.03</v>
      </c>
      <c r="I155" s="18">
        <f t="shared" si="11"/>
        <v>3167543.07</v>
      </c>
      <c r="J155" s="10">
        <v>0</v>
      </c>
      <c r="K155" s="3">
        <v>214.83</v>
      </c>
      <c r="L155" s="18">
        <f t="shared" si="12"/>
        <v>0</v>
      </c>
      <c r="M155" s="10">
        <v>7868</v>
      </c>
      <c r="N155" s="19">
        <v>213.03</v>
      </c>
      <c r="O155" s="18">
        <f t="shared" si="13"/>
        <v>1676120.04</v>
      </c>
      <c r="P155" s="9">
        <f t="shared" si="14"/>
        <v>4843663.1099999994</v>
      </c>
    </row>
    <row r="156" spans="1:16" x14ac:dyDescent="0.25">
      <c r="A156" s="21" t="s">
        <v>485</v>
      </c>
      <c r="B156" s="21" t="s">
        <v>1133</v>
      </c>
      <c r="C156" s="21" t="s">
        <v>100</v>
      </c>
      <c r="D156" s="10">
        <v>0</v>
      </c>
      <c r="E156" s="3">
        <v>217.66</v>
      </c>
      <c r="F156" s="18">
        <f t="shared" si="10"/>
        <v>0</v>
      </c>
      <c r="G156" s="10">
        <v>20983</v>
      </c>
      <c r="H156" s="3">
        <v>215.77</v>
      </c>
      <c r="I156" s="18">
        <f t="shared" si="11"/>
        <v>4527501.91</v>
      </c>
      <c r="J156" s="10">
        <v>0</v>
      </c>
      <c r="K156" s="3">
        <v>217.66</v>
      </c>
      <c r="L156" s="18">
        <f t="shared" si="12"/>
        <v>0</v>
      </c>
      <c r="M156" s="10">
        <v>22144</v>
      </c>
      <c r="N156" s="19">
        <v>215.77</v>
      </c>
      <c r="O156" s="18">
        <f t="shared" si="13"/>
        <v>4778010.88</v>
      </c>
      <c r="P156" s="9">
        <f t="shared" si="14"/>
        <v>9305512.7899999991</v>
      </c>
    </row>
    <row r="157" spans="1:16" x14ac:dyDescent="0.25">
      <c r="A157" s="21" t="s">
        <v>545</v>
      </c>
      <c r="B157" s="21" t="s">
        <v>1134</v>
      </c>
      <c r="C157" s="21" t="s">
        <v>317</v>
      </c>
      <c r="D157" s="10">
        <v>0</v>
      </c>
      <c r="E157" s="3">
        <v>206.52</v>
      </c>
      <c r="F157" s="18">
        <f t="shared" si="10"/>
        <v>0</v>
      </c>
      <c r="G157" s="10">
        <v>14030</v>
      </c>
      <c r="H157" s="3">
        <v>204.85</v>
      </c>
      <c r="I157" s="18">
        <f t="shared" si="11"/>
        <v>2874045.5</v>
      </c>
      <c r="J157" s="10">
        <v>0</v>
      </c>
      <c r="K157" s="3">
        <v>206.52</v>
      </c>
      <c r="L157" s="18">
        <f t="shared" si="12"/>
        <v>0</v>
      </c>
      <c r="M157" s="10">
        <v>14581</v>
      </c>
      <c r="N157" s="19">
        <v>204.85</v>
      </c>
      <c r="O157" s="18">
        <f t="shared" si="13"/>
        <v>2986917.85</v>
      </c>
      <c r="P157" s="9">
        <f t="shared" si="14"/>
        <v>5860963.3499999996</v>
      </c>
    </row>
    <row r="158" spans="1:16" x14ac:dyDescent="0.25">
      <c r="A158" s="21" t="s">
        <v>506</v>
      </c>
      <c r="B158" s="21" t="s">
        <v>1135</v>
      </c>
      <c r="C158" s="21" t="s">
        <v>163</v>
      </c>
      <c r="D158" s="10">
        <v>0</v>
      </c>
      <c r="E158" s="3">
        <v>195.95</v>
      </c>
      <c r="F158" s="18">
        <f t="shared" si="10"/>
        <v>0</v>
      </c>
      <c r="G158" s="10">
        <v>15662</v>
      </c>
      <c r="H158" s="3">
        <v>194.27</v>
      </c>
      <c r="I158" s="18">
        <f t="shared" si="11"/>
        <v>3042656.74</v>
      </c>
      <c r="J158" s="10">
        <v>0</v>
      </c>
      <c r="K158" s="3">
        <v>195.95</v>
      </c>
      <c r="L158" s="18">
        <f t="shared" si="12"/>
        <v>0</v>
      </c>
      <c r="M158" s="10">
        <v>12306</v>
      </c>
      <c r="N158" s="19">
        <v>194.27</v>
      </c>
      <c r="O158" s="18">
        <f t="shared" si="13"/>
        <v>2390686.62</v>
      </c>
      <c r="P158" s="9">
        <f t="shared" si="14"/>
        <v>5433343.3600000003</v>
      </c>
    </row>
    <row r="159" spans="1:16" x14ac:dyDescent="0.25">
      <c r="A159" s="21" t="s">
        <v>416</v>
      </c>
      <c r="B159" s="21" t="s">
        <v>1691</v>
      </c>
      <c r="C159" s="21" t="s">
        <v>101</v>
      </c>
      <c r="D159" s="10">
        <v>365</v>
      </c>
      <c r="E159" s="3">
        <v>185.22</v>
      </c>
      <c r="F159" s="18">
        <f t="shared" si="10"/>
        <v>67605.3</v>
      </c>
      <c r="G159" s="10">
        <v>10546</v>
      </c>
      <c r="H159" s="3">
        <v>183.88</v>
      </c>
      <c r="I159" s="18">
        <f t="shared" si="11"/>
        <v>1939198.48</v>
      </c>
      <c r="J159" s="10">
        <v>370</v>
      </c>
      <c r="K159" s="3">
        <v>185.22</v>
      </c>
      <c r="L159" s="18">
        <f t="shared" si="12"/>
        <v>68531.399999999994</v>
      </c>
      <c r="M159" s="10">
        <v>10676</v>
      </c>
      <c r="N159" s="19">
        <v>183.88</v>
      </c>
      <c r="O159" s="18">
        <f t="shared" si="13"/>
        <v>1963102.88</v>
      </c>
      <c r="P159" s="9">
        <f t="shared" si="14"/>
        <v>4038438.0599999996</v>
      </c>
    </row>
    <row r="160" spans="1:16" x14ac:dyDescent="0.25">
      <c r="A160" s="21" t="s">
        <v>474</v>
      </c>
      <c r="B160" s="21" t="s">
        <v>1136</v>
      </c>
      <c r="C160" s="21" t="s">
        <v>1137</v>
      </c>
      <c r="D160" s="10">
        <v>5323</v>
      </c>
      <c r="E160" s="3">
        <v>249.14</v>
      </c>
      <c r="F160" s="18">
        <f t="shared" si="10"/>
        <v>1326172.22</v>
      </c>
      <c r="G160" s="10">
        <v>21917</v>
      </c>
      <c r="H160" s="3">
        <v>247.11</v>
      </c>
      <c r="I160" s="18">
        <f t="shared" si="11"/>
        <v>5415909.8700000001</v>
      </c>
      <c r="J160" s="10">
        <v>4130</v>
      </c>
      <c r="K160" s="3">
        <v>249.14</v>
      </c>
      <c r="L160" s="18">
        <f t="shared" si="12"/>
        <v>1028948.2</v>
      </c>
      <c r="M160" s="10">
        <v>17004</v>
      </c>
      <c r="N160" s="19">
        <v>247.11</v>
      </c>
      <c r="O160" s="18">
        <f t="shared" si="13"/>
        <v>4201858.4400000004</v>
      </c>
      <c r="P160" s="9">
        <f t="shared" si="14"/>
        <v>11972888.730000002</v>
      </c>
    </row>
    <row r="161" spans="1:16" x14ac:dyDescent="0.25">
      <c r="A161" s="21" t="s">
        <v>685</v>
      </c>
      <c r="B161" s="21" t="s">
        <v>1138</v>
      </c>
      <c r="C161" s="21" t="s">
        <v>24</v>
      </c>
      <c r="D161" s="10">
        <v>5715</v>
      </c>
      <c r="E161" s="3">
        <v>303.57</v>
      </c>
      <c r="F161" s="18">
        <f t="shared" si="10"/>
        <v>1734902.55</v>
      </c>
      <c r="G161" s="10">
        <v>3388</v>
      </c>
      <c r="H161" s="3">
        <v>301.51</v>
      </c>
      <c r="I161" s="18">
        <f t="shared" si="11"/>
        <v>1021515.88</v>
      </c>
      <c r="J161" s="10">
        <v>2696</v>
      </c>
      <c r="K161" s="3">
        <v>303.57</v>
      </c>
      <c r="L161" s="18">
        <f t="shared" si="12"/>
        <v>818424.72</v>
      </c>
      <c r="M161" s="10">
        <v>1598</v>
      </c>
      <c r="N161" s="19">
        <v>301.51</v>
      </c>
      <c r="O161" s="18">
        <f t="shared" si="13"/>
        <v>481812.98</v>
      </c>
      <c r="P161" s="9">
        <f t="shared" si="14"/>
        <v>4056656.13</v>
      </c>
    </row>
    <row r="162" spans="1:16" x14ac:dyDescent="0.25">
      <c r="A162" s="21" t="s">
        <v>641</v>
      </c>
      <c r="B162" s="21" t="s">
        <v>1139</v>
      </c>
      <c r="C162" s="21" t="s">
        <v>318</v>
      </c>
      <c r="D162" s="10">
        <v>0</v>
      </c>
      <c r="E162" s="3">
        <v>185.99</v>
      </c>
      <c r="F162" s="18">
        <f t="shared" si="10"/>
        <v>0</v>
      </c>
      <c r="G162" s="10">
        <v>6992</v>
      </c>
      <c r="H162" s="3">
        <v>184.41</v>
      </c>
      <c r="I162" s="18">
        <f t="shared" si="11"/>
        <v>1289394.72</v>
      </c>
      <c r="J162" s="10">
        <v>0</v>
      </c>
      <c r="K162" s="3">
        <v>185.99</v>
      </c>
      <c r="L162" s="18">
        <f t="shared" si="12"/>
        <v>0</v>
      </c>
      <c r="M162" s="10">
        <v>4186</v>
      </c>
      <c r="N162" s="19">
        <v>184.41</v>
      </c>
      <c r="O162" s="18">
        <f t="shared" si="13"/>
        <v>771940.26</v>
      </c>
      <c r="P162" s="9">
        <f t="shared" si="14"/>
        <v>2061334.98</v>
      </c>
    </row>
    <row r="163" spans="1:16" x14ac:dyDescent="0.25">
      <c r="A163" s="21" t="s">
        <v>924</v>
      </c>
      <c r="B163" s="21" t="s">
        <v>1140</v>
      </c>
      <c r="C163" s="21" t="s">
        <v>1141</v>
      </c>
      <c r="D163" s="10">
        <v>5263</v>
      </c>
      <c r="E163" s="3">
        <v>294.43</v>
      </c>
      <c r="F163" s="18">
        <f t="shared" si="10"/>
        <v>1549585.09</v>
      </c>
      <c r="G163" s="10">
        <v>52027</v>
      </c>
      <c r="H163" s="3">
        <v>291.98</v>
      </c>
      <c r="I163" s="18">
        <f t="shared" si="11"/>
        <v>15190843.460000001</v>
      </c>
      <c r="J163" s="10">
        <v>1080</v>
      </c>
      <c r="K163" s="3">
        <v>294.43</v>
      </c>
      <c r="L163" s="18">
        <f t="shared" si="12"/>
        <v>317984.40000000002</v>
      </c>
      <c r="M163" s="10">
        <v>10672</v>
      </c>
      <c r="N163" s="19">
        <v>291.98</v>
      </c>
      <c r="O163" s="18">
        <f t="shared" si="13"/>
        <v>3116010.56</v>
      </c>
      <c r="P163" s="9">
        <f t="shared" si="14"/>
        <v>20174423.510000002</v>
      </c>
    </row>
    <row r="164" spans="1:16" x14ac:dyDescent="0.25">
      <c r="A164" s="21" t="s">
        <v>567</v>
      </c>
      <c r="B164" s="21" t="s">
        <v>1142</v>
      </c>
      <c r="C164" s="21" t="s">
        <v>102</v>
      </c>
      <c r="D164" s="10">
        <v>0</v>
      </c>
      <c r="E164" s="3">
        <v>244.65</v>
      </c>
      <c r="F164" s="18">
        <f t="shared" si="10"/>
        <v>0</v>
      </c>
      <c r="G164" s="10">
        <v>12683</v>
      </c>
      <c r="H164" s="3">
        <v>242.34</v>
      </c>
      <c r="I164" s="18">
        <f t="shared" si="11"/>
        <v>3073598.22</v>
      </c>
      <c r="J164" s="10">
        <v>0</v>
      </c>
      <c r="K164" s="3">
        <v>244.65</v>
      </c>
      <c r="L164" s="18">
        <f t="shared" si="12"/>
        <v>0</v>
      </c>
      <c r="M164" s="10">
        <v>2</v>
      </c>
      <c r="N164" s="19">
        <v>242.34</v>
      </c>
      <c r="O164" s="18">
        <f t="shared" si="13"/>
        <v>484.68</v>
      </c>
      <c r="P164" s="9">
        <f t="shared" si="14"/>
        <v>3074082.9000000004</v>
      </c>
    </row>
    <row r="165" spans="1:16" x14ac:dyDescent="0.25">
      <c r="A165" s="21" t="s">
        <v>505</v>
      </c>
      <c r="B165" s="21" t="s">
        <v>1143</v>
      </c>
      <c r="C165" s="21" t="s">
        <v>319</v>
      </c>
      <c r="D165" s="10">
        <v>1225</v>
      </c>
      <c r="E165" s="3">
        <v>262.93</v>
      </c>
      <c r="F165" s="18">
        <f t="shared" si="10"/>
        <v>322089.25</v>
      </c>
      <c r="G165" s="10">
        <v>16129</v>
      </c>
      <c r="H165" s="3">
        <v>260.77999999999997</v>
      </c>
      <c r="I165" s="18">
        <f t="shared" si="11"/>
        <v>4206120.6199999992</v>
      </c>
      <c r="J165" s="10">
        <v>800</v>
      </c>
      <c r="K165" s="3">
        <v>262.93</v>
      </c>
      <c r="L165" s="18">
        <f t="shared" si="12"/>
        <v>210344</v>
      </c>
      <c r="M165" s="10">
        <v>10531</v>
      </c>
      <c r="N165" s="19">
        <v>260.77999999999997</v>
      </c>
      <c r="O165" s="18">
        <f t="shared" si="13"/>
        <v>2746274.1799999997</v>
      </c>
      <c r="P165" s="9">
        <f t="shared" si="14"/>
        <v>7484828.0499999989</v>
      </c>
    </row>
    <row r="166" spans="1:16" x14ac:dyDescent="0.25">
      <c r="A166" s="21" t="s">
        <v>669</v>
      </c>
      <c r="B166" s="21" t="s">
        <v>1144</v>
      </c>
      <c r="C166" s="21" t="s">
        <v>164</v>
      </c>
      <c r="D166" s="10">
        <v>2237</v>
      </c>
      <c r="E166" s="3">
        <v>226.38</v>
      </c>
      <c r="F166" s="18">
        <f t="shared" si="10"/>
        <v>506412.06</v>
      </c>
      <c r="G166" s="10">
        <v>39149</v>
      </c>
      <c r="H166" s="3">
        <v>224.67</v>
      </c>
      <c r="I166" s="18">
        <f t="shared" si="11"/>
        <v>8795605.8300000001</v>
      </c>
      <c r="J166" s="10">
        <v>1742</v>
      </c>
      <c r="K166" s="3">
        <v>226.38</v>
      </c>
      <c r="L166" s="18">
        <f t="shared" si="12"/>
        <v>394353.96</v>
      </c>
      <c r="M166" s="10">
        <v>30494</v>
      </c>
      <c r="N166" s="19">
        <v>224.67</v>
      </c>
      <c r="O166" s="18">
        <f t="shared" si="13"/>
        <v>6851086.9799999995</v>
      </c>
      <c r="P166" s="9">
        <f t="shared" si="14"/>
        <v>16547458.83</v>
      </c>
    </row>
    <row r="167" spans="1:16" x14ac:dyDescent="0.25">
      <c r="A167" s="21" t="s">
        <v>596</v>
      </c>
      <c r="B167" s="21" t="s">
        <v>1145</v>
      </c>
      <c r="C167" s="21" t="s">
        <v>1146</v>
      </c>
      <c r="D167" s="10">
        <v>318</v>
      </c>
      <c r="E167" s="3">
        <v>247.89</v>
      </c>
      <c r="F167" s="18">
        <f t="shared" si="10"/>
        <v>78829.01999999999</v>
      </c>
      <c r="G167" s="10">
        <v>10998</v>
      </c>
      <c r="H167" s="3">
        <v>245.75</v>
      </c>
      <c r="I167" s="18">
        <f t="shared" si="11"/>
        <v>2702758.5</v>
      </c>
      <c r="J167" s="10">
        <v>4</v>
      </c>
      <c r="K167" s="3">
        <v>247.89</v>
      </c>
      <c r="L167" s="18">
        <f t="shared" si="12"/>
        <v>991.56</v>
      </c>
      <c r="M167" s="10">
        <v>128</v>
      </c>
      <c r="N167" s="19">
        <v>245.75</v>
      </c>
      <c r="O167" s="18">
        <f t="shared" si="13"/>
        <v>31456</v>
      </c>
      <c r="P167" s="9">
        <f t="shared" si="14"/>
        <v>2814035.08</v>
      </c>
    </row>
    <row r="168" spans="1:16" x14ac:dyDescent="0.25">
      <c r="A168" s="21" t="s">
        <v>542</v>
      </c>
      <c r="B168" s="21" t="s">
        <v>1147</v>
      </c>
      <c r="C168" s="21" t="s">
        <v>165</v>
      </c>
      <c r="D168" s="10">
        <v>0</v>
      </c>
      <c r="E168" s="3">
        <v>223.62</v>
      </c>
      <c r="F168" s="18">
        <f t="shared" si="10"/>
        <v>0</v>
      </c>
      <c r="G168" s="10">
        <v>15405</v>
      </c>
      <c r="H168" s="3">
        <v>221.76</v>
      </c>
      <c r="I168" s="18">
        <f t="shared" si="11"/>
        <v>3416212.8</v>
      </c>
      <c r="J168" s="10">
        <v>0</v>
      </c>
      <c r="K168" s="3">
        <v>223.62</v>
      </c>
      <c r="L168" s="18">
        <f t="shared" si="12"/>
        <v>0</v>
      </c>
      <c r="M168" s="10">
        <v>13085</v>
      </c>
      <c r="N168" s="19">
        <v>221.76</v>
      </c>
      <c r="O168" s="18">
        <f t="shared" si="13"/>
        <v>2901729.6</v>
      </c>
      <c r="P168" s="9">
        <f t="shared" si="14"/>
        <v>6317942.4000000004</v>
      </c>
    </row>
    <row r="169" spans="1:16" x14ac:dyDescent="0.25">
      <c r="A169" s="21" t="s">
        <v>910</v>
      </c>
      <c r="B169" s="21" t="s">
        <v>1148</v>
      </c>
      <c r="C169" s="21" t="s">
        <v>166</v>
      </c>
      <c r="D169" s="10">
        <v>5134</v>
      </c>
      <c r="E169" s="3">
        <v>338.76</v>
      </c>
      <c r="F169" s="18">
        <f t="shared" si="10"/>
        <v>1739193.8399999999</v>
      </c>
      <c r="G169" s="10">
        <v>19428</v>
      </c>
      <c r="H169" s="3">
        <v>335.4</v>
      </c>
      <c r="I169" s="18">
        <f t="shared" si="11"/>
        <v>6516151.1999999993</v>
      </c>
      <c r="J169" s="10">
        <v>3119</v>
      </c>
      <c r="K169" s="3">
        <v>338.76</v>
      </c>
      <c r="L169" s="18">
        <f t="shared" si="12"/>
        <v>1056592.44</v>
      </c>
      <c r="M169" s="10">
        <v>11805</v>
      </c>
      <c r="N169" s="19">
        <v>335.4</v>
      </c>
      <c r="O169" s="18">
        <f t="shared" si="13"/>
        <v>3959396.9999999995</v>
      </c>
      <c r="P169" s="9">
        <f t="shared" si="14"/>
        <v>13271334.479999999</v>
      </c>
    </row>
    <row r="170" spans="1:16" x14ac:dyDescent="0.25">
      <c r="A170" s="21" t="s">
        <v>939</v>
      </c>
      <c r="B170" s="21" t="s">
        <v>1149</v>
      </c>
      <c r="C170" s="21" t="s">
        <v>320</v>
      </c>
      <c r="D170" s="10">
        <v>5372</v>
      </c>
      <c r="E170" s="3">
        <v>248.18</v>
      </c>
      <c r="F170" s="18">
        <f t="shared" si="10"/>
        <v>1333222.96</v>
      </c>
      <c r="G170" s="10">
        <v>18185</v>
      </c>
      <c r="H170" s="3">
        <v>245.83</v>
      </c>
      <c r="I170" s="18">
        <f t="shared" si="11"/>
        <v>4470418.55</v>
      </c>
      <c r="J170" s="10">
        <v>2043</v>
      </c>
      <c r="K170" s="3">
        <v>248.18</v>
      </c>
      <c r="L170" s="18">
        <f t="shared" si="12"/>
        <v>507031.74</v>
      </c>
      <c r="M170" s="10">
        <v>6916</v>
      </c>
      <c r="N170" s="19">
        <v>245.83</v>
      </c>
      <c r="O170" s="18">
        <f t="shared" si="13"/>
        <v>1700160.28</v>
      </c>
      <c r="P170" s="9">
        <f t="shared" si="14"/>
        <v>8010833.5300000003</v>
      </c>
    </row>
    <row r="171" spans="1:16" x14ac:dyDescent="0.25">
      <c r="A171" s="21" t="s">
        <v>492</v>
      </c>
      <c r="B171" s="21" t="s">
        <v>1150</v>
      </c>
      <c r="C171" s="21" t="s">
        <v>167</v>
      </c>
      <c r="D171" s="10">
        <v>365</v>
      </c>
      <c r="E171" s="3">
        <v>208.93</v>
      </c>
      <c r="F171" s="18">
        <f t="shared" si="10"/>
        <v>76259.45</v>
      </c>
      <c r="G171" s="10">
        <v>15955</v>
      </c>
      <c r="H171" s="3">
        <v>207.22</v>
      </c>
      <c r="I171" s="18">
        <f t="shared" si="11"/>
        <v>3306195.1</v>
      </c>
      <c r="J171" s="10">
        <v>297</v>
      </c>
      <c r="K171" s="3">
        <v>208.93</v>
      </c>
      <c r="L171" s="18">
        <f t="shared" si="12"/>
        <v>62052.21</v>
      </c>
      <c r="M171" s="10">
        <v>12975</v>
      </c>
      <c r="N171" s="19">
        <v>207.22</v>
      </c>
      <c r="O171" s="18">
        <f t="shared" si="13"/>
        <v>2688679.5</v>
      </c>
      <c r="P171" s="9">
        <f t="shared" si="14"/>
        <v>6133186.2600000007</v>
      </c>
    </row>
    <row r="172" spans="1:16" x14ac:dyDescent="0.25">
      <c r="A172" s="21" t="s">
        <v>467</v>
      </c>
      <c r="B172" s="21" t="s">
        <v>1151</v>
      </c>
      <c r="C172" s="21" t="s">
        <v>25</v>
      </c>
      <c r="D172" s="10">
        <v>5389</v>
      </c>
      <c r="E172" s="3">
        <v>248.86</v>
      </c>
      <c r="F172" s="18">
        <f t="shared" si="10"/>
        <v>1341106.54</v>
      </c>
      <c r="G172" s="10">
        <v>58049</v>
      </c>
      <c r="H172" s="3">
        <v>246.77</v>
      </c>
      <c r="I172" s="18">
        <f t="shared" si="11"/>
        <v>14324751.73</v>
      </c>
      <c r="J172" s="10">
        <v>1689</v>
      </c>
      <c r="K172" s="3">
        <v>248.86</v>
      </c>
      <c r="L172" s="18">
        <f t="shared" si="12"/>
        <v>420324.54000000004</v>
      </c>
      <c r="M172" s="10">
        <v>18194</v>
      </c>
      <c r="N172" s="19">
        <v>246.77</v>
      </c>
      <c r="O172" s="18">
        <f t="shared" si="13"/>
        <v>4489733.38</v>
      </c>
      <c r="P172" s="9">
        <f t="shared" si="14"/>
        <v>20575916.189999998</v>
      </c>
    </row>
    <row r="173" spans="1:16" x14ac:dyDescent="0.25">
      <c r="A173" s="21" t="s">
        <v>489</v>
      </c>
      <c r="B173" s="21" t="s">
        <v>1152</v>
      </c>
      <c r="C173" s="21" t="s">
        <v>103</v>
      </c>
      <c r="D173" s="10">
        <v>14561</v>
      </c>
      <c r="E173" s="3">
        <v>192.15</v>
      </c>
      <c r="F173" s="18">
        <f t="shared" si="10"/>
        <v>2797896.15</v>
      </c>
      <c r="G173" s="10">
        <v>1006</v>
      </c>
      <c r="H173" s="3">
        <v>190.49</v>
      </c>
      <c r="I173" s="18">
        <f t="shared" si="11"/>
        <v>191632.94</v>
      </c>
      <c r="J173" s="10">
        <v>7352</v>
      </c>
      <c r="K173" s="3">
        <v>192.15</v>
      </c>
      <c r="L173" s="18">
        <f t="shared" si="12"/>
        <v>1412686.8</v>
      </c>
      <c r="M173" s="10">
        <v>508</v>
      </c>
      <c r="N173" s="19">
        <v>190.49</v>
      </c>
      <c r="O173" s="18">
        <f t="shared" si="13"/>
        <v>96768.92</v>
      </c>
      <c r="P173" s="9">
        <f t="shared" si="14"/>
        <v>4498984.8099999996</v>
      </c>
    </row>
    <row r="174" spans="1:16" x14ac:dyDescent="0.25">
      <c r="A174" s="21" t="s">
        <v>821</v>
      </c>
      <c r="B174" s="21" t="s">
        <v>1153</v>
      </c>
      <c r="C174" s="21" t="s">
        <v>104</v>
      </c>
      <c r="D174" s="10">
        <v>0</v>
      </c>
      <c r="E174" s="3">
        <v>298.01</v>
      </c>
      <c r="F174" s="18">
        <f t="shared" si="10"/>
        <v>0</v>
      </c>
      <c r="G174" s="10">
        <v>38936</v>
      </c>
      <c r="H174" s="3">
        <v>295</v>
      </c>
      <c r="I174" s="18">
        <f t="shared" si="11"/>
        <v>11486120</v>
      </c>
      <c r="J174" s="10">
        <v>0</v>
      </c>
      <c r="K174" s="3">
        <v>298.01</v>
      </c>
      <c r="L174" s="18">
        <f t="shared" si="12"/>
        <v>0</v>
      </c>
      <c r="M174" s="10">
        <v>19778</v>
      </c>
      <c r="N174" s="19">
        <v>295</v>
      </c>
      <c r="O174" s="18">
        <f t="shared" si="13"/>
        <v>5834510</v>
      </c>
      <c r="P174" s="9">
        <f t="shared" si="14"/>
        <v>17320630</v>
      </c>
    </row>
    <row r="175" spans="1:16" x14ac:dyDescent="0.25">
      <c r="A175" s="21" t="s">
        <v>428</v>
      </c>
      <c r="B175" s="21" t="s">
        <v>1154</v>
      </c>
      <c r="C175" s="21" t="s">
        <v>26</v>
      </c>
      <c r="D175" s="10">
        <v>10545</v>
      </c>
      <c r="E175" s="3">
        <v>219</v>
      </c>
      <c r="F175" s="18">
        <f t="shared" si="10"/>
        <v>2309355</v>
      </c>
      <c r="G175" s="10">
        <v>6770</v>
      </c>
      <c r="H175" s="3">
        <v>217.36</v>
      </c>
      <c r="I175" s="18">
        <f t="shared" si="11"/>
        <v>1471527.2000000002</v>
      </c>
      <c r="J175" s="10">
        <v>0</v>
      </c>
      <c r="K175" s="3">
        <v>219</v>
      </c>
      <c r="L175" s="18">
        <f t="shared" si="12"/>
        <v>0</v>
      </c>
      <c r="M175" s="10">
        <v>0</v>
      </c>
      <c r="N175" s="19">
        <v>217.36</v>
      </c>
      <c r="O175" s="18">
        <f t="shared" si="13"/>
        <v>0</v>
      </c>
      <c r="P175" s="9">
        <f t="shared" si="14"/>
        <v>3780882.2</v>
      </c>
    </row>
    <row r="176" spans="1:16" x14ac:dyDescent="0.25">
      <c r="A176" s="21" t="s">
        <v>460</v>
      </c>
      <c r="B176" s="21" t="s">
        <v>1155</v>
      </c>
      <c r="C176" s="21" t="s">
        <v>321</v>
      </c>
      <c r="D176" s="10">
        <v>1144</v>
      </c>
      <c r="E176" s="3">
        <v>218.8</v>
      </c>
      <c r="F176" s="18">
        <f t="shared" si="10"/>
        <v>250307.20000000001</v>
      </c>
      <c r="G176" s="10">
        <v>27270</v>
      </c>
      <c r="H176" s="3">
        <v>216.86</v>
      </c>
      <c r="I176" s="18">
        <f t="shared" si="11"/>
        <v>5913772.2000000002</v>
      </c>
      <c r="J176" s="10">
        <v>450</v>
      </c>
      <c r="K176" s="3">
        <v>218.8</v>
      </c>
      <c r="L176" s="18">
        <f t="shared" si="12"/>
        <v>98460</v>
      </c>
      <c r="M176" s="10">
        <v>10729</v>
      </c>
      <c r="N176" s="19">
        <v>216.86</v>
      </c>
      <c r="O176" s="18">
        <f t="shared" si="13"/>
        <v>2326690.94</v>
      </c>
      <c r="P176" s="9">
        <f t="shared" si="14"/>
        <v>8589230.3399999999</v>
      </c>
    </row>
    <row r="177" spans="1:16" x14ac:dyDescent="0.25">
      <c r="A177" s="21" t="s">
        <v>516</v>
      </c>
      <c r="B177" s="21" t="s">
        <v>1156</v>
      </c>
      <c r="C177" s="21" t="s">
        <v>1157</v>
      </c>
      <c r="D177" s="10">
        <v>1855</v>
      </c>
      <c r="E177" s="3">
        <v>170.06</v>
      </c>
      <c r="F177" s="18">
        <f t="shared" si="10"/>
        <v>315461.3</v>
      </c>
      <c r="G177" s="10">
        <v>26653</v>
      </c>
      <c r="H177" s="3">
        <v>168.74</v>
      </c>
      <c r="I177" s="18">
        <f t="shared" si="11"/>
        <v>4497427.2200000007</v>
      </c>
      <c r="J177" s="10">
        <v>836</v>
      </c>
      <c r="K177" s="3">
        <v>170.06</v>
      </c>
      <c r="L177" s="18">
        <f t="shared" si="12"/>
        <v>142170.16</v>
      </c>
      <c r="M177" s="10">
        <v>12016</v>
      </c>
      <c r="N177" s="19">
        <v>168.74</v>
      </c>
      <c r="O177" s="18">
        <f t="shared" si="13"/>
        <v>2027579.84</v>
      </c>
      <c r="P177" s="9">
        <f t="shared" si="14"/>
        <v>6982638.5200000005</v>
      </c>
    </row>
    <row r="178" spans="1:16" x14ac:dyDescent="0.25">
      <c r="A178" s="21" t="s">
        <v>829</v>
      </c>
      <c r="B178" s="21" t="s">
        <v>1158</v>
      </c>
      <c r="C178" s="21" t="s">
        <v>246</v>
      </c>
      <c r="D178" s="10">
        <v>6590</v>
      </c>
      <c r="E178" s="3">
        <v>251.28</v>
      </c>
      <c r="F178" s="18">
        <f t="shared" si="10"/>
        <v>1655935.2</v>
      </c>
      <c r="G178" s="10">
        <v>44695</v>
      </c>
      <c r="H178" s="3">
        <v>248.97</v>
      </c>
      <c r="I178" s="18">
        <f t="shared" si="11"/>
        <v>11127714.15</v>
      </c>
      <c r="J178" s="10">
        <v>3049</v>
      </c>
      <c r="K178" s="3">
        <v>251.28</v>
      </c>
      <c r="L178" s="18">
        <f t="shared" si="12"/>
        <v>766152.72</v>
      </c>
      <c r="M178" s="10">
        <v>20676</v>
      </c>
      <c r="N178" s="19">
        <v>248.97</v>
      </c>
      <c r="O178" s="18">
        <f t="shared" si="13"/>
        <v>5147703.72</v>
      </c>
      <c r="P178" s="9">
        <f t="shared" si="14"/>
        <v>18697505.789999999</v>
      </c>
    </row>
    <row r="179" spans="1:16" x14ac:dyDescent="0.25">
      <c r="A179" s="21" t="s">
        <v>923</v>
      </c>
      <c r="B179" s="21" t="s">
        <v>1159</v>
      </c>
      <c r="C179" s="21" t="s">
        <v>105</v>
      </c>
      <c r="D179" s="10">
        <v>821</v>
      </c>
      <c r="E179" s="3">
        <v>297.51</v>
      </c>
      <c r="F179" s="18">
        <f t="shared" si="10"/>
        <v>244255.71</v>
      </c>
      <c r="G179" s="10">
        <v>13519</v>
      </c>
      <c r="H179" s="3">
        <v>294.72000000000003</v>
      </c>
      <c r="I179" s="18">
        <f t="shared" si="11"/>
        <v>3984319.68</v>
      </c>
      <c r="J179" s="10">
        <v>315</v>
      </c>
      <c r="K179" s="3">
        <v>297.51</v>
      </c>
      <c r="L179" s="18">
        <f t="shared" si="12"/>
        <v>93715.65</v>
      </c>
      <c r="M179" s="10">
        <v>5179</v>
      </c>
      <c r="N179" s="19">
        <v>294.72000000000003</v>
      </c>
      <c r="O179" s="18">
        <f t="shared" si="13"/>
        <v>1526354.8800000001</v>
      </c>
      <c r="P179" s="9">
        <f t="shared" si="14"/>
        <v>5848645.9199999999</v>
      </c>
    </row>
    <row r="180" spans="1:16" x14ac:dyDescent="0.25">
      <c r="A180" s="21" t="s">
        <v>918</v>
      </c>
      <c r="B180" s="21" t="s">
        <v>1160</v>
      </c>
      <c r="C180" s="21" t="s">
        <v>168</v>
      </c>
      <c r="D180" s="10">
        <v>2067</v>
      </c>
      <c r="E180" s="3">
        <v>254.57</v>
      </c>
      <c r="F180" s="18">
        <f t="shared" si="10"/>
        <v>526196.18999999994</v>
      </c>
      <c r="G180" s="10">
        <v>16368</v>
      </c>
      <c r="H180" s="3">
        <v>252.41</v>
      </c>
      <c r="I180" s="18">
        <f t="shared" si="11"/>
        <v>4131446.88</v>
      </c>
      <c r="J180" s="10">
        <v>1820</v>
      </c>
      <c r="K180" s="3">
        <v>254.57</v>
      </c>
      <c r="L180" s="18">
        <f t="shared" si="12"/>
        <v>463317.39999999997</v>
      </c>
      <c r="M180" s="10">
        <v>14415</v>
      </c>
      <c r="N180" s="19">
        <v>252.41</v>
      </c>
      <c r="O180" s="18">
        <f t="shared" si="13"/>
        <v>3638490.15</v>
      </c>
      <c r="P180" s="9">
        <f t="shared" si="14"/>
        <v>8759450.6199999992</v>
      </c>
    </row>
    <row r="181" spans="1:16" x14ac:dyDescent="0.25">
      <c r="A181" s="21" t="s">
        <v>750</v>
      </c>
      <c r="B181" s="21" t="s">
        <v>1161</v>
      </c>
      <c r="C181" s="21" t="s">
        <v>1162</v>
      </c>
      <c r="D181" s="10">
        <v>730</v>
      </c>
      <c r="E181" s="3">
        <v>179.69</v>
      </c>
      <c r="F181" s="18">
        <f t="shared" si="10"/>
        <v>131173.70000000001</v>
      </c>
      <c r="G181" s="10">
        <v>31662</v>
      </c>
      <c r="H181" s="3">
        <v>178.16</v>
      </c>
      <c r="I181" s="18">
        <f t="shared" si="11"/>
        <v>5640901.9199999999</v>
      </c>
      <c r="J181" s="10">
        <v>423</v>
      </c>
      <c r="K181" s="3">
        <v>179.69</v>
      </c>
      <c r="L181" s="18">
        <f t="shared" si="12"/>
        <v>76008.87</v>
      </c>
      <c r="M181" s="10">
        <v>18351</v>
      </c>
      <c r="N181" s="19">
        <v>178.16</v>
      </c>
      <c r="O181" s="18">
        <f t="shared" si="13"/>
        <v>3269414.16</v>
      </c>
      <c r="P181" s="9">
        <f t="shared" si="14"/>
        <v>9117498.6499999985</v>
      </c>
    </row>
    <row r="182" spans="1:16" x14ac:dyDescent="0.25">
      <c r="A182" s="21" t="s">
        <v>886</v>
      </c>
      <c r="B182" s="21" t="s">
        <v>1163</v>
      </c>
      <c r="C182" s="21" t="s">
        <v>106</v>
      </c>
      <c r="D182" s="10">
        <v>6758</v>
      </c>
      <c r="E182" s="3">
        <v>296.22000000000003</v>
      </c>
      <c r="F182" s="18">
        <f t="shared" si="10"/>
        <v>2001854.7600000002</v>
      </c>
      <c r="G182" s="10">
        <v>30001</v>
      </c>
      <c r="H182" s="3">
        <v>293.43</v>
      </c>
      <c r="I182" s="18">
        <f t="shared" si="11"/>
        <v>8803193.4299999997</v>
      </c>
      <c r="J182" s="10">
        <v>4555</v>
      </c>
      <c r="K182" s="3">
        <v>296.22000000000003</v>
      </c>
      <c r="L182" s="18">
        <f t="shared" si="12"/>
        <v>1349282.1</v>
      </c>
      <c r="M182" s="10">
        <v>20222</v>
      </c>
      <c r="N182" s="19">
        <v>293.43</v>
      </c>
      <c r="O182" s="18">
        <f t="shared" si="13"/>
        <v>5933741.46</v>
      </c>
      <c r="P182" s="9">
        <f t="shared" si="14"/>
        <v>18088071.75</v>
      </c>
    </row>
    <row r="183" spans="1:16" x14ac:dyDescent="0.25">
      <c r="A183" s="21" t="s">
        <v>873</v>
      </c>
      <c r="B183" s="21" t="s">
        <v>1164</v>
      </c>
      <c r="C183" s="21" t="s">
        <v>107</v>
      </c>
      <c r="D183" s="10">
        <v>3136</v>
      </c>
      <c r="E183" s="3">
        <v>312.32</v>
      </c>
      <c r="F183" s="18">
        <f t="shared" si="10"/>
        <v>979435.52000000002</v>
      </c>
      <c r="G183" s="10">
        <v>30229</v>
      </c>
      <c r="H183" s="3">
        <v>309.39</v>
      </c>
      <c r="I183" s="18">
        <f t="shared" si="11"/>
        <v>9352550.3099999987</v>
      </c>
      <c r="J183" s="10">
        <v>3074</v>
      </c>
      <c r="K183" s="3">
        <v>312.32</v>
      </c>
      <c r="L183" s="18">
        <f t="shared" si="12"/>
        <v>960071.67999999993</v>
      </c>
      <c r="M183" s="10">
        <v>29635</v>
      </c>
      <c r="N183" s="19">
        <v>309.39</v>
      </c>
      <c r="O183" s="18">
        <f t="shared" si="13"/>
        <v>9168772.6500000004</v>
      </c>
      <c r="P183" s="9">
        <f t="shared" si="14"/>
        <v>20460830.16</v>
      </c>
    </row>
    <row r="184" spans="1:16" x14ac:dyDescent="0.25">
      <c r="A184" s="21" t="s">
        <v>1692</v>
      </c>
      <c r="B184" s="21" t="s">
        <v>1165</v>
      </c>
      <c r="C184" s="21" t="s">
        <v>1166</v>
      </c>
      <c r="D184" s="10">
        <v>0</v>
      </c>
      <c r="E184" s="3">
        <v>199.07</v>
      </c>
      <c r="F184" s="18">
        <f t="shared" si="10"/>
        <v>0</v>
      </c>
      <c r="G184" s="10">
        <v>4815</v>
      </c>
      <c r="H184" s="3">
        <v>197.81</v>
      </c>
      <c r="I184" s="18">
        <f t="shared" si="11"/>
        <v>952455.15</v>
      </c>
      <c r="J184" s="10">
        <v>0</v>
      </c>
      <c r="K184" s="3">
        <v>199.07</v>
      </c>
      <c r="L184" s="18">
        <f t="shared" si="12"/>
        <v>0</v>
      </c>
      <c r="M184" s="10">
        <v>0</v>
      </c>
      <c r="N184" s="19">
        <v>197.81</v>
      </c>
      <c r="O184" s="18">
        <f t="shared" si="13"/>
        <v>0</v>
      </c>
      <c r="P184" s="9">
        <f t="shared" si="14"/>
        <v>952455.15</v>
      </c>
    </row>
    <row r="185" spans="1:16" x14ac:dyDescent="0.25">
      <c r="A185" s="21" t="s">
        <v>929</v>
      </c>
      <c r="B185" s="21" t="s">
        <v>1167</v>
      </c>
      <c r="C185" s="21" t="s">
        <v>169</v>
      </c>
      <c r="D185" s="10">
        <v>18466</v>
      </c>
      <c r="E185" s="3">
        <v>333.98</v>
      </c>
      <c r="F185" s="18">
        <f t="shared" si="10"/>
        <v>6167274.6800000006</v>
      </c>
      <c r="G185" s="10">
        <v>32973</v>
      </c>
      <c r="H185" s="3">
        <v>330.94</v>
      </c>
      <c r="I185" s="18">
        <f t="shared" si="11"/>
        <v>10912084.619999999</v>
      </c>
      <c r="J185" s="10">
        <v>17378</v>
      </c>
      <c r="K185" s="3">
        <v>333.98</v>
      </c>
      <c r="L185" s="18">
        <f t="shared" si="12"/>
        <v>5803904.4400000004</v>
      </c>
      <c r="M185" s="10">
        <v>31030</v>
      </c>
      <c r="N185" s="19">
        <v>330.94</v>
      </c>
      <c r="O185" s="18">
        <f t="shared" si="13"/>
        <v>10269068.199999999</v>
      </c>
      <c r="P185" s="9">
        <f t="shared" si="14"/>
        <v>33152331.939999998</v>
      </c>
    </row>
    <row r="186" spans="1:16" x14ac:dyDescent="0.25">
      <c r="A186" s="21" t="s">
        <v>675</v>
      </c>
      <c r="B186" s="21" t="s">
        <v>1168</v>
      </c>
      <c r="C186" s="21" t="s">
        <v>1169</v>
      </c>
      <c r="D186" s="10">
        <v>1010</v>
      </c>
      <c r="E186" s="3">
        <v>312.93</v>
      </c>
      <c r="F186" s="18">
        <f t="shared" si="10"/>
        <v>316059.3</v>
      </c>
      <c r="G186" s="10">
        <v>20647</v>
      </c>
      <c r="H186" s="3">
        <v>309.95</v>
      </c>
      <c r="I186" s="18">
        <f t="shared" si="11"/>
        <v>6399537.6499999994</v>
      </c>
      <c r="J186" s="10">
        <v>484</v>
      </c>
      <c r="K186" s="3">
        <v>312.93</v>
      </c>
      <c r="L186" s="18">
        <f t="shared" si="12"/>
        <v>151458.12</v>
      </c>
      <c r="M186" s="10">
        <v>9884</v>
      </c>
      <c r="N186" s="19">
        <v>309.95</v>
      </c>
      <c r="O186" s="18">
        <f t="shared" si="13"/>
        <v>3063545.8</v>
      </c>
      <c r="P186" s="9">
        <f t="shared" si="14"/>
        <v>9930600.870000001</v>
      </c>
    </row>
    <row r="187" spans="1:16" x14ac:dyDescent="0.25">
      <c r="A187" s="21" t="s">
        <v>511</v>
      </c>
      <c r="B187" s="21" t="s">
        <v>1170</v>
      </c>
      <c r="C187" s="21" t="s">
        <v>108</v>
      </c>
      <c r="D187" s="10">
        <v>1983</v>
      </c>
      <c r="E187" s="3">
        <v>245.92</v>
      </c>
      <c r="F187" s="18">
        <f t="shared" si="10"/>
        <v>487659.36</v>
      </c>
      <c r="G187" s="10">
        <v>23154</v>
      </c>
      <c r="H187" s="3">
        <v>243.85</v>
      </c>
      <c r="I187" s="18">
        <f t="shared" si="11"/>
        <v>5646102.8999999994</v>
      </c>
      <c r="J187" s="10">
        <v>1931</v>
      </c>
      <c r="K187" s="3">
        <v>245.92</v>
      </c>
      <c r="L187" s="18">
        <f t="shared" si="12"/>
        <v>474871.51999999996</v>
      </c>
      <c r="M187" s="10">
        <v>22545</v>
      </c>
      <c r="N187" s="19">
        <v>243.85</v>
      </c>
      <c r="O187" s="18">
        <f t="shared" si="13"/>
        <v>5497598.25</v>
      </c>
      <c r="P187" s="9">
        <f t="shared" si="14"/>
        <v>12106232.029999997</v>
      </c>
    </row>
    <row r="188" spans="1:16" x14ac:dyDescent="0.25">
      <c r="A188" s="21" t="s">
        <v>587</v>
      </c>
      <c r="B188" s="21" t="s">
        <v>1171</v>
      </c>
      <c r="C188" s="21" t="s">
        <v>109</v>
      </c>
      <c r="D188" s="10">
        <v>853</v>
      </c>
      <c r="E188" s="3">
        <v>291.02999999999997</v>
      </c>
      <c r="F188" s="18">
        <f t="shared" si="10"/>
        <v>248248.58999999997</v>
      </c>
      <c r="G188" s="10">
        <v>45557</v>
      </c>
      <c r="H188" s="3">
        <v>288.51</v>
      </c>
      <c r="I188" s="18">
        <f t="shared" si="11"/>
        <v>13143650.07</v>
      </c>
      <c r="J188" s="10">
        <v>0</v>
      </c>
      <c r="K188" s="3">
        <v>291.02999999999997</v>
      </c>
      <c r="L188" s="18">
        <f t="shared" si="12"/>
        <v>0</v>
      </c>
      <c r="M188" s="10">
        <v>0</v>
      </c>
      <c r="N188" s="19">
        <v>288.51</v>
      </c>
      <c r="O188" s="18">
        <f t="shared" si="13"/>
        <v>0</v>
      </c>
      <c r="P188" s="9">
        <f t="shared" si="14"/>
        <v>13391898.66</v>
      </c>
    </row>
    <row r="189" spans="1:16" x14ac:dyDescent="0.25">
      <c r="A189" s="21" t="s">
        <v>586</v>
      </c>
      <c r="B189" s="21" t="s">
        <v>1172</v>
      </c>
      <c r="C189" s="21" t="s">
        <v>247</v>
      </c>
      <c r="D189" s="10">
        <v>1433</v>
      </c>
      <c r="E189" s="3">
        <v>327.66000000000003</v>
      </c>
      <c r="F189" s="18">
        <f t="shared" si="10"/>
        <v>469536.78</v>
      </c>
      <c r="G189" s="10">
        <v>23858</v>
      </c>
      <c r="H189" s="3">
        <v>324.45</v>
      </c>
      <c r="I189" s="18">
        <f t="shared" si="11"/>
        <v>7740728.0999999996</v>
      </c>
      <c r="J189" s="10">
        <v>615</v>
      </c>
      <c r="K189" s="3">
        <v>327.66000000000003</v>
      </c>
      <c r="L189" s="18">
        <f t="shared" si="12"/>
        <v>201510.90000000002</v>
      </c>
      <c r="M189" s="10">
        <v>10234</v>
      </c>
      <c r="N189" s="19">
        <v>324.45</v>
      </c>
      <c r="O189" s="18">
        <f t="shared" si="13"/>
        <v>3320421.3</v>
      </c>
      <c r="P189" s="9">
        <f t="shared" si="14"/>
        <v>11732197.079999998</v>
      </c>
    </row>
    <row r="190" spans="1:16" x14ac:dyDescent="0.25">
      <c r="A190" s="21" t="s">
        <v>497</v>
      </c>
      <c r="B190" s="21" t="s">
        <v>1173</v>
      </c>
      <c r="C190" s="21" t="s">
        <v>27</v>
      </c>
      <c r="D190" s="10">
        <v>1593</v>
      </c>
      <c r="E190" s="3">
        <v>227.63</v>
      </c>
      <c r="F190" s="18">
        <f t="shared" si="10"/>
        <v>362614.58999999997</v>
      </c>
      <c r="G190" s="10">
        <v>18201</v>
      </c>
      <c r="H190" s="3">
        <v>225.65</v>
      </c>
      <c r="I190" s="18">
        <f t="shared" si="11"/>
        <v>4107055.65</v>
      </c>
      <c r="J190" s="10">
        <v>1463</v>
      </c>
      <c r="K190" s="3">
        <v>227.63</v>
      </c>
      <c r="L190" s="18">
        <f t="shared" si="12"/>
        <v>333022.69</v>
      </c>
      <c r="M190" s="10">
        <v>16718</v>
      </c>
      <c r="N190" s="19">
        <v>225.65</v>
      </c>
      <c r="O190" s="18">
        <f t="shared" si="13"/>
        <v>3772416.7</v>
      </c>
      <c r="P190" s="9">
        <f t="shared" si="14"/>
        <v>8575109.6300000008</v>
      </c>
    </row>
    <row r="191" spans="1:16" x14ac:dyDescent="0.25">
      <c r="A191" s="21" t="s">
        <v>1693</v>
      </c>
      <c r="B191" s="21" t="s">
        <v>1694</v>
      </c>
      <c r="C191" s="21" t="s">
        <v>1779</v>
      </c>
      <c r="D191" s="10">
        <v>0</v>
      </c>
      <c r="E191" s="3">
        <v>233.08</v>
      </c>
      <c r="F191" s="18">
        <f t="shared" si="10"/>
        <v>0</v>
      </c>
      <c r="G191" s="10">
        <v>19608</v>
      </c>
      <c r="H191" s="3">
        <v>231.24</v>
      </c>
      <c r="I191" s="18">
        <f t="shared" si="11"/>
        <v>4534153.92</v>
      </c>
      <c r="J191" s="10">
        <v>0</v>
      </c>
      <c r="K191" s="3">
        <v>233.08</v>
      </c>
      <c r="L191" s="18">
        <f t="shared" si="12"/>
        <v>0</v>
      </c>
      <c r="M191" s="10">
        <v>10825</v>
      </c>
      <c r="N191" s="19">
        <v>231.24</v>
      </c>
      <c r="O191" s="18">
        <f t="shared" si="13"/>
        <v>2503173</v>
      </c>
      <c r="P191" s="9">
        <f t="shared" si="14"/>
        <v>7037326.9199999999</v>
      </c>
    </row>
    <row r="192" spans="1:16" x14ac:dyDescent="0.25">
      <c r="A192" s="21" t="s">
        <v>1695</v>
      </c>
      <c r="B192" s="21" t="s">
        <v>1174</v>
      </c>
      <c r="C192" s="21" t="s">
        <v>396</v>
      </c>
      <c r="D192" s="10">
        <v>0</v>
      </c>
      <c r="E192" s="3">
        <v>235.62</v>
      </c>
      <c r="F192" s="18">
        <f t="shared" si="10"/>
        <v>0</v>
      </c>
      <c r="G192" s="10">
        <v>1088</v>
      </c>
      <c r="H192" s="3">
        <v>233.67</v>
      </c>
      <c r="I192" s="18">
        <f t="shared" si="11"/>
        <v>254232.95999999999</v>
      </c>
      <c r="J192" s="10">
        <v>0</v>
      </c>
      <c r="K192" s="3">
        <v>235.62</v>
      </c>
      <c r="L192" s="18">
        <f t="shared" si="12"/>
        <v>0</v>
      </c>
      <c r="M192" s="10">
        <v>0</v>
      </c>
      <c r="N192" s="19">
        <v>233.67</v>
      </c>
      <c r="O192" s="18">
        <f t="shared" si="13"/>
        <v>0</v>
      </c>
      <c r="P192" s="9">
        <f t="shared" si="14"/>
        <v>254232.95999999999</v>
      </c>
    </row>
    <row r="193" spans="1:16" x14ac:dyDescent="0.25">
      <c r="A193" s="21" t="s">
        <v>568</v>
      </c>
      <c r="B193" s="21" t="s">
        <v>1175</v>
      </c>
      <c r="C193" s="21" t="s">
        <v>110</v>
      </c>
      <c r="D193" s="10">
        <v>0</v>
      </c>
      <c r="E193" s="3">
        <v>248.88</v>
      </c>
      <c r="F193" s="18">
        <f t="shared" si="10"/>
        <v>0</v>
      </c>
      <c r="G193" s="10">
        <v>13355</v>
      </c>
      <c r="H193" s="3">
        <v>246.42</v>
      </c>
      <c r="I193" s="18">
        <f t="shared" si="11"/>
        <v>3290939.0999999996</v>
      </c>
      <c r="J193" s="10">
        <v>0</v>
      </c>
      <c r="K193" s="3">
        <v>248.88</v>
      </c>
      <c r="L193" s="18">
        <f t="shared" si="12"/>
        <v>0</v>
      </c>
      <c r="M193" s="10">
        <v>13</v>
      </c>
      <c r="N193" s="19">
        <v>246.42</v>
      </c>
      <c r="O193" s="18">
        <f t="shared" si="13"/>
        <v>3203.46</v>
      </c>
      <c r="P193" s="9">
        <f t="shared" si="14"/>
        <v>3294142.5599999996</v>
      </c>
    </row>
    <row r="194" spans="1:16" x14ac:dyDescent="0.25">
      <c r="A194" s="21" t="s">
        <v>765</v>
      </c>
      <c r="B194" s="21" t="s">
        <v>1176</v>
      </c>
      <c r="C194" s="21" t="s">
        <v>322</v>
      </c>
      <c r="D194" s="10">
        <v>7450</v>
      </c>
      <c r="E194" s="3">
        <v>238.62</v>
      </c>
      <c r="F194" s="18">
        <f t="shared" si="10"/>
        <v>1777719</v>
      </c>
      <c r="G194" s="10">
        <v>28820</v>
      </c>
      <c r="H194" s="3">
        <v>236.45</v>
      </c>
      <c r="I194" s="18">
        <f t="shared" si="11"/>
        <v>6814489</v>
      </c>
      <c r="J194" s="10">
        <v>3212</v>
      </c>
      <c r="K194" s="3">
        <v>238.62</v>
      </c>
      <c r="L194" s="18">
        <f t="shared" si="12"/>
        <v>766447.44000000006</v>
      </c>
      <c r="M194" s="10">
        <v>12427</v>
      </c>
      <c r="N194" s="19">
        <v>236.45</v>
      </c>
      <c r="O194" s="18">
        <f t="shared" si="13"/>
        <v>2938364.15</v>
      </c>
      <c r="P194" s="9">
        <f t="shared" si="14"/>
        <v>12297019.59</v>
      </c>
    </row>
    <row r="195" spans="1:16" x14ac:dyDescent="0.25">
      <c r="A195" s="21" t="s">
        <v>689</v>
      </c>
      <c r="B195" s="21" t="s">
        <v>1177</v>
      </c>
      <c r="C195" s="21" t="s">
        <v>170</v>
      </c>
      <c r="D195" s="10">
        <v>911</v>
      </c>
      <c r="E195" s="3">
        <v>275.18</v>
      </c>
      <c r="F195" s="18">
        <f t="shared" si="10"/>
        <v>250688.98</v>
      </c>
      <c r="G195" s="10">
        <v>25061</v>
      </c>
      <c r="H195" s="3">
        <v>273.10000000000002</v>
      </c>
      <c r="I195" s="18">
        <f t="shared" si="11"/>
        <v>6844159.1000000006</v>
      </c>
      <c r="J195" s="10">
        <v>0</v>
      </c>
      <c r="K195" s="3">
        <v>275.18</v>
      </c>
      <c r="L195" s="18">
        <f t="shared" si="12"/>
        <v>0</v>
      </c>
      <c r="M195" s="10">
        <v>0</v>
      </c>
      <c r="N195" s="19">
        <v>273.10000000000002</v>
      </c>
      <c r="O195" s="18">
        <f t="shared" si="13"/>
        <v>0</v>
      </c>
      <c r="P195" s="9">
        <f t="shared" si="14"/>
        <v>7094848.080000001</v>
      </c>
    </row>
    <row r="196" spans="1:16" x14ac:dyDescent="0.25">
      <c r="A196" s="21" t="s">
        <v>958</v>
      </c>
      <c r="B196" s="21" t="s">
        <v>1178</v>
      </c>
      <c r="C196" s="21" t="s">
        <v>1179</v>
      </c>
      <c r="D196" s="10">
        <v>1311</v>
      </c>
      <c r="E196" s="3">
        <v>267.93</v>
      </c>
      <c r="F196" s="18">
        <f t="shared" si="10"/>
        <v>351256.23</v>
      </c>
      <c r="G196" s="10">
        <v>31883</v>
      </c>
      <c r="H196" s="3">
        <v>265.56</v>
      </c>
      <c r="I196" s="18">
        <f t="shared" si="11"/>
        <v>8466849.4800000004</v>
      </c>
      <c r="J196" s="10">
        <v>855</v>
      </c>
      <c r="K196" s="3">
        <v>267.93</v>
      </c>
      <c r="L196" s="18">
        <f t="shared" si="12"/>
        <v>229080.15</v>
      </c>
      <c r="M196" s="10">
        <v>20798</v>
      </c>
      <c r="N196" s="19">
        <v>265.56</v>
      </c>
      <c r="O196" s="18">
        <f t="shared" si="13"/>
        <v>5523116.8799999999</v>
      </c>
      <c r="P196" s="9">
        <f t="shared" si="14"/>
        <v>14570302.740000002</v>
      </c>
    </row>
    <row r="197" spans="1:16" x14ac:dyDescent="0.25">
      <c r="A197" s="21" t="s">
        <v>747</v>
      </c>
      <c r="B197" s="21" t="s">
        <v>1180</v>
      </c>
      <c r="C197" s="21" t="s">
        <v>323</v>
      </c>
      <c r="D197" s="10">
        <v>293</v>
      </c>
      <c r="E197" s="3">
        <v>192.81</v>
      </c>
      <c r="F197" s="18">
        <f t="shared" si="10"/>
        <v>56493.33</v>
      </c>
      <c r="G197" s="10">
        <v>17014</v>
      </c>
      <c r="H197" s="3">
        <v>191.06</v>
      </c>
      <c r="I197" s="18">
        <f t="shared" si="11"/>
        <v>3250694.84</v>
      </c>
      <c r="J197" s="10">
        <v>256</v>
      </c>
      <c r="K197" s="3">
        <v>192.81</v>
      </c>
      <c r="L197" s="18">
        <f t="shared" si="12"/>
        <v>49359.360000000001</v>
      </c>
      <c r="M197" s="10">
        <v>14870</v>
      </c>
      <c r="N197" s="19">
        <v>191.06</v>
      </c>
      <c r="O197" s="18">
        <f t="shared" si="13"/>
        <v>2841062.2</v>
      </c>
      <c r="P197" s="9">
        <f t="shared" si="14"/>
        <v>6197609.7300000004</v>
      </c>
    </row>
    <row r="198" spans="1:16" x14ac:dyDescent="0.25">
      <c r="A198" s="21" t="s">
        <v>814</v>
      </c>
      <c r="B198" s="21" t="s">
        <v>1181</v>
      </c>
      <c r="C198" s="21" t="s">
        <v>171</v>
      </c>
      <c r="D198" s="10">
        <v>7577</v>
      </c>
      <c r="E198" s="3">
        <v>268.08999999999997</v>
      </c>
      <c r="F198" s="18">
        <f t="shared" ref="F198:F261" si="15">E198*D198</f>
        <v>2031317.9299999997</v>
      </c>
      <c r="G198" s="10">
        <v>30129</v>
      </c>
      <c r="H198" s="3">
        <v>265.36</v>
      </c>
      <c r="I198" s="18">
        <f t="shared" ref="I198:I261" si="16">H198*G198</f>
        <v>7995031.4400000004</v>
      </c>
      <c r="J198" s="10">
        <v>2900</v>
      </c>
      <c r="K198" s="3">
        <v>268.08999999999997</v>
      </c>
      <c r="L198" s="18">
        <f t="shared" ref="L198:L261" si="17">K198*J198</f>
        <v>777460.99999999988</v>
      </c>
      <c r="M198" s="10">
        <v>11532</v>
      </c>
      <c r="N198" s="19">
        <v>265.36</v>
      </c>
      <c r="O198" s="18">
        <f t="shared" ref="O198:O261" si="18">N198*M198</f>
        <v>3060131.52</v>
      </c>
      <c r="P198" s="9">
        <f t="shared" ref="P198:P261" si="19">O198+L198+I198+F198</f>
        <v>13863941.890000001</v>
      </c>
    </row>
    <row r="199" spans="1:16" x14ac:dyDescent="0.25">
      <c r="A199" s="21" t="s">
        <v>948</v>
      </c>
      <c r="B199" s="21" t="s">
        <v>1182</v>
      </c>
      <c r="C199" s="21" t="s">
        <v>1183</v>
      </c>
      <c r="D199" s="10">
        <v>6339</v>
      </c>
      <c r="E199" s="3">
        <v>275.10000000000002</v>
      </c>
      <c r="F199" s="18">
        <f t="shared" si="15"/>
        <v>1743858.9000000001</v>
      </c>
      <c r="G199" s="10">
        <v>48007</v>
      </c>
      <c r="H199" s="3">
        <v>272.58999999999997</v>
      </c>
      <c r="I199" s="18">
        <f t="shared" si="16"/>
        <v>13086228.129999999</v>
      </c>
      <c r="J199" s="10">
        <v>1166</v>
      </c>
      <c r="K199" s="3">
        <v>275.10000000000002</v>
      </c>
      <c r="L199" s="18">
        <f t="shared" si="17"/>
        <v>320766.60000000003</v>
      </c>
      <c r="M199" s="10">
        <v>8830</v>
      </c>
      <c r="N199" s="19">
        <v>272.58999999999997</v>
      </c>
      <c r="O199" s="18">
        <f t="shared" si="18"/>
        <v>2406969.6999999997</v>
      </c>
      <c r="P199" s="9">
        <f t="shared" si="19"/>
        <v>17557823.329999998</v>
      </c>
    </row>
    <row r="200" spans="1:16" x14ac:dyDescent="0.25">
      <c r="A200" s="21" t="s">
        <v>742</v>
      </c>
      <c r="B200" s="21" t="s">
        <v>1696</v>
      </c>
      <c r="C200" s="21" t="s">
        <v>28</v>
      </c>
      <c r="D200" s="10">
        <v>1329</v>
      </c>
      <c r="E200" s="3">
        <v>296.07</v>
      </c>
      <c r="F200" s="18">
        <f t="shared" si="15"/>
        <v>393477.02999999997</v>
      </c>
      <c r="G200" s="10">
        <v>41310</v>
      </c>
      <c r="H200" s="3">
        <v>293.37</v>
      </c>
      <c r="I200" s="18">
        <f t="shared" si="16"/>
        <v>12119114.700000001</v>
      </c>
      <c r="J200" s="10">
        <v>818</v>
      </c>
      <c r="K200" s="3">
        <v>296.07</v>
      </c>
      <c r="L200" s="18">
        <f t="shared" si="17"/>
        <v>242185.25999999998</v>
      </c>
      <c r="M200" s="10">
        <v>25442</v>
      </c>
      <c r="N200" s="19">
        <v>293.37</v>
      </c>
      <c r="O200" s="18">
        <f t="shared" si="18"/>
        <v>7463919.54</v>
      </c>
      <c r="P200" s="9">
        <f t="shared" si="19"/>
        <v>20218696.530000001</v>
      </c>
    </row>
    <row r="201" spans="1:16" x14ac:dyDescent="0.25">
      <c r="A201" s="21" t="s">
        <v>719</v>
      </c>
      <c r="B201" s="21" t="s">
        <v>1184</v>
      </c>
      <c r="C201" s="21" t="s">
        <v>1185</v>
      </c>
      <c r="D201" s="10">
        <v>429</v>
      </c>
      <c r="E201" s="3">
        <v>257.75</v>
      </c>
      <c r="F201" s="18">
        <f t="shared" si="15"/>
        <v>110574.75</v>
      </c>
      <c r="G201" s="10">
        <v>28529</v>
      </c>
      <c r="H201" s="3">
        <v>255.38</v>
      </c>
      <c r="I201" s="18">
        <f t="shared" si="16"/>
        <v>7285736.0199999996</v>
      </c>
      <c r="J201" s="10">
        <v>0</v>
      </c>
      <c r="K201" s="3">
        <v>257.75</v>
      </c>
      <c r="L201" s="18">
        <f t="shared" si="17"/>
        <v>0</v>
      </c>
      <c r="M201" s="10">
        <v>0</v>
      </c>
      <c r="N201" s="19">
        <v>255.38</v>
      </c>
      <c r="O201" s="18">
        <f t="shared" si="18"/>
        <v>0</v>
      </c>
      <c r="P201" s="9">
        <f t="shared" si="19"/>
        <v>7396310.7699999996</v>
      </c>
    </row>
    <row r="202" spans="1:16" x14ac:dyDescent="0.25">
      <c r="A202" s="21" t="s">
        <v>1697</v>
      </c>
      <c r="B202" s="21" t="s">
        <v>1186</v>
      </c>
      <c r="C202" s="21" t="s">
        <v>1187</v>
      </c>
      <c r="D202" s="10">
        <v>0</v>
      </c>
      <c r="E202" s="3">
        <v>187.22</v>
      </c>
      <c r="F202" s="18">
        <f t="shared" si="15"/>
        <v>0</v>
      </c>
      <c r="G202" s="10">
        <v>742</v>
      </c>
      <c r="H202" s="3">
        <v>185.85</v>
      </c>
      <c r="I202" s="18">
        <f t="shared" si="16"/>
        <v>137900.69999999998</v>
      </c>
      <c r="J202" s="10">
        <v>0</v>
      </c>
      <c r="K202" s="3">
        <v>187.22</v>
      </c>
      <c r="L202" s="18">
        <f t="shared" si="17"/>
        <v>0</v>
      </c>
      <c r="M202" s="10">
        <v>1703</v>
      </c>
      <c r="N202" s="19">
        <v>185.85</v>
      </c>
      <c r="O202" s="18">
        <f t="shared" si="18"/>
        <v>316502.55</v>
      </c>
      <c r="P202" s="9">
        <f t="shared" si="19"/>
        <v>454403.25</v>
      </c>
    </row>
    <row r="203" spans="1:16" x14ac:dyDescent="0.25">
      <c r="A203" s="21" t="s">
        <v>415</v>
      </c>
      <c r="B203" s="21" t="s">
        <v>1188</v>
      </c>
      <c r="C203" s="21" t="s">
        <v>1780</v>
      </c>
      <c r="D203" s="10">
        <v>0</v>
      </c>
      <c r="E203" s="3">
        <v>176.97</v>
      </c>
      <c r="F203" s="18">
        <f t="shared" si="15"/>
        <v>0</v>
      </c>
      <c r="G203" s="10">
        <v>2871</v>
      </c>
      <c r="H203" s="3">
        <v>175.67</v>
      </c>
      <c r="I203" s="18">
        <f t="shared" si="16"/>
        <v>504348.56999999995</v>
      </c>
      <c r="J203" s="10">
        <v>0</v>
      </c>
      <c r="K203" s="3">
        <v>176.97</v>
      </c>
      <c r="L203" s="18">
        <f t="shared" si="17"/>
        <v>0</v>
      </c>
      <c r="M203" s="10">
        <v>5479</v>
      </c>
      <c r="N203" s="19">
        <v>175.67</v>
      </c>
      <c r="O203" s="18">
        <f t="shared" si="18"/>
        <v>962495.92999999993</v>
      </c>
      <c r="P203" s="9">
        <f t="shared" si="19"/>
        <v>1466844.5</v>
      </c>
    </row>
    <row r="204" spans="1:16" x14ac:dyDescent="0.25">
      <c r="A204" s="21" t="s">
        <v>1698</v>
      </c>
      <c r="B204" s="21" t="s">
        <v>1189</v>
      </c>
      <c r="C204" s="21" t="s">
        <v>1190</v>
      </c>
      <c r="D204" s="10">
        <v>2794</v>
      </c>
      <c r="E204" s="3">
        <v>249.09</v>
      </c>
      <c r="F204" s="18">
        <f t="shared" si="15"/>
        <v>695957.46</v>
      </c>
      <c r="G204" s="10">
        <v>20444</v>
      </c>
      <c r="H204" s="3">
        <v>246.91</v>
      </c>
      <c r="I204" s="18">
        <f t="shared" si="16"/>
        <v>5047828.04</v>
      </c>
      <c r="J204" s="10">
        <v>1342</v>
      </c>
      <c r="K204" s="3">
        <v>249.09</v>
      </c>
      <c r="L204" s="18">
        <f t="shared" si="17"/>
        <v>334278.78000000003</v>
      </c>
      <c r="M204" s="10">
        <v>9819</v>
      </c>
      <c r="N204" s="19">
        <v>246.91</v>
      </c>
      <c r="O204" s="18">
        <f t="shared" si="18"/>
        <v>2424409.29</v>
      </c>
      <c r="P204" s="9">
        <f t="shared" si="19"/>
        <v>8502473.5700000003</v>
      </c>
    </row>
    <row r="205" spans="1:16" x14ac:dyDescent="0.25">
      <c r="A205" s="21" t="s">
        <v>808</v>
      </c>
      <c r="B205" s="21" t="s">
        <v>1191</v>
      </c>
      <c r="C205" s="21" t="s">
        <v>248</v>
      </c>
      <c r="D205" s="10">
        <v>10217</v>
      </c>
      <c r="E205" s="3">
        <v>217.93</v>
      </c>
      <c r="F205" s="18">
        <f t="shared" si="15"/>
        <v>2226590.81</v>
      </c>
      <c r="G205" s="10">
        <v>36932</v>
      </c>
      <c r="H205" s="3">
        <v>216.24</v>
      </c>
      <c r="I205" s="18">
        <f t="shared" si="16"/>
        <v>7986175.6800000006</v>
      </c>
      <c r="J205" s="10">
        <v>6309</v>
      </c>
      <c r="K205" s="3">
        <v>217.93</v>
      </c>
      <c r="L205" s="18">
        <f t="shared" si="17"/>
        <v>1374920.37</v>
      </c>
      <c r="M205" s="10">
        <v>22807</v>
      </c>
      <c r="N205" s="19">
        <v>216.24</v>
      </c>
      <c r="O205" s="18">
        <f t="shared" si="18"/>
        <v>4931785.6800000006</v>
      </c>
      <c r="P205" s="9">
        <f t="shared" si="19"/>
        <v>16519472.540000001</v>
      </c>
    </row>
    <row r="206" spans="1:16" x14ac:dyDescent="0.25">
      <c r="A206" s="21" t="s">
        <v>570</v>
      </c>
      <c r="B206" s="21" t="s">
        <v>1192</v>
      </c>
      <c r="C206" s="21" t="s">
        <v>324</v>
      </c>
      <c r="D206" s="10">
        <v>5004</v>
      </c>
      <c r="E206" s="3">
        <v>282.04000000000002</v>
      </c>
      <c r="F206" s="18">
        <f t="shared" si="15"/>
        <v>1411328.1600000001</v>
      </c>
      <c r="G206" s="10">
        <v>47277</v>
      </c>
      <c r="H206" s="3">
        <v>279.79000000000002</v>
      </c>
      <c r="I206" s="18">
        <f t="shared" si="16"/>
        <v>13227631.83</v>
      </c>
      <c r="J206" s="10">
        <v>1990</v>
      </c>
      <c r="K206" s="3">
        <v>282.04000000000002</v>
      </c>
      <c r="L206" s="18">
        <f t="shared" si="17"/>
        <v>561259.60000000009</v>
      </c>
      <c r="M206" s="10">
        <v>18805</v>
      </c>
      <c r="N206" s="19">
        <v>279.79000000000002</v>
      </c>
      <c r="O206" s="18">
        <f t="shared" si="18"/>
        <v>5261450.95</v>
      </c>
      <c r="P206" s="9">
        <f t="shared" si="19"/>
        <v>20461670.540000003</v>
      </c>
    </row>
    <row r="207" spans="1:16" x14ac:dyDescent="0.25">
      <c r="A207" s="21" t="s">
        <v>752</v>
      </c>
      <c r="B207" s="21" t="s">
        <v>1193</v>
      </c>
      <c r="C207" s="21" t="s">
        <v>325</v>
      </c>
      <c r="D207" s="10">
        <v>870</v>
      </c>
      <c r="E207" s="3">
        <v>222.19</v>
      </c>
      <c r="F207" s="18">
        <f t="shared" si="15"/>
        <v>193305.3</v>
      </c>
      <c r="G207" s="10">
        <v>20266</v>
      </c>
      <c r="H207" s="3">
        <v>220.38</v>
      </c>
      <c r="I207" s="18">
        <f t="shared" si="16"/>
        <v>4466221.08</v>
      </c>
      <c r="J207" s="10">
        <v>413</v>
      </c>
      <c r="K207" s="3">
        <v>222.19</v>
      </c>
      <c r="L207" s="18">
        <f t="shared" si="17"/>
        <v>91764.47</v>
      </c>
      <c r="M207" s="10">
        <v>9623</v>
      </c>
      <c r="N207" s="19">
        <v>220.38</v>
      </c>
      <c r="O207" s="18">
        <f t="shared" si="18"/>
        <v>2120716.7399999998</v>
      </c>
      <c r="P207" s="9">
        <f t="shared" si="19"/>
        <v>6872007.5899999999</v>
      </c>
    </row>
    <row r="208" spans="1:16" x14ac:dyDescent="0.25">
      <c r="A208" s="21" t="s">
        <v>515</v>
      </c>
      <c r="B208" s="21" t="s">
        <v>1194</v>
      </c>
      <c r="C208" s="21" t="s">
        <v>172</v>
      </c>
      <c r="D208" s="10">
        <v>796</v>
      </c>
      <c r="E208" s="3">
        <v>266.48</v>
      </c>
      <c r="F208" s="18">
        <f t="shared" si="15"/>
        <v>212118.08000000002</v>
      </c>
      <c r="G208" s="10">
        <v>13334</v>
      </c>
      <c r="H208" s="3">
        <v>264.48</v>
      </c>
      <c r="I208" s="18">
        <f t="shared" si="16"/>
        <v>3526576.3200000003</v>
      </c>
      <c r="J208" s="10">
        <v>723</v>
      </c>
      <c r="K208" s="3">
        <v>266.48</v>
      </c>
      <c r="L208" s="18">
        <f t="shared" si="17"/>
        <v>192665.04</v>
      </c>
      <c r="M208" s="10">
        <v>12105</v>
      </c>
      <c r="N208" s="19">
        <v>264.48</v>
      </c>
      <c r="O208" s="18">
        <f t="shared" si="18"/>
        <v>3201530.4000000004</v>
      </c>
      <c r="P208" s="9">
        <f t="shared" si="19"/>
        <v>7132889.8400000008</v>
      </c>
    </row>
    <row r="209" spans="1:16" x14ac:dyDescent="0.25">
      <c r="A209" s="21" t="s">
        <v>502</v>
      </c>
      <c r="B209" s="21" t="s">
        <v>1195</v>
      </c>
      <c r="C209" s="21" t="s">
        <v>1196</v>
      </c>
      <c r="D209" s="10">
        <v>2</v>
      </c>
      <c r="E209" s="3">
        <v>220.9</v>
      </c>
      <c r="F209" s="18">
        <f t="shared" si="15"/>
        <v>441.8</v>
      </c>
      <c r="G209" s="10">
        <v>10439</v>
      </c>
      <c r="H209" s="3">
        <v>219.14</v>
      </c>
      <c r="I209" s="18">
        <f t="shared" si="16"/>
        <v>2287602.46</v>
      </c>
      <c r="J209" s="10">
        <v>2</v>
      </c>
      <c r="K209" s="3">
        <v>220.9</v>
      </c>
      <c r="L209" s="18">
        <f t="shared" si="17"/>
        <v>441.8</v>
      </c>
      <c r="M209" s="10">
        <v>8718</v>
      </c>
      <c r="N209" s="19">
        <v>219.14</v>
      </c>
      <c r="O209" s="18">
        <f t="shared" si="18"/>
        <v>1910462.5199999998</v>
      </c>
      <c r="P209" s="9">
        <f t="shared" si="19"/>
        <v>4198948.5799999991</v>
      </c>
    </row>
    <row r="210" spans="1:16" x14ac:dyDescent="0.25">
      <c r="A210" s="21" t="s">
        <v>739</v>
      </c>
      <c r="B210" s="21" t="s">
        <v>1699</v>
      </c>
      <c r="C210" s="21" t="s">
        <v>326</v>
      </c>
      <c r="D210" s="10">
        <v>162</v>
      </c>
      <c r="E210" s="3">
        <v>158.80000000000001</v>
      </c>
      <c r="F210" s="18">
        <f t="shared" si="15"/>
        <v>25725.600000000002</v>
      </c>
      <c r="G210" s="10">
        <v>18909</v>
      </c>
      <c r="H210" s="3">
        <v>157.5</v>
      </c>
      <c r="I210" s="18">
        <f t="shared" si="16"/>
        <v>2978167.5</v>
      </c>
      <c r="J210" s="10">
        <v>0</v>
      </c>
      <c r="K210" s="3">
        <v>158.80000000000001</v>
      </c>
      <c r="L210" s="18">
        <f t="shared" si="17"/>
        <v>0</v>
      </c>
      <c r="M210" s="10">
        <v>0</v>
      </c>
      <c r="N210" s="19">
        <v>157.5</v>
      </c>
      <c r="O210" s="18">
        <f t="shared" si="18"/>
        <v>0</v>
      </c>
      <c r="P210" s="9">
        <f t="shared" si="19"/>
        <v>3003893.1</v>
      </c>
    </row>
    <row r="211" spans="1:16" x14ac:dyDescent="0.25">
      <c r="A211" s="21" t="s">
        <v>715</v>
      </c>
      <c r="B211" s="21" t="s">
        <v>1197</v>
      </c>
      <c r="C211" s="21" t="s">
        <v>249</v>
      </c>
      <c r="D211" s="10">
        <v>1909</v>
      </c>
      <c r="E211" s="3">
        <v>301.48</v>
      </c>
      <c r="F211" s="18">
        <f t="shared" si="15"/>
        <v>575525.32000000007</v>
      </c>
      <c r="G211" s="10">
        <v>59670</v>
      </c>
      <c r="H211" s="3">
        <v>299.06</v>
      </c>
      <c r="I211" s="18">
        <f t="shared" si="16"/>
        <v>17844910.199999999</v>
      </c>
      <c r="J211" s="10">
        <v>1337</v>
      </c>
      <c r="K211" s="3">
        <v>301.48</v>
      </c>
      <c r="L211" s="18">
        <f t="shared" si="17"/>
        <v>403078.76</v>
      </c>
      <c r="M211" s="10">
        <v>41807</v>
      </c>
      <c r="N211" s="19">
        <v>299.06</v>
      </c>
      <c r="O211" s="18">
        <f t="shared" si="18"/>
        <v>12502801.42</v>
      </c>
      <c r="P211" s="9">
        <f t="shared" si="19"/>
        <v>31326315.699999999</v>
      </c>
    </row>
    <row r="212" spans="1:16" x14ac:dyDescent="0.25">
      <c r="A212" s="21" t="s">
        <v>540</v>
      </c>
      <c r="B212" s="21" t="s">
        <v>1198</v>
      </c>
      <c r="C212" s="21" t="s">
        <v>250</v>
      </c>
      <c r="D212" s="10">
        <v>0</v>
      </c>
      <c r="E212" s="3">
        <v>192.86</v>
      </c>
      <c r="F212" s="18">
        <f t="shared" si="15"/>
        <v>0</v>
      </c>
      <c r="G212" s="10">
        <v>6029</v>
      </c>
      <c r="H212" s="3">
        <v>191.12</v>
      </c>
      <c r="I212" s="18">
        <f t="shared" si="16"/>
        <v>1152262.48</v>
      </c>
      <c r="J212" s="10">
        <v>0</v>
      </c>
      <c r="K212" s="3">
        <v>192.86</v>
      </c>
      <c r="L212" s="18">
        <f t="shared" si="17"/>
        <v>0</v>
      </c>
      <c r="M212" s="10">
        <v>3753</v>
      </c>
      <c r="N212" s="19">
        <v>191.12</v>
      </c>
      <c r="O212" s="18">
        <f t="shared" si="18"/>
        <v>717273.36</v>
      </c>
      <c r="P212" s="9">
        <f t="shared" si="19"/>
        <v>1869535.8399999999</v>
      </c>
    </row>
    <row r="213" spans="1:16" x14ac:dyDescent="0.25">
      <c r="A213" s="21" t="s">
        <v>836</v>
      </c>
      <c r="B213" s="21" t="s">
        <v>1199</v>
      </c>
      <c r="C213" s="21" t="s">
        <v>327</v>
      </c>
      <c r="D213" s="10">
        <v>1862</v>
      </c>
      <c r="E213" s="3">
        <v>350.95</v>
      </c>
      <c r="F213" s="18">
        <f t="shared" si="15"/>
        <v>653468.9</v>
      </c>
      <c r="G213" s="10">
        <v>28379</v>
      </c>
      <c r="H213" s="3">
        <v>348.09</v>
      </c>
      <c r="I213" s="18">
        <f t="shared" si="16"/>
        <v>9878446.1099999994</v>
      </c>
      <c r="J213" s="10">
        <v>759</v>
      </c>
      <c r="K213" s="3">
        <v>350.95</v>
      </c>
      <c r="L213" s="18">
        <f t="shared" si="17"/>
        <v>266371.05</v>
      </c>
      <c r="M213" s="10">
        <v>11574</v>
      </c>
      <c r="N213" s="19">
        <v>348.09</v>
      </c>
      <c r="O213" s="18">
        <f t="shared" si="18"/>
        <v>4028793.6599999997</v>
      </c>
      <c r="P213" s="9">
        <f t="shared" si="19"/>
        <v>14827079.720000001</v>
      </c>
    </row>
    <row r="214" spans="1:16" x14ac:dyDescent="0.25">
      <c r="A214" s="21" t="s">
        <v>959</v>
      </c>
      <c r="B214" s="21" t="s">
        <v>1200</v>
      </c>
      <c r="C214" s="21" t="s">
        <v>111</v>
      </c>
      <c r="D214" s="10">
        <v>3525</v>
      </c>
      <c r="E214" s="3">
        <v>297.83999999999997</v>
      </c>
      <c r="F214" s="18">
        <f t="shared" si="15"/>
        <v>1049886</v>
      </c>
      <c r="G214" s="10">
        <v>34897</v>
      </c>
      <c r="H214" s="3">
        <v>295.07</v>
      </c>
      <c r="I214" s="18">
        <f t="shared" si="16"/>
        <v>10297057.789999999</v>
      </c>
      <c r="J214" s="10">
        <v>1028</v>
      </c>
      <c r="K214" s="3">
        <v>297.83999999999997</v>
      </c>
      <c r="L214" s="18">
        <f t="shared" si="17"/>
        <v>306179.51999999996</v>
      </c>
      <c r="M214" s="10">
        <v>10176</v>
      </c>
      <c r="N214" s="19">
        <v>295.07</v>
      </c>
      <c r="O214" s="18">
        <f t="shared" si="18"/>
        <v>3002632.32</v>
      </c>
      <c r="P214" s="9">
        <f t="shared" si="19"/>
        <v>14655755.629999999</v>
      </c>
    </row>
    <row r="215" spans="1:16" x14ac:dyDescent="0.25">
      <c r="A215" s="21" t="s">
        <v>482</v>
      </c>
      <c r="B215" s="21" t="s">
        <v>1201</v>
      </c>
      <c r="C215" s="21" t="s">
        <v>1202</v>
      </c>
      <c r="D215" s="10">
        <v>431</v>
      </c>
      <c r="E215" s="3">
        <v>212.39</v>
      </c>
      <c r="F215" s="18">
        <f t="shared" si="15"/>
        <v>91540.09</v>
      </c>
      <c r="G215" s="10">
        <v>18954</v>
      </c>
      <c r="H215" s="3">
        <v>210.51</v>
      </c>
      <c r="I215" s="18">
        <f t="shared" si="16"/>
        <v>3990006.54</v>
      </c>
      <c r="J215" s="10">
        <v>433</v>
      </c>
      <c r="K215" s="3">
        <v>212.39</v>
      </c>
      <c r="L215" s="18">
        <f t="shared" si="17"/>
        <v>91964.87</v>
      </c>
      <c r="M215" s="10">
        <v>19064</v>
      </c>
      <c r="N215" s="19">
        <v>210.51</v>
      </c>
      <c r="O215" s="18">
        <f t="shared" si="18"/>
        <v>4013162.6399999997</v>
      </c>
      <c r="P215" s="9">
        <f t="shared" si="19"/>
        <v>8186674.1399999997</v>
      </c>
    </row>
    <row r="216" spans="1:16" x14ac:dyDescent="0.25">
      <c r="A216" s="21" t="s">
        <v>912</v>
      </c>
      <c r="B216" s="21" t="s">
        <v>1203</v>
      </c>
      <c r="C216" s="21" t="s">
        <v>1204</v>
      </c>
      <c r="D216" s="10">
        <v>17495</v>
      </c>
      <c r="E216" s="3">
        <v>242.93</v>
      </c>
      <c r="F216" s="18">
        <f t="shared" si="15"/>
        <v>4250060.3500000006</v>
      </c>
      <c r="G216" s="10">
        <v>50954</v>
      </c>
      <c r="H216" s="3">
        <v>240.8</v>
      </c>
      <c r="I216" s="18">
        <f t="shared" si="16"/>
        <v>12269723.200000001</v>
      </c>
      <c r="J216" s="10">
        <v>3338</v>
      </c>
      <c r="K216" s="3">
        <v>242.93</v>
      </c>
      <c r="L216" s="18">
        <f t="shared" si="17"/>
        <v>810900.34</v>
      </c>
      <c r="M216" s="10">
        <v>9723</v>
      </c>
      <c r="N216" s="19">
        <v>240.8</v>
      </c>
      <c r="O216" s="18">
        <f t="shared" si="18"/>
        <v>2341298.4</v>
      </c>
      <c r="P216" s="9">
        <f t="shared" si="19"/>
        <v>19671982.290000003</v>
      </c>
    </row>
    <row r="217" spans="1:16" x14ac:dyDescent="0.25">
      <c r="A217" s="21" t="s">
        <v>846</v>
      </c>
      <c r="B217" s="21" t="s">
        <v>1700</v>
      </c>
      <c r="C217" s="21" t="s">
        <v>1781</v>
      </c>
      <c r="D217" s="10">
        <v>1678</v>
      </c>
      <c r="E217" s="3">
        <v>338.23</v>
      </c>
      <c r="F217" s="18">
        <f t="shared" si="15"/>
        <v>567549.94000000006</v>
      </c>
      <c r="G217" s="10">
        <v>18705</v>
      </c>
      <c r="H217" s="3">
        <v>335.22</v>
      </c>
      <c r="I217" s="18">
        <f t="shared" si="16"/>
        <v>6270290.1000000006</v>
      </c>
      <c r="J217" s="10">
        <v>2407</v>
      </c>
      <c r="K217" s="3">
        <v>338.23</v>
      </c>
      <c r="L217" s="18">
        <f t="shared" si="17"/>
        <v>814119.61</v>
      </c>
      <c r="M217" s="10">
        <v>26832</v>
      </c>
      <c r="N217" s="19">
        <v>335.22</v>
      </c>
      <c r="O217" s="18">
        <f t="shared" si="18"/>
        <v>8994623.040000001</v>
      </c>
      <c r="P217" s="9">
        <f t="shared" si="19"/>
        <v>16646582.689999999</v>
      </c>
    </row>
    <row r="218" spans="1:16" x14ac:dyDescent="0.25">
      <c r="A218" s="21" t="s">
        <v>793</v>
      </c>
      <c r="B218" s="21" t="s">
        <v>1205</v>
      </c>
      <c r="C218" s="21" t="s">
        <v>1206</v>
      </c>
      <c r="D218" s="10">
        <v>2426</v>
      </c>
      <c r="E218" s="3">
        <v>299</v>
      </c>
      <c r="F218" s="18">
        <f t="shared" si="15"/>
        <v>725374</v>
      </c>
      <c r="G218" s="10">
        <v>126875</v>
      </c>
      <c r="H218" s="3">
        <v>296.52999999999997</v>
      </c>
      <c r="I218" s="18">
        <f t="shared" si="16"/>
        <v>37622243.75</v>
      </c>
      <c r="J218" s="10">
        <v>1698</v>
      </c>
      <c r="K218" s="3">
        <v>299</v>
      </c>
      <c r="L218" s="18">
        <f t="shared" si="17"/>
        <v>507702</v>
      </c>
      <c r="M218" s="10">
        <v>88817</v>
      </c>
      <c r="N218" s="19">
        <v>296.52999999999997</v>
      </c>
      <c r="O218" s="18">
        <f t="shared" si="18"/>
        <v>26336905.009999998</v>
      </c>
      <c r="P218" s="9">
        <f t="shared" si="19"/>
        <v>65192224.759999998</v>
      </c>
    </row>
    <row r="219" spans="1:16" x14ac:dyDescent="0.25">
      <c r="A219" s="21" t="s">
        <v>1701</v>
      </c>
      <c r="B219" s="21" t="s">
        <v>1207</v>
      </c>
      <c r="C219" s="21" t="s">
        <v>1208</v>
      </c>
      <c r="D219" s="10">
        <v>0</v>
      </c>
      <c r="E219" s="3">
        <v>319.82</v>
      </c>
      <c r="F219" s="18">
        <f t="shared" si="15"/>
        <v>0</v>
      </c>
      <c r="G219" s="10">
        <v>0</v>
      </c>
      <c r="H219" s="3">
        <v>318.14999999999998</v>
      </c>
      <c r="I219" s="18">
        <f t="shared" si="16"/>
        <v>0</v>
      </c>
      <c r="J219" s="10">
        <v>0</v>
      </c>
      <c r="K219" s="3">
        <v>319.82</v>
      </c>
      <c r="L219" s="18">
        <f t="shared" si="17"/>
        <v>0</v>
      </c>
      <c r="M219" s="10">
        <v>0</v>
      </c>
      <c r="N219" s="19">
        <v>318.14999999999998</v>
      </c>
      <c r="O219" s="18">
        <f t="shared" si="18"/>
        <v>0</v>
      </c>
      <c r="P219" s="9">
        <f t="shared" si="19"/>
        <v>0</v>
      </c>
    </row>
    <row r="220" spans="1:16" x14ac:dyDescent="0.25">
      <c r="A220" s="21" t="s">
        <v>576</v>
      </c>
      <c r="B220" s="21" t="s">
        <v>1209</v>
      </c>
      <c r="C220" s="21" t="s">
        <v>173</v>
      </c>
      <c r="D220" s="10">
        <v>12747</v>
      </c>
      <c r="E220" s="3">
        <v>240.28</v>
      </c>
      <c r="F220" s="18">
        <f t="shared" si="15"/>
        <v>3062849.16</v>
      </c>
      <c r="G220" s="10">
        <v>46314</v>
      </c>
      <c r="H220" s="3">
        <v>238.1</v>
      </c>
      <c r="I220" s="18">
        <f t="shared" si="16"/>
        <v>11027363.4</v>
      </c>
      <c r="J220" s="10">
        <v>4232</v>
      </c>
      <c r="K220" s="3">
        <v>240.28</v>
      </c>
      <c r="L220" s="18">
        <f t="shared" si="17"/>
        <v>1016864.96</v>
      </c>
      <c r="M220" s="10">
        <v>15374</v>
      </c>
      <c r="N220" s="19">
        <v>238.1</v>
      </c>
      <c r="O220" s="18">
        <f t="shared" si="18"/>
        <v>3660549.4</v>
      </c>
      <c r="P220" s="9">
        <f t="shared" si="19"/>
        <v>18767626.920000002</v>
      </c>
    </row>
    <row r="221" spans="1:16" x14ac:dyDescent="0.25">
      <c r="A221" s="21" t="s">
        <v>877</v>
      </c>
      <c r="B221" s="21" t="s">
        <v>1210</v>
      </c>
      <c r="C221" s="21" t="s">
        <v>1211</v>
      </c>
      <c r="D221" s="10">
        <v>20299</v>
      </c>
      <c r="E221" s="3">
        <v>602.99</v>
      </c>
      <c r="F221" s="18">
        <f t="shared" si="15"/>
        <v>12240094.01</v>
      </c>
      <c r="G221" s="10">
        <v>18074</v>
      </c>
      <c r="H221" s="3">
        <v>599.73</v>
      </c>
      <c r="I221" s="18">
        <f t="shared" si="16"/>
        <v>10839520.02</v>
      </c>
      <c r="J221" s="10">
        <v>4883</v>
      </c>
      <c r="K221" s="3">
        <v>602.99</v>
      </c>
      <c r="L221" s="18">
        <f t="shared" si="17"/>
        <v>2944400.17</v>
      </c>
      <c r="M221" s="10">
        <v>4348</v>
      </c>
      <c r="N221" s="19">
        <v>599.73</v>
      </c>
      <c r="O221" s="18">
        <f t="shared" si="18"/>
        <v>2607626.04</v>
      </c>
      <c r="P221" s="9">
        <f t="shared" si="19"/>
        <v>28631640.240000002</v>
      </c>
    </row>
    <row r="222" spans="1:16" x14ac:dyDescent="0.25">
      <c r="A222" s="21" t="s">
        <v>436</v>
      </c>
      <c r="B222" s="21" t="s">
        <v>1212</v>
      </c>
      <c r="C222" s="21" t="s">
        <v>174</v>
      </c>
      <c r="D222" s="10">
        <v>0</v>
      </c>
      <c r="E222" s="3">
        <v>203.07</v>
      </c>
      <c r="F222" s="18">
        <f t="shared" si="15"/>
        <v>0</v>
      </c>
      <c r="G222" s="10">
        <v>18172</v>
      </c>
      <c r="H222" s="3">
        <v>201.51</v>
      </c>
      <c r="I222" s="18">
        <f t="shared" si="16"/>
        <v>3661839.7199999997</v>
      </c>
      <c r="J222" s="10">
        <v>0</v>
      </c>
      <c r="K222" s="3">
        <v>203.07</v>
      </c>
      <c r="L222" s="18">
        <f t="shared" si="17"/>
        <v>0</v>
      </c>
      <c r="M222" s="10">
        <v>11788</v>
      </c>
      <c r="N222" s="19">
        <v>201.51</v>
      </c>
      <c r="O222" s="18">
        <f t="shared" si="18"/>
        <v>2375399.88</v>
      </c>
      <c r="P222" s="9">
        <f t="shared" si="19"/>
        <v>6037239.5999999996</v>
      </c>
    </row>
    <row r="223" spans="1:16" x14ac:dyDescent="0.25">
      <c r="A223" s="21" t="s">
        <v>435</v>
      </c>
      <c r="B223" s="21" t="s">
        <v>1213</v>
      </c>
      <c r="C223" s="21" t="s">
        <v>29</v>
      </c>
      <c r="D223" s="10">
        <v>374</v>
      </c>
      <c r="E223" s="3">
        <v>198.12</v>
      </c>
      <c r="F223" s="18">
        <f t="shared" si="15"/>
        <v>74096.88</v>
      </c>
      <c r="G223" s="10">
        <v>26368</v>
      </c>
      <c r="H223" s="3">
        <v>196.44</v>
      </c>
      <c r="I223" s="18">
        <f t="shared" si="16"/>
        <v>5179729.9199999999</v>
      </c>
      <c r="J223" s="10">
        <v>137</v>
      </c>
      <c r="K223" s="3">
        <v>198.12</v>
      </c>
      <c r="L223" s="18">
        <f t="shared" si="17"/>
        <v>27142.440000000002</v>
      </c>
      <c r="M223" s="10">
        <v>9659</v>
      </c>
      <c r="N223" s="19">
        <v>196.44</v>
      </c>
      <c r="O223" s="18">
        <f t="shared" si="18"/>
        <v>1897413.96</v>
      </c>
      <c r="P223" s="9">
        <f t="shared" si="19"/>
        <v>7178383.2000000002</v>
      </c>
    </row>
    <row r="224" spans="1:16" x14ac:dyDescent="0.25">
      <c r="A224" s="21" t="s">
        <v>437</v>
      </c>
      <c r="B224" s="21" t="s">
        <v>1214</v>
      </c>
      <c r="C224" s="21" t="s">
        <v>1215</v>
      </c>
      <c r="D224" s="10">
        <v>0</v>
      </c>
      <c r="E224" s="3">
        <v>211.68</v>
      </c>
      <c r="F224" s="18">
        <f t="shared" si="15"/>
        <v>0</v>
      </c>
      <c r="G224" s="10">
        <v>17300</v>
      </c>
      <c r="H224" s="3">
        <v>209.94</v>
      </c>
      <c r="I224" s="18">
        <f t="shared" si="16"/>
        <v>3631962</v>
      </c>
      <c r="J224" s="10">
        <v>0</v>
      </c>
      <c r="K224" s="3">
        <v>211.68</v>
      </c>
      <c r="L224" s="18">
        <f t="shared" si="17"/>
        <v>0</v>
      </c>
      <c r="M224" s="10">
        <v>13292</v>
      </c>
      <c r="N224" s="19">
        <v>209.94</v>
      </c>
      <c r="O224" s="18">
        <f t="shared" si="18"/>
        <v>2790522.48</v>
      </c>
      <c r="P224" s="9">
        <f t="shared" si="19"/>
        <v>6422484.4800000004</v>
      </c>
    </row>
    <row r="225" spans="1:16" x14ac:dyDescent="0.25">
      <c r="A225" s="21" t="s">
        <v>591</v>
      </c>
      <c r="B225" s="21" t="s">
        <v>1216</v>
      </c>
      <c r="C225" s="21" t="s">
        <v>328</v>
      </c>
      <c r="D225" s="10">
        <v>1795</v>
      </c>
      <c r="E225" s="3">
        <v>331.83</v>
      </c>
      <c r="F225" s="18">
        <f t="shared" si="15"/>
        <v>595634.85</v>
      </c>
      <c r="G225" s="10">
        <v>30813</v>
      </c>
      <c r="H225" s="3">
        <v>328.47</v>
      </c>
      <c r="I225" s="18">
        <f t="shared" si="16"/>
        <v>10121146.110000001</v>
      </c>
      <c r="J225" s="10">
        <v>827</v>
      </c>
      <c r="K225" s="3">
        <v>331.83</v>
      </c>
      <c r="L225" s="18">
        <f t="shared" si="17"/>
        <v>274423.40999999997</v>
      </c>
      <c r="M225" s="10">
        <v>14191</v>
      </c>
      <c r="N225" s="19">
        <v>328.47</v>
      </c>
      <c r="O225" s="18">
        <f t="shared" si="18"/>
        <v>4661317.7700000005</v>
      </c>
      <c r="P225" s="9">
        <f t="shared" si="19"/>
        <v>15652522.140000002</v>
      </c>
    </row>
    <row r="226" spans="1:16" x14ac:dyDescent="0.25">
      <c r="A226" s="21" t="s">
        <v>904</v>
      </c>
      <c r="B226" s="21" t="s">
        <v>1217</v>
      </c>
      <c r="C226" s="21" t="s">
        <v>251</v>
      </c>
      <c r="D226" s="10">
        <v>5255</v>
      </c>
      <c r="E226" s="3">
        <v>343.28</v>
      </c>
      <c r="F226" s="18">
        <f t="shared" si="15"/>
        <v>1803936.4</v>
      </c>
      <c r="G226" s="10">
        <v>60743</v>
      </c>
      <c r="H226" s="3">
        <v>340.6</v>
      </c>
      <c r="I226" s="18">
        <f t="shared" si="16"/>
        <v>20689065.800000001</v>
      </c>
      <c r="J226" s="10">
        <v>1792</v>
      </c>
      <c r="K226" s="3">
        <v>343.28</v>
      </c>
      <c r="L226" s="18">
        <f t="shared" si="17"/>
        <v>615157.76000000001</v>
      </c>
      <c r="M226" s="10">
        <v>20709</v>
      </c>
      <c r="N226" s="19">
        <v>340.6</v>
      </c>
      <c r="O226" s="18">
        <f t="shared" si="18"/>
        <v>7053485.4000000004</v>
      </c>
      <c r="P226" s="9">
        <f t="shared" si="19"/>
        <v>30161645.359999999</v>
      </c>
    </row>
    <row r="227" spans="1:16" x14ac:dyDescent="0.25">
      <c r="A227" s="21" t="s">
        <v>681</v>
      </c>
      <c r="B227" s="21" t="s">
        <v>1218</v>
      </c>
      <c r="C227" s="21" t="s">
        <v>175</v>
      </c>
      <c r="D227" s="10">
        <v>0</v>
      </c>
      <c r="E227" s="3">
        <v>154.81</v>
      </c>
      <c r="F227" s="18">
        <f t="shared" si="15"/>
        <v>0</v>
      </c>
      <c r="G227" s="10">
        <v>11357</v>
      </c>
      <c r="H227" s="3">
        <v>153.77000000000001</v>
      </c>
      <c r="I227" s="18">
        <f t="shared" si="16"/>
        <v>1746365.8900000001</v>
      </c>
      <c r="J227" s="10">
        <v>0</v>
      </c>
      <c r="K227" s="3">
        <v>154.81</v>
      </c>
      <c r="L227" s="18">
        <f t="shared" si="17"/>
        <v>0</v>
      </c>
      <c r="M227" s="10">
        <v>10960</v>
      </c>
      <c r="N227" s="19">
        <v>153.77000000000001</v>
      </c>
      <c r="O227" s="18">
        <f t="shared" si="18"/>
        <v>1685319.2000000002</v>
      </c>
      <c r="P227" s="9">
        <f t="shared" si="19"/>
        <v>3431685.0900000003</v>
      </c>
    </row>
    <row r="228" spans="1:16" x14ac:dyDescent="0.25">
      <c r="A228" s="21" t="s">
        <v>414</v>
      </c>
      <c r="B228" s="21" t="s">
        <v>1219</v>
      </c>
      <c r="C228" s="21" t="s">
        <v>30</v>
      </c>
      <c r="D228" s="10">
        <v>853</v>
      </c>
      <c r="E228" s="3">
        <v>186.07</v>
      </c>
      <c r="F228" s="18">
        <f t="shared" si="15"/>
        <v>158717.71</v>
      </c>
      <c r="G228" s="10">
        <v>11230</v>
      </c>
      <c r="H228" s="3">
        <v>184.69</v>
      </c>
      <c r="I228" s="18">
        <f t="shared" si="16"/>
        <v>2074068.7</v>
      </c>
      <c r="J228" s="10">
        <v>745</v>
      </c>
      <c r="K228" s="3">
        <v>186.07</v>
      </c>
      <c r="L228" s="18">
        <f t="shared" si="17"/>
        <v>138622.15</v>
      </c>
      <c r="M228" s="10">
        <v>9810</v>
      </c>
      <c r="N228" s="19">
        <v>184.69</v>
      </c>
      <c r="O228" s="18">
        <f t="shared" si="18"/>
        <v>1811808.9</v>
      </c>
      <c r="P228" s="9">
        <f t="shared" si="19"/>
        <v>4183217.46</v>
      </c>
    </row>
    <row r="229" spans="1:16" x14ac:dyDescent="0.25">
      <c r="A229" s="21" t="s">
        <v>643</v>
      </c>
      <c r="B229" s="21" t="s">
        <v>1220</v>
      </c>
      <c r="C229" s="21" t="s">
        <v>176</v>
      </c>
      <c r="D229" s="10">
        <v>1069</v>
      </c>
      <c r="E229" s="3">
        <v>262.14999999999998</v>
      </c>
      <c r="F229" s="18">
        <f t="shared" si="15"/>
        <v>280238.34999999998</v>
      </c>
      <c r="G229" s="10">
        <v>12870</v>
      </c>
      <c r="H229" s="3">
        <v>259.99</v>
      </c>
      <c r="I229" s="18">
        <f t="shared" si="16"/>
        <v>3346071.3000000003</v>
      </c>
      <c r="J229" s="10">
        <v>525</v>
      </c>
      <c r="K229" s="3">
        <v>262.14999999999998</v>
      </c>
      <c r="L229" s="18">
        <f t="shared" si="17"/>
        <v>137628.75</v>
      </c>
      <c r="M229" s="10">
        <v>6325</v>
      </c>
      <c r="N229" s="19">
        <v>259.99</v>
      </c>
      <c r="O229" s="18">
        <f t="shared" si="18"/>
        <v>1644436.75</v>
      </c>
      <c r="P229" s="9">
        <f t="shared" si="19"/>
        <v>5408375.1500000004</v>
      </c>
    </row>
    <row r="230" spans="1:16" x14ac:dyDescent="0.25">
      <c r="A230" s="21" t="s">
        <v>470</v>
      </c>
      <c r="B230" s="21" t="s">
        <v>1702</v>
      </c>
      <c r="C230" s="21" t="s">
        <v>177</v>
      </c>
      <c r="D230" s="10">
        <v>2123</v>
      </c>
      <c r="E230" s="3">
        <v>319.98</v>
      </c>
      <c r="F230" s="18">
        <f t="shared" si="15"/>
        <v>679317.54</v>
      </c>
      <c r="G230" s="10">
        <v>42146</v>
      </c>
      <c r="H230" s="3">
        <v>317.83</v>
      </c>
      <c r="I230" s="18">
        <f t="shared" si="16"/>
        <v>13395263.18</v>
      </c>
      <c r="J230" s="10">
        <v>1474</v>
      </c>
      <c r="K230" s="3">
        <v>319.98</v>
      </c>
      <c r="L230" s="18">
        <f t="shared" si="17"/>
        <v>471650.52</v>
      </c>
      <c r="M230" s="10">
        <v>29252</v>
      </c>
      <c r="N230" s="19">
        <v>317.83</v>
      </c>
      <c r="O230" s="18">
        <f t="shared" si="18"/>
        <v>9297163.1600000001</v>
      </c>
      <c r="P230" s="9">
        <f t="shared" si="19"/>
        <v>23843394.399999999</v>
      </c>
    </row>
    <row r="231" spans="1:16" x14ac:dyDescent="0.25">
      <c r="A231" s="21" t="s">
        <v>717</v>
      </c>
      <c r="B231" s="21" t="s">
        <v>1221</v>
      </c>
      <c r="C231" s="21" t="s">
        <v>252</v>
      </c>
      <c r="D231" s="10">
        <v>156</v>
      </c>
      <c r="E231" s="3">
        <v>279.06</v>
      </c>
      <c r="F231" s="18">
        <f t="shared" si="15"/>
        <v>43533.36</v>
      </c>
      <c r="G231" s="10">
        <v>10332</v>
      </c>
      <c r="H231" s="3">
        <v>276.45</v>
      </c>
      <c r="I231" s="18">
        <f t="shared" si="16"/>
        <v>2856281.4</v>
      </c>
      <c r="J231" s="10">
        <v>5</v>
      </c>
      <c r="K231" s="3">
        <v>279.06</v>
      </c>
      <c r="L231" s="18">
        <f t="shared" si="17"/>
        <v>1395.3</v>
      </c>
      <c r="M231" s="10">
        <v>346</v>
      </c>
      <c r="N231" s="19">
        <v>276.45</v>
      </c>
      <c r="O231" s="18">
        <f t="shared" si="18"/>
        <v>95651.7</v>
      </c>
      <c r="P231" s="9">
        <f t="shared" si="19"/>
        <v>2996861.76</v>
      </c>
    </row>
    <row r="232" spans="1:16" x14ac:dyDescent="0.25">
      <c r="A232" s="21" t="s">
        <v>558</v>
      </c>
      <c r="B232" s="21" t="s">
        <v>1222</v>
      </c>
      <c r="C232" s="21" t="s">
        <v>253</v>
      </c>
      <c r="D232" s="10">
        <v>4733</v>
      </c>
      <c r="E232" s="3">
        <v>204.78</v>
      </c>
      <c r="F232" s="18">
        <f t="shared" si="15"/>
        <v>969223.74</v>
      </c>
      <c r="G232" s="10">
        <v>47947</v>
      </c>
      <c r="H232" s="3">
        <v>203.12</v>
      </c>
      <c r="I232" s="18">
        <f t="shared" si="16"/>
        <v>9738994.6400000006</v>
      </c>
      <c r="J232" s="10">
        <v>3081</v>
      </c>
      <c r="K232" s="3">
        <v>204.78</v>
      </c>
      <c r="L232" s="18">
        <f t="shared" si="17"/>
        <v>630927.18000000005</v>
      </c>
      <c r="M232" s="10">
        <v>31212</v>
      </c>
      <c r="N232" s="19">
        <v>203.12</v>
      </c>
      <c r="O232" s="18">
        <f t="shared" si="18"/>
        <v>6339781.4400000004</v>
      </c>
      <c r="P232" s="9">
        <f t="shared" si="19"/>
        <v>17678927</v>
      </c>
    </row>
    <row r="233" spans="1:16" x14ac:dyDescent="0.25">
      <c r="A233" s="21" t="s">
        <v>896</v>
      </c>
      <c r="B233" s="21" t="s">
        <v>1223</v>
      </c>
      <c r="C233" s="21" t="s">
        <v>1224</v>
      </c>
      <c r="D233" s="10">
        <v>4805</v>
      </c>
      <c r="E233" s="3">
        <v>291.76</v>
      </c>
      <c r="F233" s="18">
        <f t="shared" si="15"/>
        <v>1401906.8</v>
      </c>
      <c r="G233" s="10">
        <v>74700</v>
      </c>
      <c r="H233" s="3">
        <v>289.14999999999998</v>
      </c>
      <c r="I233" s="18">
        <f t="shared" si="16"/>
        <v>21599505</v>
      </c>
      <c r="J233" s="10">
        <v>2024</v>
      </c>
      <c r="K233" s="3">
        <v>291.76</v>
      </c>
      <c r="L233" s="18">
        <f t="shared" si="17"/>
        <v>590522.24</v>
      </c>
      <c r="M233" s="10">
        <v>31465</v>
      </c>
      <c r="N233" s="19">
        <v>289.14999999999998</v>
      </c>
      <c r="O233" s="18">
        <f t="shared" si="18"/>
        <v>9098104.75</v>
      </c>
      <c r="P233" s="9">
        <f t="shared" si="19"/>
        <v>32690038.790000003</v>
      </c>
    </row>
    <row r="234" spans="1:16" x14ac:dyDescent="0.25">
      <c r="A234" s="21" t="s">
        <v>914</v>
      </c>
      <c r="B234" s="21" t="s">
        <v>1225</v>
      </c>
      <c r="C234" s="21" t="s">
        <v>1226</v>
      </c>
      <c r="D234" s="10">
        <v>4483</v>
      </c>
      <c r="E234" s="3">
        <v>275.79000000000002</v>
      </c>
      <c r="F234" s="18">
        <f t="shared" si="15"/>
        <v>1236366.57</v>
      </c>
      <c r="G234" s="10">
        <v>14180</v>
      </c>
      <c r="H234" s="3">
        <v>273.11</v>
      </c>
      <c r="I234" s="18">
        <f t="shared" si="16"/>
        <v>3872699.8000000003</v>
      </c>
      <c r="J234" s="10">
        <v>1137</v>
      </c>
      <c r="K234" s="3">
        <v>275.79000000000002</v>
      </c>
      <c r="L234" s="18">
        <f t="shared" si="17"/>
        <v>313573.23000000004</v>
      </c>
      <c r="M234" s="10">
        <v>3597</v>
      </c>
      <c r="N234" s="19">
        <v>273.11</v>
      </c>
      <c r="O234" s="18">
        <f t="shared" si="18"/>
        <v>982376.67</v>
      </c>
      <c r="P234" s="9">
        <f t="shared" si="19"/>
        <v>6405016.2700000005</v>
      </c>
    </row>
    <row r="235" spans="1:16" x14ac:dyDescent="0.25">
      <c r="A235" s="21" t="s">
        <v>933</v>
      </c>
      <c r="B235" s="21" t="s">
        <v>1227</v>
      </c>
      <c r="C235" s="21" t="s">
        <v>329</v>
      </c>
      <c r="D235" s="10">
        <v>12858</v>
      </c>
      <c r="E235" s="3">
        <v>283.82</v>
      </c>
      <c r="F235" s="18">
        <f t="shared" si="15"/>
        <v>3649357.56</v>
      </c>
      <c r="G235" s="10">
        <v>58979</v>
      </c>
      <c r="H235" s="3">
        <v>281.23</v>
      </c>
      <c r="I235" s="18">
        <f t="shared" si="16"/>
        <v>16586664.170000002</v>
      </c>
      <c r="J235" s="10">
        <v>4577</v>
      </c>
      <c r="K235" s="3">
        <v>283.82</v>
      </c>
      <c r="L235" s="18">
        <f t="shared" si="17"/>
        <v>1299044.1399999999</v>
      </c>
      <c r="M235" s="10">
        <v>20993</v>
      </c>
      <c r="N235" s="19">
        <v>281.23</v>
      </c>
      <c r="O235" s="18">
        <f t="shared" si="18"/>
        <v>5903861.3900000006</v>
      </c>
      <c r="P235" s="9">
        <f t="shared" si="19"/>
        <v>27438927.260000002</v>
      </c>
    </row>
    <row r="236" spans="1:16" x14ac:dyDescent="0.25">
      <c r="A236" s="21" t="s">
        <v>861</v>
      </c>
      <c r="B236" s="21" t="s">
        <v>1228</v>
      </c>
      <c r="C236" s="21" t="s">
        <v>330</v>
      </c>
      <c r="D236" s="10">
        <v>8308</v>
      </c>
      <c r="E236" s="3">
        <v>297.44</v>
      </c>
      <c r="F236" s="18">
        <f t="shared" si="15"/>
        <v>2471131.52</v>
      </c>
      <c r="G236" s="10">
        <v>59126</v>
      </c>
      <c r="H236" s="3">
        <v>294.74</v>
      </c>
      <c r="I236" s="18">
        <f t="shared" si="16"/>
        <v>17426797.240000002</v>
      </c>
      <c r="J236" s="10">
        <v>2274</v>
      </c>
      <c r="K236" s="3">
        <v>297.44</v>
      </c>
      <c r="L236" s="18">
        <f t="shared" si="17"/>
        <v>676378.55999999994</v>
      </c>
      <c r="M236" s="10">
        <v>16185</v>
      </c>
      <c r="N236" s="19">
        <v>294.74</v>
      </c>
      <c r="O236" s="18">
        <f t="shared" si="18"/>
        <v>4770366.9000000004</v>
      </c>
      <c r="P236" s="9">
        <f t="shared" si="19"/>
        <v>25344674.220000003</v>
      </c>
    </row>
    <row r="237" spans="1:16" x14ac:dyDescent="0.25">
      <c r="A237" s="21" t="s">
        <v>919</v>
      </c>
      <c r="B237" s="21" t="s">
        <v>1229</v>
      </c>
      <c r="C237" s="21" t="s">
        <v>254</v>
      </c>
      <c r="D237" s="10">
        <v>20670</v>
      </c>
      <c r="E237" s="3">
        <v>221.57</v>
      </c>
      <c r="F237" s="18">
        <f t="shared" si="15"/>
        <v>4579851.8999999994</v>
      </c>
      <c r="G237" s="10">
        <v>60809</v>
      </c>
      <c r="H237" s="3">
        <v>219.65</v>
      </c>
      <c r="I237" s="18">
        <f t="shared" si="16"/>
        <v>13356696.85</v>
      </c>
      <c r="J237" s="10">
        <v>2775</v>
      </c>
      <c r="K237" s="3">
        <v>221.57</v>
      </c>
      <c r="L237" s="18">
        <f t="shared" si="17"/>
        <v>614856.75</v>
      </c>
      <c r="M237" s="10">
        <v>8162</v>
      </c>
      <c r="N237" s="19">
        <v>219.65</v>
      </c>
      <c r="O237" s="18">
        <f t="shared" si="18"/>
        <v>1792783.3</v>
      </c>
      <c r="P237" s="9">
        <f t="shared" si="19"/>
        <v>20344188.799999997</v>
      </c>
    </row>
    <row r="238" spans="1:16" x14ac:dyDescent="0.25">
      <c r="A238" s="21" t="s">
        <v>694</v>
      </c>
      <c r="B238" s="21" t="s">
        <v>1230</v>
      </c>
      <c r="C238" s="21" t="s">
        <v>1231</v>
      </c>
      <c r="D238" s="10">
        <v>390</v>
      </c>
      <c r="E238" s="3">
        <v>172.57</v>
      </c>
      <c r="F238" s="18">
        <f t="shared" si="15"/>
        <v>67302.3</v>
      </c>
      <c r="G238" s="10">
        <v>9845</v>
      </c>
      <c r="H238" s="3">
        <v>171.2</v>
      </c>
      <c r="I238" s="18">
        <f t="shared" si="16"/>
        <v>1685464</v>
      </c>
      <c r="J238" s="10">
        <v>454</v>
      </c>
      <c r="K238" s="3">
        <v>172.57</v>
      </c>
      <c r="L238" s="18">
        <f t="shared" si="17"/>
        <v>78346.78</v>
      </c>
      <c r="M238" s="10">
        <v>11459</v>
      </c>
      <c r="N238" s="19">
        <v>171.2</v>
      </c>
      <c r="O238" s="18">
        <f t="shared" si="18"/>
        <v>1961780.7999999998</v>
      </c>
      <c r="P238" s="9">
        <f t="shared" si="19"/>
        <v>3792893.88</v>
      </c>
    </row>
    <row r="239" spans="1:16" x14ac:dyDescent="0.25">
      <c r="A239" s="21" t="s">
        <v>412</v>
      </c>
      <c r="B239" s="21" t="s">
        <v>1232</v>
      </c>
      <c r="C239" s="21" t="s">
        <v>255</v>
      </c>
      <c r="D239" s="10">
        <v>777</v>
      </c>
      <c r="E239" s="3">
        <v>183.65</v>
      </c>
      <c r="F239" s="18">
        <f t="shared" si="15"/>
        <v>142696.05000000002</v>
      </c>
      <c r="G239" s="10">
        <v>15240</v>
      </c>
      <c r="H239" s="3">
        <v>182.07</v>
      </c>
      <c r="I239" s="18">
        <f t="shared" si="16"/>
        <v>2774746.8</v>
      </c>
      <c r="J239" s="10">
        <v>598</v>
      </c>
      <c r="K239" s="3">
        <v>183.65</v>
      </c>
      <c r="L239" s="18">
        <f t="shared" si="17"/>
        <v>109822.7</v>
      </c>
      <c r="M239" s="10">
        <v>11719</v>
      </c>
      <c r="N239" s="19">
        <v>182.07</v>
      </c>
      <c r="O239" s="18">
        <f t="shared" si="18"/>
        <v>2133678.33</v>
      </c>
      <c r="P239" s="9">
        <f t="shared" si="19"/>
        <v>5160943.88</v>
      </c>
    </row>
    <row r="240" spans="1:16" x14ac:dyDescent="0.25">
      <c r="A240" s="21" t="s">
        <v>404</v>
      </c>
      <c r="B240" s="21" t="s">
        <v>1233</v>
      </c>
      <c r="C240" s="21" t="s">
        <v>178</v>
      </c>
      <c r="D240" s="10">
        <v>5888</v>
      </c>
      <c r="E240" s="3">
        <v>206.25</v>
      </c>
      <c r="F240" s="18">
        <f t="shared" si="15"/>
        <v>1214400</v>
      </c>
      <c r="G240" s="10">
        <v>31778</v>
      </c>
      <c r="H240" s="3">
        <v>204.46</v>
      </c>
      <c r="I240" s="18">
        <f t="shared" si="16"/>
        <v>6497329.8799999999</v>
      </c>
      <c r="J240" s="10">
        <v>3956</v>
      </c>
      <c r="K240" s="3">
        <v>206.25</v>
      </c>
      <c r="L240" s="18">
        <f t="shared" si="17"/>
        <v>815925</v>
      </c>
      <c r="M240" s="10">
        <v>21354</v>
      </c>
      <c r="N240" s="19">
        <v>204.46</v>
      </c>
      <c r="O240" s="18">
        <f t="shared" si="18"/>
        <v>4366038.84</v>
      </c>
      <c r="P240" s="9">
        <f t="shared" si="19"/>
        <v>12893693.719999999</v>
      </c>
    </row>
    <row r="241" spans="1:16" x14ac:dyDescent="0.25">
      <c r="A241" s="21" t="s">
        <v>828</v>
      </c>
      <c r="B241" s="21" t="s">
        <v>1234</v>
      </c>
      <c r="C241" s="21" t="s">
        <v>179</v>
      </c>
      <c r="D241" s="10">
        <v>4712</v>
      </c>
      <c r="E241" s="3">
        <v>274.14</v>
      </c>
      <c r="F241" s="18">
        <f t="shared" si="15"/>
        <v>1291747.68</v>
      </c>
      <c r="G241" s="10">
        <v>26748</v>
      </c>
      <c r="H241" s="3">
        <v>271.74</v>
      </c>
      <c r="I241" s="18">
        <f t="shared" si="16"/>
        <v>7268501.5200000005</v>
      </c>
      <c r="J241" s="10">
        <v>1562</v>
      </c>
      <c r="K241" s="3">
        <v>274.14</v>
      </c>
      <c r="L241" s="18">
        <f t="shared" si="17"/>
        <v>428206.68</v>
      </c>
      <c r="M241" s="10">
        <v>8868</v>
      </c>
      <c r="N241" s="19">
        <v>271.74</v>
      </c>
      <c r="O241" s="18">
        <f t="shared" si="18"/>
        <v>2409790.3200000003</v>
      </c>
      <c r="P241" s="9">
        <f t="shared" si="19"/>
        <v>11398246.200000001</v>
      </c>
    </row>
    <row r="242" spans="1:16" x14ac:dyDescent="0.25">
      <c r="A242" s="21" t="s">
        <v>745</v>
      </c>
      <c r="B242" s="21" t="s">
        <v>1235</v>
      </c>
      <c r="C242" s="21" t="s">
        <v>1236</v>
      </c>
      <c r="D242" s="10">
        <v>2964</v>
      </c>
      <c r="E242" s="3">
        <v>226.64</v>
      </c>
      <c r="F242" s="18">
        <f t="shared" si="15"/>
        <v>671760.96</v>
      </c>
      <c r="G242" s="10">
        <v>27846</v>
      </c>
      <c r="H242" s="3">
        <v>224.91</v>
      </c>
      <c r="I242" s="18">
        <f t="shared" si="16"/>
        <v>6262843.8600000003</v>
      </c>
      <c r="J242" s="10">
        <v>1690</v>
      </c>
      <c r="K242" s="3">
        <v>226.64</v>
      </c>
      <c r="L242" s="18">
        <f t="shared" si="17"/>
        <v>383021.6</v>
      </c>
      <c r="M242" s="10">
        <v>15882</v>
      </c>
      <c r="N242" s="19">
        <v>224.91</v>
      </c>
      <c r="O242" s="18">
        <f t="shared" si="18"/>
        <v>3572020.62</v>
      </c>
      <c r="P242" s="9">
        <f t="shared" si="19"/>
        <v>10889647.039999999</v>
      </c>
    </row>
    <row r="243" spans="1:16" x14ac:dyDescent="0.25">
      <c r="A243" s="21" t="s">
        <v>476</v>
      </c>
      <c r="B243" s="21" t="s">
        <v>1237</v>
      </c>
      <c r="C243" s="21" t="s">
        <v>331</v>
      </c>
      <c r="D243" s="10">
        <v>365</v>
      </c>
      <c r="E243" s="3">
        <v>192.58</v>
      </c>
      <c r="F243" s="18">
        <f t="shared" si="15"/>
        <v>70291.700000000012</v>
      </c>
      <c r="G243" s="10">
        <v>26743</v>
      </c>
      <c r="H243" s="3">
        <v>190.88</v>
      </c>
      <c r="I243" s="18">
        <f t="shared" si="16"/>
        <v>5104703.84</v>
      </c>
      <c r="J243" s="10">
        <v>302</v>
      </c>
      <c r="K243" s="3">
        <v>192.58</v>
      </c>
      <c r="L243" s="18">
        <f t="shared" si="17"/>
        <v>58159.16</v>
      </c>
      <c r="M243" s="10">
        <v>22151</v>
      </c>
      <c r="N243" s="19">
        <v>190.88</v>
      </c>
      <c r="O243" s="18">
        <f t="shared" si="18"/>
        <v>4228182.88</v>
      </c>
      <c r="P243" s="9">
        <f t="shared" si="19"/>
        <v>9461337.5799999982</v>
      </c>
    </row>
    <row r="244" spans="1:16" x14ac:dyDescent="0.25">
      <c r="A244" s="21" t="s">
        <v>716</v>
      </c>
      <c r="B244" s="21" t="s">
        <v>1238</v>
      </c>
      <c r="C244" s="21" t="s">
        <v>256</v>
      </c>
      <c r="D244" s="10">
        <v>41287</v>
      </c>
      <c r="E244" s="3">
        <v>301.83999999999997</v>
      </c>
      <c r="F244" s="18">
        <f t="shared" si="15"/>
        <v>12462068.079999998</v>
      </c>
      <c r="G244" s="10">
        <v>393</v>
      </c>
      <c r="H244" s="3">
        <v>299.27</v>
      </c>
      <c r="I244" s="18">
        <f t="shared" si="16"/>
        <v>117613.10999999999</v>
      </c>
      <c r="J244" s="10">
        <v>31489</v>
      </c>
      <c r="K244" s="3">
        <v>301.83999999999997</v>
      </c>
      <c r="L244" s="18">
        <f t="shared" si="17"/>
        <v>9504639.7599999998</v>
      </c>
      <c r="M244" s="10">
        <v>300</v>
      </c>
      <c r="N244" s="19">
        <v>299.27</v>
      </c>
      <c r="O244" s="18">
        <f t="shared" si="18"/>
        <v>89781</v>
      </c>
      <c r="P244" s="9">
        <f t="shared" si="19"/>
        <v>22174101.949999996</v>
      </c>
    </row>
    <row r="245" spans="1:16" x14ac:dyDescent="0.25">
      <c r="A245" s="21" t="s">
        <v>691</v>
      </c>
      <c r="B245" s="21" t="s">
        <v>1239</v>
      </c>
      <c r="C245" s="21" t="s">
        <v>180</v>
      </c>
      <c r="D245" s="10">
        <v>1710</v>
      </c>
      <c r="E245" s="3">
        <v>158.72999999999999</v>
      </c>
      <c r="F245" s="18">
        <f t="shared" si="15"/>
        <v>271428.3</v>
      </c>
      <c r="G245" s="10">
        <v>31105</v>
      </c>
      <c r="H245" s="3">
        <v>157.66999999999999</v>
      </c>
      <c r="I245" s="18">
        <f t="shared" si="16"/>
        <v>4904325.3499999996</v>
      </c>
      <c r="J245" s="10">
        <v>740</v>
      </c>
      <c r="K245" s="3">
        <v>158.72999999999999</v>
      </c>
      <c r="L245" s="18">
        <f t="shared" si="17"/>
        <v>117460.2</v>
      </c>
      <c r="M245" s="10">
        <v>13458</v>
      </c>
      <c r="N245" s="19">
        <v>157.66999999999999</v>
      </c>
      <c r="O245" s="18">
        <f t="shared" si="18"/>
        <v>2121922.86</v>
      </c>
      <c r="P245" s="9">
        <f t="shared" si="19"/>
        <v>7415136.71</v>
      </c>
    </row>
    <row r="246" spans="1:16" x14ac:dyDescent="0.25">
      <c r="A246" s="21" t="s">
        <v>418</v>
      </c>
      <c r="B246" s="21" t="s">
        <v>1240</v>
      </c>
      <c r="C246" s="21" t="s">
        <v>181</v>
      </c>
      <c r="D246" s="10">
        <v>5057</v>
      </c>
      <c r="E246" s="3">
        <v>179.12</v>
      </c>
      <c r="F246" s="18">
        <f t="shared" si="15"/>
        <v>905809.84</v>
      </c>
      <c r="G246" s="10">
        <v>11502</v>
      </c>
      <c r="H246" s="3">
        <v>177.68</v>
      </c>
      <c r="I246" s="18">
        <f t="shared" si="16"/>
        <v>2043675.36</v>
      </c>
      <c r="J246" s="10">
        <v>2592</v>
      </c>
      <c r="K246" s="3">
        <v>179.12</v>
      </c>
      <c r="L246" s="18">
        <f t="shared" si="17"/>
        <v>464279.04000000004</v>
      </c>
      <c r="M246" s="10">
        <v>5894</v>
      </c>
      <c r="N246" s="19">
        <v>177.68</v>
      </c>
      <c r="O246" s="18">
        <f t="shared" si="18"/>
        <v>1047245.92</v>
      </c>
      <c r="P246" s="9">
        <f t="shared" si="19"/>
        <v>4461010.16</v>
      </c>
    </row>
    <row r="247" spans="1:16" x14ac:dyDescent="0.25">
      <c r="A247" s="21" t="s">
        <v>695</v>
      </c>
      <c r="B247" s="21" t="s">
        <v>1241</v>
      </c>
      <c r="C247" s="21" t="s">
        <v>1782</v>
      </c>
      <c r="D247" s="10">
        <v>0</v>
      </c>
      <c r="E247" s="3">
        <v>189.38</v>
      </c>
      <c r="F247" s="18">
        <f t="shared" si="15"/>
        <v>0</v>
      </c>
      <c r="G247" s="10">
        <v>12605</v>
      </c>
      <c r="H247" s="3">
        <v>187.88</v>
      </c>
      <c r="I247" s="18">
        <f t="shared" si="16"/>
        <v>2368227.4</v>
      </c>
      <c r="J247" s="10">
        <v>0</v>
      </c>
      <c r="K247" s="3">
        <v>189.38</v>
      </c>
      <c r="L247" s="18">
        <f t="shared" si="17"/>
        <v>0</v>
      </c>
      <c r="M247" s="10">
        <v>14264</v>
      </c>
      <c r="N247" s="19">
        <v>187.88</v>
      </c>
      <c r="O247" s="18">
        <f t="shared" si="18"/>
        <v>2679920.3199999998</v>
      </c>
      <c r="P247" s="9">
        <f t="shared" si="19"/>
        <v>5048147.72</v>
      </c>
    </row>
    <row r="248" spans="1:16" x14ac:dyDescent="0.25">
      <c r="A248" s="21" t="s">
        <v>634</v>
      </c>
      <c r="B248" s="21" t="s">
        <v>1242</v>
      </c>
      <c r="C248" s="21" t="s">
        <v>31</v>
      </c>
      <c r="D248" s="10">
        <v>365</v>
      </c>
      <c r="E248" s="3">
        <v>184.17</v>
      </c>
      <c r="F248" s="18">
        <f t="shared" si="15"/>
        <v>67222.049999999988</v>
      </c>
      <c r="G248" s="10">
        <v>29395</v>
      </c>
      <c r="H248" s="3">
        <v>182.58</v>
      </c>
      <c r="I248" s="18">
        <f t="shared" si="16"/>
        <v>5366939.1000000006</v>
      </c>
      <c r="J248" s="10">
        <v>1</v>
      </c>
      <c r="K248" s="3">
        <v>184.17</v>
      </c>
      <c r="L248" s="18">
        <f t="shared" si="17"/>
        <v>184.17</v>
      </c>
      <c r="M248" s="10">
        <v>120</v>
      </c>
      <c r="N248" s="19">
        <v>182.58</v>
      </c>
      <c r="O248" s="18">
        <f t="shared" si="18"/>
        <v>21909.600000000002</v>
      </c>
      <c r="P248" s="9">
        <f t="shared" si="19"/>
        <v>5456254.9199999999</v>
      </c>
    </row>
    <row r="249" spans="1:16" x14ac:dyDescent="0.25">
      <c r="A249" s="21" t="s">
        <v>882</v>
      </c>
      <c r="B249" s="21" t="s">
        <v>1243</v>
      </c>
      <c r="C249" s="21" t="s">
        <v>112</v>
      </c>
      <c r="D249" s="10">
        <v>38996</v>
      </c>
      <c r="E249" s="3">
        <v>332.44</v>
      </c>
      <c r="F249" s="18">
        <f t="shared" si="15"/>
        <v>12963830.24</v>
      </c>
      <c r="G249" s="10">
        <v>80947</v>
      </c>
      <c r="H249" s="3">
        <v>329.62</v>
      </c>
      <c r="I249" s="18">
        <f t="shared" si="16"/>
        <v>26681750.140000001</v>
      </c>
      <c r="J249" s="10">
        <v>11561</v>
      </c>
      <c r="K249" s="3">
        <v>332.44</v>
      </c>
      <c r="L249" s="18">
        <f t="shared" si="17"/>
        <v>3843338.84</v>
      </c>
      <c r="M249" s="10">
        <v>23999</v>
      </c>
      <c r="N249" s="19">
        <v>329.62</v>
      </c>
      <c r="O249" s="18">
        <f t="shared" si="18"/>
        <v>7910550.3799999999</v>
      </c>
      <c r="P249" s="9">
        <f t="shared" si="19"/>
        <v>51399469.600000001</v>
      </c>
    </row>
    <row r="250" spans="1:16" x14ac:dyDescent="0.25">
      <c r="A250" s="21" t="s">
        <v>708</v>
      </c>
      <c r="B250" s="21" t="s">
        <v>1703</v>
      </c>
      <c r="C250" s="21" t="s">
        <v>182</v>
      </c>
      <c r="D250" s="10">
        <v>17</v>
      </c>
      <c r="E250" s="3">
        <v>277.55</v>
      </c>
      <c r="F250" s="18">
        <f t="shared" si="15"/>
        <v>4718.3500000000004</v>
      </c>
      <c r="G250" s="10">
        <v>12650</v>
      </c>
      <c r="H250" s="3">
        <v>275.35000000000002</v>
      </c>
      <c r="I250" s="18">
        <f t="shared" si="16"/>
        <v>3483177.5000000005</v>
      </c>
      <c r="J250" s="10">
        <v>16</v>
      </c>
      <c r="K250" s="3">
        <v>277.55</v>
      </c>
      <c r="L250" s="18">
        <f t="shared" si="17"/>
        <v>4440.8</v>
      </c>
      <c r="M250" s="10">
        <v>12199</v>
      </c>
      <c r="N250" s="19">
        <v>275.35000000000002</v>
      </c>
      <c r="O250" s="18">
        <f t="shared" si="18"/>
        <v>3358994.6500000004</v>
      </c>
      <c r="P250" s="9">
        <f t="shared" si="19"/>
        <v>6851331.3000000007</v>
      </c>
    </row>
    <row r="251" spans="1:16" x14ac:dyDescent="0.25">
      <c r="A251" s="21" t="s">
        <v>895</v>
      </c>
      <c r="B251" s="21" t="s">
        <v>1244</v>
      </c>
      <c r="C251" s="21" t="s">
        <v>32</v>
      </c>
      <c r="D251" s="10">
        <v>9920</v>
      </c>
      <c r="E251" s="3">
        <v>315.48</v>
      </c>
      <c r="F251" s="18">
        <f t="shared" si="15"/>
        <v>3129561.6</v>
      </c>
      <c r="G251" s="10">
        <v>31412</v>
      </c>
      <c r="H251" s="3">
        <v>313.44</v>
      </c>
      <c r="I251" s="18">
        <f t="shared" si="16"/>
        <v>9845777.2799999993</v>
      </c>
      <c r="J251" s="10">
        <v>4649</v>
      </c>
      <c r="K251" s="3">
        <v>315.48</v>
      </c>
      <c r="L251" s="18">
        <f t="shared" si="17"/>
        <v>1466666.52</v>
      </c>
      <c r="M251" s="10">
        <v>14721</v>
      </c>
      <c r="N251" s="19">
        <v>313.44</v>
      </c>
      <c r="O251" s="18">
        <f t="shared" si="18"/>
        <v>4614150.24</v>
      </c>
      <c r="P251" s="9">
        <f t="shared" si="19"/>
        <v>19056155.640000001</v>
      </c>
    </row>
    <row r="252" spans="1:16" x14ac:dyDescent="0.25">
      <c r="A252" s="21" t="s">
        <v>420</v>
      </c>
      <c r="B252" s="21" t="s">
        <v>1704</v>
      </c>
      <c r="C252" s="21" t="s">
        <v>1783</v>
      </c>
      <c r="D252" s="10">
        <v>11764</v>
      </c>
      <c r="E252" s="3">
        <v>209.88</v>
      </c>
      <c r="F252" s="18">
        <f t="shared" si="15"/>
        <v>2469028.3199999998</v>
      </c>
      <c r="G252" s="10">
        <v>110</v>
      </c>
      <c r="H252" s="3">
        <v>208.26</v>
      </c>
      <c r="I252" s="18">
        <f t="shared" si="16"/>
        <v>22908.6</v>
      </c>
      <c r="J252" s="10">
        <v>12863</v>
      </c>
      <c r="K252" s="3">
        <v>209.88</v>
      </c>
      <c r="L252" s="18">
        <f t="shared" si="17"/>
        <v>2699686.44</v>
      </c>
      <c r="M252" s="10">
        <v>120</v>
      </c>
      <c r="N252" s="19">
        <v>208.26</v>
      </c>
      <c r="O252" s="18">
        <f t="shared" si="18"/>
        <v>24991.199999999997</v>
      </c>
      <c r="P252" s="9">
        <f t="shared" si="19"/>
        <v>5216614.5600000005</v>
      </c>
    </row>
    <row r="253" spans="1:16" x14ac:dyDescent="0.25">
      <c r="A253" s="21" t="s">
        <v>797</v>
      </c>
      <c r="B253" s="21" t="s">
        <v>1705</v>
      </c>
      <c r="C253" s="21" t="s">
        <v>33</v>
      </c>
      <c r="D253" s="10">
        <v>0</v>
      </c>
      <c r="E253" s="3">
        <v>247.24</v>
      </c>
      <c r="F253" s="18">
        <f t="shared" si="15"/>
        <v>0</v>
      </c>
      <c r="G253" s="10">
        <v>9587</v>
      </c>
      <c r="H253" s="3">
        <v>245.48</v>
      </c>
      <c r="I253" s="18">
        <f t="shared" si="16"/>
        <v>2353416.7599999998</v>
      </c>
      <c r="J253" s="10">
        <v>0</v>
      </c>
      <c r="K253" s="3">
        <v>247.24</v>
      </c>
      <c r="L253" s="18">
        <f t="shared" si="17"/>
        <v>0</v>
      </c>
      <c r="M253" s="10">
        <v>143</v>
      </c>
      <c r="N253" s="19">
        <v>245.48</v>
      </c>
      <c r="O253" s="18">
        <f t="shared" si="18"/>
        <v>35103.64</v>
      </c>
      <c r="P253" s="9">
        <f t="shared" si="19"/>
        <v>2388520.4</v>
      </c>
    </row>
    <row r="254" spans="1:16" x14ac:dyDescent="0.25">
      <c r="A254" s="21" t="s">
        <v>1706</v>
      </c>
      <c r="B254" s="21" t="s">
        <v>1245</v>
      </c>
      <c r="C254" s="21" t="s">
        <v>1246</v>
      </c>
      <c r="D254" s="10">
        <v>0</v>
      </c>
      <c r="E254" s="3">
        <v>275.41000000000003</v>
      </c>
      <c r="F254" s="18">
        <f t="shared" si="15"/>
        <v>0</v>
      </c>
      <c r="G254" s="10">
        <v>3399</v>
      </c>
      <c r="H254" s="3">
        <v>273.72000000000003</v>
      </c>
      <c r="I254" s="18">
        <f t="shared" si="16"/>
        <v>930374.28000000014</v>
      </c>
      <c r="J254" s="10">
        <v>0</v>
      </c>
      <c r="K254" s="3">
        <v>275.41000000000003</v>
      </c>
      <c r="L254" s="18">
        <f t="shared" si="17"/>
        <v>0</v>
      </c>
      <c r="M254" s="10">
        <v>13</v>
      </c>
      <c r="N254" s="19">
        <v>273.72000000000003</v>
      </c>
      <c r="O254" s="18">
        <f t="shared" si="18"/>
        <v>3558.3600000000006</v>
      </c>
      <c r="P254" s="9">
        <f t="shared" si="19"/>
        <v>933932.64000000013</v>
      </c>
    </row>
    <row r="255" spans="1:16" x14ac:dyDescent="0.25">
      <c r="A255" s="21" t="s">
        <v>488</v>
      </c>
      <c r="B255" s="21" t="s">
        <v>1707</v>
      </c>
      <c r="C255" s="21" t="s">
        <v>391</v>
      </c>
      <c r="D255" s="10">
        <v>0</v>
      </c>
      <c r="E255" s="3">
        <v>176.45</v>
      </c>
      <c r="F255" s="18">
        <f t="shared" si="15"/>
        <v>0</v>
      </c>
      <c r="G255" s="10">
        <v>5579</v>
      </c>
      <c r="H255" s="3">
        <v>174.64</v>
      </c>
      <c r="I255" s="18">
        <f t="shared" si="16"/>
        <v>974316.55999999994</v>
      </c>
      <c r="J255" s="10">
        <v>0</v>
      </c>
      <c r="K255" s="3">
        <v>176.45</v>
      </c>
      <c r="L255" s="18">
        <f t="shared" si="17"/>
        <v>0</v>
      </c>
      <c r="M255" s="10">
        <v>7214</v>
      </c>
      <c r="N255" s="19">
        <v>174.64</v>
      </c>
      <c r="O255" s="18">
        <f t="shared" si="18"/>
        <v>1259852.96</v>
      </c>
      <c r="P255" s="9">
        <f t="shared" si="19"/>
        <v>2234169.52</v>
      </c>
    </row>
    <row r="256" spans="1:16" x14ac:dyDescent="0.25">
      <c r="A256" s="21" t="s">
        <v>549</v>
      </c>
      <c r="B256" s="21" t="s">
        <v>1249</v>
      </c>
      <c r="C256" s="21" t="s">
        <v>1784</v>
      </c>
      <c r="D256" s="10">
        <v>0</v>
      </c>
      <c r="E256" s="3">
        <v>239.83</v>
      </c>
      <c r="F256" s="18">
        <f t="shared" si="15"/>
        <v>0</v>
      </c>
      <c r="G256" s="10">
        <v>60622</v>
      </c>
      <c r="H256" s="3">
        <v>238.02</v>
      </c>
      <c r="I256" s="18">
        <f t="shared" si="16"/>
        <v>14429248.440000001</v>
      </c>
      <c r="J256" s="10">
        <v>0</v>
      </c>
      <c r="K256" s="3">
        <v>239.83</v>
      </c>
      <c r="L256" s="18">
        <f t="shared" si="17"/>
        <v>0</v>
      </c>
      <c r="M256" s="10">
        <v>0</v>
      </c>
      <c r="N256" s="19">
        <v>238.02</v>
      </c>
      <c r="O256" s="18">
        <f t="shared" si="18"/>
        <v>0</v>
      </c>
      <c r="P256" s="9">
        <f t="shared" si="19"/>
        <v>14429248.440000001</v>
      </c>
    </row>
    <row r="257" spans="1:16" x14ac:dyDescent="0.25">
      <c r="A257" s="21" t="s">
        <v>623</v>
      </c>
      <c r="B257" s="21" t="s">
        <v>1247</v>
      </c>
      <c r="C257" s="21" t="s">
        <v>1248</v>
      </c>
      <c r="D257" s="10">
        <v>0</v>
      </c>
      <c r="E257" s="3">
        <v>214.91</v>
      </c>
      <c r="F257" s="18">
        <f t="shared" si="15"/>
        <v>0</v>
      </c>
      <c r="G257" s="10">
        <v>26873</v>
      </c>
      <c r="H257" s="3">
        <v>213.26</v>
      </c>
      <c r="I257" s="18">
        <f t="shared" si="16"/>
        <v>5730935.9799999995</v>
      </c>
      <c r="J257" s="10">
        <v>0</v>
      </c>
      <c r="K257" s="3">
        <v>214.91</v>
      </c>
      <c r="L257" s="18">
        <f t="shared" si="17"/>
        <v>0</v>
      </c>
      <c r="M257" s="10">
        <v>868</v>
      </c>
      <c r="N257" s="19">
        <v>213.26</v>
      </c>
      <c r="O257" s="18">
        <f t="shared" si="18"/>
        <v>185109.68</v>
      </c>
      <c r="P257" s="9">
        <f t="shared" si="19"/>
        <v>5916045.6599999992</v>
      </c>
    </row>
    <row r="258" spans="1:16" x14ac:dyDescent="0.25">
      <c r="A258" s="21" t="s">
        <v>617</v>
      </c>
      <c r="B258" s="21" t="s">
        <v>1250</v>
      </c>
      <c r="C258" s="21" t="s">
        <v>1251</v>
      </c>
      <c r="D258" s="10">
        <v>365</v>
      </c>
      <c r="E258" s="3">
        <v>193.46</v>
      </c>
      <c r="F258" s="18">
        <f t="shared" si="15"/>
        <v>70612.900000000009</v>
      </c>
      <c r="G258" s="10">
        <v>33403</v>
      </c>
      <c r="H258" s="3">
        <v>191.87</v>
      </c>
      <c r="I258" s="18">
        <f t="shared" si="16"/>
        <v>6409033.6100000003</v>
      </c>
      <c r="J258" s="10">
        <v>275</v>
      </c>
      <c r="K258" s="3">
        <v>193.46</v>
      </c>
      <c r="L258" s="18">
        <f t="shared" si="17"/>
        <v>53201.5</v>
      </c>
      <c r="M258" s="10">
        <v>25180</v>
      </c>
      <c r="N258" s="19">
        <v>191.87</v>
      </c>
      <c r="O258" s="18">
        <f t="shared" si="18"/>
        <v>4831286.6000000006</v>
      </c>
      <c r="P258" s="9">
        <f t="shared" si="19"/>
        <v>11364134.610000001</v>
      </c>
    </row>
    <row r="259" spans="1:16" x14ac:dyDescent="0.25">
      <c r="A259" s="21" t="s">
        <v>1708</v>
      </c>
      <c r="B259" s="21" t="s">
        <v>1709</v>
      </c>
      <c r="C259" s="21" t="s">
        <v>1785</v>
      </c>
      <c r="D259" s="10">
        <v>0</v>
      </c>
      <c r="E259" s="3">
        <v>207.33</v>
      </c>
      <c r="F259" s="18">
        <f t="shared" si="15"/>
        <v>0</v>
      </c>
      <c r="G259" s="10">
        <v>365</v>
      </c>
      <c r="H259" s="3">
        <v>206.31</v>
      </c>
      <c r="I259" s="18">
        <f t="shared" si="16"/>
        <v>75303.149999999994</v>
      </c>
      <c r="J259" s="10">
        <v>0</v>
      </c>
      <c r="K259" s="3">
        <v>207.33</v>
      </c>
      <c r="L259" s="18">
        <f t="shared" si="17"/>
        <v>0</v>
      </c>
      <c r="M259" s="10">
        <v>568</v>
      </c>
      <c r="N259" s="19">
        <v>206.31</v>
      </c>
      <c r="O259" s="18">
        <f t="shared" si="18"/>
        <v>117184.08</v>
      </c>
      <c r="P259" s="9">
        <f t="shared" si="19"/>
        <v>192487.22999999998</v>
      </c>
    </row>
    <row r="260" spans="1:16" x14ac:dyDescent="0.25">
      <c r="A260" s="21" t="s">
        <v>1710</v>
      </c>
      <c r="B260" s="21" t="s">
        <v>1711</v>
      </c>
      <c r="C260" s="21" t="s">
        <v>1786</v>
      </c>
      <c r="D260" s="10">
        <v>0</v>
      </c>
      <c r="E260" s="3">
        <v>205.95</v>
      </c>
      <c r="F260" s="18">
        <f t="shared" si="15"/>
        <v>0</v>
      </c>
      <c r="G260" s="10">
        <v>0</v>
      </c>
      <c r="H260" s="3">
        <v>204.07</v>
      </c>
      <c r="I260" s="18">
        <f t="shared" si="16"/>
        <v>0</v>
      </c>
      <c r="J260" s="10">
        <v>0</v>
      </c>
      <c r="K260" s="3">
        <v>205.95</v>
      </c>
      <c r="L260" s="18">
        <f t="shared" si="17"/>
        <v>0</v>
      </c>
      <c r="M260" s="10">
        <v>0</v>
      </c>
      <c r="N260" s="19">
        <v>204.07</v>
      </c>
      <c r="O260" s="18">
        <f t="shared" si="18"/>
        <v>0</v>
      </c>
      <c r="P260" s="9">
        <f t="shared" si="19"/>
        <v>0</v>
      </c>
    </row>
    <row r="261" spans="1:16" x14ac:dyDescent="0.25">
      <c r="A261" s="21" t="s">
        <v>869</v>
      </c>
      <c r="B261" s="21" t="s">
        <v>1252</v>
      </c>
      <c r="C261" s="21" t="s">
        <v>257</v>
      </c>
      <c r="D261" s="10">
        <v>2005</v>
      </c>
      <c r="E261" s="3">
        <v>342.67</v>
      </c>
      <c r="F261" s="18">
        <f t="shared" si="15"/>
        <v>687053.35</v>
      </c>
      <c r="G261" s="10">
        <v>36916</v>
      </c>
      <c r="H261" s="3">
        <v>339.76</v>
      </c>
      <c r="I261" s="18">
        <f t="shared" si="16"/>
        <v>12542580.16</v>
      </c>
      <c r="J261" s="10">
        <v>1447</v>
      </c>
      <c r="K261" s="3">
        <v>342.67</v>
      </c>
      <c r="L261" s="18">
        <f t="shared" si="17"/>
        <v>495843.49000000005</v>
      </c>
      <c r="M261" s="10">
        <v>26649</v>
      </c>
      <c r="N261" s="19">
        <v>339.76</v>
      </c>
      <c r="O261" s="18">
        <f t="shared" si="18"/>
        <v>9054264.2400000002</v>
      </c>
      <c r="P261" s="9">
        <f t="shared" si="19"/>
        <v>22779741.240000002</v>
      </c>
    </row>
    <row r="262" spans="1:16" x14ac:dyDescent="0.25">
      <c r="A262" s="21" t="s">
        <v>772</v>
      </c>
      <c r="B262" s="21" t="s">
        <v>1712</v>
      </c>
      <c r="C262" s="21" t="s">
        <v>332</v>
      </c>
      <c r="D262" s="10">
        <v>0</v>
      </c>
      <c r="E262" s="3">
        <v>170.13</v>
      </c>
      <c r="F262" s="18">
        <f t="shared" ref="F262:F325" si="20">E262*D262</f>
        <v>0</v>
      </c>
      <c r="G262" s="10">
        <v>219</v>
      </c>
      <c r="H262" s="3">
        <v>168.88</v>
      </c>
      <c r="I262" s="18">
        <f t="shared" ref="I262:I325" si="21">H262*G262</f>
        <v>36984.720000000001</v>
      </c>
      <c r="J262" s="10">
        <v>0</v>
      </c>
      <c r="K262" s="3">
        <v>170.13</v>
      </c>
      <c r="L262" s="18">
        <f t="shared" ref="L262:L325" si="22">K262*J262</f>
        <v>0</v>
      </c>
      <c r="M262" s="10">
        <v>0</v>
      </c>
      <c r="N262" s="19">
        <v>168.88</v>
      </c>
      <c r="O262" s="18">
        <f t="shared" ref="O262:O325" si="23">N262*M262</f>
        <v>0</v>
      </c>
      <c r="P262" s="9">
        <f t="shared" ref="P262:P325" si="24">O262+L262+I262+F262</f>
        <v>36984.720000000001</v>
      </c>
    </row>
    <row r="263" spans="1:16" x14ac:dyDescent="0.25">
      <c r="A263" s="21" t="s">
        <v>812</v>
      </c>
      <c r="B263" s="21" t="s">
        <v>1253</v>
      </c>
      <c r="C263" s="21" t="s">
        <v>34</v>
      </c>
      <c r="D263" s="10">
        <v>15096</v>
      </c>
      <c r="E263" s="3">
        <v>293.23</v>
      </c>
      <c r="F263" s="18">
        <f t="shared" si="20"/>
        <v>4426600.08</v>
      </c>
      <c r="G263" s="10">
        <v>135969</v>
      </c>
      <c r="H263" s="3">
        <v>290.83999999999997</v>
      </c>
      <c r="I263" s="18">
        <f t="shared" si="21"/>
        <v>39545223.959999993</v>
      </c>
      <c r="J263" s="10">
        <v>6466</v>
      </c>
      <c r="K263" s="3">
        <v>293.23</v>
      </c>
      <c r="L263" s="18">
        <f t="shared" si="22"/>
        <v>1896025.1800000002</v>
      </c>
      <c r="M263" s="10">
        <v>58238</v>
      </c>
      <c r="N263" s="19">
        <v>290.83999999999997</v>
      </c>
      <c r="O263" s="18">
        <f t="shared" si="23"/>
        <v>16937939.919999998</v>
      </c>
      <c r="P263" s="9">
        <f t="shared" si="24"/>
        <v>62805789.139999986</v>
      </c>
    </row>
    <row r="264" spans="1:16" x14ac:dyDescent="0.25">
      <c r="A264" s="21" t="s">
        <v>686</v>
      </c>
      <c r="B264" s="21" t="s">
        <v>1254</v>
      </c>
      <c r="C264" s="21" t="s">
        <v>35</v>
      </c>
      <c r="D264" s="10">
        <v>0</v>
      </c>
      <c r="E264" s="3">
        <v>200.2</v>
      </c>
      <c r="F264" s="18">
        <f t="shared" si="20"/>
        <v>0</v>
      </c>
      <c r="G264" s="10">
        <v>13124</v>
      </c>
      <c r="H264" s="3">
        <v>198.67</v>
      </c>
      <c r="I264" s="18">
        <f t="shared" si="21"/>
        <v>2607345.0799999996</v>
      </c>
      <c r="J264" s="10">
        <v>0</v>
      </c>
      <c r="K264" s="3">
        <v>200.2</v>
      </c>
      <c r="L264" s="18">
        <f t="shared" si="22"/>
        <v>0</v>
      </c>
      <c r="M264" s="10">
        <v>5601</v>
      </c>
      <c r="N264" s="19">
        <v>198.67</v>
      </c>
      <c r="O264" s="18">
        <f t="shared" si="23"/>
        <v>1112750.67</v>
      </c>
      <c r="P264" s="9">
        <f t="shared" si="24"/>
        <v>3720095.7499999995</v>
      </c>
    </row>
    <row r="265" spans="1:16" x14ac:dyDescent="0.25">
      <c r="A265" s="21" t="s">
        <v>531</v>
      </c>
      <c r="B265" s="21" t="s">
        <v>1255</v>
      </c>
      <c r="C265" s="21" t="s">
        <v>183</v>
      </c>
      <c r="D265" s="10">
        <v>91</v>
      </c>
      <c r="E265" s="3">
        <v>204.81</v>
      </c>
      <c r="F265" s="18">
        <f t="shared" si="20"/>
        <v>18637.71</v>
      </c>
      <c r="G265" s="10">
        <v>17043</v>
      </c>
      <c r="H265" s="3">
        <v>203.1</v>
      </c>
      <c r="I265" s="18">
        <f t="shared" si="21"/>
        <v>3461433.3</v>
      </c>
      <c r="J265" s="10">
        <v>145</v>
      </c>
      <c r="K265" s="3">
        <v>204.81</v>
      </c>
      <c r="L265" s="18">
        <f t="shared" si="22"/>
        <v>29697.45</v>
      </c>
      <c r="M265" s="10">
        <v>27093</v>
      </c>
      <c r="N265" s="19">
        <v>203.1</v>
      </c>
      <c r="O265" s="18">
        <f t="shared" si="23"/>
        <v>5502588.2999999998</v>
      </c>
      <c r="P265" s="9">
        <f t="shared" si="24"/>
        <v>9012356.7600000016</v>
      </c>
    </row>
    <row r="266" spans="1:16" x14ac:dyDescent="0.25">
      <c r="A266" s="21" t="s">
        <v>811</v>
      </c>
      <c r="B266" s="21" t="s">
        <v>1256</v>
      </c>
      <c r="C266" s="21" t="s">
        <v>1257</v>
      </c>
      <c r="D266" s="10">
        <v>9424</v>
      </c>
      <c r="E266" s="3">
        <v>295.55</v>
      </c>
      <c r="F266" s="18">
        <f t="shared" si="20"/>
        <v>2785263.2</v>
      </c>
      <c r="G266" s="10">
        <v>45744</v>
      </c>
      <c r="H266" s="3">
        <v>292.58</v>
      </c>
      <c r="I266" s="18">
        <f t="shared" si="21"/>
        <v>13383779.52</v>
      </c>
      <c r="J266" s="10">
        <v>3387</v>
      </c>
      <c r="K266" s="3">
        <v>295.55</v>
      </c>
      <c r="L266" s="18">
        <f t="shared" si="22"/>
        <v>1001027.8500000001</v>
      </c>
      <c r="M266" s="10">
        <v>16439</v>
      </c>
      <c r="N266" s="19">
        <v>292.58</v>
      </c>
      <c r="O266" s="18">
        <f t="shared" si="23"/>
        <v>4809722.62</v>
      </c>
      <c r="P266" s="9">
        <f t="shared" si="24"/>
        <v>21979793.190000001</v>
      </c>
    </row>
    <row r="267" spans="1:16" x14ac:dyDescent="0.25">
      <c r="A267" s="21" t="s">
        <v>539</v>
      </c>
      <c r="B267" s="21" t="s">
        <v>1258</v>
      </c>
      <c r="C267" s="21" t="s">
        <v>113</v>
      </c>
      <c r="D267" s="10">
        <v>0</v>
      </c>
      <c r="E267" s="3">
        <v>194.17</v>
      </c>
      <c r="F267" s="18">
        <f t="shared" si="20"/>
        <v>0</v>
      </c>
      <c r="G267" s="10">
        <v>5967</v>
      </c>
      <c r="H267" s="3">
        <v>192.48</v>
      </c>
      <c r="I267" s="18">
        <f t="shared" si="21"/>
        <v>1148528.1599999999</v>
      </c>
      <c r="J267" s="10">
        <v>0</v>
      </c>
      <c r="K267" s="3">
        <v>194.17</v>
      </c>
      <c r="L267" s="18">
        <f t="shared" si="22"/>
        <v>0</v>
      </c>
      <c r="M267" s="10">
        <v>3909</v>
      </c>
      <c r="N267" s="19">
        <v>192.48</v>
      </c>
      <c r="O267" s="18">
        <f t="shared" si="23"/>
        <v>752404.32</v>
      </c>
      <c r="P267" s="9">
        <f t="shared" si="24"/>
        <v>1900932.48</v>
      </c>
    </row>
    <row r="268" spans="1:16" x14ac:dyDescent="0.25">
      <c r="A268" s="21" t="s">
        <v>538</v>
      </c>
      <c r="B268" s="21" t="s">
        <v>1259</v>
      </c>
      <c r="C268" s="21" t="s">
        <v>114</v>
      </c>
      <c r="D268" s="10">
        <v>0</v>
      </c>
      <c r="E268" s="3">
        <v>193.81</v>
      </c>
      <c r="F268" s="18">
        <f t="shared" si="20"/>
        <v>0</v>
      </c>
      <c r="G268" s="10">
        <v>5470</v>
      </c>
      <c r="H268" s="3">
        <v>192.06</v>
      </c>
      <c r="I268" s="18">
        <f t="shared" si="21"/>
        <v>1050568.2</v>
      </c>
      <c r="J268" s="10">
        <v>0</v>
      </c>
      <c r="K268" s="3">
        <v>193.81</v>
      </c>
      <c r="L268" s="18">
        <f t="shared" si="22"/>
        <v>0</v>
      </c>
      <c r="M268" s="10">
        <v>5809</v>
      </c>
      <c r="N268" s="19">
        <v>192.06</v>
      </c>
      <c r="O268" s="18">
        <f t="shared" si="23"/>
        <v>1115676.54</v>
      </c>
      <c r="P268" s="9">
        <f t="shared" si="24"/>
        <v>2166244.7400000002</v>
      </c>
    </row>
    <row r="269" spans="1:16" x14ac:dyDescent="0.25">
      <c r="A269" s="21" t="s">
        <v>916</v>
      </c>
      <c r="B269" s="21" t="s">
        <v>1260</v>
      </c>
      <c r="C269" s="21" t="s">
        <v>1261</v>
      </c>
      <c r="D269" s="10">
        <v>17158</v>
      </c>
      <c r="E269" s="3">
        <v>241.85</v>
      </c>
      <c r="F269" s="18">
        <f t="shared" si="20"/>
        <v>4149662.3</v>
      </c>
      <c r="G269" s="10">
        <v>29935</v>
      </c>
      <c r="H269" s="3">
        <v>239.69</v>
      </c>
      <c r="I269" s="18">
        <f t="shared" si="21"/>
        <v>7175120.1500000004</v>
      </c>
      <c r="J269" s="10">
        <v>6360</v>
      </c>
      <c r="K269" s="3">
        <v>241.85</v>
      </c>
      <c r="L269" s="18">
        <f t="shared" si="22"/>
        <v>1538166</v>
      </c>
      <c r="M269" s="10">
        <v>11095</v>
      </c>
      <c r="N269" s="19">
        <v>239.69</v>
      </c>
      <c r="O269" s="18">
        <f t="shared" si="23"/>
        <v>2659360.5499999998</v>
      </c>
      <c r="P269" s="9">
        <f t="shared" si="24"/>
        <v>15522309</v>
      </c>
    </row>
    <row r="270" spans="1:16" x14ac:dyDescent="0.25">
      <c r="A270" s="21" t="s">
        <v>1713</v>
      </c>
      <c r="B270" s="21" t="s">
        <v>1262</v>
      </c>
      <c r="C270" s="21" t="s">
        <v>1263</v>
      </c>
      <c r="D270" s="10">
        <v>365</v>
      </c>
      <c r="E270" s="3">
        <v>189.04</v>
      </c>
      <c r="F270" s="18">
        <f t="shared" si="20"/>
        <v>68999.599999999991</v>
      </c>
      <c r="G270" s="10">
        <v>16652</v>
      </c>
      <c r="H270" s="3">
        <v>187.53</v>
      </c>
      <c r="I270" s="18">
        <f t="shared" si="21"/>
        <v>3122749.56</v>
      </c>
      <c r="J270" s="10">
        <v>341</v>
      </c>
      <c r="K270" s="3">
        <v>189.04</v>
      </c>
      <c r="L270" s="18">
        <f t="shared" si="22"/>
        <v>64462.64</v>
      </c>
      <c r="M270" s="10">
        <v>15566</v>
      </c>
      <c r="N270" s="19">
        <v>187.53</v>
      </c>
      <c r="O270" s="18">
        <f t="shared" si="23"/>
        <v>2919091.98</v>
      </c>
      <c r="P270" s="9">
        <f t="shared" si="24"/>
        <v>6175303.7799999993</v>
      </c>
    </row>
    <row r="271" spans="1:16" x14ac:dyDescent="0.25">
      <c r="A271" s="21" t="s">
        <v>522</v>
      </c>
      <c r="B271" s="21" t="s">
        <v>1714</v>
      </c>
      <c r="C271" s="21" t="s">
        <v>1787</v>
      </c>
      <c r="D271" s="10">
        <v>0</v>
      </c>
      <c r="E271" s="3">
        <v>222.8</v>
      </c>
      <c r="F271" s="18">
        <f t="shared" si="20"/>
        <v>0</v>
      </c>
      <c r="G271" s="10">
        <v>26962</v>
      </c>
      <c r="H271" s="3">
        <v>221.13</v>
      </c>
      <c r="I271" s="18">
        <f t="shared" si="21"/>
        <v>5962107.0599999996</v>
      </c>
      <c r="J271" s="10">
        <v>0</v>
      </c>
      <c r="K271" s="3">
        <v>222.8</v>
      </c>
      <c r="L271" s="18">
        <f t="shared" si="22"/>
        <v>0</v>
      </c>
      <c r="M271" s="10">
        <v>18848</v>
      </c>
      <c r="N271" s="19">
        <v>221.13</v>
      </c>
      <c r="O271" s="18">
        <f t="shared" si="23"/>
        <v>4167858.2399999998</v>
      </c>
      <c r="P271" s="9">
        <f t="shared" si="24"/>
        <v>10129965.299999999</v>
      </c>
    </row>
    <row r="272" spans="1:16" x14ac:dyDescent="0.25">
      <c r="A272" s="21" t="s">
        <v>863</v>
      </c>
      <c r="B272" s="21" t="s">
        <v>1264</v>
      </c>
      <c r="C272" s="21" t="s">
        <v>258</v>
      </c>
      <c r="D272" s="10">
        <v>8640</v>
      </c>
      <c r="E272" s="3">
        <v>293.67</v>
      </c>
      <c r="F272" s="18">
        <f t="shared" si="20"/>
        <v>2537308.8000000003</v>
      </c>
      <c r="G272" s="10">
        <v>51318</v>
      </c>
      <c r="H272" s="3">
        <v>291.06</v>
      </c>
      <c r="I272" s="18">
        <f t="shared" si="21"/>
        <v>14936617.08</v>
      </c>
      <c r="J272" s="10">
        <v>2599</v>
      </c>
      <c r="K272" s="3">
        <v>293.67</v>
      </c>
      <c r="L272" s="18">
        <f t="shared" si="22"/>
        <v>763248.33000000007</v>
      </c>
      <c r="M272" s="10">
        <v>15435</v>
      </c>
      <c r="N272" s="19">
        <v>291.06</v>
      </c>
      <c r="O272" s="18">
        <f t="shared" si="23"/>
        <v>4492511.0999999996</v>
      </c>
      <c r="P272" s="9">
        <f t="shared" si="24"/>
        <v>22729685.309999999</v>
      </c>
    </row>
    <row r="273" spans="1:16" x14ac:dyDescent="0.25">
      <c r="A273" s="21" t="s">
        <v>1715</v>
      </c>
      <c r="B273" s="21" t="s">
        <v>1265</v>
      </c>
      <c r="C273" s="21" t="s">
        <v>259</v>
      </c>
      <c r="D273" s="10">
        <v>1363</v>
      </c>
      <c r="E273" s="3">
        <v>306.97000000000003</v>
      </c>
      <c r="F273" s="18">
        <f t="shared" si="20"/>
        <v>418400.11000000004</v>
      </c>
      <c r="G273" s="10">
        <v>14446</v>
      </c>
      <c r="H273" s="3">
        <v>304.13</v>
      </c>
      <c r="I273" s="18">
        <f t="shared" si="21"/>
        <v>4393461.9799999995</v>
      </c>
      <c r="J273" s="10">
        <v>763</v>
      </c>
      <c r="K273" s="3">
        <v>306.97000000000003</v>
      </c>
      <c r="L273" s="18">
        <f t="shared" si="22"/>
        <v>234218.11000000002</v>
      </c>
      <c r="M273" s="10">
        <v>8086</v>
      </c>
      <c r="N273" s="19">
        <v>304.13</v>
      </c>
      <c r="O273" s="18">
        <f t="shared" si="23"/>
        <v>2459195.1800000002</v>
      </c>
      <c r="P273" s="9">
        <f t="shared" si="24"/>
        <v>7505275.3799999999</v>
      </c>
    </row>
    <row r="274" spans="1:16" x14ac:dyDescent="0.25">
      <c r="A274" s="21" t="s">
        <v>637</v>
      </c>
      <c r="B274" s="21" t="s">
        <v>1266</v>
      </c>
      <c r="C274" s="21" t="s">
        <v>1267</v>
      </c>
      <c r="D274" s="10">
        <v>1153</v>
      </c>
      <c r="E274" s="3">
        <v>183.43</v>
      </c>
      <c r="F274" s="18">
        <f t="shared" si="20"/>
        <v>211494.79</v>
      </c>
      <c r="G274" s="10">
        <v>13393</v>
      </c>
      <c r="H274" s="3">
        <v>182.26</v>
      </c>
      <c r="I274" s="18">
        <f t="shared" si="21"/>
        <v>2441008.1799999997</v>
      </c>
      <c r="J274" s="10">
        <v>542</v>
      </c>
      <c r="K274" s="3">
        <v>183.43</v>
      </c>
      <c r="L274" s="18">
        <f t="shared" si="22"/>
        <v>99419.06</v>
      </c>
      <c r="M274" s="10">
        <v>6290</v>
      </c>
      <c r="N274" s="19">
        <v>182.26</v>
      </c>
      <c r="O274" s="18">
        <f t="shared" si="23"/>
        <v>1146415.3999999999</v>
      </c>
      <c r="P274" s="9">
        <f t="shared" si="24"/>
        <v>3898337.4299999997</v>
      </c>
    </row>
    <row r="275" spans="1:16" x14ac:dyDescent="0.25">
      <c r="A275" s="21" t="s">
        <v>636</v>
      </c>
      <c r="B275" s="21" t="s">
        <v>1268</v>
      </c>
      <c r="C275" s="21" t="s">
        <v>1269</v>
      </c>
      <c r="D275" s="10">
        <v>649</v>
      </c>
      <c r="E275" s="3">
        <v>207.54</v>
      </c>
      <c r="F275" s="18">
        <f t="shared" si="20"/>
        <v>134693.46</v>
      </c>
      <c r="G275" s="10">
        <v>7560</v>
      </c>
      <c r="H275" s="3">
        <v>206.12</v>
      </c>
      <c r="I275" s="18">
        <f t="shared" si="21"/>
        <v>1558267.2</v>
      </c>
      <c r="J275" s="10">
        <v>344</v>
      </c>
      <c r="K275" s="3">
        <v>207.54</v>
      </c>
      <c r="L275" s="18">
        <f t="shared" si="22"/>
        <v>71393.759999999995</v>
      </c>
      <c r="M275" s="10">
        <v>4006</v>
      </c>
      <c r="N275" s="19">
        <v>206.12</v>
      </c>
      <c r="O275" s="18">
        <f t="shared" si="23"/>
        <v>825716.72</v>
      </c>
      <c r="P275" s="9">
        <f t="shared" si="24"/>
        <v>2590071.1399999997</v>
      </c>
    </row>
    <row r="276" spans="1:16" x14ac:dyDescent="0.25">
      <c r="A276" s="21" t="s">
        <v>524</v>
      </c>
      <c r="B276" s="21" t="s">
        <v>1270</v>
      </c>
      <c r="C276" s="21" t="s">
        <v>1271</v>
      </c>
      <c r="D276" s="10">
        <v>1520</v>
      </c>
      <c r="E276" s="3">
        <v>211.07</v>
      </c>
      <c r="F276" s="18">
        <f t="shared" si="20"/>
        <v>320826.39999999997</v>
      </c>
      <c r="G276" s="10">
        <v>45383</v>
      </c>
      <c r="H276" s="3">
        <v>209.49</v>
      </c>
      <c r="I276" s="18">
        <f t="shared" si="21"/>
        <v>9507284.6699999999</v>
      </c>
      <c r="J276" s="10">
        <v>785</v>
      </c>
      <c r="K276" s="3">
        <v>211.07</v>
      </c>
      <c r="L276" s="18">
        <f t="shared" si="22"/>
        <v>165689.94999999998</v>
      </c>
      <c r="M276" s="10">
        <v>23437</v>
      </c>
      <c r="N276" s="19">
        <v>209.49</v>
      </c>
      <c r="O276" s="18">
        <f t="shared" si="23"/>
        <v>4909817.13</v>
      </c>
      <c r="P276" s="9">
        <f t="shared" si="24"/>
        <v>14903618.15</v>
      </c>
    </row>
    <row r="277" spans="1:16" x14ac:dyDescent="0.25">
      <c r="A277" s="21" t="s">
        <v>454</v>
      </c>
      <c r="B277" s="21" t="s">
        <v>1272</v>
      </c>
      <c r="C277" s="21" t="s">
        <v>333</v>
      </c>
      <c r="D277" s="10">
        <v>0</v>
      </c>
      <c r="E277" s="3">
        <v>244.17</v>
      </c>
      <c r="F277" s="18">
        <f t="shared" si="20"/>
        <v>0</v>
      </c>
      <c r="G277" s="10">
        <v>19635</v>
      </c>
      <c r="H277" s="3">
        <v>242.1</v>
      </c>
      <c r="I277" s="18">
        <f t="shared" si="21"/>
        <v>4753633.5</v>
      </c>
      <c r="J277" s="10">
        <v>0</v>
      </c>
      <c r="K277" s="3">
        <v>244.17</v>
      </c>
      <c r="L277" s="18">
        <f t="shared" si="22"/>
        <v>0</v>
      </c>
      <c r="M277" s="10">
        <v>11131</v>
      </c>
      <c r="N277" s="19">
        <v>242.1</v>
      </c>
      <c r="O277" s="18">
        <f t="shared" si="23"/>
        <v>2694815.1</v>
      </c>
      <c r="P277" s="9">
        <f t="shared" si="24"/>
        <v>7448448.5999999996</v>
      </c>
    </row>
    <row r="278" spans="1:16" x14ac:dyDescent="0.25">
      <c r="A278" s="21" t="s">
        <v>598</v>
      </c>
      <c r="B278" s="21" t="s">
        <v>1273</v>
      </c>
      <c r="C278" s="21" t="s">
        <v>36</v>
      </c>
      <c r="D278" s="10">
        <v>0</v>
      </c>
      <c r="E278" s="3">
        <v>197.71</v>
      </c>
      <c r="F278" s="18">
        <f t="shared" si="20"/>
        <v>0</v>
      </c>
      <c r="G278" s="10">
        <v>8445</v>
      </c>
      <c r="H278" s="3">
        <v>195.97</v>
      </c>
      <c r="I278" s="18">
        <f t="shared" si="21"/>
        <v>1654966.65</v>
      </c>
      <c r="J278" s="10">
        <v>0</v>
      </c>
      <c r="K278" s="3">
        <v>197.71</v>
      </c>
      <c r="L278" s="18">
        <f t="shared" si="22"/>
        <v>0</v>
      </c>
      <c r="M278" s="10">
        <v>7905</v>
      </c>
      <c r="N278" s="19">
        <v>195.97</v>
      </c>
      <c r="O278" s="18">
        <f t="shared" si="23"/>
        <v>1549142.85</v>
      </c>
      <c r="P278" s="9">
        <f t="shared" si="24"/>
        <v>3204109.5</v>
      </c>
    </row>
    <row r="279" spans="1:16" x14ac:dyDescent="0.25">
      <c r="A279" s="21" t="s">
        <v>572</v>
      </c>
      <c r="B279" s="21" t="s">
        <v>1274</v>
      </c>
      <c r="C279" s="21" t="s">
        <v>334</v>
      </c>
      <c r="D279" s="10">
        <v>0</v>
      </c>
      <c r="E279" s="3">
        <v>306.18</v>
      </c>
      <c r="F279" s="18">
        <f t="shared" si="20"/>
        <v>0</v>
      </c>
      <c r="G279" s="10">
        <v>27696</v>
      </c>
      <c r="H279" s="3">
        <v>303.60000000000002</v>
      </c>
      <c r="I279" s="18">
        <f t="shared" si="21"/>
        <v>8408505.6000000015</v>
      </c>
      <c r="J279" s="10">
        <v>0</v>
      </c>
      <c r="K279" s="3">
        <v>306.18</v>
      </c>
      <c r="L279" s="18">
        <f t="shared" si="22"/>
        <v>0</v>
      </c>
      <c r="M279" s="10">
        <v>7409</v>
      </c>
      <c r="N279" s="19">
        <v>303.60000000000002</v>
      </c>
      <c r="O279" s="18">
        <f t="shared" si="23"/>
        <v>2249372.4000000004</v>
      </c>
      <c r="P279" s="9">
        <f t="shared" si="24"/>
        <v>10657878.000000002</v>
      </c>
    </row>
    <row r="280" spans="1:16" x14ac:dyDescent="0.25">
      <c r="A280" s="21" t="s">
        <v>911</v>
      </c>
      <c r="B280" s="21" t="s">
        <v>1275</v>
      </c>
      <c r="C280" s="21" t="s">
        <v>37</v>
      </c>
      <c r="D280" s="10">
        <v>1725</v>
      </c>
      <c r="E280" s="3">
        <v>294.04000000000002</v>
      </c>
      <c r="F280" s="18">
        <f t="shared" si="20"/>
        <v>507219.00000000006</v>
      </c>
      <c r="G280" s="10">
        <v>29061</v>
      </c>
      <c r="H280" s="3">
        <v>291.37</v>
      </c>
      <c r="I280" s="18">
        <f t="shared" si="21"/>
        <v>8467503.5700000003</v>
      </c>
      <c r="J280" s="10">
        <v>598</v>
      </c>
      <c r="K280" s="3">
        <v>294.04000000000002</v>
      </c>
      <c r="L280" s="18">
        <f t="shared" si="22"/>
        <v>175835.92</v>
      </c>
      <c r="M280" s="10">
        <v>10075</v>
      </c>
      <c r="N280" s="19">
        <v>291.37</v>
      </c>
      <c r="O280" s="18">
        <f t="shared" si="23"/>
        <v>2935552.75</v>
      </c>
      <c r="P280" s="9">
        <f t="shared" si="24"/>
        <v>12086111.24</v>
      </c>
    </row>
    <row r="281" spans="1:16" x14ac:dyDescent="0.25">
      <c r="A281" s="21" t="s">
        <v>707</v>
      </c>
      <c r="B281" s="21" t="s">
        <v>1276</v>
      </c>
      <c r="C281" s="21" t="s">
        <v>184</v>
      </c>
      <c r="D281" s="10">
        <v>267</v>
      </c>
      <c r="E281" s="3">
        <v>278.68</v>
      </c>
      <c r="F281" s="18">
        <f t="shared" si="20"/>
        <v>74407.56</v>
      </c>
      <c r="G281" s="10">
        <v>31893</v>
      </c>
      <c r="H281" s="3">
        <v>276.48</v>
      </c>
      <c r="I281" s="18">
        <f t="shared" si="21"/>
        <v>8817776.6400000006</v>
      </c>
      <c r="J281" s="10">
        <v>341</v>
      </c>
      <c r="K281" s="3">
        <v>278.68</v>
      </c>
      <c r="L281" s="18">
        <f t="shared" si="22"/>
        <v>95029.88</v>
      </c>
      <c r="M281" s="10">
        <v>40779</v>
      </c>
      <c r="N281" s="19">
        <v>276.48</v>
      </c>
      <c r="O281" s="18">
        <f t="shared" si="23"/>
        <v>11274577.92</v>
      </c>
      <c r="P281" s="9">
        <f t="shared" si="24"/>
        <v>20261792</v>
      </c>
    </row>
    <row r="282" spans="1:16" x14ac:dyDescent="0.25">
      <c r="A282" s="21" t="s">
        <v>627</v>
      </c>
      <c r="B282" s="21" t="s">
        <v>1277</v>
      </c>
      <c r="C282" s="21" t="s">
        <v>185</v>
      </c>
      <c r="D282" s="10">
        <v>1625</v>
      </c>
      <c r="E282" s="3">
        <v>239.47</v>
      </c>
      <c r="F282" s="18">
        <f t="shared" si="20"/>
        <v>389138.75</v>
      </c>
      <c r="G282" s="10">
        <v>79635</v>
      </c>
      <c r="H282" s="3">
        <v>237.51</v>
      </c>
      <c r="I282" s="18">
        <f t="shared" si="21"/>
        <v>18914108.849999998</v>
      </c>
      <c r="J282" s="10">
        <v>1384</v>
      </c>
      <c r="K282" s="3">
        <v>239.47</v>
      </c>
      <c r="L282" s="18">
        <f t="shared" si="22"/>
        <v>331426.48</v>
      </c>
      <c r="M282" s="10">
        <v>67821</v>
      </c>
      <c r="N282" s="19">
        <v>237.51</v>
      </c>
      <c r="O282" s="18">
        <f t="shared" si="23"/>
        <v>16108165.709999999</v>
      </c>
      <c r="P282" s="9">
        <f t="shared" si="24"/>
        <v>35742839.789999999</v>
      </c>
    </row>
    <row r="283" spans="1:16" x14ac:dyDescent="0.25">
      <c r="A283" s="21" t="s">
        <v>461</v>
      </c>
      <c r="B283" s="21" t="s">
        <v>1278</v>
      </c>
      <c r="C283" s="21" t="s">
        <v>1279</v>
      </c>
      <c r="D283" s="10">
        <v>0</v>
      </c>
      <c r="E283" s="3">
        <v>218.37</v>
      </c>
      <c r="F283" s="18">
        <f t="shared" si="20"/>
        <v>0</v>
      </c>
      <c r="G283" s="10">
        <v>27308</v>
      </c>
      <c r="H283" s="3">
        <v>216.66</v>
      </c>
      <c r="I283" s="18">
        <f t="shared" si="21"/>
        <v>5916551.2800000003</v>
      </c>
      <c r="J283" s="10">
        <v>0</v>
      </c>
      <c r="K283" s="3">
        <v>218.37</v>
      </c>
      <c r="L283" s="18">
        <f t="shared" si="22"/>
        <v>0</v>
      </c>
      <c r="M283" s="10">
        <v>6231</v>
      </c>
      <c r="N283" s="19">
        <v>216.66</v>
      </c>
      <c r="O283" s="18">
        <f t="shared" si="23"/>
        <v>1350008.46</v>
      </c>
      <c r="P283" s="9">
        <f t="shared" si="24"/>
        <v>7266559.7400000002</v>
      </c>
    </row>
    <row r="284" spans="1:16" x14ac:dyDescent="0.25">
      <c r="A284" s="21" t="s">
        <v>434</v>
      </c>
      <c r="B284" s="21" t="s">
        <v>1280</v>
      </c>
      <c r="C284" s="21" t="s">
        <v>38</v>
      </c>
      <c r="D284" s="10">
        <v>358</v>
      </c>
      <c r="E284" s="3">
        <v>211.4</v>
      </c>
      <c r="F284" s="18">
        <f t="shared" si="20"/>
        <v>75681.2</v>
      </c>
      <c r="G284" s="10">
        <v>20068</v>
      </c>
      <c r="H284" s="3">
        <v>209.82</v>
      </c>
      <c r="I284" s="18">
        <f t="shared" si="21"/>
        <v>4210667.76</v>
      </c>
      <c r="J284" s="10">
        <v>260</v>
      </c>
      <c r="K284" s="3">
        <v>211.4</v>
      </c>
      <c r="L284" s="18">
        <f t="shared" si="22"/>
        <v>54964</v>
      </c>
      <c r="M284" s="10">
        <v>14576</v>
      </c>
      <c r="N284" s="19">
        <v>209.82</v>
      </c>
      <c r="O284" s="18">
        <f t="shared" si="23"/>
        <v>3058336.32</v>
      </c>
      <c r="P284" s="9">
        <f t="shared" si="24"/>
        <v>7399649.2800000003</v>
      </c>
    </row>
    <row r="285" spans="1:16" x14ac:dyDescent="0.25">
      <c r="A285" s="21" t="s">
        <v>733</v>
      </c>
      <c r="B285" s="21" t="s">
        <v>1281</v>
      </c>
      <c r="C285" s="21" t="s">
        <v>115</v>
      </c>
      <c r="D285" s="10">
        <v>2234</v>
      </c>
      <c r="E285" s="3">
        <v>307.75</v>
      </c>
      <c r="F285" s="18">
        <f t="shared" si="20"/>
        <v>687513.5</v>
      </c>
      <c r="G285" s="10">
        <v>36674</v>
      </c>
      <c r="H285" s="3">
        <v>305.3</v>
      </c>
      <c r="I285" s="18">
        <f t="shared" si="21"/>
        <v>11196572.200000001</v>
      </c>
      <c r="J285" s="10">
        <v>1391</v>
      </c>
      <c r="K285" s="3">
        <v>307.75</v>
      </c>
      <c r="L285" s="18">
        <f t="shared" si="22"/>
        <v>428080.25</v>
      </c>
      <c r="M285" s="10">
        <v>22827</v>
      </c>
      <c r="N285" s="19">
        <v>305.3</v>
      </c>
      <c r="O285" s="18">
        <f t="shared" si="23"/>
        <v>6969083.1000000006</v>
      </c>
      <c r="P285" s="9">
        <f t="shared" si="24"/>
        <v>19281249.050000001</v>
      </c>
    </row>
    <row r="286" spans="1:16" x14ac:dyDescent="0.25">
      <c r="A286" s="21" t="s">
        <v>1716</v>
      </c>
      <c r="B286" s="21" t="s">
        <v>1282</v>
      </c>
      <c r="C286" s="21" t="s">
        <v>335</v>
      </c>
      <c r="D286" s="10">
        <v>493</v>
      </c>
      <c r="E286" s="3">
        <v>299.7</v>
      </c>
      <c r="F286" s="18">
        <f t="shared" si="20"/>
        <v>147752.1</v>
      </c>
      <c r="G286" s="10">
        <v>25727</v>
      </c>
      <c r="H286" s="3">
        <v>296.99</v>
      </c>
      <c r="I286" s="18">
        <f t="shared" si="21"/>
        <v>7640661.7300000004</v>
      </c>
      <c r="J286" s="10">
        <v>290</v>
      </c>
      <c r="K286" s="3">
        <v>299.7</v>
      </c>
      <c r="L286" s="18">
        <f t="shared" si="22"/>
        <v>86913</v>
      </c>
      <c r="M286" s="10">
        <v>15152</v>
      </c>
      <c r="N286" s="19">
        <v>296.99</v>
      </c>
      <c r="O286" s="18">
        <f t="shared" si="23"/>
        <v>4499992.4800000004</v>
      </c>
      <c r="P286" s="9">
        <f t="shared" si="24"/>
        <v>12375319.310000001</v>
      </c>
    </row>
    <row r="287" spans="1:16" x14ac:dyDescent="0.25">
      <c r="A287" s="21" t="s">
        <v>581</v>
      </c>
      <c r="B287" s="21" t="s">
        <v>1283</v>
      </c>
      <c r="C287" s="21" t="s">
        <v>39</v>
      </c>
      <c r="D287" s="10">
        <v>0</v>
      </c>
      <c r="E287" s="3">
        <v>248.6</v>
      </c>
      <c r="F287" s="18">
        <f t="shared" si="20"/>
        <v>0</v>
      </c>
      <c r="G287" s="10">
        <v>7592</v>
      </c>
      <c r="H287" s="3">
        <v>246.57</v>
      </c>
      <c r="I287" s="18">
        <f t="shared" si="21"/>
        <v>1871959.44</v>
      </c>
      <c r="J287" s="10">
        <v>0</v>
      </c>
      <c r="K287" s="3">
        <v>248.6</v>
      </c>
      <c r="L287" s="18">
        <f t="shared" si="22"/>
        <v>0</v>
      </c>
      <c r="M287" s="10">
        <v>0</v>
      </c>
      <c r="N287" s="19">
        <v>246.57</v>
      </c>
      <c r="O287" s="18">
        <f t="shared" si="23"/>
        <v>0</v>
      </c>
      <c r="P287" s="9">
        <f t="shared" si="24"/>
        <v>1871959.44</v>
      </c>
    </row>
    <row r="288" spans="1:16" x14ac:dyDescent="0.25">
      <c r="A288" s="21" t="s">
        <v>823</v>
      </c>
      <c r="B288" s="21" t="s">
        <v>1284</v>
      </c>
      <c r="C288" s="21" t="s">
        <v>336</v>
      </c>
      <c r="D288" s="10">
        <v>4528</v>
      </c>
      <c r="E288" s="3">
        <v>267.93</v>
      </c>
      <c r="F288" s="18">
        <f t="shared" si="20"/>
        <v>1213187.04</v>
      </c>
      <c r="G288" s="10">
        <v>39217</v>
      </c>
      <c r="H288" s="3">
        <v>265.49</v>
      </c>
      <c r="I288" s="18">
        <f t="shared" si="21"/>
        <v>10411721.33</v>
      </c>
      <c r="J288" s="10">
        <v>1456</v>
      </c>
      <c r="K288" s="3">
        <v>267.93</v>
      </c>
      <c r="L288" s="18">
        <f t="shared" si="22"/>
        <v>390106.08</v>
      </c>
      <c r="M288" s="10">
        <v>12609</v>
      </c>
      <c r="N288" s="19">
        <v>265.49</v>
      </c>
      <c r="O288" s="18">
        <f t="shared" si="23"/>
        <v>3347563.41</v>
      </c>
      <c r="P288" s="9">
        <f t="shared" si="24"/>
        <v>15362577.859999999</v>
      </c>
    </row>
    <row r="289" spans="1:16" x14ac:dyDescent="0.25">
      <c r="A289" s="21" t="s">
        <v>682</v>
      </c>
      <c r="B289" s="21" t="s">
        <v>1285</v>
      </c>
      <c r="C289" s="21" t="s">
        <v>116</v>
      </c>
      <c r="D289" s="10">
        <v>52</v>
      </c>
      <c r="E289" s="3">
        <v>194.77</v>
      </c>
      <c r="F289" s="18">
        <f t="shared" si="20"/>
        <v>10128.040000000001</v>
      </c>
      <c r="G289" s="10">
        <v>9844</v>
      </c>
      <c r="H289" s="3">
        <v>193.44</v>
      </c>
      <c r="I289" s="18">
        <f t="shared" si="21"/>
        <v>1904223.3599999999</v>
      </c>
      <c r="J289" s="10">
        <v>55</v>
      </c>
      <c r="K289" s="3">
        <v>194.77</v>
      </c>
      <c r="L289" s="18">
        <f t="shared" si="22"/>
        <v>10712.35</v>
      </c>
      <c r="M289" s="10">
        <v>10494</v>
      </c>
      <c r="N289" s="19">
        <v>193.44</v>
      </c>
      <c r="O289" s="18">
        <f t="shared" si="23"/>
        <v>2029959.3599999999</v>
      </c>
      <c r="P289" s="9">
        <f t="shared" si="24"/>
        <v>3955023.11</v>
      </c>
    </row>
    <row r="290" spans="1:16" x14ac:dyDescent="0.25">
      <c r="A290" s="21" t="s">
        <v>546</v>
      </c>
      <c r="B290" s="21" t="s">
        <v>1286</v>
      </c>
      <c r="C290" s="21" t="s">
        <v>117</v>
      </c>
      <c r="D290" s="10">
        <v>0</v>
      </c>
      <c r="E290" s="3">
        <v>227.73</v>
      </c>
      <c r="F290" s="18">
        <f t="shared" si="20"/>
        <v>0</v>
      </c>
      <c r="G290" s="10">
        <v>3873</v>
      </c>
      <c r="H290" s="3">
        <v>226.2</v>
      </c>
      <c r="I290" s="18">
        <f t="shared" si="21"/>
        <v>876072.6</v>
      </c>
      <c r="J290" s="10">
        <v>0</v>
      </c>
      <c r="K290" s="3">
        <v>227.73</v>
      </c>
      <c r="L290" s="18">
        <f t="shared" si="22"/>
        <v>0</v>
      </c>
      <c r="M290" s="10">
        <v>1555</v>
      </c>
      <c r="N290" s="19">
        <v>226.2</v>
      </c>
      <c r="O290" s="18">
        <f t="shared" si="23"/>
        <v>351741</v>
      </c>
      <c r="P290" s="9">
        <f t="shared" si="24"/>
        <v>1227813.6000000001</v>
      </c>
    </row>
    <row r="291" spans="1:16" x14ac:dyDescent="0.25">
      <c r="A291" s="21" t="s">
        <v>960</v>
      </c>
      <c r="B291" s="21" t="s">
        <v>1287</v>
      </c>
      <c r="C291" s="21" t="s">
        <v>1288</v>
      </c>
      <c r="D291" s="10">
        <v>0</v>
      </c>
      <c r="E291" s="3">
        <v>311.13</v>
      </c>
      <c r="F291" s="18">
        <f t="shared" si="20"/>
        <v>0</v>
      </c>
      <c r="G291" s="10">
        <v>20150</v>
      </c>
      <c r="H291" s="3">
        <v>308.41000000000003</v>
      </c>
      <c r="I291" s="18">
        <f t="shared" si="21"/>
        <v>6214461.5000000009</v>
      </c>
      <c r="J291" s="10">
        <v>0</v>
      </c>
      <c r="K291" s="3">
        <v>311.13</v>
      </c>
      <c r="L291" s="18">
        <f t="shared" si="22"/>
        <v>0</v>
      </c>
      <c r="M291" s="10">
        <v>15007</v>
      </c>
      <c r="N291" s="19">
        <v>308.41000000000003</v>
      </c>
      <c r="O291" s="18">
        <f t="shared" si="23"/>
        <v>4628308.87</v>
      </c>
      <c r="P291" s="9">
        <f t="shared" si="24"/>
        <v>10842770.370000001</v>
      </c>
    </row>
    <row r="292" spans="1:16" x14ac:dyDescent="0.25">
      <c r="A292" s="21" t="s">
        <v>722</v>
      </c>
      <c r="B292" s="21" t="s">
        <v>1289</v>
      </c>
      <c r="C292" s="21" t="s">
        <v>40</v>
      </c>
      <c r="D292" s="10">
        <v>0</v>
      </c>
      <c r="E292" s="3">
        <v>231.19</v>
      </c>
      <c r="F292" s="18">
        <f t="shared" si="20"/>
        <v>0</v>
      </c>
      <c r="G292" s="10">
        <v>25514</v>
      </c>
      <c r="H292" s="3">
        <v>229.14</v>
      </c>
      <c r="I292" s="18">
        <f t="shared" si="21"/>
        <v>5846277.96</v>
      </c>
      <c r="J292" s="10">
        <v>0</v>
      </c>
      <c r="K292" s="3">
        <v>231.19</v>
      </c>
      <c r="L292" s="18">
        <f t="shared" si="22"/>
        <v>0</v>
      </c>
      <c r="M292" s="10">
        <v>26826</v>
      </c>
      <c r="N292" s="19">
        <v>229.14</v>
      </c>
      <c r="O292" s="18">
        <f t="shared" si="23"/>
        <v>6146909.6399999997</v>
      </c>
      <c r="P292" s="9">
        <f t="shared" si="24"/>
        <v>11993187.6</v>
      </c>
    </row>
    <row r="293" spans="1:16" x14ac:dyDescent="0.25">
      <c r="A293" s="21" t="s">
        <v>760</v>
      </c>
      <c r="B293" s="21" t="s">
        <v>1290</v>
      </c>
      <c r="C293" s="21" t="s">
        <v>337</v>
      </c>
      <c r="D293" s="10">
        <v>5030</v>
      </c>
      <c r="E293" s="3">
        <v>264.99</v>
      </c>
      <c r="F293" s="18">
        <f t="shared" si="20"/>
        <v>1332899.7</v>
      </c>
      <c r="G293" s="10">
        <v>33142</v>
      </c>
      <c r="H293" s="3">
        <v>262.70999999999998</v>
      </c>
      <c r="I293" s="18">
        <f t="shared" si="21"/>
        <v>8706734.8199999984</v>
      </c>
      <c r="J293" s="10">
        <v>2663</v>
      </c>
      <c r="K293" s="3">
        <v>264.99</v>
      </c>
      <c r="L293" s="18">
        <f t="shared" si="22"/>
        <v>705668.37</v>
      </c>
      <c r="M293" s="10">
        <v>17544</v>
      </c>
      <c r="N293" s="19">
        <v>262.70999999999998</v>
      </c>
      <c r="O293" s="18">
        <f t="shared" si="23"/>
        <v>4608984.2399999993</v>
      </c>
      <c r="P293" s="9">
        <f t="shared" si="24"/>
        <v>15354287.129999997</v>
      </c>
    </row>
    <row r="294" spans="1:16" x14ac:dyDescent="0.25">
      <c r="A294" s="21" t="s">
        <v>875</v>
      </c>
      <c r="B294" s="21" t="s">
        <v>1291</v>
      </c>
      <c r="C294" s="21" t="s">
        <v>260</v>
      </c>
      <c r="D294" s="10">
        <v>365</v>
      </c>
      <c r="E294" s="3">
        <v>312.35000000000002</v>
      </c>
      <c r="F294" s="18">
        <f t="shared" si="20"/>
        <v>114007.75000000001</v>
      </c>
      <c r="G294" s="10">
        <v>46972</v>
      </c>
      <c r="H294" s="3">
        <v>309.64</v>
      </c>
      <c r="I294" s="18">
        <f t="shared" si="21"/>
        <v>14544410.08</v>
      </c>
      <c r="J294" s="10">
        <v>158</v>
      </c>
      <c r="K294" s="3">
        <v>312.35000000000002</v>
      </c>
      <c r="L294" s="18">
        <f t="shared" si="22"/>
        <v>49351.3</v>
      </c>
      <c r="M294" s="10">
        <v>20278</v>
      </c>
      <c r="N294" s="19">
        <v>309.64</v>
      </c>
      <c r="O294" s="18">
        <f t="shared" si="23"/>
        <v>6278879.9199999999</v>
      </c>
      <c r="P294" s="9">
        <f t="shared" si="24"/>
        <v>20986649.050000001</v>
      </c>
    </row>
    <row r="295" spans="1:16" x14ac:dyDescent="0.25">
      <c r="A295" s="21" t="s">
        <v>613</v>
      </c>
      <c r="B295" s="21" t="s">
        <v>1292</v>
      </c>
      <c r="C295" s="21" t="s">
        <v>118</v>
      </c>
      <c r="D295" s="10">
        <v>0</v>
      </c>
      <c r="E295" s="3">
        <v>238.72</v>
      </c>
      <c r="F295" s="18">
        <f t="shared" si="20"/>
        <v>0</v>
      </c>
      <c r="G295" s="10">
        <v>43338</v>
      </c>
      <c r="H295" s="3">
        <v>237.15</v>
      </c>
      <c r="I295" s="18">
        <f t="shared" si="21"/>
        <v>10277606.700000001</v>
      </c>
      <c r="J295" s="10">
        <v>0</v>
      </c>
      <c r="K295" s="3">
        <v>238.72</v>
      </c>
      <c r="L295" s="18">
        <f t="shared" si="22"/>
        <v>0</v>
      </c>
      <c r="M295" s="10">
        <v>34892</v>
      </c>
      <c r="N295" s="19">
        <v>237.15</v>
      </c>
      <c r="O295" s="18">
        <f t="shared" si="23"/>
        <v>8274637.7999999998</v>
      </c>
      <c r="P295" s="9">
        <f t="shared" si="24"/>
        <v>18552244.5</v>
      </c>
    </row>
    <row r="296" spans="1:16" x14ac:dyDescent="0.25">
      <c r="A296" s="21" t="s">
        <v>700</v>
      </c>
      <c r="B296" s="21" t="s">
        <v>1293</v>
      </c>
      <c r="C296" s="21" t="s">
        <v>338</v>
      </c>
      <c r="D296" s="10">
        <v>20</v>
      </c>
      <c r="E296" s="3">
        <v>335.26</v>
      </c>
      <c r="F296" s="18">
        <f t="shared" si="20"/>
        <v>6705.2</v>
      </c>
      <c r="G296" s="10">
        <v>46580</v>
      </c>
      <c r="H296" s="3">
        <v>332.3</v>
      </c>
      <c r="I296" s="18">
        <f t="shared" si="21"/>
        <v>15478534</v>
      </c>
      <c r="J296" s="10">
        <v>12</v>
      </c>
      <c r="K296" s="3">
        <v>335.26</v>
      </c>
      <c r="L296" s="18">
        <f t="shared" si="22"/>
        <v>4023.12</v>
      </c>
      <c r="M296" s="10">
        <v>27438</v>
      </c>
      <c r="N296" s="19">
        <v>332.3</v>
      </c>
      <c r="O296" s="18">
        <f t="shared" si="23"/>
        <v>9117647.4000000004</v>
      </c>
      <c r="P296" s="9">
        <f t="shared" si="24"/>
        <v>24606909.719999999</v>
      </c>
    </row>
    <row r="297" spans="1:16" x14ac:dyDescent="0.25">
      <c r="A297" s="21" t="s">
        <v>1717</v>
      </c>
      <c r="B297" s="21" t="s">
        <v>1294</v>
      </c>
      <c r="C297" s="21" t="s">
        <v>1295</v>
      </c>
      <c r="D297" s="10">
        <v>6643</v>
      </c>
      <c r="E297" s="3">
        <v>162.16</v>
      </c>
      <c r="F297" s="18">
        <f t="shared" si="20"/>
        <v>1077228.8799999999</v>
      </c>
      <c r="G297" s="10">
        <v>35277</v>
      </c>
      <c r="H297" s="3">
        <v>160.97999999999999</v>
      </c>
      <c r="I297" s="18">
        <f t="shared" si="21"/>
        <v>5678891.46</v>
      </c>
      <c r="J297" s="10">
        <v>0</v>
      </c>
      <c r="K297" s="3">
        <v>162.16</v>
      </c>
      <c r="L297" s="18">
        <f t="shared" si="22"/>
        <v>0</v>
      </c>
      <c r="M297" s="10">
        <v>0</v>
      </c>
      <c r="N297" s="19">
        <v>160.97999999999999</v>
      </c>
      <c r="O297" s="18">
        <f t="shared" si="23"/>
        <v>0</v>
      </c>
      <c r="P297" s="9">
        <f t="shared" si="24"/>
        <v>6756120.3399999999</v>
      </c>
    </row>
    <row r="298" spans="1:16" x14ac:dyDescent="0.25">
      <c r="A298" s="21" t="s">
        <v>575</v>
      </c>
      <c r="B298" s="21" t="s">
        <v>1296</v>
      </c>
      <c r="C298" s="21" t="s">
        <v>339</v>
      </c>
      <c r="D298" s="10">
        <v>8504</v>
      </c>
      <c r="E298" s="3">
        <v>243.77</v>
      </c>
      <c r="F298" s="18">
        <f t="shared" si="20"/>
        <v>2073020.08</v>
      </c>
      <c r="G298" s="10">
        <v>33221</v>
      </c>
      <c r="H298" s="3">
        <v>241.79</v>
      </c>
      <c r="I298" s="18">
        <f t="shared" si="21"/>
        <v>8032505.5899999999</v>
      </c>
      <c r="J298" s="10">
        <v>0</v>
      </c>
      <c r="K298" s="3">
        <v>243.77</v>
      </c>
      <c r="L298" s="18">
        <f t="shared" si="22"/>
        <v>0</v>
      </c>
      <c r="M298" s="10">
        <v>0</v>
      </c>
      <c r="N298" s="19">
        <v>241.79</v>
      </c>
      <c r="O298" s="18">
        <f t="shared" si="23"/>
        <v>0</v>
      </c>
      <c r="P298" s="9">
        <f t="shared" si="24"/>
        <v>10105525.67</v>
      </c>
    </row>
    <row r="299" spans="1:16" x14ac:dyDescent="0.25">
      <c r="A299" s="21" t="s">
        <v>480</v>
      </c>
      <c r="B299" s="21" t="s">
        <v>1297</v>
      </c>
      <c r="C299" s="21" t="s">
        <v>187</v>
      </c>
      <c r="D299" s="10">
        <v>0</v>
      </c>
      <c r="E299" s="3">
        <v>236.46</v>
      </c>
      <c r="F299" s="18">
        <f t="shared" si="20"/>
        <v>0</v>
      </c>
      <c r="G299" s="10">
        <v>14285</v>
      </c>
      <c r="H299" s="3">
        <v>234.49</v>
      </c>
      <c r="I299" s="18">
        <f t="shared" si="21"/>
        <v>3349689.65</v>
      </c>
      <c r="J299" s="10">
        <v>0</v>
      </c>
      <c r="K299" s="3">
        <v>236.46</v>
      </c>
      <c r="L299" s="18">
        <f t="shared" si="22"/>
        <v>0</v>
      </c>
      <c r="M299" s="10">
        <v>11740</v>
      </c>
      <c r="N299" s="19">
        <v>234.49</v>
      </c>
      <c r="O299" s="18">
        <f t="shared" si="23"/>
        <v>2752912.6</v>
      </c>
      <c r="P299" s="9">
        <f t="shared" si="24"/>
        <v>6102602.25</v>
      </c>
    </row>
    <row r="300" spans="1:16" x14ac:dyDescent="0.25">
      <c r="A300" s="21" t="s">
        <v>926</v>
      </c>
      <c r="B300" s="21" t="s">
        <v>1298</v>
      </c>
      <c r="C300" s="21" t="s">
        <v>1299</v>
      </c>
      <c r="D300" s="10">
        <v>2898</v>
      </c>
      <c r="E300" s="3">
        <v>272.01</v>
      </c>
      <c r="F300" s="18">
        <f t="shared" si="20"/>
        <v>788284.98</v>
      </c>
      <c r="G300" s="10">
        <v>24654</v>
      </c>
      <c r="H300" s="3">
        <v>269.45</v>
      </c>
      <c r="I300" s="18">
        <f t="shared" si="21"/>
        <v>6643020.2999999998</v>
      </c>
      <c r="J300" s="10">
        <v>1338</v>
      </c>
      <c r="K300" s="3">
        <v>272.01</v>
      </c>
      <c r="L300" s="18">
        <f t="shared" si="22"/>
        <v>363949.38</v>
      </c>
      <c r="M300" s="10">
        <v>11385</v>
      </c>
      <c r="N300" s="19">
        <v>269.45</v>
      </c>
      <c r="O300" s="18">
        <f t="shared" si="23"/>
        <v>3067688.25</v>
      </c>
      <c r="P300" s="9">
        <f t="shared" si="24"/>
        <v>10862942.91</v>
      </c>
    </row>
    <row r="301" spans="1:16" x14ac:dyDescent="0.25">
      <c r="A301" s="21" t="s">
        <v>573</v>
      </c>
      <c r="B301" s="21" t="s">
        <v>1300</v>
      </c>
      <c r="C301" s="21" t="s">
        <v>1301</v>
      </c>
      <c r="D301" s="10">
        <v>665</v>
      </c>
      <c r="E301" s="3">
        <v>300.41000000000003</v>
      </c>
      <c r="F301" s="18">
        <f t="shared" si="20"/>
        <v>199772.65000000002</v>
      </c>
      <c r="G301" s="10">
        <v>37112</v>
      </c>
      <c r="H301" s="3">
        <v>297.61</v>
      </c>
      <c r="I301" s="18">
        <f t="shared" si="21"/>
        <v>11044902.32</v>
      </c>
      <c r="J301" s="10">
        <v>410</v>
      </c>
      <c r="K301" s="3">
        <v>300.41000000000003</v>
      </c>
      <c r="L301" s="18">
        <f t="shared" si="22"/>
        <v>123168.1</v>
      </c>
      <c r="M301" s="10">
        <v>22906</v>
      </c>
      <c r="N301" s="19">
        <v>297.61</v>
      </c>
      <c r="O301" s="18">
        <f t="shared" si="23"/>
        <v>6817054.6600000001</v>
      </c>
      <c r="P301" s="9">
        <f t="shared" si="24"/>
        <v>18184897.729999997</v>
      </c>
    </row>
    <row r="302" spans="1:16" x14ac:dyDescent="0.25">
      <c r="A302" s="21" t="s">
        <v>449</v>
      </c>
      <c r="B302" s="21" t="s">
        <v>1302</v>
      </c>
      <c r="C302" s="21" t="s">
        <v>188</v>
      </c>
      <c r="D302" s="10">
        <v>19641</v>
      </c>
      <c r="E302" s="3">
        <v>200.41</v>
      </c>
      <c r="F302" s="18">
        <f t="shared" si="20"/>
        <v>3936252.81</v>
      </c>
      <c r="G302" s="10">
        <v>0</v>
      </c>
      <c r="H302" s="3">
        <v>198.86</v>
      </c>
      <c r="I302" s="18">
        <f t="shared" si="21"/>
        <v>0</v>
      </c>
      <c r="J302" s="10">
        <v>29684</v>
      </c>
      <c r="K302" s="3">
        <v>200.41</v>
      </c>
      <c r="L302" s="18">
        <f t="shared" si="22"/>
        <v>5948970.4399999995</v>
      </c>
      <c r="M302" s="10">
        <v>0</v>
      </c>
      <c r="N302" s="19">
        <v>198.86</v>
      </c>
      <c r="O302" s="18">
        <f t="shared" si="23"/>
        <v>0</v>
      </c>
      <c r="P302" s="9">
        <f t="shared" si="24"/>
        <v>9885223.25</v>
      </c>
    </row>
    <row r="303" spans="1:16" x14ac:dyDescent="0.25">
      <c r="A303" s="21" t="s">
        <v>1718</v>
      </c>
      <c r="B303" s="21" t="s">
        <v>1303</v>
      </c>
      <c r="C303" s="21" t="s">
        <v>1304</v>
      </c>
      <c r="D303" s="10">
        <v>7699</v>
      </c>
      <c r="E303" s="3">
        <v>345.97</v>
      </c>
      <c r="F303" s="18">
        <f t="shared" si="20"/>
        <v>2663623.0300000003</v>
      </c>
      <c r="G303" s="10">
        <v>45150</v>
      </c>
      <c r="H303" s="3">
        <v>343.21</v>
      </c>
      <c r="I303" s="18">
        <f t="shared" si="21"/>
        <v>15495931.5</v>
      </c>
      <c r="J303" s="10">
        <v>1074</v>
      </c>
      <c r="K303" s="3">
        <v>345.97</v>
      </c>
      <c r="L303" s="18">
        <f t="shared" si="22"/>
        <v>371571.78</v>
      </c>
      <c r="M303" s="10">
        <v>6297</v>
      </c>
      <c r="N303" s="19">
        <v>343.21</v>
      </c>
      <c r="O303" s="18">
        <f t="shared" si="23"/>
        <v>2161193.3699999996</v>
      </c>
      <c r="P303" s="9">
        <f t="shared" si="24"/>
        <v>20692319.68</v>
      </c>
    </row>
    <row r="304" spans="1:16" x14ac:dyDescent="0.25">
      <c r="A304" s="21" t="s">
        <v>652</v>
      </c>
      <c r="B304" s="21" t="s">
        <v>1305</v>
      </c>
      <c r="C304" s="21" t="s">
        <v>1306</v>
      </c>
      <c r="D304" s="10">
        <v>0</v>
      </c>
      <c r="E304" s="3">
        <v>186.22</v>
      </c>
      <c r="F304" s="18">
        <f t="shared" si="20"/>
        <v>0</v>
      </c>
      <c r="G304" s="10">
        <v>8866</v>
      </c>
      <c r="H304" s="3">
        <v>184.87</v>
      </c>
      <c r="I304" s="18">
        <f t="shared" si="21"/>
        <v>1639057.42</v>
      </c>
      <c r="J304" s="10">
        <v>0</v>
      </c>
      <c r="K304" s="3">
        <v>186.22</v>
      </c>
      <c r="L304" s="18">
        <f t="shared" si="22"/>
        <v>0</v>
      </c>
      <c r="M304" s="10">
        <v>0</v>
      </c>
      <c r="N304" s="19">
        <v>184.87</v>
      </c>
      <c r="O304" s="18">
        <f t="shared" si="23"/>
        <v>0</v>
      </c>
      <c r="P304" s="9">
        <f t="shared" si="24"/>
        <v>1639057.42</v>
      </c>
    </row>
    <row r="305" spans="1:16" x14ac:dyDescent="0.25">
      <c r="A305" s="21" t="s">
        <v>848</v>
      </c>
      <c r="B305" s="21" t="s">
        <v>1307</v>
      </c>
      <c r="C305" s="21" t="s">
        <v>1308</v>
      </c>
      <c r="D305" s="10">
        <v>1266</v>
      </c>
      <c r="E305" s="3">
        <v>354.74</v>
      </c>
      <c r="F305" s="18">
        <f t="shared" si="20"/>
        <v>449100.84</v>
      </c>
      <c r="G305" s="10">
        <v>40938</v>
      </c>
      <c r="H305" s="3">
        <v>351.88</v>
      </c>
      <c r="I305" s="18">
        <f t="shared" si="21"/>
        <v>14405263.439999999</v>
      </c>
      <c r="J305" s="10">
        <v>1870</v>
      </c>
      <c r="K305" s="3">
        <v>354.74</v>
      </c>
      <c r="L305" s="18">
        <f t="shared" si="22"/>
        <v>663363.80000000005</v>
      </c>
      <c r="M305" s="10">
        <v>60465</v>
      </c>
      <c r="N305" s="19">
        <v>351.88</v>
      </c>
      <c r="O305" s="18">
        <f t="shared" si="23"/>
        <v>21276424.199999999</v>
      </c>
      <c r="P305" s="9">
        <f t="shared" si="24"/>
        <v>36794152.280000001</v>
      </c>
    </row>
    <row r="306" spans="1:16" x14ac:dyDescent="0.25">
      <c r="A306" s="21" t="s">
        <v>472</v>
      </c>
      <c r="B306" s="21" t="s">
        <v>1719</v>
      </c>
      <c r="C306" s="21" t="s">
        <v>119</v>
      </c>
      <c r="D306" s="10">
        <v>823</v>
      </c>
      <c r="E306" s="3">
        <v>256.18</v>
      </c>
      <c r="F306" s="18">
        <f t="shared" si="20"/>
        <v>210836.14</v>
      </c>
      <c r="G306" s="10">
        <v>7692</v>
      </c>
      <c r="H306" s="3">
        <v>254.6</v>
      </c>
      <c r="I306" s="18">
        <f t="shared" si="21"/>
        <v>1958383.2</v>
      </c>
      <c r="J306" s="10">
        <v>988</v>
      </c>
      <c r="K306" s="3">
        <v>256.18</v>
      </c>
      <c r="L306" s="18">
        <f t="shared" si="22"/>
        <v>253105.84</v>
      </c>
      <c r="M306" s="10">
        <v>9231</v>
      </c>
      <c r="N306" s="19">
        <v>254.6</v>
      </c>
      <c r="O306" s="18">
        <f t="shared" si="23"/>
        <v>2350212.6</v>
      </c>
      <c r="P306" s="9">
        <f t="shared" si="24"/>
        <v>4772537.7799999993</v>
      </c>
    </row>
    <row r="307" spans="1:16" x14ac:dyDescent="0.25">
      <c r="A307" s="21" t="s">
        <v>507</v>
      </c>
      <c r="B307" s="21" t="s">
        <v>1309</v>
      </c>
      <c r="C307" s="21" t="s">
        <v>41</v>
      </c>
      <c r="D307" s="10">
        <v>0</v>
      </c>
      <c r="E307" s="3">
        <v>202</v>
      </c>
      <c r="F307" s="18">
        <f t="shared" si="20"/>
        <v>0</v>
      </c>
      <c r="G307" s="10">
        <v>13742</v>
      </c>
      <c r="H307" s="3">
        <v>200.72</v>
      </c>
      <c r="I307" s="18">
        <f t="shared" si="21"/>
        <v>2758294.2399999998</v>
      </c>
      <c r="J307" s="10">
        <v>0</v>
      </c>
      <c r="K307" s="3">
        <v>202</v>
      </c>
      <c r="L307" s="18">
        <f t="shared" si="22"/>
        <v>0</v>
      </c>
      <c r="M307" s="10">
        <v>0</v>
      </c>
      <c r="N307" s="19">
        <v>200.72</v>
      </c>
      <c r="O307" s="18">
        <f t="shared" si="23"/>
        <v>0</v>
      </c>
      <c r="P307" s="9">
        <f t="shared" si="24"/>
        <v>2758294.2399999998</v>
      </c>
    </row>
    <row r="308" spans="1:16" x14ac:dyDescent="0.25">
      <c r="A308" s="21" t="s">
        <v>796</v>
      </c>
      <c r="B308" s="21" t="s">
        <v>1310</v>
      </c>
      <c r="C308" s="21" t="s">
        <v>1311</v>
      </c>
      <c r="D308" s="10">
        <v>350</v>
      </c>
      <c r="E308" s="3">
        <v>259.64</v>
      </c>
      <c r="F308" s="18">
        <f t="shared" si="20"/>
        <v>90874</v>
      </c>
      <c r="G308" s="10">
        <v>13415</v>
      </c>
      <c r="H308" s="3">
        <v>257.31</v>
      </c>
      <c r="I308" s="18">
        <f t="shared" si="21"/>
        <v>3451813.65</v>
      </c>
      <c r="J308" s="10">
        <v>195</v>
      </c>
      <c r="K308" s="3">
        <v>259.64</v>
      </c>
      <c r="L308" s="18">
        <f t="shared" si="22"/>
        <v>50629.799999999996</v>
      </c>
      <c r="M308" s="10">
        <v>7461</v>
      </c>
      <c r="N308" s="19">
        <v>257.31</v>
      </c>
      <c r="O308" s="18">
        <f t="shared" si="23"/>
        <v>1919789.91</v>
      </c>
      <c r="P308" s="9">
        <f t="shared" si="24"/>
        <v>5513107.3599999994</v>
      </c>
    </row>
    <row r="309" spans="1:16" x14ac:dyDescent="0.25">
      <c r="A309" s="21" t="s">
        <v>642</v>
      </c>
      <c r="B309" s="21" t="s">
        <v>1312</v>
      </c>
      <c r="C309" s="21" t="s">
        <v>1788</v>
      </c>
      <c r="D309" s="10">
        <v>418</v>
      </c>
      <c r="E309" s="3">
        <v>253.51</v>
      </c>
      <c r="F309" s="18">
        <f t="shared" si="20"/>
        <v>105967.18</v>
      </c>
      <c r="G309" s="10">
        <v>37604</v>
      </c>
      <c r="H309" s="3">
        <v>251.22</v>
      </c>
      <c r="I309" s="18">
        <f t="shared" si="21"/>
        <v>9446876.8800000008</v>
      </c>
      <c r="J309" s="10">
        <v>163</v>
      </c>
      <c r="K309" s="3">
        <v>253.51</v>
      </c>
      <c r="L309" s="18">
        <f t="shared" si="22"/>
        <v>41322.129999999997</v>
      </c>
      <c r="M309" s="10">
        <v>14692</v>
      </c>
      <c r="N309" s="19">
        <v>251.22</v>
      </c>
      <c r="O309" s="18">
        <f t="shared" si="23"/>
        <v>3690924.2399999998</v>
      </c>
      <c r="P309" s="9">
        <f t="shared" si="24"/>
        <v>13285090.43</v>
      </c>
    </row>
    <row r="310" spans="1:16" x14ac:dyDescent="0.25">
      <c r="A310" s="21" t="s">
        <v>894</v>
      </c>
      <c r="B310" s="21" t="s">
        <v>1313</v>
      </c>
      <c r="C310" s="21" t="s">
        <v>189</v>
      </c>
      <c r="D310" s="10">
        <v>6574</v>
      </c>
      <c r="E310" s="3">
        <v>250.28</v>
      </c>
      <c r="F310" s="18">
        <f t="shared" si="20"/>
        <v>1645340.72</v>
      </c>
      <c r="G310" s="10">
        <v>39392</v>
      </c>
      <c r="H310" s="3">
        <v>247.99</v>
      </c>
      <c r="I310" s="18">
        <f t="shared" si="21"/>
        <v>9768822.0800000001</v>
      </c>
      <c r="J310" s="10">
        <v>0</v>
      </c>
      <c r="K310" s="3">
        <v>250.28</v>
      </c>
      <c r="L310" s="18">
        <f t="shared" si="22"/>
        <v>0</v>
      </c>
      <c r="M310" s="10">
        <v>0</v>
      </c>
      <c r="N310" s="19">
        <v>247.99</v>
      </c>
      <c r="O310" s="18">
        <f t="shared" si="23"/>
        <v>0</v>
      </c>
      <c r="P310" s="9">
        <f t="shared" si="24"/>
        <v>11414162.800000001</v>
      </c>
    </row>
    <row r="311" spans="1:16" x14ac:dyDescent="0.25">
      <c r="A311" s="21" t="s">
        <v>639</v>
      </c>
      <c r="B311" s="21" t="s">
        <v>1314</v>
      </c>
      <c r="C311" s="21" t="s">
        <v>1315</v>
      </c>
      <c r="D311" s="10">
        <v>2132</v>
      </c>
      <c r="E311" s="3">
        <v>223.02</v>
      </c>
      <c r="F311" s="18">
        <f t="shared" si="20"/>
        <v>475478.64</v>
      </c>
      <c r="G311" s="10">
        <v>28328</v>
      </c>
      <c r="H311" s="3">
        <v>221.25</v>
      </c>
      <c r="I311" s="18">
        <f t="shared" si="21"/>
        <v>6267570</v>
      </c>
      <c r="J311" s="10">
        <v>577</v>
      </c>
      <c r="K311" s="3">
        <v>223.02</v>
      </c>
      <c r="L311" s="18">
        <f t="shared" si="22"/>
        <v>128682.54000000001</v>
      </c>
      <c r="M311" s="10">
        <v>7664</v>
      </c>
      <c r="N311" s="19">
        <v>221.25</v>
      </c>
      <c r="O311" s="18">
        <f t="shared" si="23"/>
        <v>1695660</v>
      </c>
      <c r="P311" s="9">
        <f t="shared" si="24"/>
        <v>8567391.1799999997</v>
      </c>
    </row>
    <row r="312" spans="1:16" x14ac:dyDescent="0.25">
      <c r="A312" s="21" t="s">
        <v>724</v>
      </c>
      <c r="B312" s="21" t="s">
        <v>1316</v>
      </c>
      <c r="C312" s="21" t="s">
        <v>1317</v>
      </c>
      <c r="D312" s="10">
        <v>0</v>
      </c>
      <c r="E312" s="3">
        <v>267.64999999999998</v>
      </c>
      <c r="F312" s="18">
        <f t="shared" si="20"/>
        <v>0</v>
      </c>
      <c r="G312" s="10">
        <v>15177</v>
      </c>
      <c r="H312" s="3">
        <v>265.41000000000003</v>
      </c>
      <c r="I312" s="18">
        <f t="shared" si="21"/>
        <v>4028127.5700000003</v>
      </c>
      <c r="J312" s="10">
        <v>0</v>
      </c>
      <c r="K312" s="3">
        <v>267.64999999999998</v>
      </c>
      <c r="L312" s="18">
        <f t="shared" si="22"/>
        <v>0</v>
      </c>
      <c r="M312" s="10">
        <v>0</v>
      </c>
      <c r="N312" s="19">
        <v>265.41000000000003</v>
      </c>
      <c r="O312" s="18">
        <f t="shared" si="23"/>
        <v>0</v>
      </c>
      <c r="P312" s="9">
        <f t="shared" si="24"/>
        <v>4028127.5700000003</v>
      </c>
    </row>
    <row r="313" spans="1:16" x14ac:dyDescent="0.25">
      <c r="A313" s="21" t="s">
        <v>529</v>
      </c>
      <c r="B313" s="21" t="s">
        <v>1318</v>
      </c>
      <c r="C313" s="21" t="s">
        <v>261</v>
      </c>
      <c r="D313" s="10">
        <v>7005</v>
      </c>
      <c r="E313" s="3">
        <v>263.01</v>
      </c>
      <c r="F313" s="18">
        <f t="shared" si="20"/>
        <v>1842385.05</v>
      </c>
      <c r="G313" s="10">
        <v>99146</v>
      </c>
      <c r="H313" s="3">
        <v>261.19</v>
      </c>
      <c r="I313" s="18">
        <f t="shared" si="21"/>
        <v>25895943.739999998</v>
      </c>
      <c r="J313" s="10">
        <v>4014</v>
      </c>
      <c r="K313" s="3">
        <v>263.01</v>
      </c>
      <c r="L313" s="18">
        <f t="shared" si="22"/>
        <v>1055722.1399999999</v>
      </c>
      <c r="M313" s="10">
        <v>56805</v>
      </c>
      <c r="N313" s="19">
        <v>261.19</v>
      </c>
      <c r="O313" s="18">
        <f t="shared" si="23"/>
        <v>14836897.949999999</v>
      </c>
      <c r="P313" s="9">
        <f t="shared" si="24"/>
        <v>43630948.879999995</v>
      </c>
    </row>
    <row r="314" spans="1:16" x14ac:dyDescent="0.25">
      <c r="A314" s="21" t="s">
        <v>650</v>
      </c>
      <c r="B314" s="21" t="s">
        <v>1319</v>
      </c>
      <c r="C314" s="21" t="s">
        <v>340</v>
      </c>
      <c r="D314" s="10">
        <v>0</v>
      </c>
      <c r="E314" s="3">
        <v>216.73</v>
      </c>
      <c r="F314" s="18">
        <f t="shared" si="20"/>
        <v>0</v>
      </c>
      <c r="G314" s="10">
        <v>25765</v>
      </c>
      <c r="H314" s="3">
        <v>214.83</v>
      </c>
      <c r="I314" s="18">
        <f t="shared" si="21"/>
        <v>5535094.9500000002</v>
      </c>
      <c r="J314" s="10">
        <v>0</v>
      </c>
      <c r="K314" s="3">
        <v>216.73</v>
      </c>
      <c r="L314" s="18">
        <f t="shared" si="22"/>
        <v>0</v>
      </c>
      <c r="M314" s="10">
        <v>0</v>
      </c>
      <c r="N314" s="19">
        <v>214.83</v>
      </c>
      <c r="O314" s="18">
        <f t="shared" si="23"/>
        <v>0</v>
      </c>
      <c r="P314" s="9">
        <f t="shared" si="24"/>
        <v>5535094.9500000002</v>
      </c>
    </row>
    <row r="315" spans="1:16" x14ac:dyDescent="0.25">
      <c r="A315" s="21" t="s">
        <v>826</v>
      </c>
      <c r="B315" s="21" t="s">
        <v>1320</v>
      </c>
      <c r="C315" s="21" t="s">
        <v>190</v>
      </c>
      <c r="D315" s="10">
        <v>0</v>
      </c>
      <c r="E315" s="3">
        <v>343.54</v>
      </c>
      <c r="F315" s="18">
        <f t="shared" si="20"/>
        <v>0</v>
      </c>
      <c r="G315" s="10">
        <v>81918</v>
      </c>
      <c r="H315" s="3">
        <v>340.66</v>
      </c>
      <c r="I315" s="18">
        <f t="shared" si="21"/>
        <v>27906185.880000003</v>
      </c>
      <c r="J315" s="10">
        <v>0</v>
      </c>
      <c r="K315" s="3">
        <v>343.54</v>
      </c>
      <c r="L315" s="18">
        <f t="shared" si="22"/>
        <v>0</v>
      </c>
      <c r="M315" s="10">
        <v>0</v>
      </c>
      <c r="N315" s="19">
        <v>340.66</v>
      </c>
      <c r="O315" s="18">
        <f t="shared" si="23"/>
        <v>0</v>
      </c>
      <c r="P315" s="9">
        <f t="shared" si="24"/>
        <v>27906185.880000003</v>
      </c>
    </row>
    <row r="316" spans="1:16" x14ac:dyDescent="0.25">
      <c r="A316" s="21" t="s">
        <v>657</v>
      </c>
      <c r="B316" s="21" t="s">
        <v>1321</v>
      </c>
      <c r="C316" s="21" t="s">
        <v>262</v>
      </c>
      <c r="D316" s="10">
        <v>438</v>
      </c>
      <c r="E316" s="3">
        <v>172.48</v>
      </c>
      <c r="F316" s="18">
        <f t="shared" si="20"/>
        <v>75546.239999999991</v>
      </c>
      <c r="G316" s="10">
        <v>10892</v>
      </c>
      <c r="H316" s="3">
        <v>171.15</v>
      </c>
      <c r="I316" s="18">
        <f t="shared" si="21"/>
        <v>1864165.8</v>
      </c>
      <c r="J316" s="10">
        <v>701</v>
      </c>
      <c r="K316" s="3">
        <v>172.48</v>
      </c>
      <c r="L316" s="18">
        <f t="shared" si="22"/>
        <v>120908.48</v>
      </c>
      <c r="M316" s="10">
        <v>17434</v>
      </c>
      <c r="N316" s="19">
        <v>171.15</v>
      </c>
      <c r="O316" s="18">
        <f t="shared" si="23"/>
        <v>2983829.1</v>
      </c>
      <c r="P316" s="9">
        <f t="shared" si="24"/>
        <v>5044449.62</v>
      </c>
    </row>
    <row r="317" spans="1:16" x14ac:dyDescent="0.25">
      <c r="A317" s="21" t="s">
        <v>800</v>
      </c>
      <c r="B317" s="21" t="s">
        <v>1322</v>
      </c>
      <c r="C317" s="21" t="s">
        <v>120</v>
      </c>
      <c r="D317" s="10">
        <v>10337</v>
      </c>
      <c r="E317" s="3">
        <v>280.61</v>
      </c>
      <c r="F317" s="18">
        <f t="shared" si="20"/>
        <v>2900665.5700000003</v>
      </c>
      <c r="G317" s="10">
        <v>30444</v>
      </c>
      <c r="H317" s="3">
        <v>277.95</v>
      </c>
      <c r="I317" s="18">
        <f t="shared" si="21"/>
        <v>8461909.7999999989</v>
      </c>
      <c r="J317" s="10">
        <v>3463</v>
      </c>
      <c r="K317" s="3">
        <v>280.61</v>
      </c>
      <c r="L317" s="18">
        <f t="shared" si="22"/>
        <v>971752.43</v>
      </c>
      <c r="M317" s="10">
        <v>10200</v>
      </c>
      <c r="N317" s="19">
        <v>277.95</v>
      </c>
      <c r="O317" s="18">
        <f t="shared" si="23"/>
        <v>2835090</v>
      </c>
      <c r="P317" s="9">
        <f t="shared" si="24"/>
        <v>15169417.799999999</v>
      </c>
    </row>
    <row r="318" spans="1:16" x14ac:dyDescent="0.25">
      <c r="A318" s="21" t="s">
        <v>801</v>
      </c>
      <c r="B318" s="21" t="s">
        <v>1323</v>
      </c>
      <c r="C318" s="21" t="s">
        <v>1324</v>
      </c>
      <c r="D318" s="10">
        <v>12371</v>
      </c>
      <c r="E318" s="3">
        <v>256.3</v>
      </c>
      <c r="F318" s="18">
        <f t="shared" si="20"/>
        <v>3170687.3000000003</v>
      </c>
      <c r="G318" s="10">
        <v>19480</v>
      </c>
      <c r="H318" s="3">
        <v>253.98</v>
      </c>
      <c r="I318" s="18">
        <f t="shared" si="21"/>
        <v>4947530.3999999994</v>
      </c>
      <c r="J318" s="10">
        <v>3540</v>
      </c>
      <c r="K318" s="3">
        <v>256.3</v>
      </c>
      <c r="L318" s="18">
        <f t="shared" si="22"/>
        <v>907302</v>
      </c>
      <c r="M318" s="10">
        <v>5573</v>
      </c>
      <c r="N318" s="19">
        <v>253.98</v>
      </c>
      <c r="O318" s="18">
        <f t="shared" si="23"/>
        <v>1415430.54</v>
      </c>
      <c r="P318" s="9">
        <f t="shared" si="24"/>
        <v>10440950.24</v>
      </c>
    </row>
    <row r="319" spans="1:16" x14ac:dyDescent="0.25">
      <c r="A319" s="21" t="s">
        <v>458</v>
      </c>
      <c r="B319" s="21" t="s">
        <v>1325</v>
      </c>
      <c r="C319" s="21" t="s">
        <v>121</v>
      </c>
      <c r="D319" s="10">
        <v>0</v>
      </c>
      <c r="E319" s="3">
        <v>190.12</v>
      </c>
      <c r="F319" s="18">
        <f t="shared" si="20"/>
        <v>0</v>
      </c>
      <c r="G319" s="10">
        <v>16747</v>
      </c>
      <c r="H319" s="3">
        <v>188.67</v>
      </c>
      <c r="I319" s="18">
        <f t="shared" si="21"/>
        <v>3159656.4899999998</v>
      </c>
      <c r="J319" s="10">
        <v>0</v>
      </c>
      <c r="K319" s="3">
        <v>190.12</v>
      </c>
      <c r="L319" s="18">
        <f t="shared" si="22"/>
        <v>0</v>
      </c>
      <c r="M319" s="10">
        <v>4284</v>
      </c>
      <c r="N319" s="19">
        <v>188.67</v>
      </c>
      <c r="O319" s="18">
        <f t="shared" si="23"/>
        <v>808262.27999999991</v>
      </c>
      <c r="P319" s="9">
        <f t="shared" si="24"/>
        <v>3967918.7699999996</v>
      </c>
    </row>
    <row r="320" spans="1:16" x14ac:dyDescent="0.25">
      <c r="A320" s="21" t="s">
        <v>621</v>
      </c>
      <c r="B320" s="21" t="s">
        <v>1326</v>
      </c>
      <c r="C320" s="21" t="s">
        <v>186</v>
      </c>
      <c r="D320" s="10">
        <v>1330</v>
      </c>
      <c r="E320" s="3">
        <v>202.93</v>
      </c>
      <c r="F320" s="18">
        <f t="shared" si="20"/>
        <v>269896.90000000002</v>
      </c>
      <c r="G320" s="10">
        <v>28942</v>
      </c>
      <c r="H320" s="3">
        <v>201.26</v>
      </c>
      <c r="I320" s="18">
        <f t="shared" si="21"/>
        <v>5824866.9199999999</v>
      </c>
      <c r="J320" s="10">
        <v>890</v>
      </c>
      <c r="K320" s="3">
        <v>202.93</v>
      </c>
      <c r="L320" s="18">
        <f t="shared" si="22"/>
        <v>180607.7</v>
      </c>
      <c r="M320" s="10">
        <v>19360</v>
      </c>
      <c r="N320" s="19">
        <v>201.26</v>
      </c>
      <c r="O320" s="18">
        <f t="shared" si="23"/>
        <v>3896393.5999999996</v>
      </c>
      <c r="P320" s="9">
        <f t="shared" si="24"/>
        <v>10171765.119999999</v>
      </c>
    </row>
    <row r="321" spans="1:16" x14ac:dyDescent="0.25">
      <c r="A321" s="21" t="s">
        <v>577</v>
      </c>
      <c r="B321" s="21" t="s">
        <v>1327</v>
      </c>
      <c r="C321" s="21" t="s">
        <v>263</v>
      </c>
      <c r="D321" s="10">
        <v>8397</v>
      </c>
      <c r="E321" s="3">
        <v>292.10000000000002</v>
      </c>
      <c r="F321" s="18">
        <f t="shared" si="20"/>
        <v>2452763.7000000002</v>
      </c>
      <c r="G321" s="10">
        <v>45107</v>
      </c>
      <c r="H321" s="3">
        <v>289.60000000000002</v>
      </c>
      <c r="I321" s="18">
        <f t="shared" si="21"/>
        <v>13062987.200000001</v>
      </c>
      <c r="J321" s="10">
        <v>3807</v>
      </c>
      <c r="K321" s="3">
        <v>292.10000000000002</v>
      </c>
      <c r="L321" s="18">
        <f t="shared" si="22"/>
        <v>1112024.7000000002</v>
      </c>
      <c r="M321" s="10">
        <v>20451</v>
      </c>
      <c r="N321" s="19">
        <v>289.60000000000002</v>
      </c>
      <c r="O321" s="18">
        <f t="shared" si="23"/>
        <v>5922609.6000000006</v>
      </c>
      <c r="P321" s="9">
        <f t="shared" si="24"/>
        <v>22550385.199999999</v>
      </c>
    </row>
    <row r="322" spans="1:16" x14ac:dyDescent="0.25">
      <c r="A322" s="21" t="s">
        <v>509</v>
      </c>
      <c r="B322" s="21" t="s">
        <v>1328</v>
      </c>
      <c r="C322" s="21" t="s">
        <v>43</v>
      </c>
      <c r="D322" s="10">
        <v>0</v>
      </c>
      <c r="E322" s="3">
        <v>203.24</v>
      </c>
      <c r="F322" s="18">
        <f t="shared" si="20"/>
        <v>0</v>
      </c>
      <c r="G322" s="10">
        <v>6998</v>
      </c>
      <c r="H322" s="3">
        <v>201.64</v>
      </c>
      <c r="I322" s="18">
        <f t="shared" si="21"/>
        <v>1411076.72</v>
      </c>
      <c r="J322" s="10">
        <v>0</v>
      </c>
      <c r="K322" s="3">
        <v>203.24</v>
      </c>
      <c r="L322" s="18">
        <f t="shared" si="22"/>
        <v>0</v>
      </c>
      <c r="M322" s="10">
        <v>10699</v>
      </c>
      <c r="N322" s="19">
        <v>201.64</v>
      </c>
      <c r="O322" s="18">
        <f t="shared" si="23"/>
        <v>2157346.36</v>
      </c>
      <c r="P322" s="9">
        <f t="shared" si="24"/>
        <v>3568423.08</v>
      </c>
    </row>
    <row r="323" spans="1:16" x14ac:dyDescent="0.25">
      <c r="A323" s="21" t="s">
        <v>855</v>
      </c>
      <c r="B323" s="21" t="s">
        <v>1329</v>
      </c>
      <c r="C323" s="21" t="s">
        <v>1330</v>
      </c>
      <c r="D323" s="10">
        <v>8770</v>
      </c>
      <c r="E323" s="3">
        <v>269.54000000000002</v>
      </c>
      <c r="F323" s="18">
        <f t="shared" si="20"/>
        <v>2363865.8000000003</v>
      </c>
      <c r="G323" s="10">
        <v>25015</v>
      </c>
      <c r="H323" s="3">
        <v>266.82</v>
      </c>
      <c r="I323" s="18">
        <f t="shared" si="21"/>
        <v>6674502.2999999998</v>
      </c>
      <c r="J323" s="10">
        <v>3417</v>
      </c>
      <c r="K323" s="3">
        <v>269.54000000000002</v>
      </c>
      <c r="L323" s="18">
        <f t="shared" si="22"/>
        <v>921018.18</v>
      </c>
      <c r="M323" s="10">
        <v>9746</v>
      </c>
      <c r="N323" s="19">
        <v>266.82</v>
      </c>
      <c r="O323" s="18">
        <f t="shared" si="23"/>
        <v>2600427.7199999997</v>
      </c>
      <c r="P323" s="9">
        <f t="shared" si="24"/>
        <v>12559814</v>
      </c>
    </row>
    <row r="324" spans="1:16" x14ac:dyDescent="0.25">
      <c r="A324" s="21" t="s">
        <v>885</v>
      </c>
      <c r="B324" s="21" t="s">
        <v>1331</v>
      </c>
      <c r="C324" s="21" t="s">
        <v>341</v>
      </c>
      <c r="D324" s="10">
        <v>862</v>
      </c>
      <c r="E324" s="3">
        <v>253.22</v>
      </c>
      <c r="F324" s="18">
        <f t="shared" si="20"/>
        <v>218275.63999999998</v>
      </c>
      <c r="G324" s="10">
        <v>11233</v>
      </c>
      <c r="H324" s="3">
        <v>250.96</v>
      </c>
      <c r="I324" s="18">
        <f t="shared" si="21"/>
        <v>2819033.68</v>
      </c>
      <c r="J324" s="10">
        <v>365</v>
      </c>
      <c r="K324" s="3">
        <v>253.22</v>
      </c>
      <c r="L324" s="18">
        <f t="shared" si="22"/>
        <v>92425.3</v>
      </c>
      <c r="M324" s="10">
        <v>4763</v>
      </c>
      <c r="N324" s="19">
        <v>250.96</v>
      </c>
      <c r="O324" s="18">
        <f t="shared" si="23"/>
        <v>1195322.48</v>
      </c>
      <c r="P324" s="9">
        <f t="shared" si="24"/>
        <v>4325057.0999999996</v>
      </c>
    </row>
    <row r="325" spans="1:16" x14ac:dyDescent="0.25">
      <c r="A325" s="21" t="s">
        <v>920</v>
      </c>
      <c r="B325" s="21" t="s">
        <v>1332</v>
      </c>
      <c r="C325" s="21" t="s">
        <v>1333</v>
      </c>
      <c r="D325" s="10">
        <v>550</v>
      </c>
      <c r="E325" s="3">
        <v>256.38</v>
      </c>
      <c r="F325" s="18">
        <f t="shared" si="20"/>
        <v>141009</v>
      </c>
      <c r="G325" s="10">
        <v>11119</v>
      </c>
      <c r="H325" s="3">
        <v>254</v>
      </c>
      <c r="I325" s="18">
        <f t="shared" si="21"/>
        <v>2824226</v>
      </c>
      <c r="J325" s="10">
        <v>136</v>
      </c>
      <c r="K325" s="3">
        <v>256.38</v>
      </c>
      <c r="L325" s="18">
        <f t="shared" si="22"/>
        <v>34867.68</v>
      </c>
      <c r="M325" s="10">
        <v>2756</v>
      </c>
      <c r="N325" s="19">
        <v>254</v>
      </c>
      <c r="O325" s="18">
        <f t="shared" si="23"/>
        <v>700024</v>
      </c>
      <c r="P325" s="9">
        <f t="shared" si="24"/>
        <v>3700126.68</v>
      </c>
    </row>
    <row r="326" spans="1:16" x14ac:dyDescent="0.25">
      <c r="A326" s="21" t="s">
        <v>879</v>
      </c>
      <c r="B326" s="21" t="s">
        <v>1334</v>
      </c>
      <c r="C326" s="21" t="s">
        <v>1335</v>
      </c>
      <c r="D326" s="10">
        <v>11020</v>
      </c>
      <c r="E326" s="3">
        <v>349.6</v>
      </c>
      <c r="F326" s="18">
        <f t="shared" ref="F326:F389" si="25">E326*D326</f>
        <v>3852592.0000000005</v>
      </c>
      <c r="G326" s="10">
        <v>22633</v>
      </c>
      <c r="H326" s="3">
        <v>347.42</v>
      </c>
      <c r="I326" s="18">
        <f t="shared" ref="I326:I389" si="26">H326*G326</f>
        <v>7863156.8600000003</v>
      </c>
      <c r="J326" s="10">
        <v>11335</v>
      </c>
      <c r="K326" s="3">
        <v>349.6</v>
      </c>
      <c r="L326" s="18">
        <f t="shared" ref="L326:L389" si="27">K326*J326</f>
        <v>3962716.0000000005</v>
      </c>
      <c r="M326" s="10">
        <v>23279</v>
      </c>
      <c r="N326" s="19">
        <v>347.42</v>
      </c>
      <c r="O326" s="18">
        <f t="shared" ref="O326:O389" si="28">N326*M326</f>
        <v>8087590.1800000006</v>
      </c>
      <c r="P326" s="9">
        <f t="shared" ref="P326:P389" si="29">O326+L326+I326+F326</f>
        <v>23766055.040000003</v>
      </c>
    </row>
    <row r="327" spans="1:16" x14ac:dyDescent="0.25">
      <c r="A327" s="21" t="s">
        <v>743</v>
      </c>
      <c r="B327" s="21" t="s">
        <v>1336</v>
      </c>
      <c r="C327" s="21" t="s">
        <v>342</v>
      </c>
      <c r="D327" s="10">
        <v>1326</v>
      </c>
      <c r="E327" s="3">
        <v>241.65</v>
      </c>
      <c r="F327" s="18">
        <f t="shared" si="25"/>
        <v>320427.90000000002</v>
      </c>
      <c r="G327" s="10">
        <v>9978</v>
      </c>
      <c r="H327" s="3">
        <v>239.32</v>
      </c>
      <c r="I327" s="18">
        <f t="shared" si="26"/>
        <v>2387934.96</v>
      </c>
      <c r="J327" s="10">
        <v>891</v>
      </c>
      <c r="K327" s="3">
        <v>241.65</v>
      </c>
      <c r="L327" s="18">
        <f t="shared" si="27"/>
        <v>215310.15</v>
      </c>
      <c r="M327" s="10">
        <v>6703</v>
      </c>
      <c r="N327" s="19">
        <v>239.32</v>
      </c>
      <c r="O327" s="18">
        <f t="shared" si="28"/>
        <v>1604161.96</v>
      </c>
      <c r="P327" s="9">
        <f t="shared" si="29"/>
        <v>4527834.9700000007</v>
      </c>
    </row>
    <row r="328" spans="1:16" x14ac:dyDescent="0.25">
      <c r="A328" s="21" t="s">
        <v>961</v>
      </c>
      <c r="B328" s="21" t="s">
        <v>1337</v>
      </c>
      <c r="C328" s="21" t="s">
        <v>1338</v>
      </c>
      <c r="D328" s="10">
        <v>3988</v>
      </c>
      <c r="E328" s="3">
        <v>212.65</v>
      </c>
      <c r="F328" s="18">
        <f t="shared" si="25"/>
        <v>848048.20000000007</v>
      </c>
      <c r="G328" s="10">
        <v>15296</v>
      </c>
      <c r="H328" s="3">
        <v>210.77</v>
      </c>
      <c r="I328" s="18">
        <f t="shared" si="26"/>
        <v>3223937.92</v>
      </c>
      <c r="J328" s="10">
        <v>2973</v>
      </c>
      <c r="K328" s="3">
        <v>212.65</v>
      </c>
      <c r="L328" s="18">
        <f t="shared" si="27"/>
        <v>632208.45000000007</v>
      </c>
      <c r="M328" s="10">
        <v>11404</v>
      </c>
      <c r="N328" s="19">
        <v>210.77</v>
      </c>
      <c r="O328" s="18">
        <f t="shared" si="28"/>
        <v>2403621.08</v>
      </c>
      <c r="P328" s="9">
        <f t="shared" si="29"/>
        <v>7107815.6500000004</v>
      </c>
    </row>
    <row r="329" spans="1:16" x14ac:dyDescent="0.25">
      <c r="A329" s="21" t="s">
        <v>945</v>
      </c>
      <c r="B329" s="21" t="s">
        <v>1339</v>
      </c>
      <c r="C329" s="21" t="s">
        <v>1340</v>
      </c>
      <c r="D329" s="10">
        <v>9502</v>
      </c>
      <c r="E329" s="3">
        <v>292.5</v>
      </c>
      <c r="F329" s="18">
        <f t="shared" si="25"/>
        <v>2779335</v>
      </c>
      <c r="G329" s="10">
        <v>50102</v>
      </c>
      <c r="H329" s="3">
        <v>289.87</v>
      </c>
      <c r="I329" s="18">
        <f t="shared" si="26"/>
        <v>14523066.74</v>
      </c>
      <c r="J329" s="10">
        <v>3702</v>
      </c>
      <c r="K329" s="3">
        <v>292.5</v>
      </c>
      <c r="L329" s="18">
        <f t="shared" si="27"/>
        <v>1082835</v>
      </c>
      <c r="M329" s="10">
        <v>19519</v>
      </c>
      <c r="N329" s="19">
        <v>289.87</v>
      </c>
      <c r="O329" s="18">
        <f t="shared" si="28"/>
        <v>5657972.5300000003</v>
      </c>
      <c r="P329" s="9">
        <f t="shared" si="29"/>
        <v>24043209.27</v>
      </c>
    </row>
    <row r="330" spans="1:16" x14ac:dyDescent="0.25">
      <c r="A330" s="21" t="s">
        <v>932</v>
      </c>
      <c r="B330" s="21" t="s">
        <v>1341</v>
      </c>
      <c r="C330" s="21" t="s">
        <v>1342</v>
      </c>
      <c r="D330" s="10">
        <v>2956</v>
      </c>
      <c r="E330" s="3">
        <v>312.23</v>
      </c>
      <c r="F330" s="18">
        <f t="shared" si="25"/>
        <v>922951.88</v>
      </c>
      <c r="G330" s="10">
        <v>37482</v>
      </c>
      <c r="H330" s="3">
        <v>309.77</v>
      </c>
      <c r="I330" s="18">
        <f t="shared" si="26"/>
        <v>11610799.139999999</v>
      </c>
      <c r="J330" s="10">
        <v>2350</v>
      </c>
      <c r="K330" s="3">
        <v>312.23</v>
      </c>
      <c r="L330" s="18">
        <f t="shared" si="27"/>
        <v>733740.5</v>
      </c>
      <c r="M330" s="10">
        <v>29795</v>
      </c>
      <c r="N330" s="19">
        <v>309.77</v>
      </c>
      <c r="O330" s="18">
        <f t="shared" si="28"/>
        <v>9229597.1500000004</v>
      </c>
      <c r="P330" s="9">
        <f t="shared" si="29"/>
        <v>22497088.669999998</v>
      </c>
    </row>
    <row r="331" spans="1:16" x14ac:dyDescent="0.25">
      <c r="A331" s="21" t="s">
        <v>838</v>
      </c>
      <c r="B331" s="21" t="s">
        <v>1722</v>
      </c>
      <c r="C331" s="21" t="s">
        <v>1790</v>
      </c>
      <c r="D331" s="10">
        <v>6797</v>
      </c>
      <c r="E331" s="3">
        <v>287.05</v>
      </c>
      <c r="F331" s="18">
        <f t="shared" si="25"/>
        <v>1951078.85</v>
      </c>
      <c r="G331" s="10">
        <v>27253</v>
      </c>
      <c r="H331" s="3">
        <v>284.23</v>
      </c>
      <c r="I331" s="18">
        <f t="shared" si="26"/>
        <v>7746120.1900000004</v>
      </c>
      <c r="J331" s="10">
        <v>4523</v>
      </c>
      <c r="K331" s="3">
        <v>287.05</v>
      </c>
      <c r="L331" s="18">
        <f t="shared" si="27"/>
        <v>1298327.1500000001</v>
      </c>
      <c r="M331" s="10">
        <v>18134</v>
      </c>
      <c r="N331" s="19">
        <v>284.23</v>
      </c>
      <c r="O331" s="18">
        <f t="shared" si="28"/>
        <v>5154226.82</v>
      </c>
      <c r="P331" s="9">
        <f t="shared" si="29"/>
        <v>16149753.01</v>
      </c>
    </row>
    <row r="332" spans="1:16" x14ac:dyDescent="0.25">
      <c r="A332" s="21" t="s">
        <v>915</v>
      </c>
      <c r="B332" s="21" t="s">
        <v>1723</v>
      </c>
      <c r="C332" s="21" t="s">
        <v>1791</v>
      </c>
      <c r="D332" s="10">
        <v>8241</v>
      </c>
      <c r="E332" s="3">
        <v>210.94</v>
      </c>
      <c r="F332" s="18">
        <f t="shared" si="25"/>
        <v>1738356.54</v>
      </c>
      <c r="G332" s="10">
        <v>26119</v>
      </c>
      <c r="H332" s="3">
        <v>209.33</v>
      </c>
      <c r="I332" s="18">
        <f t="shared" si="26"/>
        <v>5467490.2700000005</v>
      </c>
      <c r="J332" s="10">
        <v>4299</v>
      </c>
      <c r="K332" s="3">
        <v>210.94</v>
      </c>
      <c r="L332" s="18">
        <f t="shared" si="27"/>
        <v>906831.05999999994</v>
      </c>
      <c r="M332" s="10">
        <v>13624</v>
      </c>
      <c r="N332" s="19">
        <v>209.33</v>
      </c>
      <c r="O332" s="18">
        <f t="shared" si="28"/>
        <v>2851911.9200000004</v>
      </c>
      <c r="P332" s="9">
        <f t="shared" si="29"/>
        <v>10964589.789999999</v>
      </c>
    </row>
    <row r="333" spans="1:16" x14ac:dyDescent="0.25">
      <c r="A333" s="21" t="s">
        <v>755</v>
      </c>
      <c r="B333" s="21" t="s">
        <v>1343</v>
      </c>
      <c r="C333" s="21" t="s">
        <v>1344</v>
      </c>
      <c r="D333" s="10">
        <v>0</v>
      </c>
      <c r="E333" s="3">
        <v>198.33</v>
      </c>
      <c r="F333" s="18">
        <f t="shared" si="25"/>
        <v>0</v>
      </c>
      <c r="G333" s="10">
        <v>7772</v>
      </c>
      <c r="H333" s="3">
        <v>196.79</v>
      </c>
      <c r="I333" s="18">
        <f t="shared" si="26"/>
        <v>1529451.88</v>
      </c>
      <c r="J333" s="10">
        <v>0</v>
      </c>
      <c r="K333" s="3">
        <v>198.33</v>
      </c>
      <c r="L333" s="18">
        <f t="shared" si="27"/>
        <v>0</v>
      </c>
      <c r="M333" s="10">
        <v>8362</v>
      </c>
      <c r="N333" s="19">
        <v>196.79</v>
      </c>
      <c r="O333" s="18">
        <f t="shared" si="28"/>
        <v>1645557.98</v>
      </c>
      <c r="P333" s="9">
        <f t="shared" si="29"/>
        <v>3175009.86</v>
      </c>
    </row>
    <row r="334" spans="1:16" x14ac:dyDescent="0.25">
      <c r="A334" s="21" t="s">
        <v>605</v>
      </c>
      <c r="B334" s="21" t="s">
        <v>1345</v>
      </c>
      <c r="C334" s="21" t="s">
        <v>122</v>
      </c>
      <c r="D334" s="10">
        <v>8281</v>
      </c>
      <c r="E334" s="3">
        <v>219.58</v>
      </c>
      <c r="F334" s="18">
        <f t="shared" si="25"/>
        <v>1818341.9800000002</v>
      </c>
      <c r="G334" s="10">
        <v>19393</v>
      </c>
      <c r="H334" s="3">
        <v>217.58</v>
      </c>
      <c r="I334" s="18">
        <f t="shared" si="26"/>
        <v>4219528.9400000004</v>
      </c>
      <c r="J334" s="10">
        <v>5039</v>
      </c>
      <c r="K334" s="3">
        <v>219.58</v>
      </c>
      <c r="L334" s="18">
        <f t="shared" si="27"/>
        <v>1106463.6200000001</v>
      </c>
      <c r="M334" s="10">
        <v>11799</v>
      </c>
      <c r="N334" s="19">
        <v>217.58</v>
      </c>
      <c r="O334" s="18">
        <f t="shared" si="28"/>
        <v>2567226.42</v>
      </c>
      <c r="P334" s="9">
        <f t="shared" si="29"/>
        <v>9711560.9600000009</v>
      </c>
    </row>
    <row r="335" spans="1:16" x14ac:dyDescent="0.25">
      <c r="A335" s="21" t="s">
        <v>601</v>
      </c>
      <c r="B335" s="21" t="s">
        <v>1346</v>
      </c>
      <c r="C335" s="21" t="s">
        <v>343</v>
      </c>
      <c r="D335" s="10">
        <v>5462</v>
      </c>
      <c r="E335" s="3">
        <v>212.77</v>
      </c>
      <c r="F335" s="18">
        <f t="shared" si="25"/>
        <v>1162149.74</v>
      </c>
      <c r="G335" s="10">
        <v>17863</v>
      </c>
      <c r="H335" s="3">
        <v>211</v>
      </c>
      <c r="I335" s="18">
        <f t="shared" si="26"/>
        <v>3769093</v>
      </c>
      <c r="J335" s="10">
        <v>4088</v>
      </c>
      <c r="K335" s="3">
        <v>212.77</v>
      </c>
      <c r="L335" s="18">
        <f t="shared" si="27"/>
        <v>869803.76</v>
      </c>
      <c r="M335" s="10">
        <v>13371</v>
      </c>
      <c r="N335" s="19">
        <v>211</v>
      </c>
      <c r="O335" s="18">
        <f t="shared" si="28"/>
        <v>2821281</v>
      </c>
      <c r="P335" s="9">
        <f t="shared" si="29"/>
        <v>8622327.5</v>
      </c>
    </row>
    <row r="336" spans="1:16" x14ac:dyDescent="0.25">
      <c r="A336" s="21" t="s">
        <v>607</v>
      </c>
      <c r="B336" s="21" t="s">
        <v>1347</v>
      </c>
      <c r="C336" s="21" t="s">
        <v>44</v>
      </c>
      <c r="D336" s="10">
        <v>189</v>
      </c>
      <c r="E336" s="3">
        <v>217.72</v>
      </c>
      <c r="F336" s="18">
        <f t="shared" si="25"/>
        <v>41149.08</v>
      </c>
      <c r="G336" s="10">
        <v>25826</v>
      </c>
      <c r="H336" s="3">
        <v>215.77</v>
      </c>
      <c r="I336" s="18">
        <f t="shared" si="26"/>
        <v>5572476.0200000005</v>
      </c>
      <c r="J336" s="10">
        <v>178</v>
      </c>
      <c r="K336" s="3">
        <v>217.72</v>
      </c>
      <c r="L336" s="18">
        <f t="shared" si="27"/>
        <v>38754.159999999996</v>
      </c>
      <c r="M336" s="10">
        <v>24298</v>
      </c>
      <c r="N336" s="19">
        <v>215.77</v>
      </c>
      <c r="O336" s="18">
        <f t="shared" si="28"/>
        <v>5242779.46</v>
      </c>
      <c r="P336" s="9">
        <f t="shared" si="29"/>
        <v>10895158.720000001</v>
      </c>
    </row>
    <row r="337" spans="1:16" x14ac:dyDescent="0.25">
      <c r="A337" s="21" t="s">
        <v>580</v>
      </c>
      <c r="B337" s="21" t="s">
        <v>1348</v>
      </c>
      <c r="C337" s="21" t="s">
        <v>45</v>
      </c>
      <c r="D337" s="10">
        <v>1667</v>
      </c>
      <c r="E337" s="3">
        <v>269.8</v>
      </c>
      <c r="F337" s="18">
        <f t="shared" si="25"/>
        <v>449756.60000000003</v>
      </c>
      <c r="G337" s="10">
        <v>1803</v>
      </c>
      <c r="H337" s="3">
        <v>267.25</v>
      </c>
      <c r="I337" s="18">
        <f t="shared" si="26"/>
        <v>481851.75</v>
      </c>
      <c r="J337" s="10">
        <v>739</v>
      </c>
      <c r="K337" s="3">
        <v>269.8</v>
      </c>
      <c r="L337" s="18">
        <f t="shared" si="27"/>
        <v>199382.2</v>
      </c>
      <c r="M337" s="10">
        <v>800</v>
      </c>
      <c r="N337" s="19">
        <v>267.25</v>
      </c>
      <c r="O337" s="18">
        <f t="shared" si="28"/>
        <v>213800</v>
      </c>
      <c r="P337" s="9">
        <f t="shared" si="29"/>
        <v>1344790.55</v>
      </c>
    </row>
    <row r="338" spans="1:16" x14ac:dyDescent="0.25">
      <c r="A338" s="21" t="s">
        <v>788</v>
      </c>
      <c r="B338" s="21" t="s">
        <v>1349</v>
      </c>
      <c r="C338" s="21" t="s">
        <v>1350</v>
      </c>
      <c r="D338" s="10">
        <v>108</v>
      </c>
      <c r="E338" s="3">
        <v>254.41</v>
      </c>
      <c r="F338" s="18">
        <f t="shared" si="25"/>
        <v>27476.28</v>
      </c>
      <c r="G338" s="10">
        <v>10479</v>
      </c>
      <c r="H338" s="3">
        <v>252.55</v>
      </c>
      <c r="I338" s="18">
        <f t="shared" si="26"/>
        <v>2646471.4500000002</v>
      </c>
      <c r="J338" s="10">
        <v>0</v>
      </c>
      <c r="K338" s="3">
        <v>254.41</v>
      </c>
      <c r="L338" s="18">
        <f t="shared" si="27"/>
        <v>0</v>
      </c>
      <c r="M338" s="10">
        <v>0</v>
      </c>
      <c r="N338" s="19">
        <v>252.55</v>
      </c>
      <c r="O338" s="18">
        <f t="shared" si="28"/>
        <v>0</v>
      </c>
      <c r="P338" s="9">
        <f t="shared" si="29"/>
        <v>2673947.73</v>
      </c>
    </row>
    <row r="339" spans="1:16" x14ac:dyDescent="0.25">
      <c r="A339" s="21" t="s">
        <v>746</v>
      </c>
      <c r="B339" s="21" t="s">
        <v>1351</v>
      </c>
      <c r="C339" s="21" t="s">
        <v>264</v>
      </c>
      <c r="D339" s="10">
        <v>5147</v>
      </c>
      <c r="E339" s="3">
        <v>276.98</v>
      </c>
      <c r="F339" s="18">
        <f t="shared" si="25"/>
        <v>1425616.06</v>
      </c>
      <c r="G339" s="10">
        <v>6215</v>
      </c>
      <c r="H339" s="3">
        <v>275.02999999999997</v>
      </c>
      <c r="I339" s="18">
        <f t="shared" si="26"/>
        <v>1709311.4499999997</v>
      </c>
      <c r="J339" s="10">
        <v>1759</v>
      </c>
      <c r="K339" s="3">
        <v>276.98</v>
      </c>
      <c r="L339" s="18">
        <f t="shared" si="27"/>
        <v>487207.82</v>
      </c>
      <c r="M339" s="10">
        <v>2125</v>
      </c>
      <c r="N339" s="19">
        <v>275.02999999999997</v>
      </c>
      <c r="O339" s="18">
        <f t="shared" si="28"/>
        <v>584438.75</v>
      </c>
      <c r="P339" s="9">
        <f t="shared" si="29"/>
        <v>4206574.08</v>
      </c>
    </row>
    <row r="340" spans="1:16" x14ac:dyDescent="0.25">
      <c r="A340" s="21" t="s">
        <v>469</v>
      </c>
      <c r="B340" s="21" t="s">
        <v>1724</v>
      </c>
      <c r="C340" s="21" t="s">
        <v>1792</v>
      </c>
      <c r="D340" s="10">
        <v>0</v>
      </c>
      <c r="E340" s="3">
        <v>202.77</v>
      </c>
      <c r="F340" s="18">
        <f t="shared" si="25"/>
        <v>0</v>
      </c>
      <c r="G340" s="10">
        <v>10824</v>
      </c>
      <c r="H340" s="3">
        <v>201.01</v>
      </c>
      <c r="I340" s="18">
        <f t="shared" si="26"/>
        <v>2175732.2399999998</v>
      </c>
      <c r="J340" s="10">
        <v>0</v>
      </c>
      <c r="K340" s="3">
        <v>202.77</v>
      </c>
      <c r="L340" s="18">
        <f t="shared" si="27"/>
        <v>0</v>
      </c>
      <c r="M340" s="10">
        <v>4674</v>
      </c>
      <c r="N340" s="19">
        <v>201.01</v>
      </c>
      <c r="O340" s="18">
        <f t="shared" si="28"/>
        <v>939520.74</v>
      </c>
      <c r="P340" s="9">
        <f t="shared" si="29"/>
        <v>3115252.9799999995</v>
      </c>
    </row>
    <row r="341" spans="1:16" x14ac:dyDescent="0.25">
      <c r="A341" s="21" t="s">
        <v>883</v>
      </c>
      <c r="B341" s="21" t="s">
        <v>1352</v>
      </c>
      <c r="C341" s="21" t="s">
        <v>265</v>
      </c>
      <c r="D341" s="10">
        <v>9597</v>
      </c>
      <c r="E341" s="3">
        <v>301.52</v>
      </c>
      <c r="F341" s="18">
        <f t="shared" si="25"/>
        <v>2893687.44</v>
      </c>
      <c r="G341" s="10">
        <v>56745</v>
      </c>
      <c r="H341" s="3">
        <v>298.99</v>
      </c>
      <c r="I341" s="18">
        <f t="shared" si="26"/>
        <v>16966187.550000001</v>
      </c>
      <c r="J341" s="10">
        <v>4817</v>
      </c>
      <c r="K341" s="3">
        <v>301.52</v>
      </c>
      <c r="L341" s="18">
        <f t="shared" si="27"/>
        <v>1452421.8399999999</v>
      </c>
      <c r="M341" s="10">
        <v>28481</v>
      </c>
      <c r="N341" s="19">
        <v>298.99</v>
      </c>
      <c r="O341" s="18">
        <f t="shared" si="28"/>
        <v>8515534.1899999995</v>
      </c>
      <c r="P341" s="9">
        <f t="shared" si="29"/>
        <v>29827831.02</v>
      </c>
    </row>
    <row r="342" spans="1:16" x14ac:dyDescent="0.25">
      <c r="A342" s="21" t="s">
        <v>674</v>
      </c>
      <c r="B342" s="21" t="s">
        <v>1353</v>
      </c>
      <c r="C342" s="21" t="s">
        <v>266</v>
      </c>
      <c r="D342" s="10">
        <v>6865</v>
      </c>
      <c r="E342" s="3">
        <v>269.32</v>
      </c>
      <c r="F342" s="18">
        <f t="shared" si="25"/>
        <v>1848881.8</v>
      </c>
      <c r="G342" s="10">
        <v>35353</v>
      </c>
      <c r="H342" s="3">
        <v>266.87</v>
      </c>
      <c r="I342" s="18">
        <f t="shared" si="26"/>
        <v>9434655.1099999994</v>
      </c>
      <c r="J342" s="10">
        <v>3139</v>
      </c>
      <c r="K342" s="3">
        <v>269.32</v>
      </c>
      <c r="L342" s="18">
        <f t="shared" si="27"/>
        <v>845395.48</v>
      </c>
      <c r="M342" s="10">
        <v>16168</v>
      </c>
      <c r="N342" s="19">
        <v>266.87</v>
      </c>
      <c r="O342" s="18">
        <f t="shared" si="28"/>
        <v>4314754.16</v>
      </c>
      <c r="P342" s="9">
        <f t="shared" si="29"/>
        <v>16443686.550000001</v>
      </c>
    </row>
    <row r="343" spans="1:16" x14ac:dyDescent="0.25">
      <c r="A343" s="21" t="s">
        <v>677</v>
      </c>
      <c r="B343" s="21" t="s">
        <v>1354</v>
      </c>
      <c r="C343" s="21" t="s">
        <v>344</v>
      </c>
      <c r="D343" s="10">
        <v>3046</v>
      </c>
      <c r="E343" s="3">
        <v>260.04000000000002</v>
      </c>
      <c r="F343" s="18">
        <f t="shared" si="25"/>
        <v>792081.84000000008</v>
      </c>
      <c r="G343" s="10">
        <v>16863</v>
      </c>
      <c r="H343" s="3">
        <v>257.81</v>
      </c>
      <c r="I343" s="18">
        <f t="shared" si="26"/>
        <v>4347450.03</v>
      </c>
      <c r="J343" s="10">
        <v>1658</v>
      </c>
      <c r="K343" s="3">
        <v>260.04000000000002</v>
      </c>
      <c r="L343" s="18">
        <f t="shared" si="27"/>
        <v>431146.32</v>
      </c>
      <c r="M343" s="10">
        <v>9177</v>
      </c>
      <c r="N343" s="19">
        <v>257.81</v>
      </c>
      <c r="O343" s="18">
        <f t="shared" si="28"/>
        <v>2365922.37</v>
      </c>
      <c r="P343" s="9">
        <f t="shared" si="29"/>
        <v>7936600.5600000005</v>
      </c>
    </row>
    <row r="344" spans="1:16" x14ac:dyDescent="0.25">
      <c r="A344" s="21" t="s">
        <v>671</v>
      </c>
      <c r="B344" s="21" t="s">
        <v>1355</v>
      </c>
      <c r="C344" s="21" t="s">
        <v>1356</v>
      </c>
      <c r="D344" s="10">
        <v>4298</v>
      </c>
      <c r="E344" s="3">
        <v>260.61</v>
      </c>
      <c r="F344" s="18">
        <f t="shared" si="25"/>
        <v>1120101.78</v>
      </c>
      <c r="G344" s="10">
        <v>37824</v>
      </c>
      <c r="H344" s="3">
        <v>258.27</v>
      </c>
      <c r="I344" s="18">
        <f t="shared" si="26"/>
        <v>9768804.4799999986</v>
      </c>
      <c r="J344" s="10">
        <v>1192</v>
      </c>
      <c r="K344" s="3">
        <v>260.61</v>
      </c>
      <c r="L344" s="18">
        <f t="shared" si="27"/>
        <v>310647.12</v>
      </c>
      <c r="M344" s="10">
        <v>10490</v>
      </c>
      <c r="N344" s="19">
        <v>258.27</v>
      </c>
      <c r="O344" s="18">
        <f t="shared" si="28"/>
        <v>2709252.3</v>
      </c>
      <c r="P344" s="9">
        <f t="shared" si="29"/>
        <v>13908805.679999998</v>
      </c>
    </row>
    <row r="345" spans="1:16" x14ac:dyDescent="0.25">
      <c r="A345" s="21" t="s">
        <v>590</v>
      </c>
      <c r="B345" s="21" t="s">
        <v>1357</v>
      </c>
      <c r="C345" s="21" t="s">
        <v>123</v>
      </c>
      <c r="D345" s="10">
        <v>956</v>
      </c>
      <c r="E345" s="3">
        <v>276.23</v>
      </c>
      <c r="F345" s="18">
        <f t="shared" si="25"/>
        <v>264075.88</v>
      </c>
      <c r="G345" s="10">
        <v>9467</v>
      </c>
      <c r="H345" s="3">
        <v>274.04000000000002</v>
      </c>
      <c r="I345" s="18">
        <f t="shared" si="26"/>
        <v>2594336.6800000002</v>
      </c>
      <c r="J345" s="10">
        <v>543</v>
      </c>
      <c r="K345" s="3">
        <v>276.23</v>
      </c>
      <c r="L345" s="18">
        <f t="shared" si="27"/>
        <v>149992.89000000001</v>
      </c>
      <c r="M345" s="10">
        <v>5374</v>
      </c>
      <c r="N345" s="19">
        <v>274.04000000000002</v>
      </c>
      <c r="O345" s="18">
        <f t="shared" si="28"/>
        <v>1472690.9600000002</v>
      </c>
      <c r="P345" s="9">
        <f t="shared" si="29"/>
        <v>4481096.41</v>
      </c>
    </row>
    <row r="346" spans="1:16" x14ac:dyDescent="0.25">
      <c r="A346" s="21" t="s">
        <v>430</v>
      </c>
      <c r="B346" s="21" t="s">
        <v>1358</v>
      </c>
      <c r="C346" s="21" t="s">
        <v>124</v>
      </c>
      <c r="D346" s="10">
        <v>42</v>
      </c>
      <c r="E346" s="3">
        <v>185.41</v>
      </c>
      <c r="F346" s="18">
        <f t="shared" si="25"/>
        <v>7787.22</v>
      </c>
      <c r="G346" s="10">
        <v>4036</v>
      </c>
      <c r="H346" s="3">
        <v>183.91</v>
      </c>
      <c r="I346" s="18">
        <f t="shared" si="26"/>
        <v>742260.76</v>
      </c>
      <c r="J346" s="10">
        <v>67</v>
      </c>
      <c r="K346" s="3">
        <v>185.41</v>
      </c>
      <c r="L346" s="18">
        <f t="shared" si="27"/>
        <v>12422.47</v>
      </c>
      <c r="M346" s="10">
        <v>6450</v>
      </c>
      <c r="N346" s="19">
        <v>183.91</v>
      </c>
      <c r="O346" s="18">
        <f t="shared" si="28"/>
        <v>1186219.5</v>
      </c>
      <c r="P346" s="9">
        <f t="shared" si="29"/>
        <v>1948689.95</v>
      </c>
    </row>
    <row r="347" spans="1:16" x14ac:dyDescent="0.25">
      <c r="A347" s="21" t="s">
        <v>839</v>
      </c>
      <c r="B347" s="21" t="s">
        <v>1725</v>
      </c>
      <c r="C347" s="21" t="s">
        <v>1793</v>
      </c>
      <c r="D347" s="10">
        <v>0</v>
      </c>
      <c r="E347" s="3">
        <v>293.57</v>
      </c>
      <c r="F347" s="18">
        <f t="shared" si="25"/>
        <v>0</v>
      </c>
      <c r="G347" s="10">
        <v>19554</v>
      </c>
      <c r="H347" s="3">
        <v>291.12</v>
      </c>
      <c r="I347" s="18">
        <f t="shared" si="26"/>
        <v>5692560.4800000004</v>
      </c>
      <c r="J347" s="10">
        <v>0</v>
      </c>
      <c r="K347" s="3">
        <v>293.57</v>
      </c>
      <c r="L347" s="18">
        <f t="shared" si="27"/>
        <v>0</v>
      </c>
      <c r="M347" s="10">
        <v>12011</v>
      </c>
      <c r="N347" s="19">
        <v>291.12</v>
      </c>
      <c r="O347" s="18">
        <f t="shared" si="28"/>
        <v>3496642.32</v>
      </c>
      <c r="P347" s="9">
        <f t="shared" si="29"/>
        <v>9189202.8000000007</v>
      </c>
    </row>
    <row r="348" spans="1:16" x14ac:dyDescent="0.25">
      <c r="A348" s="21" t="s">
        <v>446</v>
      </c>
      <c r="B348" s="21" t="s">
        <v>1359</v>
      </c>
      <c r="C348" s="21" t="s">
        <v>345</v>
      </c>
      <c r="D348" s="10">
        <v>120</v>
      </c>
      <c r="E348" s="3">
        <v>227.63</v>
      </c>
      <c r="F348" s="18">
        <f t="shared" si="25"/>
        <v>27315.599999999999</v>
      </c>
      <c r="G348" s="10">
        <v>6644</v>
      </c>
      <c r="H348" s="3">
        <v>225.63</v>
      </c>
      <c r="I348" s="18">
        <f t="shared" si="26"/>
        <v>1499085.72</v>
      </c>
      <c r="J348" s="10">
        <v>202</v>
      </c>
      <c r="K348" s="3">
        <v>227.63</v>
      </c>
      <c r="L348" s="18">
        <f t="shared" si="27"/>
        <v>45981.26</v>
      </c>
      <c r="M348" s="10">
        <v>11167</v>
      </c>
      <c r="N348" s="19">
        <v>225.63</v>
      </c>
      <c r="O348" s="18">
        <f t="shared" si="28"/>
        <v>2519610.21</v>
      </c>
      <c r="P348" s="9">
        <f t="shared" si="29"/>
        <v>4091992.7899999996</v>
      </c>
    </row>
    <row r="349" spans="1:16" x14ac:dyDescent="0.25">
      <c r="A349" s="21" t="s">
        <v>635</v>
      </c>
      <c r="B349" s="21" t="s">
        <v>1360</v>
      </c>
      <c r="C349" s="21" t="s">
        <v>1361</v>
      </c>
      <c r="D349" s="10">
        <v>0</v>
      </c>
      <c r="E349" s="3">
        <v>196.05</v>
      </c>
      <c r="F349" s="18">
        <f t="shared" si="25"/>
        <v>0</v>
      </c>
      <c r="G349" s="10">
        <v>943</v>
      </c>
      <c r="H349" s="3">
        <v>194.42</v>
      </c>
      <c r="I349" s="18">
        <f t="shared" si="26"/>
        <v>183338.06</v>
      </c>
      <c r="J349" s="10">
        <v>0</v>
      </c>
      <c r="K349" s="3">
        <v>196.05</v>
      </c>
      <c r="L349" s="18">
        <f t="shared" si="27"/>
        <v>0</v>
      </c>
      <c r="M349" s="10">
        <v>1539</v>
      </c>
      <c r="N349" s="19">
        <v>194.42</v>
      </c>
      <c r="O349" s="18">
        <f t="shared" si="28"/>
        <v>299212.38</v>
      </c>
      <c r="P349" s="9">
        <f t="shared" si="29"/>
        <v>482550.44</v>
      </c>
    </row>
    <row r="350" spans="1:16" x14ac:dyDescent="0.25">
      <c r="A350" s="21" t="s">
        <v>676</v>
      </c>
      <c r="B350" s="21" t="s">
        <v>1362</v>
      </c>
      <c r="C350" s="21" t="s">
        <v>346</v>
      </c>
      <c r="D350" s="10">
        <v>733</v>
      </c>
      <c r="E350" s="3">
        <v>232.02</v>
      </c>
      <c r="F350" s="18">
        <f t="shared" si="25"/>
        <v>170070.66</v>
      </c>
      <c r="G350" s="10">
        <v>24102</v>
      </c>
      <c r="H350" s="3">
        <v>229.88</v>
      </c>
      <c r="I350" s="18">
        <f t="shared" si="26"/>
        <v>5540567.7599999998</v>
      </c>
      <c r="J350" s="10">
        <v>532</v>
      </c>
      <c r="K350" s="3">
        <v>232.02</v>
      </c>
      <c r="L350" s="18">
        <f t="shared" si="27"/>
        <v>123434.64</v>
      </c>
      <c r="M350" s="10">
        <v>17497</v>
      </c>
      <c r="N350" s="19">
        <v>229.88</v>
      </c>
      <c r="O350" s="18">
        <f t="shared" si="28"/>
        <v>4022210.36</v>
      </c>
      <c r="P350" s="9">
        <f t="shared" si="29"/>
        <v>9856283.4199999999</v>
      </c>
    </row>
    <row r="351" spans="1:16" x14ac:dyDescent="0.25">
      <c r="A351" s="21" t="s">
        <v>447</v>
      </c>
      <c r="B351" s="21" t="s">
        <v>1720</v>
      </c>
      <c r="C351" s="21" t="s">
        <v>42</v>
      </c>
      <c r="D351" s="10">
        <v>665</v>
      </c>
      <c r="E351" s="3">
        <v>233.91</v>
      </c>
      <c r="F351" s="18">
        <f t="shared" si="25"/>
        <v>155550.15</v>
      </c>
      <c r="G351" s="10">
        <v>16752</v>
      </c>
      <c r="H351" s="3">
        <v>232.34</v>
      </c>
      <c r="I351" s="18">
        <f t="shared" si="26"/>
        <v>3892159.68</v>
      </c>
      <c r="J351" s="10">
        <v>686</v>
      </c>
      <c r="K351" s="3">
        <v>233.91</v>
      </c>
      <c r="L351" s="18">
        <f t="shared" si="27"/>
        <v>160462.26</v>
      </c>
      <c r="M351" s="10">
        <v>17278</v>
      </c>
      <c r="N351" s="19">
        <v>232.34</v>
      </c>
      <c r="O351" s="18">
        <f t="shared" si="28"/>
        <v>4014370.52</v>
      </c>
      <c r="P351" s="9">
        <f t="shared" si="29"/>
        <v>8222542.6100000013</v>
      </c>
    </row>
    <row r="352" spans="1:16" x14ac:dyDescent="0.25">
      <c r="A352" s="21" t="s">
        <v>784</v>
      </c>
      <c r="B352" s="21" t="s">
        <v>1721</v>
      </c>
      <c r="C352" s="21" t="s">
        <v>1789</v>
      </c>
      <c r="D352" s="10">
        <v>1580</v>
      </c>
      <c r="E352" s="3">
        <v>220.74</v>
      </c>
      <c r="F352" s="18">
        <f t="shared" si="25"/>
        <v>348769.2</v>
      </c>
      <c r="G352" s="10">
        <v>27477</v>
      </c>
      <c r="H352" s="3">
        <v>219.13</v>
      </c>
      <c r="I352" s="18">
        <f t="shared" si="26"/>
        <v>6021035.0099999998</v>
      </c>
      <c r="J352" s="10">
        <v>0</v>
      </c>
      <c r="K352" s="3">
        <v>220.74</v>
      </c>
      <c r="L352" s="18">
        <f t="shared" si="27"/>
        <v>0</v>
      </c>
      <c r="M352" s="10">
        <v>0</v>
      </c>
      <c r="N352" s="19">
        <v>219.13</v>
      </c>
      <c r="O352" s="18">
        <f t="shared" si="28"/>
        <v>0</v>
      </c>
      <c r="P352" s="9">
        <f t="shared" si="29"/>
        <v>6369804.21</v>
      </c>
    </row>
    <row r="353" spans="1:16" x14ac:dyDescent="0.25">
      <c r="A353" s="21" t="s">
        <v>962</v>
      </c>
      <c r="B353" s="21" t="s">
        <v>1363</v>
      </c>
      <c r="C353" s="21" t="s">
        <v>267</v>
      </c>
      <c r="D353" s="10">
        <v>0</v>
      </c>
      <c r="E353" s="3">
        <v>188.87</v>
      </c>
      <c r="F353" s="18">
        <f t="shared" si="25"/>
        <v>0</v>
      </c>
      <c r="G353" s="10">
        <v>11296</v>
      </c>
      <c r="H353" s="3">
        <v>187.13</v>
      </c>
      <c r="I353" s="18">
        <f t="shared" si="26"/>
        <v>2113820.48</v>
      </c>
      <c r="J353" s="10">
        <v>0</v>
      </c>
      <c r="K353" s="3">
        <v>188.87</v>
      </c>
      <c r="L353" s="18">
        <f t="shared" si="27"/>
        <v>0</v>
      </c>
      <c r="M353" s="10">
        <v>2665</v>
      </c>
      <c r="N353" s="19">
        <v>187.13</v>
      </c>
      <c r="O353" s="18">
        <f t="shared" si="28"/>
        <v>498701.45</v>
      </c>
      <c r="P353" s="9">
        <f t="shared" si="29"/>
        <v>2612521.9300000002</v>
      </c>
    </row>
    <row r="354" spans="1:16" x14ac:dyDescent="0.25">
      <c r="A354" s="21" t="s">
        <v>710</v>
      </c>
      <c r="B354" s="21" t="s">
        <v>1364</v>
      </c>
      <c r="C354" s="21" t="s">
        <v>1365</v>
      </c>
      <c r="D354" s="10">
        <v>16</v>
      </c>
      <c r="E354" s="3">
        <v>243.33</v>
      </c>
      <c r="F354" s="18">
        <f t="shared" si="25"/>
        <v>3893.28</v>
      </c>
      <c r="G354" s="10">
        <v>9941</v>
      </c>
      <c r="H354" s="3">
        <v>241.08</v>
      </c>
      <c r="I354" s="18">
        <f t="shared" si="26"/>
        <v>2396576.2800000003</v>
      </c>
      <c r="J354" s="10">
        <v>0</v>
      </c>
      <c r="K354" s="3">
        <v>243.33</v>
      </c>
      <c r="L354" s="18">
        <f t="shared" si="27"/>
        <v>0</v>
      </c>
      <c r="M354" s="10">
        <v>0</v>
      </c>
      <c r="N354" s="19">
        <v>241.08</v>
      </c>
      <c r="O354" s="18">
        <f t="shared" si="28"/>
        <v>0</v>
      </c>
      <c r="P354" s="9">
        <f t="shared" si="29"/>
        <v>2400469.56</v>
      </c>
    </row>
    <row r="355" spans="1:16" x14ac:dyDescent="0.25">
      <c r="A355" s="21" t="s">
        <v>584</v>
      </c>
      <c r="B355" s="21" t="s">
        <v>1366</v>
      </c>
      <c r="C355" s="21" t="s">
        <v>268</v>
      </c>
      <c r="D355" s="10">
        <v>1025</v>
      </c>
      <c r="E355" s="3">
        <v>265.94</v>
      </c>
      <c r="F355" s="18">
        <f t="shared" si="25"/>
        <v>272588.5</v>
      </c>
      <c r="G355" s="10">
        <v>11882</v>
      </c>
      <c r="H355" s="3">
        <v>263.22000000000003</v>
      </c>
      <c r="I355" s="18">
        <f t="shared" si="26"/>
        <v>3127580.0400000005</v>
      </c>
      <c r="J355" s="10">
        <v>672</v>
      </c>
      <c r="K355" s="3">
        <v>265.94</v>
      </c>
      <c r="L355" s="18">
        <f t="shared" si="27"/>
        <v>178711.67999999999</v>
      </c>
      <c r="M355" s="10">
        <v>7793</v>
      </c>
      <c r="N355" s="19">
        <v>263.22000000000003</v>
      </c>
      <c r="O355" s="18">
        <f t="shared" si="28"/>
        <v>2051273.4600000002</v>
      </c>
      <c r="P355" s="9">
        <f t="shared" si="29"/>
        <v>5630153.6800000006</v>
      </c>
    </row>
    <row r="356" spans="1:16" x14ac:dyDescent="0.25">
      <c r="A356" s="21" t="s">
        <v>899</v>
      </c>
      <c r="B356" s="21" t="s">
        <v>1367</v>
      </c>
      <c r="C356" s="21" t="s">
        <v>1368</v>
      </c>
      <c r="D356" s="10">
        <v>4824</v>
      </c>
      <c r="E356" s="3">
        <v>271.37</v>
      </c>
      <c r="F356" s="18">
        <f t="shared" si="25"/>
        <v>1309088.8800000001</v>
      </c>
      <c r="G356" s="10">
        <v>17253</v>
      </c>
      <c r="H356" s="3">
        <v>268.76</v>
      </c>
      <c r="I356" s="18">
        <f t="shared" si="26"/>
        <v>4636916.28</v>
      </c>
      <c r="J356" s="10">
        <v>0</v>
      </c>
      <c r="K356" s="3">
        <v>271.37</v>
      </c>
      <c r="L356" s="18">
        <f t="shared" si="27"/>
        <v>0</v>
      </c>
      <c r="M356" s="10">
        <v>0</v>
      </c>
      <c r="N356" s="19">
        <v>268.76</v>
      </c>
      <c r="O356" s="18">
        <f t="shared" si="28"/>
        <v>0</v>
      </c>
      <c r="P356" s="9">
        <f t="shared" si="29"/>
        <v>5946005.1600000001</v>
      </c>
    </row>
    <row r="357" spans="1:16" x14ac:dyDescent="0.25">
      <c r="A357" s="21" t="s">
        <v>615</v>
      </c>
      <c r="B357" s="21" t="s">
        <v>1369</v>
      </c>
      <c r="C357" s="21" t="s">
        <v>269</v>
      </c>
      <c r="D357" s="10">
        <v>3740</v>
      </c>
      <c r="E357" s="3">
        <v>213.77</v>
      </c>
      <c r="F357" s="18">
        <f t="shared" si="25"/>
        <v>799499.8</v>
      </c>
      <c r="G357" s="10">
        <v>20442</v>
      </c>
      <c r="H357" s="3">
        <v>212.02</v>
      </c>
      <c r="I357" s="18">
        <f t="shared" si="26"/>
        <v>4334112.84</v>
      </c>
      <c r="J357" s="10">
        <v>2048</v>
      </c>
      <c r="K357" s="3">
        <v>213.77</v>
      </c>
      <c r="L357" s="18">
        <f t="shared" si="27"/>
        <v>437800.96000000002</v>
      </c>
      <c r="M357" s="10">
        <v>11196</v>
      </c>
      <c r="N357" s="19">
        <v>212.02</v>
      </c>
      <c r="O357" s="18">
        <f t="shared" si="28"/>
        <v>2373775.92</v>
      </c>
      <c r="P357" s="9">
        <f t="shared" si="29"/>
        <v>7945189.5199999996</v>
      </c>
    </row>
    <row r="358" spans="1:16" x14ac:dyDescent="0.25">
      <c r="A358" s="21" t="s">
        <v>526</v>
      </c>
      <c r="B358" s="21" t="s">
        <v>1370</v>
      </c>
      <c r="C358" s="21" t="s">
        <v>125</v>
      </c>
      <c r="D358" s="10">
        <v>1073</v>
      </c>
      <c r="E358" s="3">
        <v>233.39</v>
      </c>
      <c r="F358" s="18">
        <f t="shared" si="25"/>
        <v>250427.46999999997</v>
      </c>
      <c r="G358" s="10">
        <v>17610</v>
      </c>
      <c r="H358" s="3">
        <v>231.64</v>
      </c>
      <c r="I358" s="18">
        <f t="shared" si="26"/>
        <v>4079180.4</v>
      </c>
      <c r="J358" s="10">
        <v>914</v>
      </c>
      <c r="K358" s="3">
        <v>233.39</v>
      </c>
      <c r="L358" s="18">
        <f t="shared" si="27"/>
        <v>213318.46</v>
      </c>
      <c r="M358" s="10">
        <v>15005</v>
      </c>
      <c r="N358" s="19">
        <v>231.64</v>
      </c>
      <c r="O358" s="18">
        <f t="shared" si="28"/>
        <v>3475758.1999999997</v>
      </c>
      <c r="P358" s="9">
        <f t="shared" si="29"/>
        <v>8018684.5299999993</v>
      </c>
    </row>
    <row r="359" spans="1:16" x14ac:dyDescent="0.25">
      <c r="A359" s="21" t="s">
        <v>633</v>
      </c>
      <c r="B359" s="21" t="s">
        <v>1371</v>
      </c>
      <c r="C359" s="21" t="s">
        <v>392</v>
      </c>
      <c r="D359" s="10">
        <v>711</v>
      </c>
      <c r="E359" s="3">
        <v>227.54</v>
      </c>
      <c r="F359" s="18">
        <f t="shared" si="25"/>
        <v>161780.94</v>
      </c>
      <c r="G359" s="10">
        <v>9287</v>
      </c>
      <c r="H359" s="3">
        <v>225.77</v>
      </c>
      <c r="I359" s="18">
        <f t="shared" si="26"/>
        <v>2096725.99</v>
      </c>
      <c r="J359" s="10">
        <v>701</v>
      </c>
      <c r="K359" s="3">
        <v>227.54</v>
      </c>
      <c r="L359" s="18">
        <f t="shared" si="27"/>
        <v>159505.54</v>
      </c>
      <c r="M359" s="10">
        <v>9156</v>
      </c>
      <c r="N359" s="19">
        <v>225.77</v>
      </c>
      <c r="O359" s="18">
        <f t="shared" si="28"/>
        <v>2067150.12</v>
      </c>
      <c r="P359" s="9">
        <f t="shared" si="29"/>
        <v>4485162.5900000008</v>
      </c>
    </row>
    <row r="360" spans="1:16" x14ac:dyDescent="0.25">
      <c r="A360" s="21" t="s">
        <v>640</v>
      </c>
      <c r="B360" s="21" t="s">
        <v>1372</v>
      </c>
      <c r="C360" s="21" t="s">
        <v>270</v>
      </c>
      <c r="D360" s="10">
        <v>766</v>
      </c>
      <c r="E360" s="3">
        <v>243</v>
      </c>
      <c r="F360" s="18">
        <f t="shared" si="25"/>
        <v>186138</v>
      </c>
      <c r="G360" s="10">
        <v>14256</v>
      </c>
      <c r="H360" s="3">
        <v>240.93</v>
      </c>
      <c r="I360" s="18">
        <f t="shared" si="26"/>
        <v>3434698.08</v>
      </c>
      <c r="J360" s="10">
        <v>534</v>
      </c>
      <c r="K360" s="3">
        <v>243</v>
      </c>
      <c r="L360" s="18">
        <f t="shared" si="27"/>
        <v>129762</v>
      </c>
      <c r="M360" s="10">
        <v>9935</v>
      </c>
      <c r="N360" s="19">
        <v>240.93</v>
      </c>
      <c r="O360" s="18">
        <f t="shared" si="28"/>
        <v>2393639.5500000003</v>
      </c>
      <c r="P360" s="9">
        <f t="shared" si="29"/>
        <v>6144237.6300000008</v>
      </c>
    </row>
    <row r="361" spans="1:16" x14ac:dyDescent="0.25">
      <c r="A361" s="21" t="s">
        <v>653</v>
      </c>
      <c r="B361" s="21" t="s">
        <v>1373</v>
      </c>
      <c r="C361" s="21" t="s">
        <v>1374</v>
      </c>
      <c r="D361" s="10">
        <v>4847</v>
      </c>
      <c r="E361" s="3">
        <v>255.45</v>
      </c>
      <c r="F361" s="18">
        <f t="shared" si="25"/>
        <v>1238166.1499999999</v>
      </c>
      <c r="G361" s="10">
        <v>22116</v>
      </c>
      <c r="H361" s="3">
        <v>253.59</v>
      </c>
      <c r="I361" s="18">
        <f t="shared" si="26"/>
        <v>5608396.4400000004</v>
      </c>
      <c r="J361" s="10">
        <v>2967</v>
      </c>
      <c r="K361" s="3">
        <v>255.45</v>
      </c>
      <c r="L361" s="18">
        <f t="shared" si="27"/>
        <v>757920.15</v>
      </c>
      <c r="M361" s="10">
        <v>13540</v>
      </c>
      <c r="N361" s="19">
        <v>253.59</v>
      </c>
      <c r="O361" s="18">
        <f t="shared" si="28"/>
        <v>3433608.6</v>
      </c>
      <c r="P361" s="9">
        <f t="shared" si="29"/>
        <v>11038091.340000002</v>
      </c>
    </row>
    <row r="362" spans="1:16" x14ac:dyDescent="0.25">
      <c r="A362" s="21" t="s">
        <v>721</v>
      </c>
      <c r="B362" s="21" t="s">
        <v>1375</v>
      </c>
      <c r="C362" s="21" t="s">
        <v>1376</v>
      </c>
      <c r="D362" s="10">
        <v>1279</v>
      </c>
      <c r="E362" s="3">
        <v>265.52</v>
      </c>
      <c r="F362" s="18">
        <f t="shared" si="25"/>
        <v>339600.07999999996</v>
      </c>
      <c r="G362" s="10">
        <v>71136</v>
      </c>
      <c r="H362" s="3">
        <v>263.33</v>
      </c>
      <c r="I362" s="18">
        <f t="shared" si="26"/>
        <v>18732242.879999999</v>
      </c>
      <c r="J362" s="10">
        <v>0</v>
      </c>
      <c r="K362" s="3">
        <v>265.52</v>
      </c>
      <c r="L362" s="18">
        <f t="shared" si="27"/>
        <v>0</v>
      </c>
      <c r="M362" s="10">
        <v>0</v>
      </c>
      <c r="N362" s="19">
        <v>263.33</v>
      </c>
      <c r="O362" s="18">
        <f t="shared" si="28"/>
        <v>0</v>
      </c>
      <c r="P362" s="9">
        <f t="shared" si="29"/>
        <v>19071842.959999997</v>
      </c>
    </row>
    <row r="363" spans="1:16" x14ac:dyDescent="0.25">
      <c r="A363" s="21" t="s">
        <v>409</v>
      </c>
      <c r="B363" s="21" t="s">
        <v>1377</v>
      </c>
      <c r="C363" s="21" t="s">
        <v>1378</v>
      </c>
      <c r="D363" s="10">
        <v>1146</v>
      </c>
      <c r="E363" s="3">
        <v>218.89</v>
      </c>
      <c r="F363" s="18">
        <f t="shared" si="25"/>
        <v>250847.93999999997</v>
      </c>
      <c r="G363" s="10">
        <v>13627</v>
      </c>
      <c r="H363" s="3">
        <v>217.02</v>
      </c>
      <c r="I363" s="18">
        <f t="shared" si="26"/>
        <v>2957331.54</v>
      </c>
      <c r="J363" s="10">
        <v>881</v>
      </c>
      <c r="K363" s="3">
        <v>218.89</v>
      </c>
      <c r="L363" s="18">
        <f t="shared" si="27"/>
        <v>192842.09</v>
      </c>
      <c r="M363" s="10">
        <v>10479</v>
      </c>
      <c r="N363" s="19">
        <v>217.02</v>
      </c>
      <c r="O363" s="18">
        <f t="shared" si="28"/>
        <v>2274152.58</v>
      </c>
      <c r="P363" s="9">
        <f t="shared" si="29"/>
        <v>5675174.1500000004</v>
      </c>
    </row>
    <row r="364" spans="1:16" x14ac:dyDescent="0.25">
      <c r="A364" s="21" t="s">
        <v>603</v>
      </c>
      <c r="B364" s="21" t="s">
        <v>1379</v>
      </c>
      <c r="C364" s="21" t="s">
        <v>271</v>
      </c>
      <c r="D364" s="10">
        <v>211</v>
      </c>
      <c r="E364" s="3">
        <v>215.42</v>
      </c>
      <c r="F364" s="18">
        <f t="shared" si="25"/>
        <v>45453.619999999995</v>
      </c>
      <c r="G364" s="10">
        <v>33298</v>
      </c>
      <c r="H364" s="3">
        <v>213.76</v>
      </c>
      <c r="I364" s="18">
        <f t="shared" si="26"/>
        <v>7117780.4799999995</v>
      </c>
      <c r="J364" s="10">
        <v>221</v>
      </c>
      <c r="K364" s="3">
        <v>215.42</v>
      </c>
      <c r="L364" s="18">
        <f t="shared" si="27"/>
        <v>47607.82</v>
      </c>
      <c r="M364" s="10">
        <v>34947</v>
      </c>
      <c r="N364" s="19">
        <v>213.76</v>
      </c>
      <c r="O364" s="18">
        <f t="shared" si="28"/>
        <v>7470270.7199999997</v>
      </c>
      <c r="P364" s="9">
        <f t="shared" si="29"/>
        <v>14681112.639999999</v>
      </c>
    </row>
    <row r="365" spans="1:16" x14ac:dyDescent="0.25">
      <c r="A365" s="21" t="s">
        <v>849</v>
      </c>
      <c r="B365" s="21" t="s">
        <v>1380</v>
      </c>
      <c r="C365" s="21" t="s">
        <v>126</v>
      </c>
      <c r="D365" s="10">
        <v>7622</v>
      </c>
      <c r="E365" s="3">
        <v>278.95999999999998</v>
      </c>
      <c r="F365" s="18">
        <f t="shared" si="25"/>
        <v>2126233.1199999996</v>
      </c>
      <c r="G365" s="10">
        <v>42680</v>
      </c>
      <c r="H365" s="3">
        <v>276.08</v>
      </c>
      <c r="I365" s="18">
        <f t="shared" si="26"/>
        <v>11783094.399999999</v>
      </c>
      <c r="J365" s="10">
        <v>1798</v>
      </c>
      <c r="K365" s="3">
        <v>278.95999999999998</v>
      </c>
      <c r="L365" s="18">
        <f t="shared" si="27"/>
        <v>501570.07999999996</v>
      </c>
      <c r="M365" s="10">
        <v>10066</v>
      </c>
      <c r="N365" s="19">
        <v>276.08</v>
      </c>
      <c r="O365" s="18">
        <f t="shared" si="28"/>
        <v>2779021.28</v>
      </c>
      <c r="P365" s="9">
        <f t="shared" si="29"/>
        <v>17189918.879999999</v>
      </c>
    </row>
    <row r="366" spans="1:16" x14ac:dyDescent="0.25">
      <c r="A366" s="21" t="s">
        <v>889</v>
      </c>
      <c r="B366" s="21" t="s">
        <v>1381</v>
      </c>
      <c r="C366" s="21" t="s">
        <v>1382</v>
      </c>
      <c r="D366" s="10">
        <v>0</v>
      </c>
      <c r="E366" s="3">
        <v>311.98</v>
      </c>
      <c r="F366" s="18">
        <f t="shared" si="25"/>
        <v>0</v>
      </c>
      <c r="G366" s="10">
        <v>75771</v>
      </c>
      <c r="H366" s="3">
        <v>309.52</v>
      </c>
      <c r="I366" s="18">
        <f t="shared" si="26"/>
        <v>23452639.919999998</v>
      </c>
      <c r="J366" s="10">
        <v>0</v>
      </c>
      <c r="K366" s="3">
        <v>311.98</v>
      </c>
      <c r="L366" s="18">
        <f t="shared" si="27"/>
        <v>0</v>
      </c>
      <c r="M366" s="10">
        <v>11127</v>
      </c>
      <c r="N366" s="19">
        <v>309.52</v>
      </c>
      <c r="O366" s="18">
        <f t="shared" si="28"/>
        <v>3444029.0399999996</v>
      </c>
      <c r="P366" s="9">
        <f t="shared" si="29"/>
        <v>26896668.959999997</v>
      </c>
    </row>
    <row r="367" spans="1:16" x14ac:dyDescent="0.25">
      <c r="A367" s="21" t="s">
        <v>564</v>
      </c>
      <c r="B367" s="21" t="s">
        <v>1383</v>
      </c>
      <c r="C367" s="21" t="s">
        <v>46</v>
      </c>
      <c r="D367" s="10">
        <v>0</v>
      </c>
      <c r="E367" s="3">
        <v>200.74</v>
      </c>
      <c r="F367" s="18">
        <f t="shared" si="25"/>
        <v>0</v>
      </c>
      <c r="G367" s="10">
        <v>7670</v>
      </c>
      <c r="H367" s="3">
        <v>199.02</v>
      </c>
      <c r="I367" s="18">
        <f t="shared" si="26"/>
        <v>1526483.4000000001</v>
      </c>
      <c r="J367" s="10">
        <v>0</v>
      </c>
      <c r="K367" s="3">
        <v>200.74</v>
      </c>
      <c r="L367" s="18">
        <f t="shared" si="27"/>
        <v>0</v>
      </c>
      <c r="M367" s="10">
        <v>9595</v>
      </c>
      <c r="N367" s="19">
        <v>199.02</v>
      </c>
      <c r="O367" s="18">
        <f t="shared" si="28"/>
        <v>1909596.9000000001</v>
      </c>
      <c r="P367" s="9">
        <f t="shared" si="29"/>
        <v>3436080.3000000003</v>
      </c>
    </row>
    <row r="368" spans="1:16" x14ac:dyDescent="0.25">
      <c r="A368" s="21" t="s">
        <v>857</v>
      </c>
      <c r="B368" s="21" t="s">
        <v>1384</v>
      </c>
      <c r="C368" s="21" t="s">
        <v>1794</v>
      </c>
      <c r="D368" s="10">
        <v>4726</v>
      </c>
      <c r="E368" s="3">
        <v>272.86</v>
      </c>
      <c r="F368" s="18">
        <f t="shared" si="25"/>
        <v>1289536.3600000001</v>
      </c>
      <c r="G368" s="10">
        <v>28172</v>
      </c>
      <c r="H368" s="3">
        <v>270.47000000000003</v>
      </c>
      <c r="I368" s="18">
        <f t="shared" si="26"/>
        <v>7619680.8400000008</v>
      </c>
      <c r="J368" s="10">
        <v>36</v>
      </c>
      <c r="K368" s="3">
        <v>272.86</v>
      </c>
      <c r="L368" s="18">
        <f t="shared" si="27"/>
        <v>9822.9600000000009</v>
      </c>
      <c r="M368" s="10">
        <v>217</v>
      </c>
      <c r="N368" s="19">
        <v>270.47000000000003</v>
      </c>
      <c r="O368" s="18">
        <f t="shared" si="28"/>
        <v>58691.990000000005</v>
      </c>
      <c r="P368" s="9">
        <f t="shared" si="29"/>
        <v>8977732.1500000004</v>
      </c>
    </row>
    <row r="369" spans="1:16" x14ac:dyDescent="0.25">
      <c r="A369" s="21" t="s">
        <v>571</v>
      </c>
      <c r="B369" s="21" t="s">
        <v>1385</v>
      </c>
      <c r="C369" s="21" t="s">
        <v>47</v>
      </c>
      <c r="D369" s="10">
        <v>4066</v>
      </c>
      <c r="E369" s="3">
        <v>293.64</v>
      </c>
      <c r="F369" s="18">
        <f t="shared" si="25"/>
        <v>1193940.24</v>
      </c>
      <c r="G369" s="10">
        <v>33626</v>
      </c>
      <c r="H369" s="3">
        <v>291.14</v>
      </c>
      <c r="I369" s="18">
        <f t="shared" si="26"/>
        <v>9789873.6399999987</v>
      </c>
      <c r="J369" s="10">
        <v>2305</v>
      </c>
      <c r="K369" s="3">
        <v>293.64</v>
      </c>
      <c r="L369" s="18">
        <f t="shared" si="27"/>
        <v>676840.2</v>
      </c>
      <c r="M369" s="10">
        <v>19064</v>
      </c>
      <c r="N369" s="19">
        <v>291.14</v>
      </c>
      <c r="O369" s="18">
        <f t="shared" si="28"/>
        <v>5550292.96</v>
      </c>
      <c r="P369" s="9">
        <f t="shared" si="29"/>
        <v>17210947.039999999</v>
      </c>
    </row>
    <row r="370" spans="1:16" x14ac:dyDescent="0.25">
      <c r="A370" s="21" t="s">
        <v>818</v>
      </c>
      <c r="B370" s="21" t="s">
        <v>1386</v>
      </c>
      <c r="C370" s="21" t="s">
        <v>272</v>
      </c>
      <c r="D370" s="10">
        <v>4234</v>
      </c>
      <c r="E370" s="3">
        <v>293.32</v>
      </c>
      <c r="F370" s="18">
        <f t="shared" si="25"/>
        <v>1241916.8799999999</v>
      </c>
      <c r="G370" s="10">
        <v>30385</v>
      </c>
      <c r="H370" s="3">
        <v>290.52999999999997</v>
      </c>
      <c r="I370" s="18">
        <f t="shared" si="26"/>
        <v>8827754.0499999989</v>
      </c>
      <c r="J370" s="10">
        <v>3813</v>
      </c>
      <c r="K370" s="3">
        <v>293.32</v>
      </c>
      <c r="L370" s="18">
        <f t="shared" si="27"/>
        <v>1118429.1599999999</v>
      </c>
      <c r="M370" s="10">
        <v>27364</v>
      </c>
      <c r="N370" s="19">
        <v>290.52999999999997</v>
      </c>
      <c r="O370" s="18">
        <f t="shared" si="28"/>
        <v>7950062.919999999</v>
      </c>
      <c r="P370" s="9">
        <f t="shared" si="29"/>
        <v>19138163.009999994</v>
      </c>
    </row>
    <row r="371" spans="1:16" x14ac:dyDescent="0.25">
      <c r="A371" s="21" t="s">
        <v>905</v>
      </c>
      <c r="B371" s="21" t="s">
        <v>1387</v>
      </c>
      <c r="C371" s="21" t="s">
        <v>273</v>
      </c>
      <c r="D371" s="10">
        <v>16177</v>
      </c>
      <c r="E371" s="3">
        <v>244.55</v>
      </c>
      <c r="F371" s="18">
        <f t="shared" si="25"/>
        <v>3956085.35</v>
      </c>
      <c r="G371" s="10">
        <v>29976</v>
      </c>
      <c r="H371" s="3">
        <v>242.44</v>
      </c>
      <c r="I371" s="18">
        <f t="shared" si="26"/>
        <v>7267381.4399999995</v>
      </c>
      <c r="J371" s="10">
        <v>2062</v>
      </c>
      <c r="K371" s="3">
        <v>244.55</v>
      </c>
      <c r="L371" s="18">
        <f t="shared" si="27"/>
        <v>504262.10000000003</v>
      </c>
      <c r="M371" s="10">
        <v>3820</v>
      </c>
      <c r="N371" s="19">
        <v>242.44</v>
      </c>
      <c r="O371" s="18">
        <f t="shared" si="28"/>
        <v>926120.8</v>
      </c>
      <c r="P371" s="9">
        <f t="shared" si="29"/>
        <v>12653849.689999999</v>
      </c>
    </row>
    <row r="372" spans="1:16" x14ac:dyDescent="0.25">
      <c r="A372" s="21" t="s">
        <v>554</v>
      </c>
      <c r="B372" s="21" t="s">
        <v>1388</v>
      </c>
      <c r="C372" s="21" t="s">
        <v>127</v>
      </c>
      <c r="D372" s="10">
        <v>379</v>
      </c>
      <c r="E372" s="3">
        <v>272.61</v>
      </c>
      <c r="F372" s="18">
        <f t="shared" si="25"/>
        <v>103319.19</v>
      </c>
      <c r="G372" s="10">
        <v>7904</v>
      </c>
      <c r="H372" s="3">
        <v>270.70999999999998</v>
      </c>
      <c r="I372" s="18">
        <f t="shared" si="26"/>
        <v>2139691.84</v>
      </c>
      <c r="J372" s="10">
        <v>285</v>
      </c>
      <c r="K372" s="3">
        <v>272.61</v>
      </c>
      <c r="L372" s="18">
        <f t="shared" si="27"/>
        <v>77693.850000000006</v>
      </c>
      <c r="M372" s="10">
        <v>5940</v>
      </c>
      <c r="N372" s="19">
        <v>270.70999999999998</v>
      </c>
      <c r="O372" s="18">
        <f t="shared" si="28"/>
        <v>1608017.4</v>
      </c>
      <c r="P372" s="9">
        <f t="shared" si="29"/>
        <v>3928722.28</v>
      </c>
    </row>
    <row r="373" spans="1:16" x14ac:dyDescent="0.25">
      <c r="A373" s="21" t="s">
        <v>909</v>
      </c>
      <c r="B373" s="21" t="s">
        <v>1389</v>
      </c>
      <c r="C373" s="21" t="s">
        <v>347</v>
      </c>
      <c r="D373" s="10">
        <v>16798</v>
      </c>
      <c r="E373" s="3">
        <v>325.19</v>
      </c>
      <c r="F373" s="18">
        <f t="shared" si="25"/>
        <v>5462541.6200000001</v>
      </c>
      <c r="G373" s="10">
        <v>26709</v>
      </c>
      <c r="H373" s="3">
        <v>322.44</v>
      </c>
      <c r="I373" s="18">
        <f t="shared" si="26"/>
        <v>8612049.959999999</v>
      </c>
      <c r="J373" s="10">
        <v>0</v>
      </c>
      <c r="K373" s="3">
        <v>325.19</v>
      </c>
      <c r="L373" s="18">
        <f t="shared" si="27"/>
        <v>0</v>
      </c>
      <c r="M373" s="10">
        <v>0</v>
      </c>
      <c r="N373" s="19">
        <v>322.44</v>
      </c>
      <c r="O373" s="18">
        <f t="shared" si="28"/>
        <v>0</v>
      </c>
      <c r="P373" s="9">
        <f t="shared" si="29"/>
        <v>14074591.579999998</v>
      </c>
    </row>
    <row r="374" spans="1:16" x14ac:dyDescent="0.25">
      <c r="A374" s="21" t="s">
        <v>890</v>
      </c>
      <c r="B374" s="21" t="s">
        <v>1390</v>
      </c>
      <c r="C374" s="21" t="s">
        <v>1391</v>
      </c>
      <c r="D374" s="10">
        <v>9230</v>
      </c>
      <c r="E374" s="3">
        <v>330.77</v>
      </c>
      <c r="F374" s="18">
        <f t="shared" si="25"/>
        <v>3053007.0999999996</v>
      </c>
      <c r="G374" s="10">
        <v>69332</v>
      </c>
      <c r="H374" s="3">
        <v>328.14</v>
      </c>
      <c r="I374" s="18">
        <f t="shared" si="26"/>
        <v>22750602.48</v>
      </c>
      <c r="J374" s="10">
        <v>6297</v>
      </c>
      <c r="K374" s="3">
        <v>330.77</v>
      </c>
      <c r="L374" s="18">
        <f t="shared" si="27"/>
        <v>2082858.69</v>
      </c>
      <c r="M374" s="10">
        <v>47297</v>
      </c>
      <c r="N374" s="19">
        <v>328.14</v>
      </c>
      <c r="O374" s="18">
        <f t="shared" si="28"/>
        <v>15520037.58</v>
      </c>
      <c r="P374" s="9">
        <f t="shared" si="29"/>
        <v>43406505.850000001</v>
      </c>
    </row>
    <row r="375" spans="1:16" x14ac:dyDescent="0.25">
      <c r="A375" s="21" t="s">
        <v>593</v>
      </c>
      <c r="B375" s="21" t="s">
        <v>1392</v>
      </c>
      <c r="C375" s="21" t="s">
        <v>1393</v>
      </c>
      <c r="D375" s="10">
        <v>5259</v>
      </c>
      <c r="E375" s="3">
        <v>262.88</v>
      </c>
      <c r="F375" s="18">
        <f t="shared" si="25"/>
        <v>1382485.92</v>
      </c>
      <c r="G375" s="10">
        <v>30664</v>
      </c>
      <c r="H375" s="3">
        <v>260.33999999999997</v>
      </c>
      <c r="I375" s="18">
        <f t="shared" si="26"/>
        <v>7983065.7599999988</v>
      </c>
      <c r="J375" s="10">
        <v>2245</v>
      </c>
      <c r="K375" s="3">
        <v>262.88</v>
      </c>
      <c r="L375" s="18">
        <f t="shared" si="27"/>
        <v>590165.6</v>
      </c>
      <c r="M375" s="10">
        <v>13092</v>
      </c>
      <c r="N375" s="19">
        <v>260.33999999999997</v>
      </c>
      <c r="O375" s="18">
        <f t="shared" si="28"/>
        <v>3408371.28</v>
      </c>
      <c r="P375" s="9">
        <f t="shared" si="29"/>
        <v>13364088.559999999</v>
      </c>
    </row>
    <row r="376" spans="1:16" x14ac:dyDescent="0.25">
      <c r="A376" s="21" t="s">
        <v>963</v>
      </c>
      <c r="B376" s="21" t="s">
        <v>1394</v>
      </c>
      <c r="C376" s="21" t="s">
        <v>1395</v>
      </c>
      <c r="D376" s="10">
        <v>0</v>
      </c>
      <c r="E376" s="3">
        <v>285.45</v>
      </c>
      <c r="F376" s="18">
        <f t="shared" si="25"/>
        <v>0</v>
      </c>
      <c r="G376" s="10">
        <v>1051</v>
      </c>
      <c r="H376" s="3">
        <v>283.22000000000003</v>
      </c>
      <c r="I376" s="18">
        <f t="shared" si="26"/>
        <v>297664.22000000003</v>
      </c>
      <c r="J376" s="10">
        <v>0</v>
      </c>
      <c r="K376" s="3">
        <v>285.45</v>
      </c>
      <c r="L376" s="18">
        <f t="shared" si="27"/>
        <v>0</v>
      </c>
      <c r="M376" s="10">
        <v>0</v>
      </c>
      <c r="N376" s="19">
        <v>283.22000000000003</v>
      </c>
      <c r="O376" s="18">
        <f t="shared" si="28"/>
        <v>0</v>
      </c>
      <c r="P376" s="9">
        <f t="shared" si="29"/>
        <v>297664.22000000003</v>
      </c>
    </row>
    <row r="377" spans="1:16" x14ac:dyDescent="0.25">
      <c r="A377" s="21" t="s">
        <v>726</v>
      </c>
      <c r="B377" s="21" t="s">
        <v>1396</v>
      </c>
      <c r="C377" s="21" t="s">
        <v>48</v>
      </c>
      <c r="D377" s="10">
        <v>0</v>
      </c>
      <c r="E377" s="3">
        <v>291.32</v>
      </c>
      <c r="F377" s="18">
        <f t="shared" si="25"/>
        <v>0</v>
      </c>
      <c r="G377" s="10">
        <v>0</v>
      </c>
      <c r="H377" s="3">
        <v>289.63</v>
      </c>
      <c r="I377" s="18">
        <f t="shared" si="26"/>
        <v>0</v>
      </c>
      <c r="J377" s="10">
        <v>0</v>
      </c>
      <c r="K377" s="3">
        <v>291.32</v>
      </c>
      <c r="L377" s="18">
        <f t="shared" si="27"/>
        <v>0</v>
      </c>
      <c r="M377" s="10">
        <v>0</v>
      </c>
      <c r="N377" s="19">
        <v>289.63</v>
      </c>
      <c r="O377" s="18">
        <f t="shared" si="28"/>
        <v>0</v>
      </c>
      <c r="P377" s="9">
        <f t="shared" si="29"/>
        <v>0</v>
      </c>
    </row>
    <row r="378" spans="1:16" x14ac:dyDescent="0.25">
      <c r="A378" s="21" t="s">
        <v>1726</v>
      </c>
      <c r="B378" s="21" t="s">
        <v>1397</v>
      </c>
      <c r="C378" s="21" t="s">
        <v>1398</v>
      </c>
      <c r="D378" s="10">
        <v>0</v>
      </c>
      <c r="E378" s="3">
        <v>313.93</v>
      </c>
      <c r="F378" s="18">
        <f t="shared" si="25"/>
        <v>0</v>
      </c>
      <c r="G378" s="10">
        <v>1887</v>
      </c>
      <c r="H378" s="3">
        <v>311.85000000000002</v>
      </c>
      <c r="I378" s="18">
        <f t="shared" si="26"/>
        <v>588460.95000000007</v>
      </c>
      <c r="J378" s="10">
        <v>0</v>
      </c>
      <c r="K378" s="3">
        <v>313.93</v>
      </c>
      <c r="L378" s="18">
        <f t="shared" si="27"/>
        <v>0</v>
      </c>
      <c r="M378" s="10">
        <v>0</v>
      </c>
      <c r="N378" s="19">
        <v>311.85000000000002</v>
      </c>
      <c r="O378" s="18">
        <f t="shared" si="28"/>
        <v>0</v>
      </c>
      <c r="P378" s="9">
        <f t="shared" si="29"/>
        <v>588460.95000000007</v>
      </c>
    </row>
    <row r="379" spans="1:16" x14ac:dyDescent="0.25">
      <c r="A379" s="21" t="s">
        <v>803</v>
      </c>
      <c r="B379" s="21" t="s">
        <v>1399</v>
      </c>
      <c r="C379" s="21" t="s">
        <v>1400</v>
      </c>
      <c r="D379" s="10">
        <v>12904</v>
      </c>
      <c r="E379" s="3">
        <v>245.29</v>
      </c>
      <c r="F379" s="18">
        <f t="shared" si="25"/>
        <v>3165222.1599999997</v>
      </c>
      <c r="G379" s="10">
        <v>36269</v>
      </c>
      <c r="H379" s="3">
        <v>243.03</v>
      </c>
      <c r="I379" s="18">
        <f t="shared" si="26"/>
        <v>8814455.0700000003</v>
      </c>
      <c r="J379" s="10">
        <v>4429</v>
      </c>
      <c r="K379" s="3">
        <v>245.29</v>
      </c>
      <c r="L379" s="18">
        <f t="shared" si="27"/>
        <v>1086389.4099999999</v>
      </c>
      <c r="M379" s="10">
        <v>12450</v>
      </c>
      <c r="N379" s="19">
        <v>243.03</v>
      </c>
      <c r="O379" s="18">
        <f t="shared" si="28"/>
        <v>3025723.5</v>
      </c>
      <c r="P379" s="9">
        <f t="shared" si="29"/>
        <v>16091790.140000001</v>
      </c>
    </row>
    <row r="380" spans="1:16" x14ac:dyDescent="0.25">
      <c r="A380" s="21" t="s">
        <v>559</v>
      </c>
      <c r="B380" s="21" t="s">
        <v>1401</v>
      </c>
      <c r="C380" s="21" t="s">
        <v>1402</v>
      </c>
      <c r="D380" s="10">
        <v>0</v>
      </c>
      <c r="E380" s="3">
        <v>203.83</v>
      </c>
      <c r="F380" s="18">
        <f t="shared" si="25"/>
        <v>0</v>
      </c>
      <c r="G380" s="10">
        <v>5167</v>
      </c>
      <c r="H380" s="3">
        <v>202.13</v>
      </c>
      <c r="I380" s="18">
        <f t="shared" si="26"/>
        <v>1044405.71</v>
      </c>
      <c r="J380" s="10">
        <v>0</v>
      </c>
      <c r="K380" s="3">
        <v>203.83</v>
      </c>
      <c r="L380" s="18">
        <f t="shared" si="27"/>
        <v>0</v>
      </c>
      <c r="M380" s="10">
        <v>5369</v>
      </c>
      <c r="N380" s="19">
        <v>202.13</v>
      </c>
      <c r="O380" s="18">
        <f t="shared" si="28"/>
        <v>1085235.97</v>
      </c>
      <c r="P380" s="9">
        <f t="shared" si="29"/>
        <v>2129641.6799999997</v>
      </c>
    </row>
    <row r="381" spans="1:16" x14ac:dyDescent="0.25">
      <c r="A381" s="21" t="s">
        <v>935</v>
      </c>
      <c r="B381" s="21" t="s">
        <v>1403</v>
      </c>
      <c r="C381" s="21" t="s">
        <v>348</v>
      </c>
      <c r="D381" s="10">
        <v>209</v>
      </c>
      <c r="E381" s="3">
        <v>307.95999999999998</v>
      </c>
      <c r="F381" s="18">
        <f t="shared" si="25"/>
        <v>64363.639999999992</v>
      </c>
      <c r="G381" s="10">
        <v>41321</v>
      </c>
      <c r="H381" s="3">
        <v>305.44</v>
      </c>
      <c r="I381" s="18">
        <f t="shared" si="26"/>
        <v>12621086.24</v>
      </c>
      <c r="J381" s="10">
        <v>92</v>
      </c>
      <c r="K381" s="3">
        <v>307.95999999999998</v>
      </c>
      <c r="L381" s="18">
        <f t="shared" si="27"/>
        <v>28332.32</v>
      </c>
      <c r="M381" s="10">
        <v>18195</v>
      </c>
      <c r="N381" s="19">
        <v>305.44</v>
      </c>
      <c r="O381" s="18">
        <f t="shared" si="28"/>
        <v>5557480.7999999998</v>
      </c>
      <c r="P381" s="9">
        <f t="shared" si="29"/>
        <v>18271263</v>
      </c>
    </row>
    <row r="382" spans="1:16" x14ac:dyDescent="0.25">
      <c r="A382" s="21" t="s">
        <v>792</v>
      </c>
      <c r="B382" s="21" t="s">
        <v>1727</v>
      </c>
      <c r="C382" s="21" t="s">
        <v>49</v>
      </c>
      <c r="D382" s="10">
        <v>0</v>
      </c>
      <c r="E382" s="3">
        <v>131.05000000000001</v>
      </c>
      <c r="F382" s="18">
        <f t="shared" si="25"/>
        <v>0</v>
      </c>
      <c r="G382" s="10">
        <v>3755</v>
      </c>
      <c r="H382" s="3">
        <v>130.1</v>
      </c>
      <c r="I382" s="18">
        <f t="shared" si="26"/>
        <v>488525.5</v>
      </c>
      <c r="J382" s="10">
        <v>0</v>
      </c>
      <c r="K382" s="3">
        <v>131.05000000000001</v>
      </c>
      <c r="L382" s="18">
        <f t="shared" si="27"/>
        <v>0</v>
      </c>
      <c r="M382" s="10">
        <v>6639</v>
      </c>
      <c r="N382" s="19">
        <v>130.1</v>
      </c>
      <c r="O382" s="18">
        <f t="shared" si="28"/>
        <v>863733.89999999991</v>
      </c>
      <c r="P382" s="9">
        <f t="shared" si="29"/>
        <v>1352259.4</v>
      </c>
    </row>
    <row r="383" spans="1:16" x14ac:dyDescent="0.25">
      <c r="A383" s="21" t="s">
        <v>452</v>
      </c>
      <c r="B383" s="21" t="s">
        <v>1404</v>
      </c>
      <c r="C383" s="21" t="s">
        <v>191</v>
      </c>
      <c r="D383" s="10">
        <v>752</v>
      </c>
      <c r="E383" s="3">
        <v>262.10000000000002</v>
      </c>
      <c r="F383" s="18">
        <f t="shared" si="25"/>
        <v>197099.2</v>
      </c>
      <c r="G383" s="10">
        <v>16683</v>
      </c>
      <c r="H383" s="3">
        <v>259.64999999999998</v>
      </c>
      <c r="I383" s="18">
        <f t="shared" si="26"/>
        <v>4331740.9499999993</v>
      </c>
      <c r="J383" s="10">
        <v>639</v>
      </c>
      <c r="K383" s="3">
        <v>262.10000000000002</v>
      </c>
      <c r="L383" s="18">
        <f t="shared" si="27"/>
        <v>167481.90000000002</v>
      </c>
      <c r="M383" s="10">
        <v>14165</v>
      </c>
      <c r="N383" s="19">
        <v>259.64999999999998</v>
      </c>
      <c r="O383" s="18">
        <f t="shared" si="28"/>
        <v>3677942.2499999995</v>
      </c>
      <c r="P383" s="9">
        <f t="shared" si="29"/>
        <v>8374264.2999999989</v>
      </c>
    </row>
    <row r="384" spans="1:16" x14ac:dyDescent="0.25">
      <c r="A384" s="21" t="s">
        <v>678</v>
      </c>
      <c r="B384" s="21" t="s">
        <v>1405</v>
      </c>
      <c r="C384" s="21" t="s">
        <v>192</v>
      </c>
      <c r="D384" s="10">
        <v>2238</v>
      </c>
      <c r="E384" s="3">
        <v>266.73</v>
      </c>
      <c r="F384" s="18">
        <f t="shared" si="25"/>
        <v>596941.74</v>
      </c>
      <c r="G384" s="10">
        <v>25192</v>
      </c>
      <c r="H384" s="3">
        <v>264.25</v>
      </c>
      <c r="I384" s="18">
        <f t="shared" si="26"/>
        <v>6656986</v>
      </c>
      <c r="J384" s="10">
        <v>1468</v>
      </c>
      <c r="K384" s="3">
        <v>266.73</v>
      </c>
      <c r="L384" s="18">
        <f t="shared" si="27"/>
        <v>391559.64</v>
      </c>
      <c r="M384" s="10">
        <v>16530</v>
      </c>
      <c r="N384" s="19">
        <v>264.25</v>
      </c>
      <c r="O384" s="18">
        <f t="shared" si="28"/>
        <v>4368052.5</v>
      </c>
      <c r="P384" s="9">
        <f t="shared" si="29"/>
        <v>12013539.880000001</v>
      </c>
    </row>
    <row r="385" spans="1:16" x14ac:dyDescent="0.25">
      <c r="A385" s="21" t="s">
        <v>450</v>
      </c>
      <c r="B385" s="21" t="s">
        <v>1406</v>
      </c>
      <c r="C385" s="21" t="s">
        <v>193</v>
      </c>
      <c r="D385" s="10">
        <v>1107</v>
      </c>
      <c r="E385" s="3">
        <v>176.98</v>
      </c>
      <c r="F385" s="18">
        <f t="shared" si="25"/>
        <v>195916.86</v>
      </c>
      <c r="G385" s="10">
        <v>11219</v>
      </c>
      <c r="H385" s="3">
        <v>175.54</v>
      </c>
      <c r="I385" s="18">
        <f t="shared" si="26"/>
        <v>1969383.26</v>
      </c>
      <c r="J385" s="10">
        <v>811</v>
      </c>
      <c r="K385" s="3">
        <v>176.98</v>
      </c>
      <c r="L385" s="18">
        <f t="shared" si="27"/>
        <v>143530.78</v>
      </c>
      <c r="M385" s="10">
        <v>8221</v>
      </c>
      <c r="N385" s="19">
        <v>175.54</v>
      </c>
      <c r="O385" s="18">
        <f t="shared" si="28"/>
        <v>1443114.3399999999</v>
      </c>
      <c r="P385" s="9">
        <f t="shared" si="29"/>
        <v>3751945.2399999998</v>
      </c>
    </row>
    <row r="386" spans="1:16" x14ac:dyDescent="0.25">
      <c r="A386" s="21" t="s">
        <v>656</v>
      </c>
      <c r="B386" s="21" t="s">
        <v>1407</v>
      </c>
      <c r="C386" s="21" t="s">
        <v>393</v>
      </c>
      <c r="D386" s="10">
        <v>1484</v>
      </c>
      <c r="E386" s="3">
        <v>168.93</v>
      </c>
      <c r="F386" s="18">
        <f t="shared" si="25"/>
        <v>250692.12000000002</v>
      </c>
      <c r="G386" s="10">
        <v>6592</v>
      </c>
      <c r="H386" s="3">
        <v>167.54</v>
      </c>
      <c r="I386" s="18">
        <f t="shared" si="26"/>
        <v>1104423.68</v>
      </c>
      <c r="J386" s="10">
        <v>1464</v>
      </c>
      <c r="K386" s="3">
        <v>168.93</v>
      </c>
      <c r="L386" s="18">
        <f t="shared" si="27"/>
        <v>247313.52000000002</v>
      </c>
      <c r="M386" s="10">
        <v>6504</v>
      </c>
      <c r="N386" s="19">
        <v>167.54</v>
      </c>
      <c r="O386" s="18">
        <f t="shared" si="28"/>
        <v>1089680.1599999999</v>
      </c>
      <c r="P386" s="9">
        <f t="shared" si="29"/>
        <v>2692109.48</v>
      </c>
    </row>
    <row r="387" spans="1:16" x14ac:dyDescent="0.25">
      <c r="A387" s="21" t="s">
        <v>513</v>
      </c>
      <c r="B387" s="21" t="s">
        <v>1408</v>
      </c>
      <c r="C387" s="21" t="s">
        <v>274</v>
      </c>
      <c r="D387" s="10">
        <v>532</v>
      </c>
      <c r="E387" s="3">
        <v>241.42</v>
      </c>
      <c r="F387" s="18">
        <f t="shared" si="25"/>
        <v>128435.43999999999</v>
      </c>
      <c r="G387" s="10">
        <v>22598</v>
      </c>
      <c r="H387" s="3">
        <v>239.31</v>
      </c>
      <c r="I387" s="18">
        <f t="shared" si="26"/>
        <v>5407927.3799999999</v>
      </c>
      <c r="J387" s="10">
        <v>430</v>
      </c>
      <c r="K387" s="3">
        <v>241.42</v>
      </c>
      <c r="L387" s="18">
        <f t="shared" si="27"/>
        <v>103810.59999999999</v>
      </c>
      <c r="M387" s="10">
        <v>18254</v>
      </c>
      <c r="N387" s="19">
        <v>239.31</v>
      </c>
      <c r="O387" s="18">
        <f t="shared" si="28"/>
        <v>4368364.74</v>
      </c>
      <c r="P387" s="9">
        <f t="shared" si="29"/>
        <v>10008538.159999998</v>
      </c>
    </row>
    <row r="388" spans="1:16" x14ac:dyDescent="0.25">
      <c r="A388" s="21" t="s">
        <v>619</v>
      </c>
      <c r="B388" s="21" t="s">
        <v>1409</v>
      </c>
      <c r="C388" s="21" t="s">
        <v>1410</v>
      </c>
      <c r="D388" s="10">
        <v>0</v>
      </c>
      <c r="E388" s="3">
        <v>188.1</v>
      </c>
      <c r="F388" s="18">
        <f t="shared" si="25"/>
        <v>0</v>
      </c>
      <c r="G388" s="10">
        <v>26295</v>
      </c>
      <c r="H388" s="3">
        <v>186.45</v>
      </c>
      <c r="I388" s="18">
        <f t="shared" si="26"/>
        <v>4902702.75</v>
      </c>
      <c r="J388" s="10">
        <v>0</v>
      </c>
      <c r="K388" s="3">
        <v>188.1</v>
      </c>
      <c r="L388" s="18">
        <f t="shared" si="27"/>
        <v>0</v>
      </c>
      <c r="M388" s="10">
        <v>20353</v>
      </c>
      <c r="N388" s="19">
        <v>186.45</v>
      </c>
      <c r="O388" s="18">
        <f t="shared" si="28"/>
        <v>3794816.8499999996</v>
      </c>
      <c r="P388" s="9">
        <f t="shared" si="29"/>
        <v>8697519.5999999996</v>
      </c>
    </row>
    <row r="389" spans="1:16" x14ac:dyDescent="0.25">
      <c r="A389" s="21" t="s">
        <v>917</v>
      </c>
      <c r="B389" s="21" t="s">
        <v>1411</v>
      </c>
      <c r="C389" s="21" t="s">
        <v>349</v>
      </c>
      <c r="D389" s="10">
        <v>14017</v>
      </c>
      <c r="E389" s="3">
        <v>233.75</v>
      </c>
      <c r="F389" s="18">
        <f t="shared" si="25"/>
        <v>3276473.75</v>
      </c>
      <c r="G389" s="10">
        <v>30894</v>
      </c>
      <c r="H389" s="3">
        <v>231.69</v>
      </c>
      <c r="I389" s="18">
        <f t="shared" si="26"/>
        <v>7157830.8600000003</v>
      </c>
      <c r="J389" s="10">
        <v>6826</v>
      </c>
      <c r="K389" s="3">
        <v>233.75</v>
      </c>
      <c r="L389" s="18">
        <f t="shared" si="27"/>
        <v>1595577.5</v>
      </c>
      <c r="M389" s="10">
        <v>15044</v>
      </c>
      <c r="N389" s="19">
        <v>231.69</v>
      </c>
      <c r="O389" s="18">
        <f t="shared" si="28"/>
        <v>3485544.36</v>
      </c>
      <c r="P389" s="9">
        <f t="shared" si="29"/>
        <v>15515426.469999999</v>
      </c>
    </row>
    <row r="390" spans="1:16" x14ac:dyDescent="0.25">
      <c r="A390" s="21" t="s">
        <v>794</v>
      </c>
      <c r="B390" s="21" t="s">
        <v>1412</v>
      </c>
      <c r="C390" s="21" t="s">
        <v>1413</v>
      </c>
      <c r="D390" s="10">
        <v>393</v>
      </c>
      <c r="E390" s="3">
        <v>276.57</v>
      </c>
      <c r="F390" s="18">
        <f t="shared" ref="F390:F453" si="30">E390*D390</f>
        <v>108692.01</v>
      </c>
      <c r="G390" s="10">
        <v>35610</v>
      </c>
      <c r="H390" s="3">
        <v>274.38</v>
      </c>
      <c r="I390" s="18">
        <f t="shared" ref="I390:I453" si="31">H390*G390</f>
        <v>9770671.8000000007</v>
      </c>
      <c r="J390" s="10">
        <v>186</v>
      </c>
      <c r="K390" s="3">
        <v>276.57</v>
      </c>
      <c r="L390" s="18">
        <f t="shared" ref="L390:L453" si="32">K390*J390</f>
        <v>51442.02</v>
      </c>
      <c r="M390" s="10">
        <v>16854</v>
      </c>
      <c r="N390" s="19">
        <v>274.38</v>
      </c>
      <c r="O390" s="18">
        <f t="shared" ref="O390:O453" si="33">N390*M390</f>
        <v>4624400.5199999996</v>
      </c>
      <c r="P390" s="9">
        <f t="shared" ref="P390:P453" si="34">O390+L390+I390+F390</f>
        <v>14555206.35</v>
      </c>
    </row>
    <row r="391" spans="1:16" x14ac:dyDescent="0.25">
      <c r="A391" s="21" t="s">
        <v>661</v>
      </c>
      <c r="B391" s="21" t="s">
        <v>1414</v>
      </c>
      <c r="C391" s="21" t="s">
        <v>350</v>
      </c>
      <c r="D391" s="10">
        <v>1383</v>
      </c>
      <c r="E391" s="3">
        <v>221.26</v>
      </c>
      <c r="F391" s="18">
        <f t="shared" si="30"/>
        <v>306002.58</v>
      </c>
      <c r="G391" s="10">
        <v>23541</v>
      </c>
      <c r="H391" s="3">
        <v>219.12</v>
      </c>
      <c r="I391" s="18">
        <f t="shared" si="31"/>
        <v>5158303.92</v>
      </c>
      <c r="J391" s="10">
        <v>493</v>
      </c>
      <c r="K391" s="3">
        <v>221.26</v>
      </c>
      <c r="L391" s="18">
        <f t="shared" si="32"/>
        <v>109081.18</v>
      </c>
      <c r="M391" s="10">
        <v>8387</v>
      </c>
      <c r="N391" s="19">
        <v>219.12</v>
      </c>
      <c r="O391" s="18">
        <f t="shared" si="33"/>
        <v>1837759.44</v>
      </c>
      <c r="P391" s="9">
        <f t="shared" si="34"/>
        <v>7411147.1200000001</v>
      </c>
    </row>
    <row r="392" spans="1:16" x14ac:dyDescent="0.25">
      <c r="A392" s="21" t="s">
        <v>660</v>
      </c>
      <c r="B392" s="21" t="s">
        <v>1415</v>
      </c>
      <c r="C392" s="21" t="s">
        <v>351</v>
      </c>
      <c r="D392" s="10">
        <v>728</v>
      </c>
      <c r="E392" s="3">
        <v>256.91000000000003</v>
      </c>
      <c r="F392" s="18">
        <f t="shared" si="30"/>
        <v>187030.48</v>
      </c>
      <c r="G392" s="10">
        <v>22648</v>
      </c>
      <c r="H392" s="3">
        <v>254.72</v>
      </c>
      <c r="I392" s="18">
        <f t="shared" si="31"/>
        <v>5768898.5599999996</v>
      </c>
      <c r="J392" s="10">
        <v>509</v>
      </c>
      <c r="K392" s="3">
        <v>256.91000000000003</v>
      </c>
      <c r="L392" s="18">
        <f t="shared" si="32"/>
        <v>130767.19000000002</v>
      </c>
      <c r="M392" s="10">
        <v>15834</v>
      </c>
      <c r="N392" s="19">
        <v>254.72</v>
      </c>
      <c r="O392" s="18">
        <f t="shared" si="33"/>
        <v>4033236.48</v>
      </c>
      <c r="P392" s="9">
        <f t="shared" si="34"/>
        <v>10119932.710000001</v>
      </c>
    </row>
    <row r="393" spans="1:16" x14ac:dyDescent="0.25">
      <c r="A393" s="21" t="s">
        <v>712</v>
      </c>
      <c r="B393" s="21" t="s">
        <v>1416</v>
      </c>
      <c r="C393" s="21" t="s">
        <v>194</v>
      </c>
      <c r="D393" s="10">
        <v>1283</v>
      </c>
      <c r="E393" s="3">
        <v>243.74</v>
      </c>
      <c r="F393" s="18">
        <f t="shared" si="30"/>
        <v>312718.42</v>
      </c>
      <c r="G393" s="10">
        <v>16202</v>
      </c>
      <c r="H393" s="3">
        <v>241.62</v>
      </c>
      <c r="I393" s="18">
        <f t="shared" si="31"/>
        <v>3914727.24</v>
      </c>
      <c r="J393" s="10">
        <v>0</v>
      </c>
      <c r="K393" s="3">
        <v>243.74</v>
      </c>
      <c r="L393" s="18">
        <f t="shared" si="32"/>
        <v>0</v>
      </c>
      <c r="M393" s="10">
        <v>0</v>
      </c>
      <c r="N393" s="19">
        <v>241.62</v>
      </c>
      <c r="O393" s="18">
        <f t="shared" si="33"/>
        <v>0</v>
      </c>
      <c r="P393" s="9">
        <f t="shared" si="34"/>
        <v>4227445.66</v>
      </c>
    </row>
    <row r="394" spans="1:16" x14ac:dyDescent="0.25">
      <c r="A394" s="21" t="s">
        <v>888</v>
      </c>
      <c r="B394" s="21" t="s">
        <v>1417</v>
      </c>
      <c r="C394" s="21" t="s">
        <v>1418</v>
      </c>
      <c r="D394" s="10">
        <v>0</v>
      </c>
      <c r="E394" s="3">
        <v>210.92</v>
      </c>
      <c r="F394" s="18">
        <f t="shared" si="30"/>
        <v>0</v>
      </c>
      <c r="G394" s="10">
        <v>17319</v>
      </c>
      <c r="H394" s="3">
        <v>209.3</v>
      </c>
      <c r="I394" s="18">
        <f t="shared" si="31"/>
        <v>3624866.7</v>
      </c>
      <c r="J394" s="10">
        <v>0</v>
      </c>
      <c r="K394" s="3">
        <v>210.92</v>
      </c>
      <c r="L394" s="18">
        <f t="shared" si="32"/>
        <v>0</v>
      </c>
      <c r="M394" s="10">
        <v>0</v>
      </c>
      <c r="N394" s="19">
        <v>209.3</v>
      </c>
      <c r="O394" s="18">
        <f t="shared" si="33"/>
        <v>0</v>
      </c>
      <c r="P394" s="9">
        <f t="shared" si="34"/>
        <v>3624866.7</v>
      </c>
    </row>
    <row r="395" spans="1:16" x14ac:dyDescent="0.25">
      <c r="A395" s="21" t="s">
        <v>934</v>
      </c>
      <c r="B395" s="21" t="s">
        <v>1419</v>
      </c>
      <c r="C395" s="21" t="s">
        <v>275</v>
      </c>
      <c r="D395" s="10">
        <v>0</v>
      </c>
      <c r="E395" s="3">
        <v>295.38</v>
      </c>
      <c r="F395" s="18">
        <f t="shared" si="30"/>
        <v>0</v>
      </c>
      <c r="G395" s="10">
        <v>33620</v>
      </c>
      <c r="H395" s="3">
        <v>292.94</v>
      </c>
      <c r="I395" s="18">
        <f t="shared" si="31"/>
        <v>9848642.8000000007</v>
      </c>
      <c r="J395" s="10">
        <v>0</v>
      </c>
      <c r="K395" s="3">
        <v>295.38</v>
      </c>
      <c r="L395" s="18">
        <f t="shared" si="32"/>
        <v>0</v>
      </c>
      <c r="M395" s="10">
        <v>27591</v>
      </c>
      <c r="N395" s="19">
        <v>292.94</v>
      </c>
      <c r="O395" s="18">
        <f t="shared" si="33"/>
        <v>8082507.54</v>
      </c>
      <c r="P395" s="9">
        <f t="shared" si="34"/>
        <v>17931150.34</v>
      </c>
    </row>
    <row r="396" spans="1:16" x14ac:dyDescent="0.25">
      <c r="A396" s="21" t="s">
        <v>902</v>
      </c>
      <c r="B396" s="21" t="s">
        <v>1420</v>
      </c>
      <c r="C396" s="21" t="s">
        <v>352</v>
      </c>
      <c r="D396" s="10">
        <v>19268</v>
      </c>
      <c r="E396" s="3">
        <v>295.61</v>
      </c>
      <c r="F396" s="18">
        <f t="shared" si="30"/>
        <v>5695813.4800000004</v>
      </c>
      <c r="G396" s="10">
        <v>27736</v>
      </c>
      <c r="H396" s="3">
        <v>293.02</v>
      </c>
      <c r="I396" s="18">
        <f t="shared" si="31"/>
        <v>8127202.7199999997</v>
      </c>
      <c r="J396" s="10">
        <v>5249</v>
      </c>
      <c r="K396" s="3">
        <v>295.61</v>
      </c>
      <c r="L396" s="18">
        <f t="shared" si="32"/>
        <v>1551656.8900000001</v>
      </c>
      <c r="M396" s="10">
        <v>7557</v>
      </c>
      <c r="N396" s="19">
        <v>293.02</v>
      </c>
      <c r="O396" s="18">
        <f t="shared" si="33"/>
        <v>2214352.1399999997</v>
      </c>
      <c r="P396" s="9">
        <f t="shared" si="34"/>
        <v>17589025.23</v>
      </c>
    </row>
    <row r="397" spans="1:16" x14ac:dyDescent="0.25">
      <c r="A397" s="21" t="s">
        <v>798</v>
      </c>
      <c r="B397" s="21" t="s">
        <v>1421</v>
      </c>
      <c r="C397" s="21" t="s">
        <v>50</v>
      </c>
      <c r="D397" s="10">
        <v>2251</v>
      </c>
      <c r="E397" s="3">
        <v>300.57</v>
      </c>
      <c r="F397" s="18">
        <f t="shared" si="30"/>
        <v>676583.07</v>
      </c>
      <c r="G397" s="10">
        <v>35548</v>
      </c>
      <c r="H397" s="3">
        <v>298.22000000000003</v>
      </c>
      <c r="I397" s="18">
        <f t="shared" si="31"/>
        <v>10601124.560000001</v>
      </c>
      <c r="J397" s="10">
        <v>1610</v>
      </c>
      <c r="K397" s="3">
        <v>300.57</v>
      </c>
      <c r="L397" s="18">
        <f t="shared" si="32"/>
        <v>483917.7</v>
      </c>
      <c r="M397" s="10">
        <v>25420</v>
      </c>
      <c r="N397" s="19">
        <v>298.22000000000003</v>
      </c>
      <c r="O397" s="18">
        <f t="shared" si="33"/>
        <v>7580752.4000000004</v>
      </c>
      <c r="P397" s="9">
        <f t="shared" si="34"/>
        <v>19342377.73</v>
      </c>
    </row>
    <row r="398" spans="1:16" x14ac:dyDescent="0.25">
      <c r="A398" s="21" t="s">
        <v>925</v>
      </c>
      <c r="B398" s="21" t="s">
        <v>1422</v>
      </c>
      <c r="C398" s="21" t="s">
        <v>195</v>
      </c>
      <c r="D398" s="10">
        <v>4938</v>
      </c>
      <c r="E398" s="3">
        <v>262.64</v>
      </c>
      <c r="F398" s="18">
        <f t="shared" si="30"/>
        <v>1296916.3199999998</v>
      </c>
      <c r="G398" s="10">
        <v>65622</v>
      </c>
      <c r="H398" s="3">
        <v>260.39999999999998</v>
      </c>
      <c r="I398" s="18">
        <f t="shared" si="31"/>
        <v>17087968.799999997</v>
      </c>
      <c r="J398" s="10">
        <v>0</v>
      </c>
      <c r="K398" s="3">
        <v>262.64</v>
      </c>
      <c r="L398" s="18">
        <f t="shared" si="32"/>
        <v>0</v>
      </c>
      <c r="M398" s="10">
        <v>0</v>
      </c>
      <c r="N398" s="19">
        <v>260.39999999999998</v>
      </c>
      <c r="O398" s="18">
        <f t="shared" si="33"/>
        <v>0</v>
      </c>
      <c r="P398" s="9">
        <f t="shared" si="34"/>
        <v>18384885.119999997</v>
      </c>
    </row>
    <row r="399" spans="1:16" x14ac:dyDescent="0.25">
      <c r="A399" s="21" t="s">
        <v>805</v>
      </c>
      <c r="B399" s="21" t="s">
        <v>1423</v>
      </c>
      <c r="C399" s="21" t="s">
        <v>128</v>
      </c>
      <c r="D399" s="10">
        <v>5324</v>
      </c>
      <c r="E399" s="3">
        <v>368</v>
      </c>
      <c r="F399" s="18">
        <f t="shared" si="30"/>
        <v>1959232</v>
      </c>
      <c r="G399" s="10">
        <v>37596</v>
      </c>
      <c r="H399" s="3">
        <v>364.54</v>
      </c>
      <c r="I399" s="18">
        <f t="shared" si="31"/>
        <v>13705245.84</v>
      </c>
      <c r="J399" s="10">
        <v>3037</v>
      </c>
      <c r="K399" s="3">
        <v>368</v>
      </c>
      <c r="L399" s="18">
        <f t="shared" si="32"/>
        <v>1117616</v>
      </c>
      <c r="M399" s="10">
        <v>21448</v>
      </c>
      <c r="N399" s="19">
        <v>364.54</v>
      </c>
      <c r="O399" s="18">
        <f t="shared" si="33"/>
        <v>7818653.9200000009</v>
      </c>
      <c r="P399" s="9">
        <f t="shared" si="34"/>
        <v>24600747.760000002</v>
      </c>
    </row>
    <row r="400" spans="1:16" x14ac:dyDescent="0.25">
      <c r="A400" s="21" t="s">
        <v>774</v>
      </c>
      <c r="B400" s="21" t="s">
        <v>1424</v>
      </c>
      <c r="C400" s="21" t="s">
        <v>276</v>
      </c>
      <c r="D400" s="10">
        <v>11677</v>
      </c>
      <c r="E400" s="3">
        <v>257</v>
      </c>
      <c r="F400" s="18">
        <f t="shared" si="30"/>
        <v>3000989</v>
      </c>
      <c r="G400" s="10">
        <v>59999</v>
      </c>
      <c r="H400" s="3">
        <v>254.8</v>
      </c>
      <c r="I400" s="18">
        <f t="shared" si="31"/>
        <v>15287745.200000001</v>
      </c>
      <c r="J400" s="10">
        <v>4174</v>
      </c>
      <c r="K400" s="3">
        <v>257</v>
      </c>
      <c r="L400" s="18">
        <f t="shared" si="32"/>
        <v>1072718</v>
      </c>
      <c r="M400" s="10">
        <v>21444</v>
      </c>
      <c r="N400" s="19">
        <v>254.8</v>
      </c>
      <c r="O400" s="18">
        <f t="shared" si="33"/>
        <v>5463931.2000000002</v>
      </c>
      <c r="P400" s="9">
        <f t="shared" si="34"/>
        <v>24825383.400000002</v>
      </c>
    </row>
    <row r="401" spans="1:16" x14ac:dyDescent="0.25">
      <c r="A401" s="21" t="s">
        <v>921</v>
      </c>
      <c r="B401" s="21" t="s">
        <v>1425</v>
      </c>
      <c r="C401" s="21" t="s">
        <v>196</v>
      </c>
      <c r="D401" s="10">
        <v>8461</v>
      </c>
      <c r="E401" s="3">
        <v>242.32</v>
      </c>
      <c r="F401" s="18">
        <f t="shared" si="30"/>
        <v>2050269.52</v>
      </c>
      <c r="G401" s="10">
        <v>29841</v>
      </c>
      <c r="H401" s="3">
        <v>240.18</v>
      </c>
      <c r="I401" s="18">
        <f t="shared" si="31"/>
        <v>7167211.3799999999</v>
      </c>
      <c r="J401" s="10">
        <v>5225</v>
      </c>
      <c r="K401" s="3">
        <v>242.32</v>
      </c>
      <c r="L401" s="18">
        <f t="shared" si="32"/>
        <v>1266122</v>
      </c>
      <c r="M401" s="10">
        <v>18430</v>
      </c>
      <c r="N401" s="19">
        <v>240.18</v>
      </c>
      <c r="O401" s="18">
        <f t="shared" si="33"/>
        <v>4426517.4000000004</v>
      </c>
      <c r="P401" s="9">
        <f t="shared" si="34"/>
        <v>14910120.300000001</v>
      </c>
    </row>
    <row r="402" spans="1:16" x14ac:dyDescent="0.25">
      <c r="A402" s="21" t="s">
        <v>1728</v>
      </c>
      <c r="B402" s="21" t="s">
        <v>1426</v>
      </c>
      <c r="C402" s="21" t="s">
        <v>353</v>
      </c>
      <c r="D402" s="10">
        <v>24333</v>
      </c>
      <c r="E402" s="3">
        <v>210.4</v>
      </c>
      <c r="F402" s="18">
        <f t="shared" si="30"/>
        <v>5119663.2</v>
      </c>
      <c r="G402" s="10">
        <v>0</v>
      </c>
      <c r="H402" s="3">
        <v>208.73</v>
      </c>
      <c r="I402" s="18">
        <f t="shared" si="31"/>
        <v>0</v>
      </c>
      <c r="J402" s="10">
        <v>7750</v>
      </c>
      <c r="K402" s="3">
        <v>210.4</v>
      </c>
      <c r="L402" s="18">
        <f t="shared" si="32"/>
        <v>1630600</v>
      </c>
      <c r="M402" s="10">
        <v>0</v>
      </c>
      <c r="N402" s="19">
        <v>208.73</v>
      </c>
      <c r="O402" s="18">
        <f t="shared" si="33"/>
        <v>0</v>
      </c>
      <c r="P402" s="9">
        <f t="shared" si="34"/>
        <v>6750263.2000000002</v>
      </c>
    </row>
    <row r="403" spans="1:16" x14ac:dyDescent="0.25">
      <c r="A403" s="21" t="s">
        <v>892</v>
      </c>
      <c r="B403" s="21" t="s">
        <v>1427</v>
      </c>
      <c r="C403" s="21" t="s">
        <v>354</v>
      </c>
      <c r="D403" s="10">
        <v>19735</v>
      </c>
      <c r="E403" s="3">
        <v>252.45</v>
      </c>
      <c r="F403" s="18">
        <f t="shared" si="30"/>
        <v>4982100.75</v>
      </c>
      <c r="G403" s="10">
        <v>24000</v>
      </c>
      <c r="H403" s="3">
        <v>250.11</v>
      </c>
      <c r="I403" s="18">
        <f t="shared" si="31"/>
        <v>6002640</v>
      </c>
      <c r="J403" s="10">
        <v>10097</v>
      </c>
      <c r="K403" s="3">
        <v>252.45</v>
      </c>
      <c r="L403" s="18">
        <f t="shared" si="32"/>
        <v>2548987.65</v>
      </c>
      <c r="M403" s="10">
        <v>12280</v>
      </c>
      <c r="N403" s="19">
        <v>250.11</v>
      </c>
      <c r="O403" s="18">
        <f t="shared" si="33"/>
        <v>3071350.8000000003</v>
      </c>
      <c r="P403" s="9">
        <f t="shared" si="34"/>
        <v>16605079.199999999</v>
      </c>
    </row>
    <row r="404" spans="1:16" x14ac:dyDescent="0.25">
      <c r="A404" s="21" t="s">
        <v>950</v>
      </c>
      <c r="B404" s="21" t="s">
        <v>1428</v>
      </c>
      <c r="C404" s="21" t="s">
        <v>277</v>
      </c>
      <c r="D404" s="10">
        <v>7020</v>
      </c>
      <c r="E404" s="3">
        <v>346.67</v>
      </c>
      <c r="F404" s="18">
        <f t="shared" si="30"/>
        <v>2433623.4</v>
      </c>
      <c r="G404" s="10">
        <v>21925</v>
      </c>
      <c r="H404" s="3">
        <v>343.83</v>
      </c>
      <c r="I404" s="18">
        <f t="shared" si="31"/>
        <v>7538472.75</v>
      </c>
      <c r="J404" s="10">
        <v>2140</v>
      </c>
      <c r="K404" s="3">
        <v>346.67</v>
      </c>
      <c r="L404" s="18">
        <f t="shared" si="32"/>
        <v>741873.8</v>
      </c>
      <c r="M404" s="10">
        <v>6685</v>
      </c>
      <c r="N404" s="19">
        <v>343.83</v>
      </c>
      <c r="O404" s="18">
        <f t="shared" si="33"/>
        <v>2298503.5499999998</v>
      </c>
      <c r="P404" s="9">
        <f t="shared" si="34"/>
        <v>13012473.5</v>
      </c>
    </row>
    <row r="405" spans="1:16" x14ac:dyDescent="0.25">
      <c r="A405" s="21" t="s">
        <v>563</v>
      </c>
      <c r="B405" s="21" t="s">
        <v>1429</v>
      </c>
      <c r="C405" s="21" t="s">
        <v>129</v>
      </c>
      <c r="D405" s="10">
        <v>0</v>
      </c>
      <c r="E405" s="3">
        <v>228.29</v>
      </c>
      <c r="F405" s="18">
        <f t="shared" si="30"/>
        <v>0</v>
      </c>
      <c r="G405" s="10">
        <v>17901</v>
      </c>
      <c r="H405" s="3">
        <v>226.2</v>
      </c>
      <c r="I405" s="18">
        <f t="shared" si="31"/>
        <v>4049206.1999999997</v>
      </c>
      <c r="J405" s="10">
        <v>0</v>
      </c>
      <c r="K405" s="3">
        <v>228.29</v>
      </c>
      <c r="L405" s="18">
        <f t="shared" si="32"/>
        <v>0</v>
      </c>
      <c r="M405" s="10">
        <v>196</v>
      </c>
      <c r="N405" s="19">
        <v>226.2</v>
      </c>
      <c r="O405" s="18">
        <f t="shared" si="33"/>
        <v>44335.199999999997</v>
      </c>
      <c r="P405" s="9">
        <f t="shared" si="34"/>
        <v>4093541.4</v>
      </c>
    </row>
    <row r="406" spans="1:16" x14ac:dyDescent="0.25">
      <c r="A406" s="21" t="s">
        <v>964</v>
      </c>
      <c r="B406" s="21" t="s">
        <v>1430</v>
      </c>
      <c r="C406" s="21" t="s">
        <v>355</v>
      </c>
      <c r="D406" s="10">
        <v>578</v>
      </c>
      <c r="E406" s="3">
        <v>199</v>
      </c>
      <c r="F406" s="18">
        <f t="shared" si="30"/>
        <v>115022</v>
      </c>
      <c r="G406" s="10">
        <v>8127</v>
      </c>
      <c r="H406" s="3">
        <v>197.14</v>
      </c>
      <c r="I406" s="18">
        <f t="shared" si="31"/>
        <v>1602156.7799999998</v>
      </c>
      <c r="J406" s="10">
        <v>756</v>
      </c>
      <c r="K406" s="3">
        <v>199</v>
      </c>
      <c r="L406" s="18">
        <f t="shared" si="32"/>
        <v>150444</v>
      </c>
      <c r="M406" s="10">
        <v>10637</v>
      </c>
      <c r="N406" s="19">
        <v>197.14</v>
      </c>
      <c r="O406" s="18">
        <f t="shared" si="33"/>
        <v>2096978.18</v>
      </c>
      <c r="P406" s="9">
        <f t="shared" si="34"/>
        <v>3964600.9599999995</v>
      </c>
    </row>
    <row r="407" spans="1:16" x14ac:dyDescent="0.25">
      <c r="A407" s="21" t="s">
        <v>806</v>
      </c>
      <c r="B407" s="21" t="s">
        <v>1431</v>
      </c>
      <c r="C407" s="21" t="s">
        <v>130</v>
      </c>
      <c r="D407" s="10">
        <v>8515</v>
      </c>
      <c r="E407" s="3">
        <v>275.63</v>
      </c>
      <c r="F407" s="18">
        <f t="shared" si="30"/>
        <v>2346989.4500000002</v>
      </c>
      <c r="G407" s="10">
        <v>31238</v>
      </c>
      <c r="H407" s="3">
        <v>273.05</v>
      </c>
      <c r="I407" s="18">
        <f t="shared" si="31"/>
        <v>8529535.9000000004</v>
      </c>
      <c r="J407" s="10">
        <v>1266</v>
      </c>
      <c r="K407" s="3">
        <v>275.63</v>
      </c>
      <c r="L407" s="18">
        <f t="shared" si="32"/>
        <v>348947.58</v>
      </c>
      <c r="M407" s="10">
        <v>4644</v>
      </c>
      <c r="N407" s="19">
        <v>273.05</v>
      </c>
      <c r="O407" s="18">
        <f t="shared" si="33"/>
        <v>1268044.2</v>
      </c>
      <c r="P407" s="9">
        <f t="shared" si="34"/>
        <v>12493517.129999999</v>
      </c>
    </row>
    <row r="408" spans="1:16" x14ac:dyDescent="0.25">
      <c r="A408" s="21" t="s">
        <v>680</v>
      </c>
      <c r="B408" s="21" t="s">
        <v>1432</v>
      </c>
      <c r="C408" s="21" t="s">
        <v>1433</v>
      </c>
      <c r="D408" s="10">
        <v>1703</v>
      </c>
      <c r="E408" s="3">
        <v>189.49</v>
      </c>
      <c r="F408" s="18">
        <f t="shared" si="30"/>
        <v>322701.47000000003</v>
      </c>
      <c r="G408" s="10">
        <v>22566</v>
      </c>
      <c r="H408" s="3">
        <v>188.23</v>
      </c>
      <c r="I408" s="18">
        <f t="shared" si="31"/>
        <v>4247598.18</v>
      </c>
      <c r="J408" s="10">
        <v>1860</v>
      </c>
      <c r="K408" s="3">
        <v>189.49</v>
      </c>
      <c r="L408" s="18">
        <f t="shared" si="32"/>
        <v>352451.4</v>
      </c>
      <c r="M408" s="10">
        <v>24642</v>
      </c>
      <c r="N408" s="19">
        <v>188.23</v>
      </c>
      <c r="O408" s="18">
        <f t="shared" si="33"/>
        <v>4638363.66</v>
      </c>
      <c r="P408" s="9">
        <f t="shared" si="34"/>
        <v>9561114.7100000009</v>
      </c>
    </row>
    <row r="409" spans="1:16" x14ac:dyDescent="0.25">
      <c r="A409" s="21" t="s">
        <v>668</v>
      </c>
      <c r="B409" s="21" t="s">
        <v>1434</v>
      </c>
      <c r="C409" s="21" t="s">
        <v>51</v>
      </c>
      <c r="D409" s="10">
        <v>1131</v>
      </c>
      <c r="E409" s="3">
        <v>235.94</v>
      </c>
      <c r="F409" s="18">
        <f t="shared" si="30"/>
        <v>266848.14</v>
      </c>
      <c r="G409" s="10">
        <v>11374</v>
      </c>
      <c r="H409" s="3">
        <v>233.99</v>
      </c>
      <c r="I409" s="18">
        <f t="shared" si="31"/>
        <v>2661402.2600000002</v>
      </c>
      <c r="J409" s="10">
        <v>1115</v>
      </c>
      <c r="K409" s="3">
        <v>235.94</v>
      </c>
      <c r="L409" s="18">
        <f t="shared" si="32"/>
        <v>263073.09999999998</v>
      </c>
      <c r="M409" s="10">
        <v>11214</v>
      </c>
      <c r="N409" s="19">
        <v>233.99</v>
      </c>
      <c r="O409" s="18">
        <f t="shared" si="33"/>
        <v>2623963.86</v>
      </c>
      <c r="P409" s="9">
        <f t="shared" si="34"/>
        <v>5815287.3600000003</v>
      </c>
    </row>
    <row r="410" spans="1:16" x14ac:dyDescent="0.25">
      <c r="A410" s="21" t="s">
        <v>1729</v>
      </c>
      <c r="B410" s="21" t="s">
        <v>1435</v>
      </c>
      <c r="C410" s="21" t="s">
        <v>356</v>
      </c>
      <c r="D410" s="10">
        <v>1599</v>
      </c>
      <c r="E410" s="3">
        <v>186.2</v>
      </c>
      <c r="F410" s="18">
        <f t="shared" si="30"/>
        <v>297733.8</v>
      </c>
      <c r="G410" s="10">
        <v>18168</v>
      </c>
      <c r="H410" s="3">
        <v>184.79</v>
      </c>
      <c r="I410" s="18">
        <f t="shared" si="31"/>
        <v>3357264.7199999997</v>
      </c>
      <c r="J410" s="10">
        <v>1022</v>
      </c>
      <c r="K410" s="3">
        <v>186.2</v>
      </c>
      <c r="L410" s="18">
        <f t="shared" si="32"/>
        <v>190296.4</v>
      </c>
      <c r="M410" s="10">
        <v>11608</v>
      </c>
      <c r="N410" s="19">
        <v>184.79</v>
      </c>
      <c r="O410" s="18">
        <f t="shared" si="33"/>
        <v>2145042.3199999998</v>
      </c>
      <c r="P410" s="9">
        <f t="shared" si="34"/>
        <v>5990337.2399999993</v>
      </c>
    </row>
    <row r="411" spans="1:16" x14ac:dyDescent="0.25">
      <c r="A411" s="21" t="s">
        <v>903</v>
      </c>
      <c r="B411" s="21" t="s">
        <v>1436</v>
      </c>
      <c r="C411" s="21" t="s">
        <v>278</v>
      </c>
      <c r="D411" s="10">
        <v>16500</v>
      </c>
      <c r="E411" s="3">
        <v>272.20999999999998</v>
      </c>
      <c r="F411" s="18">
        <f t="shared" si="30"/>
        <v>4491465</v>
      </c>
      <c r="G411" s="10">
        <v>27821</v>
      </c>
      <c r="H411" s="3">
        <v>270.17</v>
      </c>
      <c r="I411" s="18">
        <f t="shared" si="31"/>
        <v>7516399.5700000003</v>
      </c>
      <c r="J411" s="10">
        <v>6829</v>
      </c>
      <c r="K411" s="3">
        <v>272.20999999999998</v>
      </c>
      <c r="L411" s="18">
        <f t="shared" si="32"/>
        <v>1858922.0899999999</v>
      </c>
      <c r="M411" s="10">
        <v>11514</v>
      </c>
      <c r="N411" s="19">
        <v>270.17</v>
      </c>
      <c r="O411" s="18">
        <f t="shared" si="33"/>
        <v>3110737.3800000004</v>
      </c>
      <c r="P411" s="9">
        <f t="shared" si="34"/>
        <v>16977524.039999999</v>
      </c>
    </row>
    <row r="412" spans="1:16" x14ac:dyDescent="0.25">
      <c r="A412" s="21" t="s">
        <v>578</v>
      </c>
      <c r="B412" s="21" t="s">
        <v>1437</v>
      </c>
      <c r="C412" s="21" t="s">
        <v>1438</v>
      </c>
      <c r="D412" s="10">
        <v>365</v>
      </c>
      <c r="E412" s="3">
        <v>306.82</v>
      </c>
      <c r="F412" s="18">
        <f t="shared" si="30"/>
        <v>111989.3</v>
      </c>
      <c r="G412" s="10">
        <v>9130</v>
      </c>
      <c r="H412" s="3">
        <v>303.95999999999998</v>
      </c>
      <c r="I412" s="18">
        <f t="shared" si="31"/>
        <v>2775154.8</v>
      </c>
      <c r="J412" s="10">
        <v>98</v>
      </c>
      <c r="K412" s="3">
        <v>306.82</v>
      </c>
      <c r="L412" s="18">
        <f t="shared" si="32"/>
        <v>30068.36</v>
      </c>
      <c r="M412" s="10">
        <v>2449</v>
      </c>
      <c r="N412" s="19">
        <v>303.95999999999998</v>
      </c>
      <c r="O412" s="18">
        <f t="shared" si="33"/>
        <v>744398.03999999992</v>
      </c>
      <c r="P412" s="9">
        <f t="shared" si="34"/>
        <v>3661610.4999999995</v>
      </c>
    </row>
    <row r="413" spans="1:16" x14ac:dyDescent="0.25">
      <c r="A413" s="21" t="s">
        <v>608</v>
      </c>
      <c r="B413" s="21" t="s">
        <v>1439</v>
      </c>
      <c r="C413" s="21" t="s">
        <v>1440</v>
      </c>
      <c r="D413" s="10">
        <v>378</v>
      </c>
      <c r="E413" s="3">
        <v>194.84</v>
      </c>
      <c r="F413" s="18">
        <f t="shared" si="30"/>
        <v>73649.52</v>
      </c>
      <c r="G413" s="10">
        <v>11957</v>
      </c>
      <c r="H413" s="3">
        <v>193.35</v>
      </c>
      <c r="I413" s="18">
        <f t="shared" si="31"/>
        <v>2311885.9499999997</v>
      </c>
      <c r="J413" s="10">
        <v>271</v>
      </c>
      <c r="K413" s="3">
        <v>194.84</v>
      </c>
      <c r="L413" s="18">
        <f t="shared" si="32"/>
        <v>52801.64</v>
      </c>
      <c r="M413" s="10">
        <v>8564</v>
      </c>
      <c r="N413" s="19">
        <v>193.35</v>
      </c>
      <c r="O413" s="18">
        <f t="shared" si="33"/>
        <v>1655849.4</v>
      </c>
      <c r="P413" s="9">
        <f t="shared" si="34"/>
        <v>4094186.5099999993</v>
      </c>
    </row>
    <row r="414" spans="1:16" x14ac:dyDescent="0.25">
      <c r="A414" s="21" t="s">
        <v>494</v>
      </c>
      <c r="B414" s="21" t="s">
        <v>1730</v>
      </c>
      <c r="C414" s="21" t="s">
        <v>1795</v>
      </c>
      <c r="D414" s="10">
        <v>1051</v>
      </c>
      <c r="E414" s="3">
        <v>223.88</v>
      </c>
      <c r="F414" s="18">
        <f t="shared" si="30"/>
        <v>235297.88</v>
      </c>
      <c r="G414" s="10">
        <v>20614</v>
      </c>
      <c r="H414" s="3">
        <v>222</v>
      </c>
      <c r="I414" s="18">
        <f t="shared" si="31"/>
        <v>4576308</v>
      </c>
      <c r="J414" s="10">
        <v>960</v>
      </c>
      <c r="K414" s="3">
        <v>223.88</v>
      </c>
      <c r="L414" s="18">
        <f t="shared" si="32"/>
        <v>214924.79999999999</v>
      </c>
      <c r="M414" s="10">
        <v>18836</v>
      </c>
      <c r="N414" s="19">
        <v>222</v>
      </c>
      <c r="O414" s="18">
        <f t="shared" si="33"/>
        <v>4181592</v>
      </c>
      <c r="P414" s="9">
        <f t="shared" si="34"/>
        <v>9208122.6800000016</v>
      </c>
    </row>
    <row r="415" spans="1:16" x14ac:dyDescent="0.25">
      <c r="A415" s="21" t="s">
        <v>965</v>
      </c>
      <c r="B415" s="21" t="s">
        <v>1731</v>
      </c>
      <c r="C415" s="21" t="s">
        <v>52</v>
      </c>
      <c r="D415" s="10">
        <v>460</v>
      </c>
      <c r="E415" s="3">
        <v>204.47</v>
      </c>
      <c r="F415" s="18">
        <f t="shared" si="30"/>
        <v>94056.2</v>
      </c>
      <c r="G415" s="10">
        <v>10207</v>
      </c>
      <c r="H415" s="3">
        <v>202.68</v>
      </c>
      <c r="I415" s="18">
        <f t="shared" si="31"/>
        <v>2068754.76</v>
      </c>
      <c r="J415" s="10">
        <v>562</v>
      </c>
      <c r="K415" s="3">
        <v>204.47</v>
      </c>
      <c r="L415" s="18">
        <f t="shared" si="32"/>
        <v>114912.14</v>
      </c>
      <c r="M415" s="10">
        <v>12465</v>
      </c>
      <c r="N415" s="19">
        <v>202.68</v>
      </c>
      <c r="O415" s="18">
        <f t="shared" si="33"/>
        <v>2526406.2000000002</v>
      </c>
      <c r="P415" s="9">
        <f t="shared" si="34"/>
        <v>4804129.3000000007</v>
      </c>
    </row>
    <row r="416" spans="1:16" x14ac:dyDescent="0.25">
      <c r="A416" s="21" t="s">
        <v>662</v>
      </c>
      <c r="B416" s="21" t="s">
        <v>1441</v>
      </c>
      <c r="C416" s="21" t="s">
        <v>357</v>
      </c>
      <c r="D416" s="10">
        <v>0</v>
      </c>
      <c r="E416" s="3">
        <v>237.04</v>
      </c>
      <c r="F416" s="18">
        <f t="shared" si="30"/>
        <v>0</v>
      </c>
      <c r="G416" s="10">
        <v>13055</v>
      </c>
      <c r="H416" s="3">
        <v>235.14</v>
      </c>
      <c r="I416" s="18">
        <f t="shared" si="31"/>
        <v>3069752.6999999997</v>
      </c>
      <c r="J416" s="10">
        <v>0</v>
      </c>
      <c r="K416" s="3">
        <v>237.04</v>
      </c>
      <c r="L416" s="18">
        <f t="shared" si="32"/>
        <v>0</v>
      </c>
      <c r="M416" s="10">
        <v>1070</v>
      </c>
      <c r="N416" s="19">
        <v>235.14</v>
      </c>
      <c r="O416" s="18">
        <f t="shared" si="33"/>
        <v>251599.8</v>
      </c>
      <c r="P416" s="9">
        <f t="shared" si="34"/>
        <v>3321352.4999999995</v>
      </c>
    </row>
    <row r="417" spans="1:16" x14ac:dyDescent="0.25">
      <c r="A417" s="21" t="s">
        <v>725</v>
      </c>
      <c r="B417" s="21" t="s">
        <v>1442</v>
      </c>
      <c r="C417" s="21" t="s">
        <v>358</v>
      </c>
      <c r="D417" s="10">
        <v>1430</v>
      </c>
      <c r="E417" s="3">
        <v>281.87</v>
      </c>
      <c r="F417" s="18">
        <f t="shared" si="30"/>
        <v>403074.10000000003</v>
      </c>
      <c r="G417" s="10">
        <v>18105</v>
      </c>
      <c r="H417" s="3">
        <v>279.26</v>
      </c>
      <c r="I417" s="18">
        <f t="shared" si="31"/>
        <v>5056002.3</v>
      </c>
      <c r="J417" s="10">
        <v>572</v>
      </c>
      <c r="K417" s="3">
        <v>281.87</v>
      </c>
      <c r="L417" s="18">
        <f t="shared" si="32"/>
        <v>161229.64000000001</v>
      </c>
      <c r="M417" s="10">
        <v>7247</v>
      </c>
      <c r="N417" s="19">
        <v>279.26</v>
      </c>
      <c r="O417" s="18">
        <f t="shared" si="33"/>
        <v>2023797.22</v>
      </c>
      <c r="P417" s="9">
        <f t="shared" si="34"/>
        <v>7644103.2599999998</v>
      </c>
    </row>
    <row r="418" spans="1:16" x14ac:dyDescent="0.25">
      <c r="A418" s="21" t="s">
        <v>835</v>
      </c>
      <c r="B418" s="21" t="s">
        <v>1732</v>
      </c>
      <c r="C418" s="21" t="s">
        <v>1796</v>
      </c>
      <c r="D418" s="10">
        <v>27413</v>
      </c>
      <c r="E418" s="3">
        <v>340.13</v>
      </c>
      <c r="F418" s="18">
        <f t="shared" si="30"/>
        <v>9323983.6899999995</v>
      </c>
      <c r="G418" s="10">
        <v>65261</v>
      </c>
      <c r="H418" s="3">
        <v>337.6</v>
      </c>
      <c r="I418" s="18">
        <f t="shared" si="31"/>
        <v>22032113.600000001</v>
      </c>
      <c r="J418" s="10">
        <v>11347</v>
      </c>
      <c r="K418" s="3">
        <v>340.13</v>
      </c>
      <c r="L418" s="18">
        <f t="shared" si="32"/>
        <v>3859455.11</v>
      </c>
      <c r="M418" s="10">
        <v>27014</v>
      </c>
      <c r="N418" s="19">
        <v>337.6</v>
      </c>
      <c r="O418" s="18">
        <f t="shared" si="33"/>
        <v>9119926.4000000004</v>
      </c>
      <c r="P418" s="9">
        <f t="shared" si="34"/>
        <v>44335478.799999997</v>
      </c>
    </row>
    <row r="419" spans="1:16" x14ac:dyDescent="0.25">
      <c r="A419" s="21" t="s">
        <v>479</v>
      </c>
      <c r="B419" s="21" t="s">
        <v>1443</v>
      </c>
      <c r="C419" s="21" t="s">
        <v>1444</v>
      </c>
      <c r="D419" s="10">
        <v>1808</v>
      </c>
      <c r="E419" s="3">
        <v>233.5</v>
      </c>
      <c r="F419" s="18">
        <f t="shared" si="30"/>
        <v>422168</v>
      </c>
      <c r="G419" s="10">
        <v>13086</v>
      </c>
      <c r="H419" s="3">
        <v>231.3</v>
      </c>
      <c r="I419" s="18">
        <f t="shared" si="31"/>
        <v>3026791.8000000003</v>
      </c>
      <c r="J419" s="10">
        <v>1409</v>
      </c>
      <c r="K419" s="3">
        <v>233.5</v>
      </c>
      <c r="L419" s="18">
        <f t="shared" si="32"/>
        <v>329001.5</v>
      </c>
      <c r="M419" s="10">
        <v>10202</v>
      </c>
      <c r="N419" s="19">
        <v>231.3</v>
      </c>
      <c r="O419" s="18">
        <f t="shared" si="33"/>
        <v>2359722.6</v>
      </c>
      <c r="P419" s="9">
        <f t="shared" si="34"/>
        <v>6137683.9000000004</v>
      </c>
    </row>
    <row r="420" spans="1:16" x14ac:dyDescent="0.25">
      <c r="A420" s="21" t="s">
        <v>478</v>
      </c>
      <c r="B420" s="21" t="s">
        <v>1445</v>
      </c>
      <c r="C420" s="21" t="s">
        <v>1446</v>
      </c>
      <c r="D420" s="10">
        <v>1472</v>
      </c>
      <c r="E420" s="3">
        <v>225.01</v>
      </c>
      <c r="F420" s="18">
        <f t="shared" si="30"/>
        <v>331214.71999999997</v>
      </c>
      <c r="G420" s="10">
        <v>17176</v>
      </c>
      <c r="H420" s="3">
        <v>222.97</v>
      </c>
      <c r="I420" s="18">
        <f t="shared" si="31"/>
        <v>3829732.72</v>
      </c>
      <c r="J420" s="10">
        <v>971</v>
      </c>
      <c r="K420" s="3">
        <v>225.01</v>
      </c>
      <c r="L420" s="18">
        <f t="shared" si="32"/>
        <v>218484.71</v>
      </c>
      <c r="M420" s="10">
        <v>11331</v>
      </c>
      <c r="N420" s="19">
        <v>222.97</v>
      </c>
      <c r="O420" s="18">
        <f t="shared" si="33"/>
        <v>2526473.0699999998</v>
      </c>
      <c r="P420" s="9">
        <f t="shared" si="34"/>
        <v>6905905.2199999997</v>
      </c>
    </row>
    <row r="421" spans="1:16" x14ac:dyDescent="0.25">
      <c r="A421" s="21" t="s">
        <v>847</v>
      </c>
      <c r="B421" s="21" t="s">
        <v>1447</v>
      </c>
      <c r="C421" s="21" t="s">
        <v>1448</v>
      </c>
      <c r="D421" s="10">
        <v>1776</v>
      </c>
      <c r="E421" s="3">
        <v>284.5</v>
      </c>
      <c r="F421" s="18">
        <f t="shared" si="30"/>
        <v>505272</v>
      </c>
      <c r="G421" s="10">
        <v>35599</v>
      </c>
      <c r="H421" s="3">
        <v>281.77999999999997</v>
      </c>
      <c r="I421" s="18">
        <f t="shared" si="31"/>
        <v>10031086.219999999</v>
      </c>
      <c r="J421" s="10">
        <v>18</v>
      </c>
      <c r="K421" s="3">
        <v>284.5</v>
      </c>
      <c r="L421" s="18">
        <f t="shared" si="32"/>
        <v>5121</v>
      </c>
      <c r="M421" s="10">
        <v>366</v>
      </c>
      <c r="N421" s="19">
        <v>281.77999999999997</v>
      </c>
      <c r="O421" s="18">
        <f t="shared" si="33"/>
        <v>103131.48</v>
      </c>
      <c r="P421" s="9">
        <f t="shared" si="34"/>
        <v>10644610.699999999</v>
      </c>
    </row>
    <row r="422" spans="1:16" x14ac:dyDescent="0.25">
      <c r="A422" s="21" t="s">
        <v>426</v>
      </c>
      <c r="B422" s="21" t="s">
        <v>1449</v>
      </c>
      <c r="C422" s="21" t="s">
        <v>359</v>
      </c>
      <c r="D422" s="10">
        <v>1183</v>
      </c>
      <c r="E422" s="3">
        <v>189.44</v>
      </c>
      <c r="F422" s="18">
        <f t="shared" si="30"/>
        <v>224107.51999999999</v>
      </c>
      <c r="G422" s="10">
        <v>10803</v>
      </c>
      <c r="H422" s="3">
        <v>187.79</v>
      </c>
      <c r="I422" s="18">
        <f t="shared" si="31"/>
        <v>2028695.3699999999</v>
      </c>
      <c r="J422" s="10">
        <v>1462</v>
      </c>
      <c r="K422" s="3">
        <v>189.44</v>
      </c>
      <c r="L422" s="18">
        <f t="shared" si="32"/>
        <v>276961.27999999997</v>
      </c>
      <c r="M422" s="10">
        <v>13354</v>
      </c>
      <c r="N422" s="19">
        <v>187.79</v>
      </c>
      <c r="O422" s="18">
        <f t="shared" si="33"/>
        <v>2507747.6599999997</v>
      </c>
      <c r="P422" s="9">
        <f t="shared" si="34"/>
        <v>5037511.8299999991</v>
      </c>
    </row>
    <row r="423" spans="1:16" x14ac:dyDescent="0.25">
      <c r="A423" s="21" t="s">
        <v>787</v>
      </c>
      <c r="B423" s="21" t="s">
        <v>1450</v>
      </c>
      <c r="C423" s="21" t="s">
        <v>53</v>
      </c>
      <c r="D423" s="10">
        <v>279</v>
      </c>
      <c r="E423" s="3">
        <v>296.36</v>
      </c>
      <c r="F423" s="18">
        <f t="shared" si="30"/>
        <v>82684.44</v>
      </c>
      <c r="G423" s="10">
        <v>28475</v>
      </c>
      <c r="H423" s="3">
        <v>293.54000000000002</v>
      </c>
      <c r="I423" s="18">
        <f t="shared" si="31"/>
        <v>8358551.5000000009</v>
      </c>
      <c r="J423" s="10">
        <v>102</v>
      </c>
      <c r="K423" s="3">
        <v>296.36</v>
      </c>
      <c r="L423" s="18">
        <f t="shared" si="32"/>
        <v>30228.720000000001</v>
      </c>
      <c r="M423" s="10">
        <v>10412</v>
      </c>
      <c r="N423" s="19">
        <v>293.54000000000002</v>
      </c>
      <c r="O423" s="18">
        <f t="shared" si="33"/>
        <v>3056338.48</v>
      </c>
      <c r="P423" s="9">
        <f t="shared" si="34"/>
        <v>11527803.140000001</v>
      </c>
    </row>
    <row r="424" spans="1:16" x14ac:dyDescent="0.25">
      <c r="A424" s="21" t="s">
        <v>519</v>
      </c>
      <c r="B424" s="21" t="s">
        <v>1733</v>
      </c>
      <c r="C424" s="21" t="s">
        <v>279</v>
      </c>
      <c r="D424" s="10">
        <v>849</v>
      </c>
      <c r="E424" s="3">
        <v>193.91</v>
      </c>
      <c r="F424" s="18">
        <f t="shared" si="30"/>
        <v>164629.59</v>
      </c>
      <c r="G424" s="10">
        <v>72620</v>
      </c>
      <c r="H424" s="3">
        <v>192.39</v>
      </c>
      <c r="I424" s="18">
        <f t="shared" si="31"/>
        <v>13971361.799999999</v>
      </c>
      <c r="J424" s="10">
        <v>0</v>
      </c>
      <c r="K424" s="3">
        <v>193.91</v>
      </c>
      <c r="L424" s="18">
        <f t="shared" si="32"/>
        <v>0</v>
      </c>
      <c r="M424" s="10">
        <v>0</v>
      </c>
      <c r="N424" s="19">
        <v>192.39</v>
      </c>
      <c r="O424" s="18">
        <f t="shared" si="33"/>
        <v>0</v>
      </c>
      <c r="P424" s="9">
        <f t="shared" si="34"/>
        <v>14135991.389999999</v>
      </c>
    </row>
    <row r="425" spans="1:16" x14ac:dyDescent="0.25">
      <c r="A425" s="21" t="s">
        <v>521</v>
      </c>
      <c r="B425" s="21" t="s">
        <v>1734</v>
      </c>
      <c r="C425" s="21" t="s">
        <v>1797</v>
      </c>
      <c r="D425" s="10">
        <v>365</v>
      </c>
      <c r="E425" s="3">
        <v>231.86</v>
      </c>
      <c r="F425" s="18">
        <f t="shared" si="30"/>
        <v>84628.900000000009</v>
      </c>
      <c r="G425" s="10">
        <v>41581</v>
      </c>
      <c r="H425" s="3">
        <v>230.18</v>
      </c>
      <c r="I425" s="18">
        <f t="shared" si="31"/>
        <v>9571114.5800000001</v>
      </c>
      <c r="J425" s="10">
        <v>0</v>
      </c>
      <c r="K425" s="3">
        <v>231.86</v>
      </c>
      <c r="L425" s="18">
        <f t="shared" si="32"/>
        <v>0</v>
      </c>
      <c r="M425" s="10">
        <v>0</v>
      </c>
      <c r="N425" s="19">
        <v>230.18</v>
      </c>
      <c r="O425" s="18">
        <f t="shared" si="33"/>
        <v>0</v>
      </c>
      <c r="P425" s="9">
        <f t="shared" si="34"/>
        <v>9655743.4800000004</v>
      </c>
    </row>
    <row r="426" spans="1:16" x14ac:dyDescent="0.25">
      <c r="A426" s="21" t="s">
        <v>704</v>
      </c>
      <c r="B426" s="21" t="s">
        <v>1451</v>
      </c>
      <c r="C426" s="21" t="s">
        <v>1452</v>
      </c>
      <c r="D426" s="10">
        <v>4317</v>
      </c>
      <c r="E426" s="3">
        <v>243.38</v>
      </c>
      <c r="F426" s="18">
        <f t="shared" si="30"/>
        <v>1050671.46</v>
      </c>
      <c r="G426" s="10">
        <v>9720</v>
      </c>
      <c r="H426" s="3">
        <v>241.31</v>
      </c>
      <c r="I426" s="18">
        <f t="shared" si="31"/>
        <v>2345533.2000000002</v>
      </c>
      <c r="J426" s="10">
        <v>2862</v>
      </c>
      <c r="K426" s="3">
        <v>243.38</v>
      </c>
      <c r="L426" s="18">
        <f t="shared" si="32"/>
        <v>696553.55999999994</v>
      </c>
      <c r="M426" s="10">
        <v>6443</v>
      </c>
      <c r="N426" s="19">
        <v>241.31</v>
      </c>
      <c r="O426" s="18">
        <f t="shared" si="33"/>
        <v>1554760.33</v>
      </c>
      <c r="P426" s="9">
        <f t="shared" si="34"/>
        <v>5647518.5499999998</v>
      </c>
    </row>
    <row r="427" spans="1:16" x14ac:dyDescent="0.25">
      <c r="A427" s="21" t="s">
        <v>589</v>
      </c>
      <c r="B427" s="21" t="s">
        <v>1453</v>
      </c>
      <c r="C427" s="21" t="s">
        <v>1454</v>
      </c>
      <c r="D427" s="10">
        <v>24606</v>
      </c>
      <c r="E427" s="3">
        <v>279.39999999999998</v>
      </c>
      <c r="F427" s="18">
        <f t="shared" si="30"/>
        <v>6874916.3999999994</v>
      </c>
      <c r="G427" s="10">
        <v>207</v>
      </c>
      <c r="H427" s="3">
        <v>276.89</v>
      </c>
      <c r="I427" s="18">
        <f t="shared" si="31"/>
        <v>57316.229999999996</v>
      </c>
      <c r="J427" s="10">
        <v>16082</v>
      </c>
      <c r="K427" s="3">
        <v>279.39999999999998</v>
      </c>
      <c r="L427" s="18">
        <f t="shared" si="32"/>
        <v>4493310.8</v>
      </c>
      <c r="M427" s="10">
        <v>135</v>
      </c>
      <c r="N427" s="19">
        <v>276.89</v>
      </c>
      <c r="O427" s="18">
        <f t="shared" si="33"/>
        <v>37380.15</v>
      </c>
      <c r="P427" s="9">
        <f t="shared" si="34"/>
        <v>11462923.58</v>
      </c>
    </row>
    <row r="428" spans="1:16" x14ac:dyDescent="0.25">
      <c r="A428" s="21" t="s">
        <v>775</v>
      </c>
      <c r="B428" s="21" t="s">
        <v>1455</v>
      </c>
      <c r="C428" s="21" t="s">
        <v>360</v>
      </c>
      <c r="D428" s="10">
        <v>730</v>
      </c>
      <c r="E428" s="3">
        <v>272.70999999999998</v>
      </c>
      <c r="F428" s="18">
        <f t="shared" si="30"/>
        <v>199078.3</v>
      </c>
      <c r="G428" s="10">
        <v>20153</v>
      </c>
      <c r="H428" s="3">
        <v>270.11</v>
      </c>
      <c r="I428" s="18">
        <f t="shared" si="31"/>
        <v>5443526.8300000001</v>
      </c>
      <c r="J428" s="10">
        <v>323</v>
      </c>
      <c r="K428" s="3">
        <v>272.70999999999998</v>
      </c>
      <c r="L428" s="18">
        <f t="shared" si="32"/>
        <v>88085.329999999987</v>
      </c>
      <c r="M428" s="10">
        <v>8929</v>
      </c>
      <c r="N428" s="19">
        <v>270.11</v>
      </c>
      <c r="O428" s="18">
        <f t="shared" si="33"/>
        <v>2411812.19</v>
      </c>
      <c r="P428" s="9">
        <f t="shared" si="34"/>
        <v>8142502.6499999994</v>
      </c>
    </row>
    <row r="429" spans="1:16" x14ac:dyDescent="0.25">
      <c r="A429" s="21" t="s">
        <v>938</v>
      </c>
      <c r="B429" s="21" t="s">
        <v>1456</v>
      </c>
      <c r="C429" s="21" t="s">
        <v>1457</v>
      </c>
      <c r="D429" s="10">
        <v>4325</v>
      </c>
      <c r="E429" s="3">
        <v>308</v>
      </c>
      <c r="F429" s="18">
        <f t="shared" si="30"/>
        <v>1332100</v>
      </c>
      <c r="G429" s="10">
        <v>28755</v>
      </c>
      <c r="H429" s="3">
        <v>304.95999999999998</v>
      </c>
      <c r="I429" s="18">
        <f t="shared" si="31"/>
        <v>8769124.7999999989</v>
      </c>
      <c r="J429" s="10">
        <v>3871</v>
      </c>
      <c r="K429" s="3">
        <v>308</v>
      </c>
      <c r="L429" s="18">
        <f t="shared" si="32"/>
        <v>1192268</v>
      </c>
      <c r="M429" s="10">
        <v>25734</v>
      </c>
      <c r="N429" s="19">
        <v>304.95999999999998</v>
      </c>
      <c r="O429" s="18">
        <f t="shared" si="33"/>
        <v>7847840.6399999997</v>
      </c>
      <c r="P429" s="9">
        <f t="shared" si="34"/>
        <v>19141333.439999998</v>
      </c>
    </row>
    <row r="430" spans="1:16" x14ac:dyDescent="0.25">
      <c r="A430" s="21" t="s">
        <v>646</v>
      </c>
      <c r="B430" s="21" t="s">
        <v>1458</v>
      </c>
      <c r="C430" s="21" t="s">
        <v>361</v>
      </c>
      <c r="D430" s="10">
        <v>1213</v>
      </c>
      <c r="E430" s="3">
        <v>250.16</v>
      </c>
      <c r="F430" s="18">
        <f t="shared" si="30"/>
        <v>303444.08</v>
      </c>
      <c r="G430" s="10">
        <v>16781</v>
      </c>
      <c r="H430" s="3">
        <v>247.95</v>
      </c>
      <c r="I430" s="18">
        <f t="shared" si="31"/>
        <v>4160848.9499999997</v>
      </c>
      <c r="J430" s="10">
        <v>650</v>
      </c>
      <c r="K430" s="3">
        <v>250.16</v>
      </c>
      <c r="L430" s="18">
        <f t="shared" si="32"/>
        <v>162604</v>
      </c>
      <c r="M430" s="10">
        <v>8997</v>
      </c>
      <c r="N430" s="19">
        <v>247.95</v>
      </c>
      <c r="O430" s="18">
        <f t="shared" si="33"/>
        <v>2230806.15</v>
      </c>
      <c r="P430" s="9">
        <f t="shared" si="34"/>
        <v>6857703.1799999997</v>
      </c>
    </row>
    <row r="431" spans="1:16" x14ac:dyDescent="0.25">
      <c r="A431" s="21" t="s">
        <v>644</v>
      </c>
      <c r="B431" s="21" t="s">
        <v>1459</v>
      </c>
      <c r="C431" s="21" t="s">
        <v>362</v>
      </c>
      <c r="D431" s="10">
        <v>961</v>
      </c>
      <c r="E431" s="3">
        <v>231.18</v>
      </c>
      <c r="F431" s="18">
        <f t="shared" si="30"/>
        <v>222163.98</v>
      </c>
      <c r="G431" s="10">
        <v>32496</v>
      </c>
      <c r="H431" s="3">
        <v>229</v>
      </c>
      <c r="I431" s="18">
        <f t="shared" si="31"/>
        <v>7441584</v>
      </c>
      <c r="J431" s="10">
        <v>443</v>
      </c>
      <c r="K431" s="3">
        <v>231.18</v>
      </c>
      <c r="L431" s="18">
        <f t="shared" si="32"/>
        <v>102412.74</v>
      </c>
      <c r="M431" s="10">
        <v>14964</v>
      </c>
      <c r="N431" s="19">
        <v>229</v>
      </c>
      <c r="O431" s="18">
        <f t="shared" si="33"/>
        <v>3426756</v>
      </c>
      <c r="P431" s="9">
        <f t="shared" si="34"/>
        <v>11192916.720000001</v>
      </c>
    </row>
    <row r="432" spans="1:16" x14ac:dyDescent="0.25">
      <c r="A432" s="21" t="s">
        <v>466</v>
      </c>
      <c r="B432" s="21" t="s">
        <v>1460</v>
      </c>
      <c r="C432" s="21" t="s">
        <v>363</v>
      </c>
      <c r="D432" s="10">
        <v>1227</v>
      </c>
      <c r="E432" s="3">
        <v>219.56</v>
      </c>
      <c r="F432" s="18">
        <f t="shared" si="30"/>
        <v>269400.12</v>
      </c>
      <c r="G432" s="10">
        <v>9613</v>
      </c>
      <c r="H432" s="3">
        <v>217.61</v>
      </c>
      <c r="I432" s="18">
        <f t="shared" si="31"/>
        <v>2091884.9300000002</v>
      </c>
      <c r="J432" s="10">
        <v>501</v>
      </c>
      <c r="K432" s="3">
        <v>219.56</v>
      </c>
      <c r="L432" s="18">
        <f t="shared" si="32"/>
        <v>109999.56</v>
      </c>
      <c r="M432" s="10">
        <v>3928</v>
      </c>
      <c r="N432" s="19">
        <v>217.61</v>
      </c>
      <c r="O432" s="18">
        <f t="shared" si="33"/>
        <v>854772.08000000007</v>
      </c>
      <c r="P432" s="9">
        <f t="shared" si="34"/>
        <v>3326056.6900000004</v>
      </c>
    </row>
    <row r="433" spans="1:16" x14ac:dyDescent="0.25">
      <c r="A433" s="21" t="s">
        <v>966</v>
      </c>
      <c r="B433" s="21" t="s">
        <v>1735</v>
      </c>
      <c r="C433" s="21" t="s">
        <v>1798</v>
      </c>
      <c r="D433" s="10">
        <v>1072</v>
      </c>
      <c r="E433" s="3">
        <v>200.43</v>
      </c>
      <c r="F433" s="18">
        <f t="shared" si="30"/>
        <v>214860.96000000002</v>
      </c>
      <c r="G433" s="10">
        <v>54641</v>
      </c>
      <c r="H433" s="3">
        <v>198.75</v>
      </c>
      <c r="I433" s="18">
        <f t="shared" si="31"/>
        <v>10859898.75</v>
      </c>
      <c r="J433" s="10">
        <v>0</v>
      </c>
      <c r="K433" s="3">
        <v>200.43</v>
      </c>
      <c r="L433" s="18">
        <f t="shared" si="32"/>
        <v>0</v>
      </c>
      <c r="M433" s="10">
        <v>0</v>
      </c>
      <c r="N433" s="19">
        <v>198.75</v>
      </c>
      <c r="O433" s="18">
        <f t="shared" si="33"/>
        <v>0</v>
      </c>
      <c r="P433" s="9">
        <f t="shared" si="34"/>
        <v>11074759.710000001</v>
      </c>
    </row>
    <row r="434" spans="1:16" x14ac:dyDescent="0.25">
      <c r="A434" s="21" t="s">
        <v>768</v>
      </c>
      <c r="B434" s="21" t="s">
        <v>1461</v>
      </c>
      <c r="C434" s="21" t="s">
        <v>280</v>
      </c>
      <c r="D434" s="10">
        <v>4115</v>
      </c>
      <c r="E434" s="3">
        <v>262.74</v>
      </c>
      <c r="F434" s="18">
        <f t="shared" si="30"/>
        <v>1081175.1000000001</v>
      </c>
      <c r="G434" s="10">
        <v>20315</v>
      </c>
      <c r="H434" s="3">
        <v>260.81</v>
      </c>
      <c r="I434" s="18">
        <f t="shared" si="31"/>
        <v>5298355.1500000004</v>
      </c>
      <c r="J434" s="10">
        <v>1491</v>
      </c>
      <c r="K434" s="3">
        <v>262.74</v>
      </c>
      <c r="L434" s="18">
        <f t="shared" si="32"/>
        <v>391745.34</v>
      </c>
      <c r="M434" s="10">
        <v>7360</v>
      </c>
      <c r="N434" s="19">
        <v>260.81</v>
      </c>
      <c r="O434" s="18">
        <f t="shared" si="33"/>
        <v>1919561.6</v>
      </c>
      <c r="P434" s="9">
        <f t="shared" si="34"/>
        <v>8690837.1899999995</v>
      </c>
    </row>
    <row r="435" spans="1:16" x14ac:dyDescent="0.25">
      <c r="A435" s="21" t="s">
        <v>687</v>
      </c>
      <c r="B435" s="21" t="s">
        <v>1462</v>
      </c>
      <c r="C435" s="21" t="s">
        <v>281</v>
      </c>
      <c r="D435" s="10">
        <v>4202</v>
      </c>
      <c r="E435" s="3">
        <v>234.82</v>
      </c>
      <c r="F435" s="18">
        <f t="shared" si="30"/>
        <v>986713.64</v>
      </c>
      <c r="G435" s="10">
        <v>32918</v>
      </c>
      <c r="H435" s="3">
        <v>233.01</v>
      </c>
      <c r="I435" s="18">
        <f t="shared" si="31"/>
        <v>7670223.1799999997</v>
      </c>
      <c r="J435" s="10">
        <v>2791</v>
      </c>
      <c r="K435" s="3">
        <v>234.82</v>
      </c>
      <c r="L435" s="18">
        <f t="shared" si="32"/>
        <v>655382.62</v>
      </c>
      <c r="M435" s="10">
        <v>21864</v>
      </c>
      <c r="N435" s="19">
        <v>233.01</v>
      </c>
      <c r="O435" s="18">
        <f t="shared" si="33"/>
        <v>5094530.6399999997</v>
      </c>
      <c r="P435" s="9">
        <f t="shared" si="34"/>
        <v>14406850.08</v>
      </c>
    </row>
    <row r="436" spans="1:16" x14ac:dyDescent="0.25">
      <c r="A436" s="21" t="s">
        <v>834</v>
      </c>
      <c r="B436" s="21" t="s">
        <v>1463</v>
      </c>
      <c r="C436" s="21" t="s">
        <v>54</v>
      </c>
      <c r="D436" s="10">
        <v>2729</v>
      </c>
      <c r="E436" s="3">
        <v>334.39</v>
      </c>
      <c r="F436" s="18">
        <f t="shared" si="30"/>
        <v>912550.30999999994</v>
      </c>
      <c r="G436" s="10">
        <v>73816</v>
      </c>
      <c r="H436" s="3">
        <v>331.81</v>
      </c>
      <c r="I436" s="18">
        <f t="shared" si="31"/>
        <v>24492886.960000001</v>
      </c>
      <c r="J436" s="10">
        <v>1033</v>
      </c>
      <c r="K436" s="3">
        <v>334.39</v>
      </c>
      <c r="L436" s="18">
        <f t="shared" si="32"/>
        <v>345424.87</v>
      </c>
      <c r="M436" s="10">
        <v>27954</v>
      </c>
      <c r="N436" s="19">
        <v>331.81</v>
      </c>
      <c r="O436" s="18">
        <f t="shared" si="33"/>
        <v>9275416.7400000002</v>
      </c>
      <c r="P436" s="9">
        <f t="shared" si="34"/>
        <v>35026278.880000003</v>
      </c>
    </row>
    <row r="437" spans="1:16" x14ac:dyDescent="0.25">
      <c r="A437" s="21" t="s">
        <v>647</v>
      </c>
      <c r="B437" s="21" t="s">
        <v>1464</v>
      </c>
      <c r="C437" s="21" t="s">
        <v>197</v>
      </c>
      <c r="D437" s="10">
        <v>125</v>
      </c>
      <c r="E437" s="3">
        <v>235</v>
      </c>
      <c r="F437" s="18">
        <f t="shared" si="30"/>
        <v>29375</v>
      </c>
      <c r="G437" s="10">
        <v>16413</v>
      </c>
      <c r="H437" s="3">
        <v>233.06</v>
      </c>
      <c r="I437" s="18">
        <f t="shared" si="31"/>
        <v>3825213.7800000003</v>
      </c>
      <c r="J437" s="10">
        <v>73</v>
      </c>
      <c r="K437" s="3">
        <v>235</v>
      </c>
      <c r="L437" s="18">
        <f t="shared" si="32"/>
        <v>17155</v>
      </c>
      <c r="M437" s="10">
        <v>9627</v>
      </c>
      <c r="N437" s="19">
        <v>233.06</v>
      </c>
      <c r="O437" s="18">
        <f t="shared" si="33"/>
        <v>2243668.62</v>
      </c>
      <c r="P437" s="9">
        <f t="shared" si="34"/>
        <v>6115412.4000000004</v>
      </c>
    </row>
    <row r="438" spans="1:16" x14ac:dyDescent="0.25">
      <c r="A438" s="21" t="s">
        <v>600</v>
      </c>
      <c r="B438" s="21" t="s">
        <v>1465</v>
      </c>
      <c r="C438" s="21" t="s">
        <v>55</v>
      </c>
      <c r="D438" s="10">
        <v>730</v>
      </c>
      <c r="E438" s="3">
        <v>225.1</v>
      </c>
      <c r="F438" s="18">
        <f t="shared" si="30"/>
        <v>164323</v>
      </c>
      <c r="G438" s="10">
        <v>17885</v>
      </c>
      <c r="H438" s="3">
        <v>223.21</v>
      </c>
      <c r="I438" s="18">
        <f t="shared" si="31"/>
        <v>3992110.85</v>
      </c>
      <c r="J438" s="10">
        <v>464</v>
      </c>
      <c r="K438" s="3">
        <v>225.1</v>
      </c>
      <c r="L438" s="18">
        <f t="shared" si="32"/>
        <v>104446.39999999999</v>
      </c>
      <c r="M438" s="10">
        <v>11374</v>
      </c>
      <c r="N438" s="19">
        <v>223.21</v>
      </c>
      <c r="O438" s="18">
        <f t="shared" si="33"/>
        <v>2538790.54</v>
      </c>
      <c r="P438" s="9">
        <f t="shared" si="34"/>
        <v>6799670.79</v>
      </c>
    </row>
    <row r="439" spans="1:16" x14ac:dyDescent="0.25">
      <c r="A439" s="21" t="s">
        <v>481</v>
      </c>
      <c r="B439" s="21" t="s">
        <v>1466</v>
      </c>
      <c r="C439" s="21" t="s">
        <v>56</v>
      </c>
      <c r="D439" s="10">
        <v>113</v>
      </c>
      <c r="E439" s="3">
        <v>183.12</v>
      </c>
      <c r="F439" s="18">
        <f t="shared" si="30"/>
        <v>20692.560000000001</v>
      </c>
      <c r="G439" s="10">
        <v>14266</v>
      </c>
      <c r="H439" s="3">
        <v>181.51</v>
      </c>
      <c r="I439" s="18">
        <f t="shared" si="31"/>
        <v>2589421.6599999997</v>
      </c>
      <c r="J439" s="10">
        <v>114</v>
      </c>
      <c r="K439" s="3">
        <v>183.12</v>
      </c>
      <c r="L439" s="18">
        <f t="shared" si="32"/>
        <v>20875.68</v>
      </c>
      <c r="M439" s="10">
        <v>14421</v>
      </c>
      <c r="N439" s="19">
        <v>181.51</v>
      </c>
      <c r="O439" s="18">
        <f t="shared" si="33"/>
        <v>2617555.71</v>
      </c>
      <c r="P439" s="9">
        <f t="shared" si="34"/>
        <v>5248545.6099999994</v>
      </c>
    </row>
    <row r="440" spans="1:16" x14ac:dyDescent="0.25">
      <c r="A440" s="21" t="s">
        <v>840</v>
      </c>
      <c r="B440" s="21" t="s">
        <v>1736</v>
      </c>
      <c r="C440" s="21" t="s">
        <v>1799</v>
      </c>
      <c r="D440" s="10">
        <v>23102</v>
      </c>
      <c r="E440" s="3">
        <v>291.02</v>
      </c>
      <c r="F440" s="18">
        <f t="shared" si="30"/>
        <v>6723144.04</v>
      </c>
      <c r="G440" s="10">
        <v>54387</v>
      </c>
      <c r="H440" s="3">
        <v>288.85000000000002</v>
      </c>
      <c r="I440" s="18">
        <f t="shared" si="31"/>
        <v>15709684.950000001</v>
      </c>
      <c r="J440" s="10">
        <v>3808</v>
      </c>
      <c r="K440" s="3">
        <v>291.02</v>
      </c>
      <c r="L440" s="18">
        <f t="shared" si="32"/>
        <v>1108204.1599999999</v>
      </c>
      <c r="M440" s="10">
        <v>8965</v>
      </c>
      <c r="N440" s="19">
        <v>288.85000000000002</v>
      </c>
      <c r="O440" s="18">
        <f t="shared" si="33"/>
        <v>2589540.25</v>
      </c>
      <c r="P440" s="9">
        <f t="shared" si="34"/>
        <v>26130573.399999999</v>
      </c>
    </row>
    <row r="441" spans="1:16" x14ac:dyDescent="0.25">
      <c r="A441" s="21" t="s">
        <v>690</v>
      </c>
      <c r="B441" s="21" t="s">
        <v>1467</v>
      </c>
      <c r="C441" s="21" t="s">
        <v>1468</v>
      </c>
      <c r="D441" s="10">
        <v>1</v>
      </c>
      <c r="E441" s="3">
        <v>160.68</v>
      </c>
      <c r="F441" s="18">
        <f t="shared" si="30"/>
        <v>160.68</v>
      </c>
      <c r="G441" s="10">
        <v>19442</v>
      </c>
      <c r="H441" s="3">
        <v>159.47</v>
      </c>
      <c r="I441" s="18">
        <f t="shared" si="31"/>
        <v>3100415.7399999998</v>
      </c>
      <c r="J441" s="10">
        <v>1</v>
      </c>
      <c r="K441" s="3">
        <v>160.68</v>
      </c>
      <c r="L441" s="18">
        <f t="shared" si="32"/>
        <v>160.68</v>
      </c>
      <c r="M441" s="10">
        <v>15236</v>
      </c>
      <c r="N441" s="19">
        <v>159.47</v>
      </c>
      <c r="O441" s="18">
        <f t="shared" si="33"/>
        <v>2429684.92</v>
      </c>
      <c r="P441" s="9">
        <f t="shared" si="34"/>
        <v>5530422.0199999996</v>
      </c>
    </row>
    <row r="442" spans="1:16" x14ac:dyDescent="0.25">
      <c r="A442" s="21" t="s">
        <v>871</v>
      </c>
      <c r="B442" s="21" t="s">
        <v>1469</v>
      </c>
      <c r="C442" s="21" t="s">
        <v>364</v>
      </c>
      <c r="D442" s="10">
        <v>0</v>
      </c>
      <c r="E442" s="3">
        <v>298.18</v>
      </c>
      <c r="F442" s="18">
        <f t="shared" si="30"/>
        <v>0</v>
      </c>
      <c r="G442" s="10">
        <v>48575</v>
      </c>
      <c r="H442" s="3">
        <v>295.55</v>
      </c>
      <c r="I442" s="18">
        <f t="shared" si="31"/>
        <v>14356341.25</v>
      </c>
      <c r="J442" s="10">
        <v>0</v>
      </c>
      <c r="K442" s="3">
        <v>298.18</v>
      </c>
      <c r="L442" s="18">
        <f t="shared" si="32"/>
        <v>0</v>
      </c>
      <c r="M442" s="10">
        <v>28920</v>
      </c>
      <c r="N442" s="19">
        <v>295.55</v>
      </c>
      <c r="O442" s="18">
        <f t="shared" si="33"/>
        <v>8547306</v>
      </c>
      <c r="P442" s="9">
        <f t="shared" si="34"/>
        <v>22903647.25</v>
      </c>
    </row>
    <row r="443" spans="1:16" x14ac:dyDescent="0.25">
      <c r="A443" s="21" t="s">
        <v>942</v>
      </c>
      <c r="B443" s="21" t="s">
        <v>1470</v>
      </c>
      <c r="C443" s="21" t="s">
        <v>1471</v>
      </c>
      <c r="D443" s="10">
        <v>6642</v>
      </c>
      <c r="E443" s="3">
        <v>302.64</v>
      </c>
      <c r="F443" s="18">
        <f t="shared" si="30"/>
        <v>2010134.88</v>
      </c>
      <c r="G443" s="10">
        <v>58359</v>
      </c>
      <c r="H443" s="3">
        <v>300.08</v>
      </c>
      <c r="I443" s="18">
        <f t="shared" si="31"/>
        <v>17512368.719999999</v>
      </c>
      <c r="J443" s="10">
        <v>1875</v>
      </c>
      <c r="K443" s="3">
        <v>302.64</v>
      </c>
      <c r="L443" s="18">
        <f t="shared" si="32"/>
        <v>567450</v>
      </c>
      <c r="M443" s="10">
        <v>16471</v>
      </c>
      <c r="N443" s="19">
        <v>300.08</v>
      </c>
      <c r="O443" s="18">
        <f t="shared" si="33"/>
        <v>4942617.68</v>
      </c>
      <c r="P443" s="9">
        <f t="shared" si="34"/>
        <v>25032571.279999997</v>
      </c>
    </row>
    <row r="444" spans="1:16" x14ac:dyDescent="0.25">
      <c r="A444" s="21" t="s">
        <v>867</v>
      </c>
      <c r="B444" s="21" t="s">
        <v>1472</v>
      </c>
      <c r="C444" s="21" t="s">
        <v>198</v>
      </c>
      <c r="D444" s="10">
        <v>8410</v>
      </c>
      <c r="E444" s="3">
        <v>388.33</v>
      </c>
      <c r="F444" s="18">
        <f t="shared" si="30"/>
        <v>3265855.3</v>
      </c>
      <c r="G444" s="10">
        <v>47830</v>
      </c>
      <c r="H444" s="3">
        <v>385.02</v>
      </c>
      <c r="I444" s="18">
        <f t="shared" si="31"/>
        <v>18415506.599999998</v>
      </c>
      <c r="J444" s="10">
        <v>7528</v>
      </c>
      <c r="K444" s="3">
        <v>388.33</v>
      </c>
      <c r="L444" s="18">
        <f t="shared" si="32"/>
        <v>2923348.2399999998</v>
      </c>
      <c r="M444" s="10">
        <v>42815</v>
      </c>
      <c r="N444" s="19">
        <v>385.02</v>
      </c>
      <c r="O444" s="18">
        <f t="shared" si="33"/>
        <v>16484631.299999999</v>
      </c>
      <c r="P444" s="9">
        <f t="shared" si="34"/>
        <v>41089341.439999998</v>
      </c>
    </row>
    <row r="445" spans="1:16" x14ac:dyDescent="0.25">
      <c r="A445" s="21" t="s">
        <v>503</v>
      </c>
      <c r="B445" s="21" t="s">
        <v>1473</v>
      </c>
      <c r="C445" s="21" t="s">
        <v>57</v>
      </c>
      <c r="D445" s="10">
        <v>724</v>
      </c>
      <c r="E445" s="3">
        <v>213.83</v>
      </c>
      <c r="F445" s="18">
        <f t="shared" si="30"/>
        <v>154812.92000000001</v>
      </c>
      <c r="G445" s="10">
        <v>20165</v>
      </c>
      <c r="H445" s="3">
        <v>211.98</v>
      </c>
      <c r="I445" s="18">
        <f t="shared" si="31"/>
        <v>4274576.7</v>
      </c>
      <c r="J445" s="10">
        <v>662</v>
      </c>
      <c r="K445" s="3">
        <v>213.83</v>
      </c>
      <c r="L445" s="18">
        <f t="shared" si="32"/>
        <v>141555.46000000002</v>
      </c>
      <c r="M445" s="10">
        <v>18425</v>
      </c>
      <c r="N445" s="19">
        <v>211.98</v>
      </c>
      <c r="O445" s="18">
        <f t="shared" si="33"/>
        <v>3905731.5</v>
      </c>
      <c r="P445" s="9">
        <f t="shared" si="34"/>
        <v>8476676.5800000001</v>
      </c>
    </row>
    <row r="446" spans="1:16" x14ac:dyDescent="0.25">
      <c r="A446" s="21" t="s">
        <v>655</v>
      </c>
      <c r="B446" s="21" t="s">
        <v>1474</v>
      </c>
      <c r="C446" s="21" t="s">
        <v>58</v>
      </c>
      <c r="D446" s="10">
        <v>399</v>
      </c>
      <c r="E446" s="3">
        <v>197.85</v>
      </c>
      <c r="F446" s="18">
        <f t="shared" si="30"/>
        <v>78942.149999999994</v>
      </c>
      <c r="G446" s="10">
        <v>7001</v>
      </c>
      <c r="H446" s="3">
        <v>196.36</v>
      </c>
      <c r="I446" s="18">
        <f t="shared" si="31"/>
        <v>1374716.36</v>
      </c>
      <c r="J446" s="10">
        <v>990</v>
      </c>
      <c r="K446" s="3">
        <v>197.85</v>
      </c>
      <c r="L446" s="18">
        <f t="shared" si="32"/>
        <v>195871.5</v>
      </c>
      <c r="M446" s="10">
        <v>17369</v>
      </c>
      <c r="N446" s="19">
        <v>196.36</v>
      </c>
      <c r="O446" s="18">
        <f t="shared" si="33"/>
        <v>3410576.8400000003</v>
      </c>
      <c r="P446" s="9">
        <f t="shared" si="34"/>
        <v>5060106.8500000006</v>
      </c>
    </row>
    <row r="447" spans="1:16" x14ac:dyDescent="0.25">
      <c r="A447" s="21" t="s">
        <v>692</v>
      </c>
      <c r="B447" s="21" t="s">
        <v>1475</v>
      </c>
      <c r="C447" s="21" t="s">
        <v>1476</v>
      </c>
      <c r="D447" s="10">
        <v>247</v>
      </c>
      <c r="E447" s="3">
        <v>222.14</v>
      </c>
      <c r="F447" s="18">
        <f t="shared" si="30"/>
        <v>54868.579999999994</v>
      </c>
      <c r="G447" s="10">
        <v>13718</v>
      </c>
      <c r="H447" s="3">
        <v>220.64</v>
      </c>
      <c r="I447" s="18">
        <f t="shared" si="31"/>
        <v>3026739.52</v>
      </c>
      <c r="J447" s="10">
        <v>131</v>
      </c>
      <c r="K447" s="3">
        <v>222.14</v>
      </c>
      <c r="L447" s="18">
        <f t="shared" si="32"/>
        <v>29100.339999999997</v>
      </c>
      <c r="M447" s="10">
        <v>7277</v>
      </c>
      <c r="N447" s="19">
        <v>220.64</v>
      </c>
      <c r="O447" s="18">
        <f t="shared" si="33"/>
        <v>1605597.2799999998</v>
      </c>
      <c r="P447" s="9">
        <f t="shared" si="34"/>
        <v>4716305.72</v>
      </c>
    </row>
    <row r="448" spans="1:16" x14ac:dyDescent="0.25">
      <c r="A448" s="21" t="s">
        <v>684</v>
      </c>
      <c r="B448" s="21" t="s">
        <v>1477</v>
      </c>
      <c r="C448" s="21" t="s">
        <v>59</v>
      </c>
      <c r="D448" s="10">
        <v>422</v>
      </c>
      <c r="E448" s="3">
        <v>203.83</v>
      </c>
      <c r="F448" s="18">
        <f t="shared" si="30"/>
        <v>86016.260000000009</v>
      </c>
      <c r="G448" s="10">
        <v>13452</v>
      </c>
      <c r="H448" s="3">
        <v>202.1</v>
      </c>
      <c r="I448" s="18">
        <f t="shared" si="31"/>
        <v>2718649.1999999997</v>
      </c>
      <c r="J448" s="10">
        <v>322</v>
      </c>
      <c r="K448" s="3">
        <v>203.83</v>
      </c>
      <c r="L448" s="18">
        <f t="shared" si="32"/>
        <v>65633.260000000009</v>
      </c>
      <c r="M448" s="10">
        <v>10264</v>
      </c>
      <c r="N448" s="19">
        <v>202.1</v>
      </c>
      <c r="O448" s="18">
        <f t="shared" si="33"/>
        <v>2074354.4</v>
      </c>
      <c r="P448" s="9">
        <f t="shared" si="34"/>
        <v>4944653.1199999992</v>
      </c>
    </row>
    <row r="449" spans="1:16" x14ac:dyDescent="0.25">
      <c r="A449" s="21" t="s">
        <v>408</v>
      </c>
      <c r="B449" s="21" t="s">
        <v>1478</v>
      </c>
      <c r="C449" s="21" t="s">
        <v>282</v>
      </c>
      <c r="D449" s="10">
        <v>36396</v>
      </c>
      <c r="E449" s="3">
        <v>223.74</v>
      </c>
      <c r="F449" s="18">
        <f t="shared" si="30"/>
        <v>8143241.04</v>
      </c>
      <c r="G449" s="10">
        <v>0</v>
      </c>
      <c r="H449" s="3">
        <v>221.81</v>
      </c>
      <c r="I449" s="18">
        <f t="shared" si="31"/>
        <v>0</v>
      </c>
      <c r="J449" s="10">
        <v>20205</v>
      </c>
      <c r="K449" s="3">
        <v>223.74</v>
      </c>
      <c r="L449" s="18">
        <f t="shared" si="32"/>
        <v>4520666.7</v>
      </c>
      <c r="M449" s="10">
        <v>0</v>
      </c>
      <c r="N449" s="19">
        <v>221.81</v>
      </c>
      <c r="O449" s="18">
        <f t="shared" si="33"/>
        <v>0</v>
      </c>
      <c r="P449" s="9">
        <f t="shared" si="34"/>
        <v>12663907.74</v>
      </c>
    </row>
    <row r="450" spans="1:16" x14ac:dyDescent="0.25">
      <c r="A450" s="21" t="s">
        <v>843</v>
      </c>
      <c r="B450" s="21" t="s">
        <v>1479</v>
      </c>
      <c r="C450" s="21" t="s">
        <v>1480</v>
      </c>
      <c r="D450" s="10">
        <v>2309</v>
      </c>
      <c r="E450" s="3">
        <v>315.92</v>
      </c>
      <c r="F450" s="18">
        <f t="shared" si="30"/>
        <v>729459.28</v>
      </c>
      <c r="G450" s="10">
        <v>21341</v>
      </c>
      <c r="H450" s="3">
        <v>312.87</v>
      </c>
      <c r="I450" s="18">
        <f t="shared" si="31"/>
        <v>6676958.6699999999</v>
      </c>
      <c r="J450" s="10">
        <v>1399</v>
      </c>
      <c r="K450" s="3">
        <v>315.92</v>
      </c>
      <c r="L450" s="18">
        <f t="shared" si="32"/>
        <v>441972.08</v>
      </c>
      <c r="M450" s="10">
        <v>12931</v>
      </c>
      <c r="N450" s="19">
        <v>312.87</v>
      </c>
      <c r="O450" s="18">
        <f t="shared" si="33"/>
        <v>4045721.97</v>
      </c>
      <c r="P450" s="9">
        <f t="shared" si="34"/>
        <v>11894111.999999998</v>
      </c>
    </row>
    <row r="451" spans="1:16" x14ac:dyDescent="0.25">
      <c r="A451" s="21" t="s">
        <v>865</v>
      </c>
      <c r="B451" s="21" t="s">
        <v>1481</v>
      </c>
      <c r="C451" s="21" t="s">
        <v>365</v>
      </c>
      <c r="D451" s="10">
        <v>0</v>
      </c>
      <c r="E451" s="3">
        <v>294.97000000000003</v>
      </c>
      <c r="F451" s="18">
        <f t="shared" si="30"/>
        <v>0</v>
      </c>
      <c r="G451" s="10">
        <v>25294</v>
      </c>
      <c r="H451" s="3">
        <v>292.20999999999998</v>
      </c>
      <c r="I451" s="18">
        <f t="shared" si="31"/>
        <v>7391159.7399999993</v>
      </c>
      <c r="J451" s="10">
        <v>0</v>
      </c>
      <c r="K451" s="3">
        <v>294.97000000000003</v>
      </c>
      <c r="L451" s="18">
        <f t="shared" si="32"/>
        <v>0</v>
      </c>
      <c r="M451" s="10">
        <v>44961</v>
      </c>
      <c r="N451" s="19">
        <v>292.20999999999998</v>
      </c>
      <c r="O451" s="18">
        <f t="shared" si="33"/>
        <v>13138053.809999999</v>
      </c>
      <c r="P451" s="9">
        <f t="shared" si="34"/>
        <v>20529213.549999997</v>
      </c>
    </row>
    <row r="452" spans="1:16" x14ac:dyDescent="0.25">
      <c r="A452" s="21" t="s">
        <v>949</v>
      </c>
      <c r="B452" s="21" t="s">
        <v>1482</v>
      </c>
      <c r="C452" s="21" t="s">
        <v>1483</v>
      </c>
      <c r="D452" s="10">
        <v>4822</v>
      </c>
      <c r="E452" s="3">
        <v>271.18</v>
      </c>
      <c r="F452" s="18">
        <f t="shared" si="30"/>
        <v>1307629.96</v>
      </c>
      <c r="G452" s="10">
        <v>35672</v>
      </c>
      <c r="H452" s="3">
        <v>268.52999999999997</v>
      </c>
      <c r="I452" s="18">
        <f t="shared" si="31"/>
        <v>9579002.1599999983</v>
      </c>
      <c r="J452" s="10">
        <v>1962</v>
      </c>
      <c r="K452" s="3">
        <v>271.18</v>
      </c>
      <c r="L452" s="18">
        <f t="shared" si="32"/>
        <v>532055.16</v>
      </c>
      <c r="M452" s="10">
        <v>14517</v>
      </c>
      <c r="N452" s="19">
        <v>268.52999999999997</v>
      </c>
      <c r="O452" s="18">
        <f t="shared" si="33"/>
        <v>3898250.01</v>
      </c>
      <c r="P452" s="9">
        <f t="shared" si="34"/>
        <v>15316937.289999999</v>
      </c>
    </row>
    <row r="453" spans="1:16" x14ac:dyDescent="0.25">
      <c r="A453" s="21" t="s">
        <v>907</v>
      </c>
      <c r="B453" s="21" t="s">
        <v>1737</v>
      </c>
      <c r="C453" s="21" t="s">
        <v>199</v>
      </c>
      <c r="D453" s="10">
        <v>17132</v>
      </c>
      <c r="E453" s="3">
        <v>304.52999999999997</v>
      </c>
      <c r="F453" s="18">
        <f t="shared" si="30"/>
        <v>5217207.96</v>
      </c>
      <c r="G453" s="10">
        <v>27909</v>
      </c>
      <c r="H453" s="3">
        <v>301.89999999999998</v>
      </c>
      <c r="I453" s="18">
        <f t="shared" si="31"/>
        <v>8425727.0999999996</v>
      </c>
      <c r="J453" s="10">
        <v>7306</v>
      </c>
      <c r="K453" s="3">
        <v>304.52999999999997</v>
      </c>
      <c r="L453" s="18">
        <f t="shared" si="32"/>
        <v>2224896.1799999997</v>
      </c>
      <c r="M453" s="10">
        <v>11903</v>
      </c>
      <c r="N453" s="19">
        <v>301.89999999999998</v>
      </c>
      <c r="O453" s="18">
        <f t="shared" si="33"/>
        <v>3593515.6999999997</v>
      </c>
      <c r="P453" s="9">
        <f t="shared" si="34"/>
        <v>19461346.939999998</v>
      </c>
    </row>
    <row r="454" spans="1:16" x14ac:dyDescent="0.25">
      <c r="A454" s="21" t="s">
        <v>781</v>
      </c>
      <c r="B454" s="21" t="s">
        <v>1484</v>
      </c>
      <c r="C454" s="21" t="s">
        <v>1485</v>
      </c>
      <c r="D454" s="10">
        <v>365</v>
      </c>
      <c r="E454" s="3">
        <v>286.29000000000002</v>
      </c>
      <c r="F454" s="18">
        <f t="shared" ref="F454:F517" si="35">E454*D454</f>
        <v>104495.85</v>
      </c>
      <c r="G454" s="10">
        <v>29113</v>
      </c>
      <c r="H454" s="3">
        <v>283.70999999999998</v>
      </c>
      <c r="I454" s="18">
        <f t="shared" ref="I454:I517" si="36">H454*G454</f>
        <v>8259649.2299999995</v>
      </c>
      <c r="J454" s="10">
        <v>176</v>
      </c>
      <c r="K454" s="3">
        <v>286.29000000000002</v>
      </c>
      <c r="L454" s="18">
        <f t="shared" ref="L454:L517" si="37">K454*J454</f>
        <v>50387.040000000001</v>
      </c>
      <c r="M454" s="10">
        <v>14065</v>
      </c>
      <c r="N454" s="19">
        <v>283.70999999999998</v>
      </c>
      <c r="O454" s="18">
        <f t="shared" ref="O454:O517" si="38">N454*M454</f>
        <v>3990381.15</v>
      </c>
      <c r="P454" s="9">
        <f t="shared" ref="P454:P517" si="39">O454+L454+I454+F454</f>
        <v>12404913.27</v>
      </c>
    </row>
    <row r="455" spans="1:16" x14ac:dyDescent="0.25">
      <c r="A455" s="21" t="s">
        <v>751</v>
      </c>
      <c r="B455" s="21" t="s">
        <v>1486</v>
      </c>
      <c r="C455" s="21" t="s">
        <v>366</v>
      </c>
      <c r="D455" s="10">
        <v>2161</v>
      </c>
      <c r="E455" s="3">
        <v>208.73</v>
      </c>
      <c r="F455" s="18">
        <f t="shared" si="35"/>
        <v>451065.52999999997</v>
      </c>
      <c r="G455" s="10">
        <v>12670</v>
      </c>
      <c r="H455" s="3">
        <v>206.91</v>
      </c>
      <c r="I455" s="18">
        <f t="shared" si="36"/>
        <v>2621549.7000000002</v>
      </c>
      <c r="J455" s="10">
        <v>1269</v>
      </c>
      <c r="K455" s="3">
        <v>208.73</v>
      </c>
      <c r="L455" s="18">
        <f t="shared" si="37"/>
        <v>264878.37</v>
      </c>
      <c r="M455" s="10">
        <v>7441</v>
      </c>
      <c r="N455" s="19">
        <v>206.91</v>
      </c>
      <c r="O455" s="18">
        <f t="shared" si="38"/>
        <v>1539617.31</v>
      </c>
      <c r="P455" s="9">
        <f t="shared" si="39"/>
        <v>4877110.9100000011</v>
      </c>
    </row>
    <row r="456" spans="1:16" x14ac:dyDescent="0.25">
      <c r="A456" s="21" t="s">
        <v>730</v>
      </c>
      <c r="B456" s="21" t="s">
        <v>1487</v>
      </c>
      <c r="C456" s="21" t="s">
        <v>60</v>
      </c>
      <c r="D456" s="10">
        <v>0</v>
      </c>
      <c r="E456" s="3">
        <v>290.76</v>
      </c>
      <c r="F456" s="18">
        <f t="shared" si="35"/>
        <v>0</v>
      </c>
      <c r="G456" s="10">
        <v>15787</v>
      </c>
      <c r="H456" s="3">
        <v>288.26</v>
      </c>
      <c r="I456" s="18">
        <f t="shared" si="36"/>
        <v>4550760.62</v>
      </c>
      <c r="J456" s="10">
        <v>0</v>
      </c>
      <c r="K456" s="3">
        <v>290.76</v>
      </c>
      <c r="L456" s="18">
        <f t="shared" si="37"/>
        <v>0</v>
      </c>
      <c r="M456" s="10">
        <v>21291</v>
      </c>
      <c r="N456" s="19">
        <v>288.26</v>
      </c>
      <c r="O456" s="18">
        <f t="shared" si="38"/>
        <v>6137343.6600000001</v>
      </c>
      <c r="P456" s="9">
        <f t="shared" si="39"/>
        <v>10688104.280000001</v>
      </c>
    </row>
    <row r="457" spans="1:16" x14ac:dyDescent="0.25">
      <c r="A457" s="21" t="s">
        <v>757</v>
      </c>
      <c r="B457" s="21" t="s">
        <v>1488</v>
      </c>
      <c r="C457" s="21" t="s">
        <v>367</v>
      </c>
      <c r="D457" s="10">
        <v>1109</v>
      </c>
      <c r="E457" s="3">
        <v>219.08</v>
      </c>
      <c r="F457" s="18">
        <f t="shared" si="35"/>
        <v>242959.72</v>
      </c>
      <c r="G457" s="10">
        <v>17010</v>
      </c>
      <c r="H457" s="3">
        <v>217.31</v>
      </c>
      <c r="I457" s="18">
        <f t="shared" si="36"/>
        <v>3696443.1</v>
      </c>
      <c r="J457" s="10">
        <v>864</v>
      </c>
      <c r="K457" s="3">
        <v>219.08</v>
      </c>
      <c r="L457" s="18">
        <f t="shared" si="37"/>
        <v>189285.12000000002</v>
      </c>
      <c r="M457" s="10">
        <v>13253</v>
      </c>
      <c r="N457" s="19">
        <v>217.31</v>
      </c>
      <c r="O457" s="18">
        <f t="shared" si="38"/>
        <v>2880009.43</v>
      </c>
      <c r="P457" s="9">
        <f t="shared" si="39"/>
        <v>7008697.3700000001</v>
      </c>
    </row>
    <row r="458" spans="1:16" x14ac:dyDescent="0.25">
      <c r="A458" s="21" t="s">
        <v>791</v>
      </c>
      <c r="B458" s="21" t="s">
        <v>1489</v>
      </c>
      <c r="C458" s="21" t="s">
        <v>1490</v>
      </c>
      <c r="D458" s="10">
        <v>672</v>
      </c>
      <c r="E458" s="3">
        <v>168.82</v>
      </c>
      <c r="F458" s="18">
        <f t="shared" si="35"/>
        <v>113447.03999999999</v>
      </c>
      <c r="G458" s="10">
        <v>15250</v>
      </c>
      <c r="H458" s="3">
        <v>167.69</v>
      </c>
      <c r="I458" s="18">
        <f t="shared" si="36"/>
        <v>2557272.5</v>
      </c>
      <c r="J458" s="10">
        <v>708</v>
      </c>
      <c r="K458" s="3">
        <v>168.82</v>
      </c>
      <c r="L458" s="18">
        <f t="shared" si="37"/>
        <v>119524.56</v>
      </c>
      <c r="M458" s="10">
        <v>16075</v>
      </c>
      <c r="N458" s="19">
        <v>167.69</v>
      </c>
      <c r="O458" s="18">
        <f t="shared" si="38"/>
        <v>2695616.75</v>
      </c>
      <c r="P458" s="9">
        <f t="shared" si="39"/>
        <v>5485860.8500000006</v>
      </c>
    </row>
    <row r="459" spans="1:16" x14ac:dyDescent="0.25">
      <c r="A459" s="21" t="s">
        <v>574</v>
      </c>
      <c r="B459" s="21" t="s">
        <v>1491</v>
      </c>
      <c r="C459" s="21" t="s">
        <v>131</v>
      </c>
      <c r="D459" s="10">
        <v>2429</v>
      </c>
      <c r="E459" s="3">
        <v>324.55</v>
      </c>
      <c r="F459" s="18">
        <f t="shared" si="35"/>
        <v>788331.95000000007</v>
      </c>
      <c r="G459" s="10">
        <v>6646</v>
      </c>
      <c r="H459" s="3">
        <v>321.63</v>
      </c>
      <c r="I459" s="18">
        <f t="shared" si="36"/>
        <v>2137552.98</v>
      </c>
      <c r="J459" s="10">
        <v>2019</v>
      </c>
      <c r="K459" s="3">
        <v>324.55</v>
      </c>
      <c r="L459" s="18">
        <f t="shared" si="37"/>
        <v>655266.45000000007</v>
      </c>
      <c r="M459" s="10">
        <v>5525</v>
      </c>
      <c r="N459" s="19">
        <v>321.63</v>
      </c>
      <c r="O459" s="18">
        <f t="shared" si="38"/>
        <v>1777005.75</v>
      </c>
      <c r="P459" s="9">
        <f t="shared" si="39"/>
        <v>5358157.13</v>
      </c>
    </row>
    <row r="460" spans="1:16" x14ac:dyDescent="0.25">
      <c r="A460" s="21" t="s">
        <v>820</v>
      </c>
      <c r="B460" s="21" t="s">
        <v>1492</v>
      </c>
      <c r="C460" s="21" t="s">
        <v>61</v>
      </c>
      <c r="D460" s="10">
        <v>15273</v>
      </c>
      <c r="E460" s="3">
        <v>315.68</v>
      </c>
      <c r="F460" s="18">
        <f t="shared" si="35"/>
        <v>4821380.6399999997</v>
      </c>
      <c r="G460" s="10">
        <v>21147</v>
      </c>
      <c r="H460" s="3">
        <v>312.83999999999997</v>
      </c>
      <c r="I460" s="18">
        <f t="shared" si="36"/>
        <v>6615627.4799999995</v>
      </c>
      <c r="J460" s="10">
        <v>13177</v>
      </c>
      <c r="K460" s="3">
        <v>315.68</v>
      </c>
      <c r="L460" s="18">
        <f t="shared" si="37"/>
        <v>4159715.36</v>
      </c>
      <c r="M460" s="10">
        <v>18245</v>
      </c>
      <c r="N460" s="19">
        <v>312.83999999999997</v>
      </c>
      <c r="O460" s="18">
        <f t="shared" si="38"/>
        <v>5707765.7999999998</v>
      </c>
      <c r="P460" s="9">
        <f t="shared" si="39"/>
        <v>21304489.280000001</v>
      </c>
    </row>
    <row r="461" spans="1:16" x14ac:dyDescent="0.25">
      <c r="A461" s="21" t="s">
        <v>778</v>
      </c>
      <c r="B461" s="21" t="s">
        <v>1493</v>
      </c>
      <c r="C461" s="21" t="s">
        <v>1494</v>
      </c>
      <c r="D461" s="10">
        <v>1328</v>
      </c>
      <c r="E461" s="3">
        <v>314.33</v>
      </c>
      <c r="F461" s="18">
        <f t="shared" si="35"/>
        <v>417430.24</v>
      </c>
      <c r="G461" s="10">
        <v>18328</v>
      </c>
      <c r="H461" s="3">
        <v>311.38</v>
      </c>
      <c r="I461" s="18">
        <f t="shared" si="36"/>
        <v>5706972.6399999997</v>
      </c>
      <c r="J461" s="10">
        <v>391</v>
      </c>
      <c r="K461" s="3">
        <v>314.33</v>
      </c>
      <c r="L461" s="18">
        <f t="shared" si="37"/>
        <v>122903.03</v>
      </c>
      <c r="M461" s="10">
        <v>5398</v>
      </c>
      <c r="N461" s="19">
        <v>311.38</v>
      </c>
      <c r="O461" s="18">
        <f t="shared" si="38"/>
        <v>1680829.24</v>
      </c>
      <c r="P461" s="9">
        <f t="shared" si="39"/>
        <v>7928135.1500000004</v>
      </c>
    </row>
    <row r="462" spans="1:16" x14ac:dyDescent="0.25">
      <c r="A462" s="21" t="s">
        <v>854</v>
      </c>
      <c r="B462" s="21" t="s">
        <v>1495</v>
      </c>
      <c r="C462" s="21" t="s">
        <v>283</v>
      </c>
      <c r="D462" s="10">
        <v>4080</v>
      </c>
      <c r="E462" s="3">
        <v>366.58</v>
      </c>
      <c r="F462" s="18">
        <f t="shared" si="35"/>
        <v>1495646.4</v>
      </c>
      <c r="G462" s="10">
        <v>25550</v>
      </c>
      <c r="H462" s="3">
        <v>363.56</v>
      </c>
      <c r="I462" s="18">
        <f t="shared" si="36"/>
        <v>9288958</v>
      </c>
      <c r="J462" s="10">
        <v>3172</v>
      </c>
      <c r="K462" s="3">
        <v>366.58</v>
      </c>
      <c r="L462" s="18">
        <f t="shared" si="37"/>
        <v>1162791.76</v>
      </c>
      <c r="M462" s="10">
        <v>19863</v>
      </c>
      <c r="N462" s="19">
        <v>363.56</v>
      </c>
      <c r="O462" s="18">
        <f t="shared" si="38"/>
        <v>7221392.2800000003</v>
      </c>
      <c r="P462" s="9">
        <f t="shared" si="39"/>
        <v>19168788.439999998</v>
      </c>
    </row>
    <row r="463" spans="1:16" x14ac:dyDescent="0.25">
      <c r="A463" s="21" t="s">
        <v>556</v>
      </c>
      <c r="B463" s="21" t="s">
        <v>1496</v>
      </c>
      <c r="C463" s="21" t="s">
        <v>1497</v>
      </c>
      <c r="D463" s="10">
        <v>537</v>
      </c>
      <c r="E463" s="3">
        <v>246.02</v>
      </c>
      <c r="F463" s="18">
        <f t="shared" si="35"/>
        <v>132112.74000000002</v>
      </c>
      <c r="G463" s="10">
        <v>48231</v>
      </c>
      <c r="H463" s="3">
        <v>244.15</v>
      </c>
      <c r="I463" s="18">
        <f t="shared" si="36"/>
        <v>11775598.65</v>
      </c>
      <c r="J463" s="10">
        <v>595</v>
      </c>
      <c r="K463" s="3">
        <v>246.02</v>
      </c>
      <c r="L463" s="18">
        <f t="shared" si="37"/>
        <v>146381.9</v>
      </c>
      <c r="M463" s="10">
        <v>53424</v>
      </c>
      <c r="N463" s="19">
        <v>244.15</v>
      </c>
      <c r="O463" s="18">
        <f t="shared" si="38"/>
        <v>13043469.6</v>
      </c>
      <c r="P463" s="9">
        <f t="shared" si="39"/>
        <v>25097562.889999997</v>
      </c>
    </row>
    <row r="464" spans="1:16" x14ac:dyDescent="0.25">
      <c r="A464" s="21" t="s">
        <v>557</v>
      </c>
      <c r="B464" s="21" t="s">
        <v>1498</v>
      </c>
      <c r="C464" s="21" t="s">
        <v>1499</v>
      </c>
      <c r="D464" s="10">
        <v>0</v>
      </c>
      <c r="E464" s="3">
        <v>250.05</v>
      </c>
      <c r="F464" s="18">
        <f t="shared" si="35"/>
        <v>0</v>
      </c>
      <c r="G464" s="10">
        <v>5322</v>
      </c>
      <c r="H464" s="3">
        <v>248.28</v>
      </c>
      <c r="I464" s="18">
        <f t="shared" si="36"/>
        <v>1321346.1599999999</v>
      </c>
      <c r="J464" s="10">
        <v>0</v>
      </c>
      <c r="K464" s="3">
        <v>250.05</v>
      </c>
      <c r="L464" s="18">
        <f t="shared" si="37"/>
        <v>0</v>
      </c>
      <c r="M464" s="10">
        <v>4074</v>
      </c>
      <c r="N464" s="19">
        <v>248.28</v>
      </c>
      <c r="O464" s="18">
        <f t="shared" si="38"/>
        <v>1011492.72</v>
      </c>
      <c r="P464" s="9">
        <f t="shared" si="39"/>
        <v>2332838.88</v>
      </c>
    </row>
    <row r="465" spans="1:16" x14ac:dyDescent="0.25">
      <c r="A465" s="21" t="s">
        <v>782</v>
      </c>
      <c r="B465" s="21" t="s">
        <v>1738</v>
      </c>
      <c r="C465" s="21" t="s">
        <v>200</v>
      </c>
      <c r="D465" s="10">
        <v>545</v>
      </c>
      <c r="E465" s="3">
        <v>307.36</v>
      </c>
      <c r="F465" s="18">
        <f t="shared" si="35"/>
        <v>167511.20000000001</v>
      </c>
      <c r="G465" s="10">
        <v>54217</v>
      </c>
      <c r="H465" s="3">
        <v>305.07</v>
      </c>
      <c r="I465" s="18">
        <f t="shared" si="36"/>
        <v>16539980.189999999</v>
      </c>
      <c r="J465" s="10">
        <v>309</v>
      </c>
      <c r="K465" s="3">
        <v>307.36</v>
      </c>
      <c r="L465" s="18">
        <f t="shared" si="37"/>
        <v>94974.24</v>
      </c>
      <c r="M465" s="10">
        <v>30699</v>
      </c>
      <c r="N465" s="19">
        <v>305.07</v>
      </c>
      <c r="O465" s="18">
        <f t="shared" si="38"/>
        <v>9365343.9299999997</v>
      </c>
      <c r="P465" s="9">
        <f t="shared" si="39"/>
        <v>26167809.559999999</v>
      </c>
    </row>
    <row r="466" spans="1:16" x14ac:dyDescent="0.25">
      <c r="A466" s="21" t="s">
        <v>624</v>
      </c>
      <c r="B466" s="21" t="s">
        <v>1500</v>
      </c>
      <c r="C466" s="21" t="s">
        <v>284</v>
      </c>
      <c r="D466" s="10">
        <v>1546</v>
      </c>
      <c r="E466" s="3">
        <v>193.23</v>
      </c>
      <c r="F466" s="18">
        <f t="shared" si="35"/>
        <v>298733.57999999996</v>
      </c>
      <c r="G466" s="10">
        <v>26497</v>
      </c>
      <c r="H466" s="3">
        <v>191.6</v>
      </c>
      <c r="I466" s="18">
        <f t="shared" si="36"/>
        <v>5076825.2</v>
      </c>
      <c r="J466" s="10">
        <v>1469</v>
      </c>
      <c r="K466" s="3">
        <v>193.23</v>
      </c>
      <c r="L466" s="18">
        <f t="shared" si="37"/>
        <v>283854.87</v>
      </c>
      <c r="M466" s="10">
        <v>25173</v>
      </c>
      <c r="N466" s="19">
        <v>191.6</v>
      </c>
      <c r="O466" s="18">
        <f t="shared" si="38"/>
        <v>4823146.8</v>
      </c>
      <c r="P466" s="9">
        <f t="shared" si="39"/>
        <v>10482560.450000001</v>
      </c>
    </row>
    <row r="467" spans="1:16" x14ac:dyDescent="0.25">
      <c r="A467" s="21" t="s">
        <v>473</v>
      </c>
      <c r="B467" s="21" t="s">
        <v>1739</v>
      </c>
      <c r="C467" s="21" t="s">
        <v>201</v>
      </c>
      <c r="D467" s="10">
        <v>1355</v>
      </c>
      <c r="E467" s="3">
        <v>234.76</v>
      </c>
      <c r="F467" s="18">
        <f t="shared" si="35"/>
        <v>318099.8</v>
      </c>
      <c r="G467" s="10">
        <v>10563</v>
      </c>
      <c r="H467" s="3">
        <v>233.14</v>
      </c>
      <c r="I467" s="18">
        <f t="shared" si="36"/>
        <v>2462657.8199999998</v>
      </c>
      <c r="J467" s="10">
        <v>979</v>
      </c>
      <c r="K467" s="3">
        <v>234.76</v>
      </c>
      <c r="L467" s="18">
        <f t="shared" si="37"/>
        <v>229830.03999999998</v>
      </c>
      <c r="M467" s="10">
        <v>7636</v>
      </c>
      <c r="N467" s="19">
        <v>233.14</v>
      </c>
      <c r="O467" s="18">
        <f t="shared" si="38"/>
        <v>1780257.0399999998</v>
      </c>
      <c r="P467" s="9">
        <f t="shared" si="39"/>
        <v>4790844.6999999993</v>
      </c>
    </row>
    <row r="468" spans="1:16" x14ac:dyDescent="0.25">
      <c r="A468" s="21" t="s">
        <v>729</v>
      </c>
      <c r="B468" s="21" t="s">
        <v>1501</v>
      </c>
      <c r="C468" s="21" t="s">
        <v>1502</v>
      </c>
      <c r="D468" s="10">
        <v>191</v>
      </c>
      <c r="E468" s="3">
        <v>281.2</v>
      </c>
      <c r="F468" s="18">
        <f t="shared" si="35"/>
        <v>53709.2</v>
      </c>
      <c r="G468" s="10">
        <v>39081</v>
      </c>
      <c r="H468" s="3">
        <v>279</v>
      </c>
      <c r="I468" s="18">
        <f t="shared" si="36"/>
        <v>10903599</v>
      </c>
      <c r="J468" s="10">
        <v>0</v>
      </c>
      <c r="K468" s="3">
        <v>281.2</v>
      </c>
      <c r="L468" s="18">
        <f t="shared" si="37"/>
        <v>0</v>
      </c>
      <c r="M468" s="10">
        <v>0</v>
      </c>
      <c r="N468" s="19">
        <v>279</v>
      </c>
      <c r="O468" s="18">
        <f t="shared" si="38"/>
        <v>0</v>
      </c>
      <c r="P468" s="9">
        <f t="shared" si="39"/>
        <v>10957308.199999999</v>
      </c>
    </row>
    <row r="469" spans="1:16" x14ac:dyDescent="0.25">
      <c r="A469" s="21" t="s">
        <v>731</v>
      </c>
      <c r="B469" s="21" t="s">
        <v>1503</v>
      </c>
      <c r="C469" s="21" t="s">
        <v>1504</v>
      </c>
      <c r="D469" s="10">
        <v>120</v>
      </c>
      <c r="E469" s="3">
        <v>270.63</v>
      </c>
      <c r="F469" s="18">
        <f t="shared" si="35"/>
        <v>32475.599999999999</v>
      </c>
      <c r="G469" s="10">
        <v>22706</v>
      </c>
      <c r="H469" s="3">
        <v>268.20999999999998</v>
      </c>
      <c r="I469" s="18">
        <f t="shared" si="36"/>
        <v>6089976.2599999998</v>
      </c>
      <c r="J469" s="10">
        <v>126</v>
      </c>
      <c r="K469" s="3">
        <v>270.63</v>
      </c>
      <c r="L469" s="18">
        <f t="shared" si="37"/>
        <v>34099.379999999997</v>
      </c>
      <c r="M469" s="10">
        <v>23859</v>
      </c>
      <c r="N469" s="19">
        <v>268.20999999999998</v>
      </c>
      <c r="O469" s="18">
        <f t="shared" si="38"/>
        <v>6399222.3899999997</v>
      </c>
      <c r="P469" s="9">
        <f t="shared" si="39"/>
        <v>12555773.629999999</v>
      </c>
    </row>
    <row r="470" spans="1:16" x14ac:dyDescent="0.25">
      <c r="A470" s="21" t="s">
        <v>728</v>
      </c>
      <c r="B470" s="21" t="s">
        <v>1505</v>
      </c>
      <c r="C470" s="21" t="s">
        <v>1506</v>
      </c>
      <c r="D470" s="10">
        <v>1806</v>
      </c>
      <c r="E470" s="3">
        <v>249.93</v>
      </c>
      <c r="F470" s="18">
        <f t="shared" si="35"/>
        <v>451373.58</v>
      </c>
      <c r="G470" s="10">
        <v>34527</v>
      </c>
      <c r="H470" s="3">
        <v>247.76</v>
      </c>
      <c r="I470" s="18">
        <f t="shared" si="36"/>
        <v>8554409.5199999996</v>
      </c>
      <c r="J470" s="10">
        <v>1706</v>
      </c>
      <c r="K470" s="3">
        <v>249.93</v>
      </c>
      <c r="L470" s="18">
        <f t="shared" si="37"/>
        <v>426380.58</v>
      </c>
      <c r="M470" s="10">
        <v>32611</v>
      </c>
      <c r="N470" s="19">
        <v>247.76</v>
      </c>
      <c r="O470" s="18">
        <f t="shared" si="38"/>
        <v>8079701.3599999994</v>
      </c>
      <c r="P470" s="9">
        <f t="shared" si="39"/>
        <v>17511865.039999999</v>
      </c>
    </row>
    <row r="471" spans="1:16" x14ac:dyDescent="0.25">
      <c r="A471" s="21" t="s">
        <v>533</v>
      </c>
      <c r="B471" s="21" t="s">
        <v>1507</v>
      </c>
      <c r="C471" s="21" t="s">
        <v>132</v>
      </c>
      <c r="D471" s="10">
        <v>50456</v>
      </c>
      <c r="E471" s="3">
        <v>224.73</v>
      </c>
      <c r="F471" s="18">
        <f t="shared" si="35"/>
        <v>11338976.879999999</v>
      </c>
      <c r="G471" s="10">
        <v>694</v>
      </c>
      <c r="H471" s="3">
        <v>222.99</v>
      </c>
      <c r="I471" s="18">
        <f t="shared" si="36"/>
        <v>154755.06</v>
      </c>
      <c r="J471" s="10">
        <v>37540</v>
      </c>
      <c r="K471" s="3">
        <v>224.73</v>
      </c>
      <c r="L471" s="18">
        <f t="shared" si="37"/>
        <v>8436364.1999999993</v>
      </c>
      <c r="M471" s="10">
        <v>516</v>
      </c>
      <c r="N471" s="19">
        <v>222.99</v>
      </c>
      <c r="O471" s="18">
        <f t="shared" si="38"/>
        <v>115062.84000000001</v>
      </c>
      <c r="P471" s="9">
        <f t="shared" si="39"/>
        <v>20045158.979999997</v>
      </c>
    </row>
    <row r="472" spans="1:16" x14ac:dyDescent="0.25">
      <c r="A472" s="21" t="s">
        <v>544</v>
      </c>
      <c r="B472" s="21" t="s">
        <v>1508</v>
      </c>
      <c r="C472" s="21" t="s">
        <v>1509</v>
      </c>
      <c r="D472" s="10">
        <v>1416</v>
      </c>
      <c r="E472" s="3">
        <v>208.35</v>
      </c>
      <c r="F472" s="18">
        <f t="shared" si="35"/>
        <v>295023.59999999998</v>
      </c>
      <c r="G472" s="10">
        <v>0</v>
      </c>
      <c r="H472" s="3">
        <v>207.13</v>
      </c>
      <c r="I472" s="18">
        <f t="shared" si="36"/>
        <v>0</v>
      </c>
      <c r="J472" s="10">
        <v>0</v>
      </c>
      <c r="K472" s="3">
        <v>208.35</v>
      </c>
      <c r="L472" s="18">
        <f t="shared" si="37"/>
        <v>0</v>
      </c>
      <c r="M472" s="10">
        <v>0</v>
      </c>
      <c r="N472" s="19">
        <v>207.13</v>
      </c>
      <c r="O472" s="18">
        <f t="shared" si="38"/>
        <v>0</v>
      </c>
      <c r="P472" s="9">
        <f t="shared" si="39"/>
        <v>295023.59999999998</v>
      </c>
    </row>
    <row r="473" spans="1:16" x14ac:dyDescent="0.25">
      <c r="A473" s="21" t="s">
        <v>565</v>
      </c>
      <c r="B473" s="21" t="s">
        <v>1510</v>
      </c>
      <c r="C473" s="21" t="s">
        <v>133</v>
      </c>
      <c r="D473" s="10">
        <v>921</v>
      </c>
      <c r="E473" s="3">
        <v>212.12</v>
      </c>
      <c r="F473" s="18">
        <f t="shared" si="35"/>
        <v>195362.52000000002</v>
      </c>
      <c r="G473" s="10">
        <v>13890</v>
      </c>
      <c r="H473" s="3">
        <v>210.46</v>
      </c>
      <c r="I473" s="18">
        <f t="shared" si="36"/>
        <v>2923289.4</v>
      </c>
      <c r="J473" s="10">
        <v>1146</v>
      </c>
      <c r="K473" s="3">
        <v>212.12</v>
      </c>
      <c r="L473" s="18">
        <f t="shared" si="37"/>
        <v>243089.52000000002</v>
      </c>
      <c r="M473" s="10">
        <v>17286</v>
      </c>
      <c r="N473" s="19">
        <v>210.46</v>
      </c>
      <c r="O473" s="18">
        <f t="shared" si="38"/>
        <v>3638011.56</v>
      </c>
      <c r="P473" s="9">
        <f t="shared" si="39"/>
        <v>6999753</v>
      </c>
    </row>
    <row r="474" spans="1:16" x14ac:dyDescent="0.25">
      <c r="A474" s="21" t="s">
        <v>679</v>
      </c>
      <c r="B474" s="21" t="s">
        <v>1511</v>
      </c>
      <c r="C474" s="21" t="s">
        <v>62</v>
      </c>
      <c r="D474" s="10">
        <v>0</v>
      </c>
      <c r="E474" s="3">
        <v>171.49</v>
      </c>
      <c r="F474" s="18">
        <f t="shared" si="35"/>
        <v>0</v>
      </c>
      <c r="G474" s="10">
        <v>9395</v>
      </c>
      <c r="H474" s="3">
        <v>170.33</v>
      </c>
      <c r="I474" s="18">
        <f t="shared" si="36"/>
        <v>1600250.35</v>
      </c>
      <c r="J474" s="10">
        <v>0</v>
      </c>
      <c r="K474" s="3">
        <v>171.49</v>
      </c>
      <c r="L474" s="18">
        <f t="shared" si="37"/>
        <v>0</v>
      </c>
      <c r="M474" s="10">
        <v>12990</v>
      </c>
      <c r="N474" s="19">
        <v>170.33</v>
      </c>
      <c r="O474" s="18">
        <f t="shared" si="38"/>
        <v>2212586.7000000002</v>
      </c>
      <c r="P474" s="9">
        <f t="shared" si="39"/>
        <v>3812837.0500000003</v>
      </c>
    </row>
    <row r="475" spans="1:16" x14ac:dyDescent="0.25">
      <c r="A475" s="21" t="s">
        <v>439</v>
      </c>
      <c r="B475" s="21" t="s">
        <v>1512</v>
      </c>
      <c r="C475" s="21" t="s">
        <v>1513</v>
      </c>
      <c r="D475" s="10">
        <v>0</v>
      </c>
      <c r="E475" s="3">
        <v>211.97</v>
      </c>
      <c r="F475" s="18">
        <f t="shared" si="35"/>
        <v>0</v>
      </c>
      <c r="G475" s="10">
        <v>6776</v>
      </c>
      <c r="H475" s="3">
        <v>210.41</v>
      </c>
      <c r="I475" s="18">
        <f t="shared" si="36"/>
        <v>1425738.16</v>
      </c>
      <c r="J475" s="10">
        <v>0</v>
      </c>
      <c r="K475" s="3">
        <v>211.97</v>
      </c>
      <c r="L475" s="18">
        <f t="shared" si="37"/>
        <v>0</v>
      </c>
      <c r="M475" s="10">
        <v>10153</v>
      </c>
      <c r="N475" s="19">
        <v>210.41</v>
      </c>
      <c r="O475" s="18">
        <f t="shared" si="38"/>
        <v>2136292.73</v>
      </c>
      <c r="P475" s="9">
        <f t="shared" si="39"/>
        <v>3562030.8899999997</v>
      </c>
    </row>
    <row r="476" spans="1:16" x14ac:dyDescent="0.25">
      <c r="A476" s="21" t="s">
        <v>648</v>
      </c>
      <c r="B476" s="21" t="s">
        <v>1514</v>
      </c>
      <c r="C476" s="21" t="s">
        <v>1515</v>
      </c>
      <c r="D476" s="10">
        <v>0</v>
      </c>
      <c r="E476" s="3">
        <v>304.01</v>
      </c>
      <c r="F476" s="18">
        <f t="shared" si="35"/>
        <v>0</v>
      </c>
      <c r="G476" s="10">
        <v>6092</v>
      </c>
      <c r="H476" s="3">
        <v>302.18</v>
      </c>
      <c r="I476" s="18">
        <f t="shared" si="36"/>
        <v>1840880.56</v>
      </c>
      <c r="J476" s="10">
        <v>0</v>
      </c>
      <c r="K476" s="3">
        <v>304.01</v>
      </c>
      <c r="L476" s="18">
        <f t="shared" si="37"/>
        <v>0</v>
      </c>
      <c r="M476" s="10">
        <v>3908</v>
      </c>
      <c r="N476" s="19">
        <v>302.18</v>
      </c>
      <c r="O476" s="18">
        <f t="shared" si="38"/>
        <v>1180919.44</v>
      </c>
      <c r="P476" s="9">
        <f t="shared" si="39"/>
        <v>3021800</v>
      </c>
    </row>
    <row r="477" spans="1:16" x14ac:dyDescent="0.25">
      <c r="A477" s="21" t="s">
        <v>654</v>
      </c>
      <c r="B477" s="21" t="s">
        <v>1516</v>
      </c>
      <c r="C477" s="21" t="s">
        <v>134</v>
      </c>
      <c r="D477" s="10">
        <v>1542</v>
      </c>
      <c r="E477" s="3">
        <v>184.34</v>
      </c>
      <c r="F477" s="18">
        <f t="shared" si="35"/>
        <v>284252.28000000003</v>
      </c>
      <c r="G477" s="10">
        <v>17848</v>
      </c>
      <c r="H477" s="3">
        <v>182.91</v>
      </c>
      <c r="I477" s="18">
        <f t="shared" si="36"/>
        <v>3264577.68</v>
      </c>
      <c r="J477" s="10">
        <v>2536</v>
      </c>
      <c r="K477" s="3">
        <v>184.34</v>
      </c>
      <c r="L477" s="18">
        <f t="shared" si="37"/>
        <v>467486.24</v>
      </c>
      <c r="M477" s="10">
        <v>29355</v>
      </c>
      <c r="N477" s="19">
        <v>182.91</v>
      </c>
      <c r="O477" s="18">
        <f t="shared" si="38"/>
        <v>5369323.0499999998</v>
      </c>
      <c r="P477" s="9">
        <f t="shared" si="39"/>
        <v>9385639.25</v>
      </c>
    </row>
    <row r="478" spans="1:16" x14ac:dyDescent="0.25">
      <c r="A478" s="21" t="s">
        <v>795</v>
      </c>
      <c r="B478" s="21" t="s">
        <v>1517</v>
      </c>
      <c r="C478" s="21" t="s">
        <v>202</v>
      </c>
      <c r="D478" s="10">
        <v>0</v>
      </c>
      <c r="E478" s="3">
        <v>247.52</v>
      </c>
      <c r="F478" s="18">
        <f t="shared" si="35"/>
        <v>0</v>
      </c>
      <c r="G478" s="10">
        <v>53440</v>
      </c>
      <c r="H478" s="3">
        <v>245.37</v>
      </c>
      <c r="I478" s="18">
        <f t="shared" si="36"/>
        <v>13112572.800000001</v>
      </c>
      <c r="J478" s="10">
        <v>0</v>
      </c>
      <c r="K478" s="3">
        <v>247.52</v>
      </c>
      <c r="L478" s="18">
        <f t="shared" si="37"/>
        <v>0</v>
      </c>
      <c r="M478" s="10">
        <v>21639</v>
      </c>
      <c r="N478" s="19">
        <v>245.37</v>
      </c>
      <c r="O478" s="18">
        <f t="shared" si="38"/>
        <v>5309561.43</v>
      </c>
      <c r="P478" s="9">
        <f t="shared" si="39"/>
        <v>18422134.23</v>
      </c>
    </row>
    <row r="479" spans="1:16" x14ac:dyDescent="0.25">
      <c r="A479" s="21" t="s">
        <v>401</v>
      </c>
      <c r="B479" s="21" t="s">
        <v>1518</v>
      </c>
      <c r="C479" s="21" t="s">
        <v>1519</v>
      </c>
      <c r="D479" s="10">
        <v>2054</v>
      </c>
      <c r="E479" s="3">
        <v>196.81</v>
      </c>
      <c r="F479" s="18">
        <f t="shared" si="35"/>
        <v>404247.74</v>
      </c>
      <c r="G479" s="10">
        <v>18056</v>
      </c>
      <c r="H479" s="3">
        <v>195.14</v>
      </c>
      <c r="I479" s="18">
        <f t="shared" si="36"/>
        <v>3523447.84</v>
      </c>
      <c r="J479" s="10">
        <v>1485</v>
      </c>
      <c r="K479" s="3">
        <v>196.81</v>
      </c>
      <c r="L479" s="18">
        <f t="shared" si="37"/>
        <v>292262.84999999998</v>
      </c>
      <c r="M479" s="10">
        <v>13057</v>
      </c>
      <c r="N479" s="19">
        <v>195.14</v>
      </c>
      <c r="O479" s="18">
        <f t="shared" si="38"/>
        <v>2547942.98</v>
      </c>
      <c r="P479" s="9">
        <f t="shared" si="39"/>
        <v>6767901.4100000001</v>
      </c>
    </row>
    <row r="480" spans="1:16" x14ac:dyDescent="0.25">
      <c r="A480" s="21" t="s">
        <v>810</v>
      </c>
      <c r="B480" s="21" t="s">
        <v>1520</v>
      </c>
      <c r="C480" s="21" t="s">
        <v>63</v>
      </c>
      <c r="D480" s="10">
        <v>1220</v>
      </c>
      <c r="E480" s="3">
        <v>252.46</v>
      </c>
      <c r="F480" s="18">
        <f t="shared" si="35"/>
        <v>308001.2</v>
      </c>
      <c r="G480" s="10">
        <v>12466</v>
      </c>
      <c r="H480" s="3">
        <v>250.2</v>
      </c>
      <c r="I480" s="18">
        <f t="shared" si="36"/>
        <v>3118993.1999999997</v>
      </c>
      <c r="J480" s="10">
        <v>2020</v>
      </c>
      <c r="K480" s="3">
        <v>252.46</v>
      </c>
      <c r="L480" s="18">
        <f t="shared" si="37"/>
        <v>509969.2</v>
      </c>
      <c r="M480" s="10">
        <v>20644</v>
      </c>
      <c r="N480" s="19">
        <v>250.2</v>
      </c>
      <c r="O480" s="18">
        <f t="shared" si="38"/>
        <v>5165128.8</v>
      </c>
      <c r="P480" s="9">
        <f t="shared" si="39"/>
        <v>9102092.3999999985</v>
      </c>
    </row>
    <row r="481" spans="1:16" x14ac:dyDescent="0.25">
      <c r="A481" s="21" t="s">
        <v>944</v>
      </c>
      <c r="B481" s="21" t="s">
        <v>1521</v>
      </c>
      <c r="C481" s="21" t="s">
        <v>285</v>
      </c>
      <c r="D481" s="10">
        <v>6401</v>
      </c>
      <c r="E481" s="3">
        <v>301.42</v>
      </c>
      <c r="F481" s="18">
        <f t="shared" si="35"/>
        <v>1929389.4200000002</v>
      </c>
      <c r="G481" s="10">
        <v>65885</v>
      </c>
      <c r="H481" s="3">
        <v>298.72000000000003</v>
      </c>
      <c r="I481" s="18">
        <f t="shared" si="36"/>
        <v>19681167.200000003</v>
      </c>
      <c r="J481" s="10">
        <v>1116</v>
      </c>
      <c r="K481" s="3">
        <v>301.42</v>
      </c>
      <c r="L481" s="18">
        <f t="shared" si="37"/>
        <v>336384.72000000003</v>
      </c>
      <c r="M481" s="10">
        <v>11482</v>
      </c>
      <c r="N481" s="19">
        <v>298.72000000000003</v>
      </c>
      <c r="O481" s="18">
        <f t="shared" si="38"/>
        <v>3429903.0400000005</v>
      </c>
      <c r="P481" s="9">
        <f t="shared" si="39"/>
        <v>25376844.380000006</v>
      </c>
    </row>
    <row r="482" spans="1:16" x14ac:dyDescent="0.25">
      <c r="A482" s="21" t="s">
        <v>696</v>
      </c>
      <c r="B482" s="21" t="s">
        <v>1522</v>
      </c>
      <c r="C482" s="21" t="s">
        <v>203</v>
      </c>
      <c r="D482" s="10">
        <v>2251</v>
      </c>
      <c r="E482" s="3">
        <v>274.02</v>
      </c>
      <c r="F482" s="18">
        <f t="shared" si="35"/>
        <v>616819.0199999999</v>
      </c>
      <c r="G482" s="10">
        <v>15221</v>
      </c>
      <c r="H482" s="3">
        <v>271.76</v>
      </c>
      <c r="I482" s="18">
        <f t="shared" si="36"/>
        <v>4136458.96</v>
      </c>
      <c r="J482" s="10">
        <v>1474</v>
      </c>
      <c r="K482" s="3">
        <v>274.02</v>
      </c>
      <c r="L482" s="18">
        <f t="shared" si="37"/>
        <v>403905.48</v>
      </c>
      <c r="M482" s="10">
        <v>9964</v>
      </c>
      <c r="N482" s="19">
        <v>271.76</v>
      </c>
      <c r="O482" s="18">
        <f t="shared" si="38"/>
        <v>2707816.64</v>
      </c>
      <c r="P482" s="9">
        <f t="shared" si="39"/>
        <v>7865000.0999999996</v>
      </c>
    </row>
    <row r="483" spans="1:16" x14ac:dyDescent="0.25">
      <c r="A483" s="21" t="s">
        <v>702</v>
      </c>
      <c r="B483" s="21" t="s">
        <v>1523</v>
      </c>
      <c r="C483" s="21" t="s">
        <v>368</v>
      </c>
      <c r="D483" s="10">
        <v>5203</v>
      </c>
      <c r="E483" s="3">
        <v>289.93</v>
      </c>
      <c r="F483" s="18">
        <f t="shared" si="35"/>
        <v>1508505.79</v>
      </c>
      <c r="G483" s="10">
        <v>13488</v>
      </c>
      <c r="H483" s="3">
        <v>287.27</v>
      </c>
      <c r="I483" s="18">
        <f t="shared" si="36"/>
        <v>3874697.76</v>
      </c>
      <c r="J483" s="10">
        <v>4697</v>
      </c>
      <c r="K483" s="3">
        <v>289.93</v>
      </c>
      <c r="L483" s="18">
        <f t="shared" si="37"/>
        <v>1361801.21</v>
      </c>
      <c r="M483" s="10">
        <v>12178</v>
      </c>
      <c r="N483" s="19">
        <v>287.27</v>
      </c>
      <c r="O483" s="18">
        <f t="shared" si="38"/>
        <v>3498374.0599999996</v>
      </c>
      <c r="P483" s="9">
        <f t="shared" si="39"/>
        <v>10243378.82</v>
      </c>
    </row>
    <row r="484" spans="1:16" x14ac:dyDescent="0.25">
      <c r="A484" s="21" t="s">
        <v>735</v>
      </c>
      <c r="B484" s="21" t="s">
        <v>1740</v>
      </c>
      <c r="C484" s="21" t="s">
        <v>286</v>
      </c>
      <c r="D484" s="10">
        <v>2393</v>
      </c>
      <c r="E484" s="3">
        <v>183.03</v>
      </c>
      <c r="F484" s="18">
        <f t="shared" si="35"/>
        <v>437990.79</v>
      </c>
      <c r="G484" s="10">
        <v>15407</v>
      </c>
      <c r="H484" s="3">
        <v>181.49</v>
      </c>
      <c r="I484" s="18">
        <f t="shared" si="36"/>
        <v>2796216.43</v>
      </c>
      <c r="J484" s="10">
        <v>2317</v>
      </c>
      <c r="K484" s="3">
        <v>183.03</v>
      </c>
      <c r="L484" s="18">
        <f t="shared" si="37"/>
        <v>424080.51</v>
      </c>
      <c r="M484" s="10">
        <v>14920</v>
      </c>
      <c r="N484" s="19">
        <v>181.49</v>
      </c>
      <c r="O484" s="18">
        <f t="shared" si="38"/>
        <v>2707830.8000000003</v>
      </c>
      <c r="P484" s="9">
        <f t="shared" si="39"/>
        <v>6366118.5300000003</v>
      </c>
    </row>
    <row r="485" spans="1:16" x14ac:dyDescent="0.25">
      <c r="A485" s="21" t="s">
        <v>592</v>
      </c>
      <c r="B485" s="21" t="s">
        <v>1524</v>
      </c>
      <c r="C485" s="21" t="s">
        <v>369</v>
      </c>
      <c r="D485" s="10">
        <v>2809</v>
      </c>
      <c r="E485" s="3">
        <v>256.88</v>
      </c>
      <c r="F485" s="18">
        <f t="shared" si="35"/>
        <v>721575.92</v>
      </c>
      <c r="G485" s="10">
        <v>35277</v>
      </c>
      <c r="H485" s="3">
        <v>254.55</v>
      </c>
      <c r="I485" s="18">
        <f t="shared" si="36"/>
        <v>8979760.3499999996</v>
      </c>
      <c r="J485" s="10">
        <v>0</v>
      </c>
      <c r="K485" s="3">
        <v>256.88</v>
      </c>
      <c r="L485" s="18">
        <f t="shared" si="37"/>
        <v>0</v>
      </c>
      <c r="M485" s="10">
        <v>0</v>
      </c>
      <c r="N485" s="19">
        <v>254.55</v>
      </c>
      <c r="O485" s="18">
        <f t="shared" si="38"/>
        <v>0</v>
      </c>
      <c r="P485" s="9">
        <f t="shared" si="39"/>
        <v>9701336.2699999996</v>
      </c>
    </row>
    <row r="486" spans="1:16" x14ac:dyDescent="0.25">
      <c r="A486" s="21" t="s">
        <v>630</v>
      </c>
      <c r="B486" s="21" t="s">
        <v>1525</v>
      </c>
      <c r="C486" s="21" t="s">
        <v>370</v>
      </c>
      <c r="D486" s="10">
        <v>422</v>
      </c>
      <c r="E486" s="3">
        <v>191.41</v>
      </c>
      <c r="F486" s="18">
        <f t="shared" si="35"/>
        <v>80775.02</v>
      </c>
      <c r="G486" s="10">
        <v>9836</v>
      </c>
      <c r="H486" s="3">
        <v>189.68</v>
      </c>
      <c r="I486" s="18">
        <f t="shared" si="36"/>
        <v>1865692.48</v>
      </c>
      <c r="J486" s="10">
        <v>404</v>
      </c>
      <c r="K486" s="3">
        <v>191.41</v>
      </c>
      <c r="L486" s="18">
        <f t="shared" si="37"/>
        <v>77329.64</v>
      </c>
      <c r="M486" s="10">
        <v>9406</v>
      </c>
      <c r="N486" s="19">
        <v>189.68</v>
      </c>
      <c r="O486" s="18">
        <f t="shared" si="38"/>
        <v>1784130.08</v>
      </c>
      <c r="P486" s="9">
        <f t="shared" si="39"/>
        <v>3807927.22</v>
      </c>
    </row>
    <row r="487" spans="1:16" x14ac:dyDescent="0.25">
      <c r="A487" s="21" t="s">
        <v>720</v>
      </c>
      <c r="B487" s="21" t="s">
        <v>1526</v>
      </c>
      <c r="C487" s="21" t="s">
        <v>287</v>
      </c>
      <c r="D487" s="10">
        <v>1490</v>
      </c>
      <c r="E487" s="3">
        <v>275.32</v>
      </c>
      <c r="F487" s="18">
        <f t="shared" si="35"/>
        <v>410226.8</v>
      </c>
      <c r="G487" s="10">
        <v>11911</v>
      </c>
      <c r="H487" s="3">
        <v>272.70999999999998</v>
      </c>
      <c r="I487" s="18">
        <f t="shared" si="36"/>
        <v>3248248.8099999996</v>
      </c>
      <c r="J487" s="10">
        <v>1183</v>
      </c>
      <c r="K487" s="3">
        <v>275.32</v>
      </c>
      <c r="L487" s="18">
        <f t="shared" si="37"/>
        <v>325703.56</v>
      </c>
      <c r="M487" s="10">
        <v>9459</v>
      </c>
      <c r="N487" s="19">
        <v>272.70999999999998</v>
      </c>
      <c r="O487" s="18">
        <f t="shared" si="38"/>
        <v>2579563.8899999997</v>
      </c>
      <c r="P487" s="9">
        <f t="shared" si="39"/>
        <v>6563743.0599999996</v>
      </c>
    </row>
    <row r="488" spans="1:16" x14ac:dyDescent="0.25">
      <c r="A488" s="21" t="s">
        <v>616</v>
      </c>
      <c r="B488" s="21" t="s">
        <v>1527</v>
      </c>
      <c r="C488" s="21" t="s">
        <v>1528</v>
      </c>
      <c r="D488" s="10">
        <v>272</v>
      </c>
      <c r="E488" s="3">
        <v>157.21</v>
      </c>
      <c r="F488" s="18">
        <f t="shared" si="35"/>
        <v>42761.120000000003</v>
      </c>
      <c r="G488" s="10">
        <v>18774</v>
      </c>
      <c r="H488" s="3">
        <v>156.06</v>
      </c>
      <c r="I488" s="18">
        <f t="shared" si="36"/>
        <v>2929870.44</v>
      </c>
      <c r="J488" s="10">
        <v>157</v>
      </c>
      <c r="K488" s="3">
        <v>157.21</v>
      </c>
      <c r="L488" s="18">
        <f t="shared" si="37"/>
        <v>24681.97</v>
      </c>
      <c r="M488" s="10">
        <v>10853</v>
      </c>
      <c r="N488" s="19">
        <v>156.06</v>
      </c>
      <c r="O488" s="18">
        <f t="shared" si="38"/>
        <v>1693719.18</v>
      </c>
      <c r="P488" s="9">
        <f t="shared" si="39"/>
        <v>4691032.71</v>
      </c>
    </row>
    <row r="489" spans="1:16" x14ac:dyDescent="0.25">
      <c r="A489" s="21" t="s">
        <v>713</v>
      </c>
      <c r="B489" s="21" t="s">
        <v>1529</v>
      </c>
      <c r="C489" s="21" t="s">
        <v>204</v>
      </c>
      <c r="D489" s="10">
        <v>884</v>
      </c>
      <c r="E489" s="3">
        <v>226.5</v>
      </c>
      <c r="F489" s="18">
        <f t="shared" si="35"/>
        <v>200226</v>
      </c>
      <c r="G489" s="10">
        <v>20483</v>
      </c>
      <c r="H489" s="3">
        <v>224.58</v>
      </c>
      <c r="I489" s="18">
        <f t="shared" si="36"/>
        <v>4600072.1400000006</v>
      </c>
      <c r="J489" s="10">
        <v>0</v>
      </c>
      <c r="K489" s="3">
        <v>226.5</v>
      </c>
      <c r="L489" s="18">
        <f t="shared" si="37"/>
        <v>0</v>
      </c>
      <c r="M489" s="10">
        <v>0</v>
      </c>
      <c r="N489" s="19">
        <v>224.58</v>
      </c>
      <c r="O489" s="18">
        <f t="shared" si="38"/>
        <v>0</v>
      </c>
      <c r="P489" s="9">
        <f t="shared" si="39"/>
        <v>4800298.1400000006</v>
      </c>
    </row>
    <row r="490" spans="1:16" x14ac:dyDescent="0.25">
      <c r="A490" s="21" t="s">
        <v>421</v>
      </c>
      <c r="B490" s="21" t="s">
        <v>1741</v>
      </c>
      <c r="C490" s="21" t="s">
        <v>1800</v>
      </c>
      <c r="D490" s="10">
        <v>19</v>
      </c>
      <c r="E490" s="3">
        <v>243.85</v>
      </c>
      <c r="F490" s="18">
        <f t="shared" si="35"/>
        <v>4633.1499999999996</v>
      </c>
      <c r="G490" s="10">
        <v>17116</v>
      </c>
      <c r="H490" s="3">
        <v>241.91</v>
      </c>
      <c r="I490" s="18">
        <f t="shared" si="36"/>
        <v>4140531.56</v>
      </c>
      <c r="J490" s="10">
        <v>28</v>
      </c>
      <c r="K490" s="3">
        <v>243.85</v>
      </c>
      <c r="L490" s="18">
        <f t="shared" si="37"/>
        <v>6827.8</v>
      </c>
      <c r="M490" s="10">
        <v>24788</v>
      </c>
      <c r="N490" s="19">
        <v>241.91</v>
      </c>
      <c r="O490" s="18">
        <f t="shared" si="38"/>
        <v>5996465.0800000001</v>
      </c>
      <c r="P490" s="9">
        <f t="shared" si="39"/>
        <v>10148457.59</v>
      </c>
    </row>
    <row r="491" spans="1:16" x14ac:dyDescent="0.25">
      <c r="A491" s="21" t="s">
        <v>766</v>
      </c>
      <c r="B491" s="21" t="s">
        <v>1530</v>
      </c>
      <c r="C491" s="21" t="s">
        <v>205</v>
      </c>
      <c r="D491" s="10">
        <v>71</v>
      </c>
      <c r="E491" s="3">
        <v>230.74</v>
      </c>
      <c r="F491" s="18">
        <f t="shared" si="35"/>
        <v>16382.54</v>
      </c>
      <c r="G491" s="10">
        <v>25339</v>
      </c>
      <c r="H491" s="3">
        <v>228.68</v>
      </c>
      <c r="I491" s="18">
        <f t="shared" si="36"/>
        <v>5794522.5200000005</v>
      </c>
      <c r="J491" s="10">
        <v>0</v>
      </c>
      <c r="K491" s="3">
        <v>230.74</v>
      </c>
      <c r="L491" s="18">
        <f t="shared" si="37"/>
        <v>0</v>
      </c>
      <c r="M491" s="10">
        <v>0</v>
      </c>
      <c r="N491" s="19">
        <v>228.68</v>
      </c>
      <c r="O491" s="18">
        <f t="shared" si="38"/>
        <v>0</v>
      </c>
      <c r="P491" s="9">
        <f t="shared" si="39"/>
        <v>5810905.0600000005</v>
      </c>
    </row>
    <row r="492" spans="1:16" x14ac:dyDescent="0.25">
      <c r="A492" s="21" t="s">
        <v>631</v>
      </c>
      <c r="B492" s="21" t="s">
        <v>1531</v>
      </c>
      <c r="C492" s="21" t="s">
        <v>64</v>
      </c>
      <c r="D492" s="10">
        <v>500</v>
      </c>
      <c r="E492" s="3">
        <v>199.94</v>
      </c>
      <c r="F492" s="18">
        <f t="shared" si="35"/>
        <v>99970</v>
      </c>
      <c r="G492" s="10">
        <v>9760</v>
      </c>
      <c r="H492" s="3">
        <v>198.51</v>
      </c>
      <c r="I492" s="18">
        <f t="shared" si="36"/>
        <v>1937457.5999999999</v>
      </c>
      <c r="J492" s="10">
        <v>435</v>
      </c>
      <c r="K492" s="3">
        <v>199.94</v>
      </c>
      <c r="L492" s="18">
        <f t="shared" si="37"/>
        <v>86973.9</v>
      </c>
      <c r="M492" s="10">
        <v>8481</v>
      </c>
      <c r="N492" s="19">
        <v>198.51</v>
      </c>
      <c r="O492" s="18">
        <f t="shared" si="38"/>
        <v>1683563.3099999998</v>
      </c>
      <c r="P492" s="9">
        <f t="shared" si="39"/>
        <v>3807964.8099999996</v>
      </c>
    </row>
    <row r="493" spans="1:16" x14ac:dyDescent="0.25">
      <c r="A493" s="21" t="s">
        <v>779</v>
      </c>
      <c r="B493" s="21" t="s">
        <v>1532</v>
      </c>
      <c r="C493" s="21" t="s">
        <v>371</v>
      </c>
      <c r="D493" s="10">
        <v>4436</v>
      </c>
      <c r="E493" s="3">
        <v>257.3</v>
      </c>
      <c r="F493" s="18">
        <f t="shared" si="35"/>
        <v>1141382.8</v>
      </c>
      <c r="G493" s="10">
        <v>15084</v>
      </c>
      <c r="H493" s="3">
        <v>254.94</v>
      </c>
      <c r="I493" s="18">
        <f t="shared" si="36"/>
        <v>3845514.96</v>
      </c>
      <c r="J493" s="10">
        <v>2626</v>
      </c>
      <c r="K493" s="3">
        <v>257.3</v>
      </c>
      <c r="L493" s="18">
        <f t="shared" si="37"/>
        <v>675669.8</v>
      </c>
      <c r="M493" s="10">
        <v>8928</v>
      </c>
      <c r="N493" s="19">
        <v>254.94</v>
      </c>
      <c r="O493" s="18">
        <f t="shared" si="38"/>
        <v>2276104.3199999998</v>
      </c>
      <c r="P493" s="9">
        <f t="shared" si="39"/>
        <v>7938671.8799999999</v>
      </c>
    </row>
    <row r="494" spans="1:16" x14ac:dyDescent="0.25">
      <c r="A494" s="21" t="s">
        <v>1742</v>
      </c>
      <c r="B494" s="21" t="s">
        <v>1533</v>
      </c>
      <c r="C494" s="21" t="s">
        <v>1534</v>
      </c>
      <c r="D494" s="10">
        <v>591</v>
      </c>
      <c r="E494" s="3">
        <v>222.17</v>
      </c>
      <c r="F494" s="18">
        <f t="shared" si="35"/>
        <v>131302.47</v>
      </c>
      <c r="G494" s="10">
        <v>35545</v>
      </c>
      <c r="H494" s="3">
        <v>220.18</v>
      </c>
      <c r="I494" s="18">
        <f t="shared" si="36"/>
        <v>7826298.1000000006</v>
      </c>
      <c r="J494" s="10">
        <v>494</v>
      </c>
      <c r="K494" s="3">
        <v>222.17</v>
      </c>
      <c r="L494" s="18">
        <f t="shared" si="37"/>
        <v>109751.98</v>
      </c>
      <c r="M494" s="10">
        <v>29684</v>
      </c>
      <c r="N494" s="19">
        <v>220.18</v>
      </c>
      <c r="O494" s="18">
        <f t="shared" si="38"/>
        <v>6535823.1200000001</v>
      </c>
      <c r="P494" s="9">
        <f t="shared" si="39"/>
        <v>14603175.670000002</v>
      </c>
    </row>
    <row r="495" spans="1:16" x14ac:dyDescent="0.25">
      <c r="A495" s="21" t="s">
        <v>880</v>
      </c>
      <c r="B495" s="21" t="s">
        <v>1535</v>
      </c>
      <c r="C495" s="21" t="s">
        <v>1536</v>
      </c>
      <c r="D495" s="10">
        <v>12756</v>
      </c>
      <c r="E495" s="3">
        <v>303.25</v>
      </c>
      <c r="F495" s="18">
        <f t="shared" si="35"/>
        <v>3868257</v>
      </c>
      <c r="G495" s="10">
        <v>54396</v>
      </c>
      <c r="H495" s="3">
        <v>300.74</v>
      </c>
      <c r="I495" s="18">
        <f t="shared" si="36"/>
        <v>16359053.040000001</v>
      </c>
      <c r="J495" s="10">
        <v>7520</v>
      </c>
      <c r="K495" s="3">
        <v>303.25</v>
      </c>
      <c r="L495" s="18">
        <f t="shared" si="37"/>
        <v>2280440</v>
      </c>
      <c r="M495" s="10">
        <v>32068</v>
      </c>
      <c r="N495" s="19">
        <v>300.74</v>
      </c>
      <c r="O495" s="18">
        <f t="shared" si="38"/>
        <v>9644130.3200000003</v>
      </c>
      <c r="P495" s="9">
        <f t="shared" si="39"/>
        <v>32151880.359999999</v>
      </c>
    </row>
    <row r="496" spans="1:16" x14ac:dyDescent="0.25">
      <c r="A496" s="21" t="s">
        <v>403</v>
      </c>
      <c r="B496" s="21" t="s">
        <v>1537</v>
      </c>
      <c r="C496" s="21" t="s">
        <v>288</v>
      </c>
      <c r="D496" s="10">
        <v>0</v>
      </c>
      <c r="E496" s="3">
        <v>198.05</v>
      </c>
      <c r="F496" s="18">
        <f t="shared" si="35"/>
        <v>0</v>
      </c>
      <c r="G496" s="10">
        <v>41713</v>
      </c>
      <c r="H496" s="3">
        <v>196.51</v>
      </c>
      <c r="I496" s="18">
        <f t="shared" si="36"/>
        <v>8197021.6299999999</v>
      </c>
      <c r="J496" s="10">
        <v>0</v>
      </c>
      <c r="K496" s="3">
        <v>198.05</v>
      </c>
      <c r="L496" s="18">
        <f t="shared" si="37"/>
        <v>0</v>
      </c>
      <c r="M496" s="10">
        <v>38736</v>
      </c>
      <c r="N496" s="19">
        <v>196.51</v>
      </c>
      <c r="O496" s="18">
        <f t="shared" si="38"/>
        <v>7612011.3599999994</v>
      </c>
      <c r="P496" s="9">
        <f t="shared" si="39"/>
        <v>15809032.989999998</v>
      </c>
    </row>
    <row r="497" spans="1:16" x14ac:dyDescent="0.25">
      <c r="A497" s="21" t="s">
        <v>471</v>
      </c>
      <c r="B497" s="21" t="s">
        <v>1743</v>
      </c>
      <c r="C497" s="21" t="s">
        <v>206</v>
      </c>
      <c r="D497" s="10">
        <v>13438</v>
      </c>
      <c r="E497" s="3">
        <v>336.66</v>
      </c>
      <c r="F497" s="18">
        <f t="shared" si="35"/>
        <v>4524037.08</v>
      </c>
      <c r="G497" s="10">
        <v>56664</v>
      </c>
      <c r="H497" s="3">
        <v>334.47</v>
      </c>
      <c r="I497" s="18">
        <f t="shared" si="36"/>
        <v>18952408.080000002</v>
      </c>
      <c r="J497" s="10">
        <v>6741</v>
      </c>
      <c r="K497" s="3">
        <v>336.66</v>
      </c>
      <c r="L497" s="18">
        <f t="shared" si="37"/>
        <v>2269425.06</v>
      </c>
      <c r="M497" s="10">
        <v>28426</v>
      </c>
      <c r="N497" s="19">
        <v>334.47</v>
      </c>
      <c r="O497" s="18">
        <f t="shared" si="38"/>
        <v>9507644.2200000007</v>
      </c>
      <c r="P497" s="9">
        <f t="shared" si="39"/>
        <v>35253514.440000005</v>
      </c>
    </row>
    <row r="498" spans="1:16" x14ac:dyDescent="0.25">
      <c r="A498" s="21" t="s">
        <v>1744</v>
      </c>
      <c r="B498" s="21" t="s">
        <v>1745</v>
      </c>
      <c r="C498" s="21" t="s">
        <v>1801</v>
      </c>
      <c r="D498" s="10">
        <v>0</v>
      </c>
      <c r="E498" s="3">
        <v>226.47</v>
      </c>
      <c r="F498" s="18">
        <f t="shared" si="35"/>
        <v>0</v>
      </c>
      <c r="G498" s="10">
        <v>2641</v>
      </c>
      <c r="H498" s="3">
        <v>224.71</v>
      </c>
      <c r="I498" s="18">
        <f t="shared" si="36"/>
        <v>593459.11</v>
      </c>
      <c r="J498" s="10">
        <v>0</v>
      </c>
      <c r="K498" s="3">
        <v>226.47</v>
      </c>
      <c r="L498" s="18">
        <f t="shared" si="37"/>
        <v>0</v>
      </c>
      <c r="M498" s="10">
        <v>0</v>
      </c>
      <c r="N498" s="19">
        <v>224.71</v>
      </c>
      <c r="O498" s="18">
        <f t="shared" si="38"/>
        <v>0</v>
      </c>
      <c r="P498" s="9">
        <f t="shared" si="39"/>
        <v>593459.11</v>
      </c>
    </row>
    <row r="499" spans="1:16" x14ac:dyDescent="0.25">
      <c r="A499" s="21" t="s">
        <v>468</v>
      </c>
      <c r="B499" s="21" t="s">
        <v>1538</v>
      </c>
      <c r="C499" s="21" t="s">
        <v>65</v>
      </c>
      <c r="D499" s="10">
        <v>622</v>
      </c>
      <c r="E499" s="3">
        <v>200.12</v>
      </c>
      <c r="F499" s="18">
        <f t="shared" si="35"/>
        <v>124474.64</v>
      </c>
      <c r="G499" s="10">
        <v>24044</v>
      </c>
      <c r="H499" s="3">
        <v>198.46</v>
      </c>
      <c r="I499" s="18">
        <f t="shared" si="36"/>
        <v>4771772.24</v>
      </c>
      <c r="J499" s="10">
        <v>161</v>
      </c>
      <c r="K499" s="3">
        <v>200.12</v>
      </c>
      <c r="L499" s="18">
        <f t="shared" si="37"/>
        <v>32219.32</v>
      </c>
      <c r="M499" s="10">
        <v>6233</v>
      </c>
      <c r="N499" s="19">
        <v>198.46</v>
      </c>
      <c r="O499" s="18">
        <f t="shared" si="38"/>
        <v>1237001.18</v>
      </c>
      <c r="P499" s="9">
        <f t="shared" si="39"/>
        <v>6165467.3799999999</v>
      </c>
    </row>
    <row r="500" spans="1:16" x14ac:dyDescent="0.25">
      <c r="A500" s="21" t="s">
        <v>551</v>
      </c>
      <c r="B500" s="21" t="s">
        <v>1539</v>
      </c>
      <c r="C500" s="21" t="s">
        <v>1540</v>
      </c>
      <c r="D500" s="10">
        <v>17</v>
      </c>
      <c r="E500" s="3">
        <v>211.62</v>
      </c>
      <c r="F500" s="18">
        <f t="shared" si="35"/>
        <v>3597.54</v>
      </c>
      <c r="G500" s="10">
        <v>5372</v>
      </c>
      <c r="H500" s="3">
        <v>210.03</v>
      </c>
      <c r="I500" s="18">
        <f t="shared" si="36"/>
        <v>1128281.1599999999</v>
      </c>
      <c r="J500" s="10">
        <v>12</v>
      </c>
      <c r="K500" s="3">
        <v>211.62</v>
      </c>
      <c r="L500" s="18">
        <f t="shared" si="37"/>
        <v>2539.44</v>
      </c>
      <c r="M500" s="10">
        <v>3890</v>
      </c>
      <c r="N500" s="19">
        <v>210.03</v>
      </c>
      <c r="O500" s="18">
        <f t="shared" si="38"/>
        <v>817016.7</v>
      </c>
      <c r="P500" s="9">
        <f t="shared" si="39"/>
        <v>1951434.8399999999</v>
      </c>
    </row>
    <row r="501" spans="1:16" x14ac:dyDescent="0.25">
      <c r="A501" s="21" t="s">
        <v>667</v>
      </c>
      <c r="B501" s="21" t="s">
        <v>1746</v>
      </c>
      <c r="C501" s="21" t="s">
        <v>66</v>
      </c>
      <c r="D501" s="10">
        <v>190</v>
      </c>
      <c r="E501" s="3">
        <v>198.97</v>
      </c>
      <c r="F501" s="18">
        <f t="shared" si="35"/>
        <v>37804.300000000003</v>
      </c>
      <c r="G501" s="10">
        <v>12066</v>
      </c>
      <c r="H501" s="3">
        <v>197.24</v>
      </c>
      <c r="I501" s="18">
        <f t="shared" si="36"/>
        <v>2379897.8400000003</v>
      </c>
      <c r="J501" s="10">
        <v>87</v>
      </c>
      <c r="K501" s="3">
        <v>198.97</v>
      </c>
      <c r="L501" s="18">
        <f t="shared" si="37"/>
        <v>17310.39</v>
      </c>
      <c r="M501" s="10">
        <v>5511</v>
      </c>
      <c r="N501" s="19">
        <v>197.24</v>
      </c>
      <c r="O501" s="18">
        <f t="shared" si="38"/>
        <v>1086989.6400000001</v>
      </c>
      <c r="P501" s="9">
        <f t="shared" si="39"/>
        <v>3522002.17</v>
      </c>
    </row>
    <row r="502" spans="1:16" x14ac:dyDescent="0.25">
      <c r="A502" s="21" t="s">
        <v>872</v>
      </c>
      <c r="B502" s="21" t="s">
        <v>1541</v>
      </c>
      <c r="C502" s="21" t="s">
        <v>207</v>
      </c>
      <c r="D502" s="10">
        <v>1720</v>
      </c>
      <c r="E502" s="3">
        <v>257.94</v>
      </c>
      <c r="F502" s="18">
        <f t="shared" si="35"/>
        <v>443656.8</v>
      </c>
      <c r="G502" s="10">
        <v>18704</v>
      </c>
      <c r="H502" s="3">
        <v>255.44</v>
      </c>
      <c r="I502" s="18">
        <f t="shared" si="36"/>
        <v>4777749.76</v>
      </c>
      <c r="J502" s="10">
        <v>1798</v>
      </c>
      <c r="K502" s="3">
        <v>257.94</v>
      </c>
      <c r="L502" s="18">
        <f t="shared" si="37"/>
        <v>463776.12</v>
      </c>
      <c r="M502" s="10">
        <v>19549</v>
      </c>
      <c r="N502" s="19">
        <v>255.44</v>
      </c>
      <c r="O502" s="18">
        <f t="shared" si="38"/>
        <v>4993596.5599999996</v>
      </c>
      <c r="P502" s="9">
        <f t="shared" si="39"/>
        <v>10678779.24</v>
      </c>
    </row>
    <row r="503" spans="1:16" x14ac:dyDescent="0.25">
      <c r="A503" s="21" t="s">
        <v>827</v>
      </c>
      <c r="B503" s="21" t="s">
        <v>1542</v>
      </c>
      <c r="C503" s="21" t="s">
        <v>208</v>
      </c>
      <c r="D503" s="10">
        <v>19472</v>
      </c>
      <c r="E503" s="3">
        <v>292.33</v>
      </c>
      <c r="F503" s="18">
        <f t="shared" si="35"/>
        <v>5692249.7599999998</v>
      </c>
      <c r="G503" s="10">
        <v>76397</v>
      </c>
      <c r="H503" s="3">
        <v>289.76</v>
      </c>
      <c r="I503" s="18">
        <f t="shared" si="36"/>
        <v>22136794.719999999</v>
      </c>
      <c r="J503" s="10">
        <v>5234</v>
      </c>
      <c r="K503" s="3">
        <v>292.33</v>
      </c>
      <c r="L503" s="18">
        <f t="shared" si="37"/>
        <v>1530055.22</v>
      </c>
      <c r="M503" s="10">
        <v>20535</v>
      </c>
      <c r="N503" s="19">
        <v>289.76</v>
      </c>
      <c r="O503" s="18">
        <f t="shared" si="38"/>
        <v>5950221.5999999996</v>
      </c>
      <c r="P503" s="9">
        <f t="shared" si="39"/>
        <v>35309321.299999997</v>
      </c>
    </row>
    <row r="504" spans="1:16" x14ac:dyDescent="0.25">
      <c r="A504" s="21" t="s">
        <v>431</v>
      </c>
      <c r="B504" s="21" t="s">
        <v>1543</v>
      </c>
      <c r="C504" s="21" t="s">
        <v>1544</v>
      </c>
      <c r="D504" s="10">
        <v>633</v>
      </c>
      <c r="E504" s="3">
        <v>228.31</v>
      </c>
      <c r="F504" s="18">
        <f t="shared" si="35"/>
        <v>144520.23000000001</v>
      </c>
      <c r="G504" s="10">
        <v>31027</v>
      </c>
      <c r="H504" s="3">
        <v>226.5</v>
      </c>
      <c r="I504" s="18">
        <f t="shared" si="36"/>
        <v>7027615.5</v>
      </c>
      <c r="J504" s="10">
        <v>908</v>
      </c>
      <c r="K504" s="3">
        <v>228.31</v>
      </c>
      <c r="L504" s="18">
        <f t="shared" si="37"/>
        <v>207305.48</v>
      </c>
      <c r="M504" s="10">
        <v>44487</v>
      </c>
      <c r="N504" s="19">
        <v>226.5</v>
      </c>
      <c r="O504" s="18">
        <f t="shared" si="38"/>
        <v>10076305.5</v>
      </c>
      <c r="P504" s="9">
        <f t="shared" si="39"/>
        <v>17455746.710000001</v>
      </c>
    </row>
    <row r="505" spans="1:16" x14ac:dyDescent="0.25">
      <c r="A505" s="21" t="s">
        <v>625</v>
      </c>
      <c r="B505" s="21" t="s">
        <v>1545</v>
      </c>
      <c r="C505" s="21" t="s">
        <v>1802</v>
      </c>
      <c r="D505" s="10">
        <v>889</v>
      </c>
      <c r="E505" s="3">
        <v>228.2</v>
      </c>
      <c r="F505" s="18">
        <f t="shared" si="35"/>
        <v>202869.8</v>
      </c>
      <c r="G505" s="10">
        <v>12719</v>
      </c>
      <c r="H505" s="3">
        <v>226.58</v>
      </c>
      <c r="I505" s="18">
        <f t="shared" si="36"/>
        <v>2881871.02</v>
      </c>
      <c r="J505" s="10">
        <v>850</v>
      </c>
      <c r="K505" s="3">
        <v>228.2</v>
      </c>
      <c r="L505" s="18">
        <f t="shared" si="37"/>
        <v>193970</v>
      </c>
      <c r="M505" s="10">
        <v>12164</v>
      </c>
      <c r="N505" s="19">
        <v>226.58</v>
      </c>
      <c r="O505" s="18">
        <f t="shared" si="38"/>
        <v>2756119.12</v>
      </c>
      <c r="P505" s="9">
        <f t="shared" si="39"/>
        <v>6034829.9400000004</v>
      </c>
    </row>
    <row r="506" spans="1:16" x14ac:dyDescent="0.25">
      <c r="A506" s="21" t="s">
        <v>1747</v>
      </c>
      <c r="B506" s="21" t="s">
        <v>1546</v>
      </c>
      <c r="C506" s="21" t="s">
        <v>397</v>
      </c>
      <c r="D506" s="10">
        <v>37</v>
      </c>
      <c r="E506" s="3">
        <v>205.55</v>
      </c>
      <c r="F506" s="18">
        <f t="shared" si="35"/>
        <v>7605.35</v>
      </c>
      <c r="G506" s="10">
        <v>22428</v>
      </c>
      <c r="H506" s="3">
        <v>203.84</v>
      </c>
      <c r="I506" s="18">
        <f t="shared" si="36"/>
        <v>4571723.5200000005</v>
      </c>
      <c r="J506" s="10">
        <v>14</v>
      </c>
      <c r="K506" s="3">
        <v>205.55</v>
      </c>
      <c r="L506" s="18">
        <f t="shared" si="37"/>
        <v>2877.7000000000003</v>
      </c>
      <c r="M506" s="10">
        <v>8386</v>
      </c>
      <c r="N506" s="19">
        <v>203.84</v>
      </c>
      <c r="O506" s="18">
        <f t="shared" si="38"/>
        <v>1709402.24</v>
      </c>
      <c r="P506" s="9">
        <f t="shared" si="39"/>
        <v>6291608.8100000005</v>
      </c>
    </row>
    <row r="507" spans="1:16" x14ac:dyDescent="0.25">
      <c r="A507" s="21" t="s">
        <v>759</v>
      </c>
      <c r="B507" s="21" t="s">
        <v>1547</v>
      </c>
      <c r="C507" s="21" t="s">
        <v>289</v>
      </c>
      <c r="D507" s="10">
        <v>376</v>
      </c>
      <c r="E507" s="3">
        <v>276.02999999999997</v>
      </c>
      <c r="F507" s="18">
        <f t="shared" si="35"/>
        <v>103787.27999999998</v>
      </c>
      <c r="G507" s="10">
        <v>18143</v>
      </c>
      <c r="H507" s="3">
        <v>273.25</v>
      </c>
      <c r="I507" s="18">
        <f t="shared" si="36"/>
        <v>4957574.75</v>
      </c>
      <c r="J507" s="10">
        <v>119</v>
      </c>
      <c r="K507" s="3">
        <v>276.02999999999997</v>
      </c>
      <c r="L507" s="18">
        <f t="shared" si="37"/>
        <v>32847.57</v>
      </c>
      <c r="M507" s="10">
        <v>5755</v>
      </c>
      <c r="N507" s="19">
        <v>273.25</v>
      </c>
      <c r="O507" s="18">
        <f t="shared" si="38"/>
        <v>1572553.75</v>
      </c>
      <c r="P507" s="9">
        <f t="shared" si="39"/>
        <v>6666763.3500000006</v>
      </c>
    </row>
    <row r="508" spans="1:16" x14ac:dyDescent="0.25">
      <c r="A508" s="21" t="s">
        <v>773</v>
      </c>
      <c r="B508" s="21" t="s">
        <v>1548</v>
      </c>
      <c r="C508" s="21" t="s">
        <v>1549</v>
      </c>
      <c r="D508" s="10">
        <v>1057</v>
      </c>
      <c r="E508" s="3">
        <v>238.78</v>
      </c>
      <c r="F508" s="18">
        <f t="shared" si="35"/>
        <v>252390.46</v>
      </c>
      <c r="G508" s="10">
        <v>24833</v>
      </c>
      <c r="H508" s="3">
        <v>236.58</v>
      </c>
      <c r="I508" s="18">
        <f t="shared" si="36"/>
        <v>5874991.1400000006</v>
      </c>
      <c r="J508" s="10">
        <v>675</v>
      </c>
      <c r="K508" s="3">
        <v>238.78</v>
      </c>
      <c r="L508" s="18">
        <f t="shared" si="37"/>
        <v>161176.5</v>
      </c>
      <c r="M508" s="10">
        <v>15855</v>
      </c>
      <c r="N508" s="19">
        <v>236.58</v>
      </c>
      <c r="O508" s="18">
        <f t="shared" si="38"/>
        <v>3750975.9000000004</v>
      </c>
      <c r="P508" s="9">
        <f t="shared" si="39"/>
        <v>10039534.000000002</v>
      </c>
    </row>
    <row r="509" spans="1:16" x14ac:dyDescent="0.25">
      <c r="A509" s="21" t="s">
        <v>585</v>
      </c>
      <c r="B509" s="21" t="s">
        <v>1550</v>
      </c>
      <c r="C509" s="21" t="s">
        <v>394</v>
      </c>
      <c r="D509" s="10">
        <v>6851</v>
      </c>
      <c r="E509" s="3">
        <v>404.78</v>
      </c>
      <c r="F509" s="18">
        <f t="shared" si="35"/>
        <v>2773147.78</v>
      </c>
      <c r="G509" s="10">
        <v>33933</v>
      </c>
      <c r="H509" s="3">
        <v>401.86</v>
      </c>
      <c r="I509" s="18">
        <f t="shared" si="36"/>
        <v>13636315.380000001</v>
      </c>
      <c r="J509" s="10">
        <v>3439</v>
      </c>
      <c r="K509" s="3">
        <v>404.78</v>
      </c>
      <c r="L509" s="18">
        <f t="shared" si="37"/>
        <v>1392038.42</v>
      </c>
      <c r="M509" s="10">
        <v>17036</v>
      </c>
      <c r="N509" s="19">
        <v>401.86</v>
      </c>
      <c r="O509" s="18">
        <f t="shared" si="38"/>
        <v>6846086.96</v>
      </c>
      <c r="P509" s="9">
        <f t="shared" si="39"/>
        <v>24647588.540000003</v>
      </c>
    </row>
    <row r="510" spans="1:16" x14ac:dyDescent="0.25">
      <c r="A510" s="21" t="s">
        <v>547</v>
      </c>
      <c r="B510" s="21" t="s">
        <v>1551</v>
      </c>
      <c r="C510" s="21" t="s">
        <v>67</v>
      </c>
      <c r="D510" s="10">
        <v>0</v>
      </c>
      <c r="E510" s="3">
        <v>222.41</v>
      </c>
      <c r="F510" s="18">
        <f t="shared" si="35"/>
        <v>0</v>
      </c>
      <c r="G510" s="10">
        <v>17969</v>
      </c>
      <c r="H510" s="3">
        <v>220.71</v>
      </c>
      <c r="I510" s="18">
        <f t="shared" si="36"/>
        <v>3965937.99</v>
      </c>
      <c r="J510" s="10">
        <v>0</v>
      </c>
      <c r="K510" s="3">
        <v>222.41</v>
      </c>
      <c r="L510" s="18">
        <f t="shared" si="37"/>
        <v>0</v>
      </c>
      <c r="M510" s="10">
        <v>9312</v>
      </c>
      <c r="N510" s="19">
        <v>220.71</v>
      </c>
      <c r="O510" s="18">
        <f t="shared" si="38"/>
        <v>2055251.52</v>
      </c>
      <c r="P510" s="9">
        <f t="shared" si="39"/>
        <v>6021189.5099999998</v>
      </c>
    </row>
    <row r="511" spans="1:16" x14ac:dyDescent="0.25">
      <c r="A511" s="21" t="s">
        <v>579</v>
      </c>
      <c r="B511" s="21" t="s">
        <v>1552</v>
      </c>
      <c r="C511" s="21" t="s">
        <v>209</v>
      </c>
      <c r="D511" s="10">
        <v>16</v>
      </c>
      <c r="E511" s="3">
        <v>284.33999999999997</v>
      </c>
      <c r="F511" s="18">
        <f t="shared" si="35"/>
        <v>4549.4399999999996</v>
      </c>
      <c r="G511" s="10">
        <v>17817</v>
      </c>
      <c r="H511" s="3">
        <v>281.64</v>
      </c>
      <c r="I511" s="18">
        <f t="shared" si="36"/>
        <v>5017979.88</v>
      </c>
      <c r="J511" s="10">
        <v>8</v>
      </c>
      <c r="K511" s="3">
        <v>284.33999999999997</v>
      </c>
      <c r="L511" s="18">
        <f t="shared" si="37"/>
        <v>2274.7199999999998</v>
      </c>
      <c r="M511" s="10">
        <v>9242</v>
      </c>
      <c r="N511" s="19">
        <v>281.64</v>
      </c>
      <c r="O511" s="18">
        <f t="shared" si="38"/>
        <v>2602916.88</v>
      </c>
      <c r="P511" s="9">
        <f t="shared" si="39"/>
        <v>7627720.9200000009</v>
      </c>
    </row>
    <row r="512" spans="1:16" x14ac:dyDescent="0.25">
      <c r="A512" s="21" t="s">
        <v>453</v>
      </c>
      <c r="B512" s="21" t="s">
        <v>1553</v>
      </c>
      <c r="C512" s="21" t="s">
        <v>1554</v>
      </c>
      <c r="D512" s="10">
        <v>3142</v>
      </c>
      <c r="E512" s="3">
        <v>216.65</v>
      </c>
      <c r="F512" s="18">
        <f t="shared" si="35"/>
        <v>680714.3</v>
      </c>
      <c r="G512" s="10">
        <v>33753</v>
      </c>
      <c r="H512" s="3">
        <v>214.77</v>
      </c>
      <c r="I512" s="18">
        <f t="shared" si="36"/>
        <v>7249131.8100000005</v>
      </c>
      <c r="J512" s="10">
        <v>1984</v>
      </c>
      <c r="K512" s="3">
        <v>216.65</v>
      </c>
      <c r="L512" s="18">
        <f t="shared" si="37"/>
        <v>429833.60000000003</v>
      </c>
      <c r="M512" s="10">
        <v>21309</v>
      </c>
      <c r="N512" s="19">
        <v>214.77</v>
      </c>
      <c r="O512" s="18">
        <f t="shared" si="38"/>
        <v>4576533.9300000006</v>
      </c>
      <c r="P512" s="9">
        <f t="shared" si="39"/>
        <v>12936213.640000001</v>
      </c>
    </row>
    <row r="513" spans="1:16" x14ac:dyDescent="0.25">
      <c r="A513" s="21" t="s">
        <v>1748</v>
      </c>
      <c r="B513" s="21" t="s">
        <v>1555</v>
      </c>
      <c r="C513" s="21" t="s">
        <v>210</v>
      </c>
      <c r="D513" s="10">
        <v>903</v>
      </c>
      <c r="E513" s="3">
        <v>177.91</v>
      </c>
      <c r="F513" s="18">
        <f t="shared" si="35"/>
        <v>160652.73000000001</v>
      </c>
      <c r="G513" s="10">
        <v>8076</v>
      </c>
      <c r="H513" s="3">
        <v>176.57</v>
      </c>
      <c r="I513" s="18">
        <f t="shared" si="36"/>
        <v>1425979.3199999998</v>
      </c>
      <c r="J513" s="10">
        <v>727</v>
      </c>
      <c r="K513" s="3">
        <v>177.91</v>
      </c>
      <c r="L513" s="18">
        <f t="shared" si="37"/>
        <v>129340.56999999999</v>
      </c>
      <c r="M513" s="10">
        <v>6502</v>
      </c>
      <c r="N513" s="19">
        <v>176.57</v>
      </c>
      <c r="O513" s="18">
        <f t="shared" si="38"/>
        <v>1148058.1399999999</v>
      </c>
      <c r="P513" s="9">
        <f t="shared" si="39"/>
        <v>2864030.76</v>
      </c>
    </row>
    <row r="514" spans="1:16" x14ac:dyDescent="0.25">
      <c r="A514" s="21" t="s">
        <v>528</v>
      </c>
      <c r="B514" s="21" t="s">
        <v>1556</v>
      </c>
      <c r="C514" s="21" t="s">
        <v>290</v>
      </c>
      <c r="D514" s="10">
        <v>929</v>
      </c>
      <c r="E514" s="3">
        <v>209.9</v>
      </c>
      <c r="F514" s="18">
        <f t="shared" si="35"/>
        <v>194997.1</v>
      </c>
      <c r="G514" s="10">
        <v>9666</v>
      </c>
      <c r="H514" s="3">
        <v>208.33</v>
      </c>
      <c r="I514" s="18">
        <f t="shared" si="36"/>
        <v>2013717.78</v>
      </c>
      <c r="J514" s="10">
        <v>836</v>
      </c>
      <c r="K514" s="3">
        <v>209.9</v>
      </c>
      <c r="L514" s="18">
        <f t="shared" si="37"/>
        <v>175476.4</v>
      </c>
      <c r="M514" s="10">
        <v>8701</v>
      </c>
      <c r="N514" s="19">
        <v>208.33</v>
      </c>
      <c r="O514" s="18">
        <f t="shared" si="38"/>
        <v>1812679.33</v>
      </c>
      <c r="P514" s="9">
        <f t="shared" si="39"/>
        <v>4196870.6099999994</v>
      </c>
    </row>
    <row r="515" spans="1:16" x14ac:dyDescent="0.25">
      <c r="A515" s="21" t="s">
        <v>1749</v>
      </c>
      <c r="B515" s="21" t="s">
        <v>1557</v>
      </c>
      <c r="C515" s="21" t="s">
        <v>211</v>
      </c>
      <c r="D515" s="10">
        <v>3381</v>
      </c>
      <c r="E515" s="3">
        <v>271.04000000000002</v>
      </c>
      <c r="F515" s="18">
        <f t="shared" si="35"/>
        <v>916386.24000000011</v>
      </c>
      <c r="G515" s="10">
        <v>28517</v>
      </c>
      <c r="H515" s="3">
        <v>268.57</v>
      </c>
      <c r="I515" s="18">
        <f t="shared" si="36"/>
        <v>7658810.6899999995</v>
      </c>
      <c r="J515" s="10">
        <v>2285</v>
      </c>
      <c r="K515" s="3">
        <v>271.04000000000002</v>
      </c>
      <c r="L515" s="18">
        <f t="shared" si="37"/>
        <v>619326.4</v>
      </c>
      <c r="M515" s="10">
        <v>19275</v>
      </c>
      <c r="N515" s="19">
        <v>268.57</v>
      </c>
      <c r="O515" s="18">
        <f t="shared" si="38"/>
        <v>5176686.75</v>
      </c>
      <c r="P515" s="9">
        <f t="shared" si="39"/>
        <v>14371210.08</v>
      </c>
    </row>
    <row r="516" spans="1:16" x14ac:dyDescent="0.25">
      <c r="A516" s="21" t="s">
        <v>410</v>
      </c>
      <c r="B516" s="21" t="s">
        <v>1558</v>
      </c>
      <c r="C516" s="21" t="s">
        <v>372</v>
      </c>
      <c r="D516" s="10">
        <v>2162</v>
      </c>
      <c r="E516" s="3">
        <v>222.57</v>
      </c>
      <c r="F516" s="18">
        <f t="shared" si="35"/>
        <v>481196.33999999997</v>
      </c>
      <c r="G516" s="10">
        <v>16792</v>
      </c>
      <c r="H516" s="3">
        <v>220.93</v>
      </c>
      <c r="I516" s="18">
        <f t="shared" si="36"/>
        <v>3709856.56</v>
      </c>
      <c r="J516" s="10">
        <v>1420</v>
      </c>
      <c r="K516" s="3">
        <v>222.57</v>
      </c>
      <c r="L516" s="18">
        <f t="shared" si="37"/>
        <v>316049.39999999997</v>
      </c>
      <c r="M516" s="10">
        <v>11027</v>
      </c>
      <c r="N516" s="19">
        <v>220.93</v>
      </c>
      <c r="O516" s="18">
        <f t="shared" si="38"/>
        <v>2436195.11</v>
      </c>
      <c r="P516" s="9">
        <f t="shared" si="39"/>
        <v>6943297.4100000001</v>
      </c>
    </row>
    <row r="517" spans="1:16" x14ac:dyDescent="0.25">
      <c r="A517" s="21" t="s">
        <v>1750</v>
      </c>
      <c r="B517" s="21" t="s">
        <v>1559</v>
      </c>
      <c r="C517" s="21" t="s">
        <v>373</v>
      </c>
      <c r="D517" s="10">
        <v>735</v>
      </c>
      <c r="E517" s="3">
        <v>203.44</v>
      </c>
      <c r="F517" s="18">
        <f t="shared" si="35"/>
        <v>149528.4</v>
      </c>
      <c r="G517" s="10">
        <v>20398</v>
      </c>
      <c r="H517" s="3">
        <v>201.76</v>
      </c>
      <c r="I517" s="18">
        <f t="shared" si="36"/>
        <v>4115500.48</v>
      </c>
      <c r="J517" s="10">
        <v>341</v>
      </c>
      <c r="K517" s="3">
        <v>203.44</v>
      </c>
      <c r="L517" s="18">
        <f t="shared" si="37"/>
        <v>69373.039999999994</v>
      </c>
      <c r="M517" s="10">
        <v>9473</v>
      </c>
      <c r="N517" s="19">
        <v>201.76</v>
      </c>
      <c r="O517" s="18">
        <f t="shared" si="38"/>
        <v>1911272.48</v>
      </c>
      <c r="P517" s="9">
        <f t="shared" si="39"/>
        <v>6245674.4000000004</v>
      </c>
    </row>
    <row r="518" spans="1:16" x14ac:dyDescent="0.25">
      <c r="A518" s="21" t="s">
        <v>465</v>
      </c>
      <c r="B518" s="21" t="s">
        <v>1560</v>
      </c>
      <c r="C518" s="21" t="s">
        <v>374</v>
      </c>
      <c r="D518" s="10">
        <v>1524</v>
      </c>
      <c r="E518" s="3">
        <v>257.2</v>
      </c>
      <c r="F518" s="18">
        <f t="shared" ref="F518:F581" si="40">E518*D518</f>
        <v>391972.8</v>
      </c>
      <c r="G518" s="10">
        <v>25754</v>
      </c>
      <c r="H518" s="3">
        <v>254.95</v>
      </c>
      <c r="I518" s="18">
        <f t="shared" ref="I518:I581" si="41">H518*G518</f>
        <v>6565982.2999999998</v>
      </c>
      <c r="J518" s="10">
        <v>274</v>
      </c>
      <c r="K518" s="3">
        <v>257.2</v>
      </c>
      <c r="L518" s="18">
        <f t="shared" ref="L518:L581" si="42">K518*J518</f>
        <v>70472.800000000003</v>
      </c>
      <c r="M518" s="10">
        <v>4627</v>
      </c>
      <c r="N518" s="19">
        <v>254.95</v>
      </c>
      <c r="O518" s="18">
        <f t="shared" ref="O518:O581" si="43">N518*M518</f>
        <v>1179653.6499999999</v>
      </c>
      <c r="P518" s="9">
        <f t="shared" ref="P518:P581" si="44">O518+L518+I518+F518</f>
        <v>8208081.5499999998</v>
      </c>
    </row>
    <row r="519" spans="1:16" x14ac:dyDescent="0.25">
      <c r="A519" s="21" t="s">
        <v>931</v>
      </c>
      <c r="B519" s="21" t="s">
        <v>1561</v>
      </c>
      <c r="C519" s="21" t="s">
        <v>375</v>
      </c>
      <c r="D519" s="10">
        <v>3985</v>
      </c>
      <c r="E519" s="3">
        <v>276.62</v>
      </c>
      <c r="F519" s="18">
        <f t="shared" si="40"/>
        <v>1102330.7</v>
      </c>
      <c r="G519" s="10">
        <v>22839</v>
      </c>
      <c r="H519" s="3">
        <v>273.86</v>
      </c>
      <c r="I519" s="18">
        <f t="shared" si="41"/>
        <v>6254688.54</v>
      </c>
      <c r="J519" s="10">
        <v>1776</v>
      </c>
      <c r="K519" s="3">
        <v>276.62</v>
      </c>
      <c r="L519" s="18">
        <f t="shared" si="42"/>
        <v>491277.12</v>
      </c>
      <c r="M519" s="10">
        <v>10180</v>
      </c>
      <c r="N519" s="19">
        <v>273.86</v>
      </c>
      <c r="O519" s="18">
        <f t="shared" si="43"/>
        <v>2787894.8000000003</v>
      </c>
      <c r="P519" s="9">
        <f t="shared" si="44"/>
        <v>10636191.16</v>
      </c>
    </row>
    <row r="520" spans="1:16" x14ac:dyDescent="0.25">
      <c r="A520" s="21" t="s">
        <v>463</v>
      </c>
      <c r="B520" s="21" t="s">
        <v>1562</v>
      </c>
      <c r="C520" s="21" t="s">
        <v>376</v>
      </c>
      <c r="D520" s="10">
        <v>3698</v>
      </c>
      <c r="E520" s="3">
        <v>235.98</v>
      </c>
      <c r="F520" s="18">
        <f t="shared" si="40"/>
        <v>872654.03999999992</v>
      </c>
      <c r="G520" s="10">
        <v>30330</v>
      </c>
      <c r="H520" s="3">
        <v>234.15</v>
      </c>
      <c r="I520" s="18">
        <f t="shared" si="41"/>
        <v>7101769.5</v>
      </c>
      <c r="J520" s="10">
        <v>1157</v>
      </c>
      <c r="K520" s="3">
        <v>235.98</v>
      </c>
      <c r="L520" s="18">
        <f t="shared" si="42"/>
        <v>273028.86</v>
      </c>
      <c r="M520" s="10">
        <v>9491</v>
      </c>
      <c r="N520" s="19">
        <v>234.15</v>
      </c>
      <c r="O520" s="18">
        <f t="shared" si="43"/>
        <v>2222317.65</v>
      </c>
      <c r="P520" s="9">
        <f t="shared" si="44"/>
        <v>10469770.049999999</v>
      </c>
    </row>
    <row r="521" spans="1:16" x14ac:dyDescent="0.25">
      <c r="A521" s="21" t="s">
        <v>611</v>
      </c>
      <c r="B521" s="21" t="s">
        <v>1563</v>
      </c>
      <c r="C521" s="21" t="s">
        <v>377</v>
      </c>
      <c r="D521" s="10">
        <v>1927</v>
      </c>
      <c r="E521" s="3">
        <v>216.24</v>
      </c>
      <c r="F521" s="18">
        <f t="shared" si="40"/>
        <v>416694.48000000004</v>
      </c>
      <c r="G521" s="10">
        <v>25950</v>
      </c>
      <c r="H521" s="3">
        <v>214.46</v>
      </c>
      <c r="I521" s="18">
        <f t="shared" si="41"/>
        <v>5565237</v>
      </c>
      <c r="J521" s="10">
        <v>1102</v>
      </c>
      <c r="K521" s="3">
        <v>216.24</v>
      </c>
      <c r="L521" s="18">
        <f t="shared" si="42"/>
        <v>238296.48</v>
      </c>
      <c r="M521" s="10">
        <v>14835</v>
      </c>
      <c r="N521" s="19">
        <v>214.46</v>
      </c>
      <c r="O521" s="18">
        <f t="shared" si="43"/>
        <v>3181514.1</v>
      </c>
      <c r="P521" s="9">
        <f t="shared" si="44"/>
        <v>9401742.0600000005</v>
      </c>
    </row>
    <row r="522" spans="1:16" x14ac:dyDescent="0.25">
      <c r="A522" s="21" t="s">
        <v>1751</v>
      </c>
      <c r="B522" s="21" t="s">
        <v>1564</v>
      </c>
      <c r="C522" s="21" t="s">
        <v>68</v>
      </c>
      <c r="D522" s="10">
        <v>7164</v>
      </c>
      <c r="E522" s="3">
        <v>269.58</v>
      </c>
      <c r="F522" s="18">
        <f t="shared" si="40"/>
        <v>1931271.1199999999</v>
      </c>
      <c r="G522" s="10">
        <v>32073</v>
      </c>
      <c r="H522" s="3">
        <v>267.02999999999997</v>
      </c>
      <c r="I522" s="18">
        <f t="shared" si="41"/>
        <v>8564453.1899999995</v>
      </c>
      <c r="J522" s="10">
        <v>2689</v>
      </c>
      <c r="K522" s="3">
        <v>269.58</v>
      </c>
      <c r="L522" s="18">
        <f t="shared" si="42"/>
        <v>724900.62</v>
      </c>
      <c r="M522" s="10">
        <v>12036</v>
      </c>
      <c r="N522" s="19">
        <v>267.02999999999997</v>
      </c>
      <c r="O522" s="18">
        <f t="shared" si="43"/>
        <v>3213973.0799999996</v>
      </c>
      <c r="P522" s="9">
        <f t="shared" si="44"/>
        <v>14434598.009999998</v>
      </c>
    </row>
    <row r="523" spans="1:16" x14ac:dyDescent="0.25">
      <c r="A523" s="21" t="s">
        <v>1752</v>
      </c>
      <c r="B523" s="21" t="s">
        <v>1565</v>
      </c>
      <c r="C523" s="21" t="s">
        <v>378</v>
      </c>
      <c r="D523" s="10">
        <v>4605</v>
      </c>
      <c r="E523" s="3">
        <v>204.71</v>
      </c>
      <c r="F523" s="18">
        <f t="shared" si="40"/>
        <v>942689.55</v>
      </c>
      <c r="G523" s="10">
        <v>27603</v>
      </c>
      <c r="H523" s="3">
        <v>203.13</v>
      </c>
      <c r="I523" s="18">
        <f t="shared" si="41"/>
        <v>5606997.3899999997</v>
      </c>
      <c r="J523" s="10">
        <v>2893</v>
      </c>
      <c r="K523" s="3">
        <v>204.71</v>
      </c>
      <c r="L523" s="18">
        <f t="shared" si="42"/>
        <v>592226.03</v>
      </c>
      <c r="M523" s="10">
        <v>17341</v>
      </c>
      <c r="N523" s="19">
        <v>203.13</v>
      </c>
      <c r="O523" s="18">
        <f t="shared" si="43"/>
        <v>3522477.33</v>
      </c>
      <c r="P523" s="9">
        <f t="shared" si="44"/>
        <v>10664390.300000001</v>
      </c>
    </row>
    <row r="524" spans="1:16" x14ac:dyDescent="0.25">
      <c r="A524" s="21" t="s">
        <v>785</v>
      </c>
      <c r="B524" s="21" t="s">
        <v>1566</v>
      </c>
      <c r="C524" s="21" t="s">
        <v>212</v>
      </c>
      <c r="D524" s="10">
        <v>808</v>
      </c>
      <c r="E524" s="3">
        <v>328.85</v>
      </c>
      <c r="F524" s="18">
        <f t="shared" si="40"/>
        <v>265710.80000000005</v>
      </c>
      <c r="G524" s="10">
        <v>20708</v>
      </c>
      <c r="H524" s="3">
        <v>325.83</v>
      </c>
      <c r="I524" s="18">
        <f t="shared" si="41"/>
        <v>6747287.6399999997</v>
      </c>
      <c r="J524" s="10">
        <v>315</v>
      </c>
      <c r="K524" s="3">
        <v>328.85</v>
      </c>
      <c r="L524" s="18">
        <f t="shared" si="42"/>
        <v>103587.75</v>
      </c>
      <c r="M524" s="10">
        <v>8072</v>
      </c>
      <c r="N524" s="19">
        <v>325.83</v>
      </c>
      <c r="O524" s="18">
        <f t="shared" si="43"/>
        <v>2630099.7599999998</v>
      </c>
      <c r="P524" s="9">
        <f t="shared" si="44"/>
        <v>9746685.9499999993</v>
      </c>
    </row>
    <row r="525" spans="1:16" x14ac:dyDescent="0.25">
      <c r="A525" s="21" t="s">
        <v>1753</v>
      </c>
      <c r="B525" s="21" t="s">
        <v>1567</v>
      </c>
      <c r="C525" s="21" t="s">
        <v>379</v>
      </c>
      <c r="D525" s="10">
        <v>1076</v>
      </c>
      <c r="E525" s="3">
        <v>279.85000000000002</v>
      </c>
      <c r="F525" s="18">
        <f t="shared" si="40"/>
        <v>301118.60000000003</v>
      </c>
      <c r="G525" s="10">
        <v>34183</v>
      </c>
      <c r="H525" s="3">
        <v>277.3</v>
      </c>
      <c r="I525" s="18">
        <f t="shared" si="41"/>
        <v>9478945.9000000004</v>
      </c>
      <c r="J525" s="10">
        <v>863</v>
      </c>
      <c r="K525" s="3">
        <v>279.85000000000002</v>
      </c>
      <c r="L525" s="18">
        <f t="shared" si="42"/>
        <v>241510.55000000002</v>
      </c>
      <c r="M525" s="10">
        <v>27419</v>
      </c>
      <c r="N525" s="19">
        <v>277.3</v>
      </c>
      <c r="O525" s="18">
        <f t="shared" si="43"/>
        <v>7603288.7000000002</v>
      </c>
      <c r="P525" s="9">
        <f t="shared" si="44"/>
        <v>17624863.75</v>
      </c>
    </row>
    <row r="526" spans="1:16" x14ac:dyDescent="0.25">
      <c r="A526" s="21" t="s">
        <v>703</v>
      </c>
      <c r="B526" s="21" t="s">
        <v>1568</v>
      </c>
      <c r="C526" s="21" t="s">
        <v>291</v>
      </c>
      <c r="D526" s="10">
        <v>5744</v>
      </c>
      <c r="E526" s="3">
        <v>306.83999999999997</v>
      </c>
      <c r="F526" s="18">
        <f t="shared" si="40"/>
        <v>1762488.96</v>
      </c>
      <c r="G526" s="10">
        <v>54598</v>
      </c>
      <c r="H526" s="3">
        <v>304.16000000000003</v>
      </c>
      <c r="I526" s="18">
        <f t="shared" si="41"/>
        <v>16606527.680000002</v>
      </c>
      <c r="J526" s="10">
        <v>986</v>
      </c>
      <c r="K526" s="3">
        <v>306.83999999999997</v>
      </c>
      <c r="L526" s="18">
        <f t="shared" si="42"/>
        <v>302544.24</v>
      </c>
      <c r="M526" s="10">
        <v>9376</v>
      </c>
      <c r="N526" s="19">
        <v>304.16000000000003</v>
      </c>
      <c r="O526" s="18">
        <f t="shared" si="43"/>
        <v>2851804.16</v>
      </c>
      <c r="P526" s="9">
        <f t="shared" si="44"/>
        <v>21523365.040000003</v>
      </c>
    </row>
    <row r="527" spans="1:16" x14ac:dyDescent="0.25">
      <c r="A527" s="21" t="s">
        <v>858</v>
      </c>
      <c r="B527" s="21" t="s">
        <v>1569</v>
      </c>
      <c r="C527" s="21" t="s">
        <v>135</v>
      </c>
      <c r="D527" s="10">
        <v>2299</v>
      </c>
      <c r="E527" s="3">
        <v>267.45</v>
      </c>
      <c r="F527" s="18">
        <f t="shared" si="40"/>
        <v>614867.54999999993</v>
      </c>
      <c r="G527" s="10">
        <v>10011</v>
      </c>
      <c r="H527" s="3">
        <v>264.91000000000003</v>
      </c>
      <c r="I527" s="18">
        <f t="shared" si="41"/>
        <v>2652014.0100000002</v>
      </c>
      <c r="J527" s="10">
        <v>0</v>
      </c>
      <c r="K527" s="3">
        <v>267.45</v>
      </c>
      <c r="L527" s="18">
        <f t="shared" si="42"/>
        <v>0</v>
      </c>
      <c r="M527" s="10">
        <v>0</v>
      </c>
      <c r="N527" s="19">
        <v>264.91000000000003</v>
      </c>
      <c r="O527" s="18">
        <f t="shared" si="43"/>
        <v>0</v>
      </c>
      <c r="P527" s="9">
        <f t="shared" si="44"/>
        <v>3266881.56</v>
      </c>
    </row>
    <row r="528" spans="1:16" x14ac:dyDescent="0.25">
      <c r="A528" s="21" t="s">
        <v>550</v>
      </c>
      <c r="B528" s="21" t="s">
        <v>1570</v>
      </c>
      <c r="C528" s="21" t="s">
        <v>292</v>
      </c>
      <c r="D528" s="10">
        <v>2164</v>
      </c>
      <c r="E528" s="3">
        <v>218.15</v>
      </c>
      <c r="F528" s="18">
        <f t="shared" si="40"/>
        <v>472076.60000000003</v>
      </c>
      <c r="G528" s="10">
        <v>13343</v>
      </c>
      <c r="H528" s="3">
        <v>216.37</v>
      </c>
      <c r="I528" s="18">
        <f t="shared" si="41"/>
        <v>2887024.91</v>
      </c>
      <c r="J528" s="10">
        <v>1600</v>
      </c>
      <c r="K528" s="3">
        <v>218.15</v>
      </c>
      <c r="L528" s="18">
        <f t="shared" si="42"/>
        <v>349040</v>
      </c>
      <c r="M528" s="10">
        <v>9866</v>
      </c>
      <c r="N528" s="19">
        <v>216.37</v>
      </c>
      <c r="O528" s="18">
        <f t="shared" si="43"/>
        <v>2134706.42</v>
      </c>
      <c r="P528" s="9">
        <f t="shared" si="44"/>
        <v>5842847.9299999997</v>
      </c>
    </row>
    <row r="529" spans="1:16" x14ac:dyDescent="0.25">
      <c r="A529" s="21" t="s">
        <v>561</v>
      </c>
      <c r="B529" s="21" t="s">
        <v>1571</v>
      </c>
      <c r="C529" s="21" t="s">
        <v>1572</v>
      </c>
      <c r="D529" s="10">
        <v>316</v>
      </c>
      <c r="E529" s="3">
        <v>205.86</v>
      </c>
      <c r="F529" s="18">
        <f t="shared" si="40"/>
        <v>65051.76</v>
      </c>
      <c r="G529" s="10">
        <v>14700</v>
      </c>
      <c r="H529" s="3">
        <v>204.18</v>
      </c>
      <c r="I529" s="18">
        <f t="shared" si="41"/>
        <v>3001446</v>
      </c>
      <c r="J529" s="10">
        <v>253</v>
      </c>
      <c r="K529" s="3">
        <v>205.86</v>
      </c>
      <c r="L529" s="18">
        <f t="shared" si="42"/>
        <v>52082.58</v>
      </c>
      <c r="M529" s="10">
        <v>11777</v>
      </c>
      <c r="N529" s="19">
        <v>204.18</v>
      </c>
      <c r="O529" s="18">
        <f t="shared" si="43"/>
        <v>2404627.86</v>
      </c>
      <c r="P529" s="9">
        <f t="shared" si="44"/>
        <v>5523208.1999999993</v>
      </c>
    </row>
    <row r="530" spans="1:16" x14ac:dyDescent="0.25">
      <c r="A530" s="21" t="s">
        <v>552</v>
      </c>
      <c r="B530" s="21" t="s">
        <v>1573</v>
      </c>
      <c r="C530" s="21" t="s">
        <v>213</v>
      </c>
      <c r="D530" s="10">
        <v>31</v>
      </c>
      <c r="E530" s="3">
        <v>193.12</v>
      </c>
      <c r="F530" s="18">
        <f t="shared" si="40"/>
        <v>5986.72</v>
      </c>
      <c r="G530" s="10">
        <v>26204</v>
      </c>
      <c r="H530" s="3">
        <v>191.51</v>
      </c>
      <c r="I530" s="18">
        <f t="shared" si="41"/>
        <v>5018328.04</v>
      </c>
      <c r="J530" s="10">
        <v>20</v>
      </c>
      <c r="K530" s="3">
        <v>193.12</v>
      </c>
      <c r="L530" s="18">
        <f t="shared" si="42"/>
        <v>3862.4</v>
      </c>
      <c r="M530" s="10">
        <v>17270</v>
      </c>
      <c r="N530" s="19">
        <v>191.51</v>
      </c>
      <c r="O530" s="18">
        <f t="shared" si="43"/>
        <v>3307377.6999999997</v>
      </c>
      <c r="P530" s="9">
        <f t="shared" si="44"/>
        <v>8335554.8599999994</v>
      </c>
    </row>
    <row r="531" spans="1:16" x14ac:dyDescent="0.25">
      <c r="A531" s="21" t="s">
        <v>1754</v>
      </c>
      <c r="B531" s="21" t="s">
        <v>1574</v>
      </c>
      <c r="C531" s="21" t="s">
        <v>398</v>
      </c>
      <c r="D531" s="10">
        <v>0</v>
      </c>
      <c r="E531" s="3">
        <v>223.33</v>
      </c>
      <c r="F531" s="18">
        <f t="shared" si="40"/>
        <v>0</v>
      </c>
      <c r="G531" s="10">
        <v>0</v>
      </c>
      <c r="H531" s="3">
        <v>221.52</v>
      </c>
      <c r="I531" s="18">
        <f t="shared" si="41"/>
        <v>0</v>
      </c>
      <c r="J531" s="10">
        <v>0</v>
      </c>
      <c r="K531" s="3">
        <v>223.33</v>
      </c>
      <c r="L531" s="18">
        <f t="shared" si="42"/>
        <v>0</v>
      </c>
      <c r="M531" s="10">
        <v>0</v>
      </c>
      <c r="N531" s="19">
        <v>221.52</v>
      </c>
      <c r="O531" s="18">
        <f t="shared" si="43"/>
        <v>0</v>
      </c>
      <c r="P531" s="9">
        <f t="shared" si="44"/>
        <v>0</v>
      </c>
    </row>
    <row r="532" spans="1:16" x14ac:dyDescent="0.25">
      <c r="A532" s="21" t="s">
        <v>878</v>
      </c>
      <c r="B532" s="21" t="s">
        <v>1575</v>
      </c>
      <c r="C532" s="21" t="s">
        <v>136</v>
      </c>
      <c r="D532" s="10">
        <v>14924</v>
      </c>
      <c r="E532" s="3">
        <v>317.64999999999998</v>
      </c>
      <c r="F532" s="18">
        <f t="shared" si="40"/>
        <v>4740608.5999999996</v>
      </c>
      <c r="G532" s="10">
        <v>74584</v>
      </c>
      <c r="H532" s="3">
        <v>314.91000000000003</v>
      </c>
      <c r="I532" s="18">
        <f t="shared" si="41"/>
        <v>23487247.440000001</v>
      </c>
      <c r="J532" s="10">
        <v>8080</v>
      </c>
      <c r="K532" s="3">
        <v>317.64999999999998</v>
      </c>
      <c r="L532" s="18">
        <f t="shared" si="42"/>
        <v>2566612</v>
      </c>
      <c r="M532" s="10">
        <v>40380</v>
      </c>
      <c r="N532" s="19">
        <v>314.91000000000003</v>
      </c>
      <c r="O532" s="18">
        <f t="shared" si="43"/>
        <v>12716065.800000001</v>
      </c>
      <c r="P532" s="9">
        <f t="shared" si="44"/>
        <v>43510533.840000004</v>
      </c>
    </row>
    <row r="533" spans="1:16" x14ac:dyDescent="0.25">
      <c r="A533" s="21" t="s">
        <v>777</v>
      </c>
      <c r="B533" s="21" t="s">
        <v>1576</v>
      </c>
      <c r="C533" s="21" t="s">
        <v>293</v>
      </c>
      <c r="D533" s="10">
        <v>2427</v>
      </c>
      <c r="E533" s="3">
        <v>297.14</v>
      </c>
      <c r="F533" s="18">
        <f t="shared" si="40"/>
        <v>721158.77999999991</v>
      </c>
      <c r="G533" s="10">
        <v>40578</v>
      </c>
      <c r="H533" s="3">
        <v>294.67</v>
      </c>
      <c r="I533" s="18">
        <f t="shared" si="41"/>
        <v>11957119.26</v>
      </c>
      <c r="J533" s="10">
        <v>2022</v>
      </c>
      <c r="K533" s="3">
        <v>297.14</v>
      </c>
      <c r="L533" s="18">
        <f t="shared" si="42"/>
        <v>600817.07999999996</v>
      </c>
      <c r="M533" s="10">
        <v>33809</v>
      </c>
      <c r="N533" s="19">
        <v>294.67</v>
      </c>
      <c r="O533" s="18">
        <f t="shared" si="43"/>
        <v>9962498.0300000012</v>
      </c>
      <c r="P533" s="9">
        <f t="shared" si="44"/>
        <v>23241593.150000002</v>
      </c>
    </row>
    <row r="534" spans="1:16" x14ac:dyDescent="0.25">
      <c r="A534" s="21" t="s">
        <v>1755</v>
      </c>
      <c r="B534" s="21" t="s">
        <v>1577</v>
      </c>
      <c r="C534" s="21" t="s">
        <v>294</v>
      </c>
      <c r="D534" s="10">
        <v>3548</v>
      </c>
      <c r="E534" s="3">
        <v>303.82</v>
      </c>
      <c r="F534" s="18">
        <f t="shared" si="40"/>
        <v>1077953.3599999999</v>
      </c>
      <c r="G534" s="10">
        <v>37832</v>
      </c>
      <c r="H534" s="3">
        <v>301.12</v>
      </c>
      <c r="I534" s="18">
        <f t="shared" si="41"/>
        <v>11391971.84</v>
      </c>
      <c r="J534" s="10">
        <v>2574</v>
      </c>
      <c r="K534" s="3">
        <v>303.82</v>
      </c>
      <c r="L534" s="18">
        <f t="shared" si="42"/>
        <v>782032.67999999993</v>
      </c>
      <c r="M534" s="10">
        <v>27450</v>
      </c>
      <c r="N534" s="19">
        <v>301.12</v>
      </c>
      <c r="O534" s="18">
        <f t="shared" si="43"/>
        <v>8265744</v>
      </c>
      <c r="P534" s="9">
        <f t="shared" si="44"/>
        <v>21517701.879999999</v>
      </c>
    </row>
    <row r="535" spans="1:16" x14ac:dyDescent="0.25">
      <c r="A535" s="21" t="s">
        <v>940</v>
      </c>
      <c r="B535" s="21" t="s">
        <v>1578</v>
      </c>
      <c r="C535" s="21" t="s">
        <v>137</v>
      </c>
      <c r="D535" s="10">
        <v>99</v>
      </c>
      <c r="E535" s="3">
        <v>350.74</v>
      </c>
      <c r="F535" s="18">
        <f t="shared" si="40"/>
        <v>34723.26</v>
      </c>
      <c r="G535" s="10">
        <v>35258</v>
      </c>
      <c r="H535" s="3">
        <v>347.77</v>
      </c>
      <c r="I535" s="18">
        <f t="shared" si="41"/>
        <v>12261674.66</v>
      </c>
      <c r="J535" s="10">
        <v>100</v>
      </c>
      <c r="K535" s="3">
        <v>350.74</v>
      </c>
      <c r="L535" s="18">
        <f t="shared" si="42"/>
        <v>35074</v>
      </c>
      <c r="M535" s="10">
        <v>35787</v>
      </c>
      <c r="N535" s="19">
        <v>347.77</v>
      </c>
      <c r="O535" s="18">
        <f t="shared" si="43"/>
        <v>12445644.99</v>
      </c>
      <c r="P535" s="9">
        <f t="shared" si="44"/>
        <v>24777116.91</v>
      </c>
    </row>
    <row r="536" spans="1:16" x14ac:dyDescent="0.25">
      <c r="A536" s="21" t="s">
        <v>868</v>
      </c>
      <c r="B536" s="21" t="s">
        <v>1579</v>
      </c>
      <c r="C536" s="21" t="s">
        <v>295</v>
      </c>
      <c r="D536" s="10">
        <v>3959</v>
      </c>
      <c r="E536" s="3">
        <v>295.60000000000002</v>
      </c>
      <c r="F536" s="18">
        <f t="shared" si="40"/>
        <v>1170280.4000000001</v>
      </c>
      <c r="G536" s="10">
        <v>56383</v>
      </c>
      <c r="H536" s="3">
        <v>293.06</v>
      </c>
      <c r="I536" s="18">
        <f t="shared" si="41"/>
        <v>16523601.98</v>
      </c>
      <c r="J536" s="10">
        <v>3958</v>
      </c>
      <c r="K536" s="3">
        <v>295.60000000000002</v>
      </c>
      <c r="L536" s="18">
        <f t="shared" si="42"/>
        <v>1169984.8</v>
      </c>
      <c r="M536" s="10">
        <v>56364</v>
      </c>
      <c r="N536" s="19">
        <v>293.06</v>
      </c>
      <c r="O536" s="18">
        <f t="shared" si="43"/>
        <v>16518033.84</v>
      </c>
      <c r="P536" s="9">
        <f t="shared" si="44"/>
        <v>35381901.020000003</v>
      </c>
    </row>
    <row r="537" spans="1:16" x14ac:dyDescent="0.25">
      <c r="A537" s="21" t="s">
        <v>514</v>
      </c>
      <c r="B537" s="21" t="s">
        <v>1580</v>
      </c>
      <c r="C537" s="21" t="s">
        <v>1581</v>
      </c>
      <c r="D537" s="10">
        <v>17229</v>
      </c>
      <c r="E537" s="3">
        <v>226.09</v>
      </c>
      <c r="F537" s="18">
        <f t="shared" si="40"/>
        <v>3895304.61</v>
      </c>
      <c r="G537" s="10">
        <v>0</v>
      </c>
      <c r="H537" s="3">
        <v>224.03</v>
      </c>
      <c r="I537" s="18">
        <f t="shared" si="41"/>
        <v>0</v>
      </c>
      <c r="J537" s="10">
        <v>14130</v>
      </c>
      <c r="K537" s="3">
        <v>226.09</v>
      </c>
      <c r="L537" s="18">
        <f t="shared" si="42"/>
        <v>3194651.7</v>
      </c>
      <c r="M537" s="10">
        <v>0</v>
      </c>
      <c r="N537" s="19">
        <v>224.03</v>
      </c>
      <c r="O537" s="18">
        <f t="shared" si="43"/>
        <v>0</v>
      </c>
      <c r="P537" s="9">
        <f t="shared" si="44"/>
        <v>7089956.3100000005</v>
      </c>
    </row>
    <row r="538" spans="1:16" x14ac:dyDescent="0.25">
      <c r="A538" s="21" t="s">
        <v>951</v>
      </c>
      <c r="B538" s="21" t="s">
        <v>400</v>
      </c>
      <c r="C538" s="21" t="s">
        <v>1582</v>
      </c>
      <c r="D538" s="10">
        <v>13388</v>
      </c>
      <c r="E538" s="3">
        <v>206.99</v>
      </c>
      <c r="F538" s="18">
        <f t="shared" si="40"/>
        <v>2771182.12</v>
      </c>
      <c r="G538" s="10">
        <v>0</v>
      </c>
      <c r="H538" s="3">
        <v>205.25</v>
      </c>
      <c r="I538" s="18">
        <f t="shared" si="41"/>
        <v>0</v>
      </c>
      <c r="J538" s="10">
        <v>11181</v>
      </c>
      <c r="K538" s="3">
        <v>206.99</v>
      </c>
      <c r="L538" s="18">
        <f t="shared" si="42"/>
        <v>2314355.19</v>
      </c>
      <c r="M538" s="10">
        <v>0</v>
      </c>
      <c r="N538" s="19">
        <v>205.25</v>
      </c>
      <c r="O538" s="18">
        <f t="shared" si="43"/>
        <v>0</v>
      </c>
      <c r="P538" s="9">
        <f t="shared" si="44"/>
        <v>5085537.3100000005</v>
      </c>
    </row>
    <row r="539" spans="1:16" x14ac:dyDescent="0.25">
      <c r="A539" s="21" t="s">
        <v>462</v>
      </c>
      <c r="B539" s="21" t="s">
        <v>1583</v>
      </c>
      <c r="C539" s="21" t="s">
        <v>1584</v>
      </c>
      <c r="D539" s="10">
        <v>30926</v>
      </c>
      <c r="E539" s="3">
        <v>218.69</v>
      </c>
      <c r="F539" s="18">
        <f t="shared" si="40"/>
        <v>6763206.9399999995</v>
      </c>
      <c r="G539" s="10">
        <v>0</v>
      </c>
      <c r="H539" s="3">
        <v>216.83</v>
      </c>
      <c r="I539" s="18">
        <f t="shared" si="41"/>
        <v>0</v>
      </c>
      <c r="J539" s="10">
        <v>10831</v>
      </c>
      <c r="K539" s="3">
        <v>218.69</v>
      </c>
      <c r="L539" s="18">
        <f t="shared" si="42"/>
        <v>2368631.39</v>
      </c>
      <c r="M539" s="10">
        <v>0</v>
      </c>
      <c r="N539" s="19">
        <v>216.83</v>
      </c>
      <c r="O539" s="18">
        <f t="shared" si="43"/>
        <v>0</v>
      </c>
      <c r="P539" s="9">
        <f t="shared" si="44"/>
        <v>9131838.3300000001</v>
      </c>
    </row>
    <row r="540" spans="1:16" x14ac:dyDescent="0.25">
      <c r="A540" s="21" t="s">
        <v>614</v>
      </c>
      <c r="B540" s="21" t="s">
        <v>1585</v>
      </c>
      <c r="C540" s="21" t="s">
        <v>138</v>
      </c>
      <c r="D540" s="10">
        <v>14865</v>
      </c>
      <c r="E540" s="3">
        <v>203</v>
      </c>
      <c r="F540" s="18">
        <f t="shared" si="40"/>
        <v>3017595</v>
      </c>
      <c r="G540" s="10">
        <v>532</v>
      </c>
      <c r="H540" s="3">
        <v>201.26</v>
      </c>
      <c r="I540" s="18">
        <f t="shared" si="41"/>
        <v>107070.31999999999</v>
      </c>
      <c r="J540" s="10">
        <v>15134</v>
      </c>
      <c r="K540" s="3">
        <v>203</v>
      </c>
      <c r="L540" s="18">
        <f t="shared" si="42"/>
        <v>3072202</v>
      </c>
      <c r="M540" s="10">
        <v>542</v>
      </c>
      <c r="N540" s="19">
        <v>201.26</v>
      </c>
      <c r="O540" s="18">
        <f t="shared" si="43"/>
        <v>109082.92</v>
      </c>
      <c r="P540" s="9">
        <f t="shared" si="44"/>
        <v>6305950.2400000002</v>
      </c>
    </row>
    <row r="541" spans="1:16" x14ac:dyDescent="0.25">
      <c r="A541" s="21" t="s">
        <v>427</v>
      </c>
      <c r="B541" s="21" t="s">
        <v>1586</v>
      </c>
      <c r="C541" s="21" t="s">
        <v>1587</v>
      </c>
      <c r="D541" s="10">
        <v>0</v>
      </c>
      <c r="E541" s="3">
        <v>222.85</v>
      </c>
      <c r="F541" s="18">
        <f t="shared" si="40"/>
        <v>0</v>
      </c>
      <c r="G541" s="10">
        <v>15059</v>
      </c>
      <c r="H541" s="3">
        <v>221.16</v>
      </c>
      <c r="I541" s="18">
        <f t="shared" si="41"/>
        <v>3330448.44</v>
      </c>
      <c r="J541" s="10">
        <v>0</v>
      </c>
      <c r="K541" s="3">
        <v>222.85</v>
      </c>
      <c r="L541" s="18">
        <f t="shared" si="42"/>
        <v>0</v>
      </c>
      <c r="M541" s="10">
        <v>16937</v>
      </c>
      <c r="N541" s="19">
        <v>221.16</v>
      </c>
      <c r="O541" s="18">
        <f t="shared" si="43"/>
        <v>3745786.92</v>
      </c>
      <c r="P541" s="9">
        <f t="shared" si="44"/>
        <v>7076235.3599999994</v>
      </c>
    </row>
    <row r="542" spans="1:16" x14ac:dyDescent="0.25">
      <c r="A542" s="21" t="s">
        <v>424</v>
      </c>
      <c r="B542" s="21" t="s">
        <v>1588</v>
      </c>
      <c r="C542" s="21" t="s">
        <v>1589</v>
      </c>
      <c r="D542" s="10">
        <v>0</v>
      </c>
      <c r="E542" s="3">
        <v>202.44</v>
      </c>
      <c r="F542" s="18">
        <f t="shared" si="40"/>
        <v>0</v>
      </c>
      <c r="G542" s="10">
        <v>16234</v>
      </c>
      <c r="H542" s="3">
        <v>200.74</v>
      </c>
      <c r="I542" s="18">
        <f t="shared" si="41"/>
        <v>3258813.16</v>
      </c>
      <c r="J542" s="10">
        <v>0</v>
      </c>
      <c r="K542" s="3">
        <v>202.44</v>
      </c>
      <c r="L542" s="18">
        <f t="shared" si="42"/>
        <v>0</v>
      </c>
      <c r="M542" s="10">
        <v>16766</v>
      </c>
      <c r="N542" s="19">
        <v>200.74</v>
      </c>
      <c r="O542" s="18">
        <f t="shared" si="43"/>
        <v>3365606.8400000003</v>
      </c>
      <c r="P542" s="9">
        <f t="shared" si="44"/>
        <v>6624420</v>
      </c>
    </row>
    <row r="543" spans="1:16" x14ac:dyDescent="0.25">
      <c r="A543" s="21" t="s">
        <v>830</v>
      </c>
      <c r="B543" s="21" t="s">
        <v>1590</v>
      </c>
      <c r="C543" s="21" t="s">
        <v>1591</v>
      </c>
      <c r="D543" s="10">
        <v>21992</v>
      </c>
      <c r="E543" s="3">
        <v>331.53</v>
      </c>
      <c r="F543" s="18">
        <f t="shared" si="40"/>
        <v>7291007.7599999998</v>
      </c>
      <c r="G543" s="10">
        <v>119224</v>
      </c>
      <c r="H543" s="3">
        <v>328.75</v>
      </c>
      <c r="I543" s="18">
        <f t="shared" si="41"/>
        <v>39194890</v>
      </c>
      <c r="J543" s="10">
        <v>12329</v>
      </c>
      <c r="K543" s="3">
        <v>331.53</v>
      </c>
      <c r="L543" s="18">
        <f t="shared" si="42"/>
        <v>4087433.3699999996</v>
      </c>
      <c r="M543" s="10">
        <v>66841</v>
      </c>
      <c r="N543" s="19">
        <v>328.75</v>
      </c>
      <c r="O543" s="18">
        <f t="shared" si="43"/>
        <v>21973978.75</v>
      </c>
      <c r="P543" s="9">
        <f t="shared" si="44"/>
        <v>72547309.88000001</v>
      </c>
    </row>
    <row r="544" spans="1:16" x14ac:dyDescent="0.25">
      <c r="A544" s="21" t="s">
        <v>887</v>
      </c>
      <c r="B544" s="21" t="s">
        <v>1592</v>
      </c>
      <c r="C544" s="21" t="s">
        <v>296</v>
      </c>
      <c r="D544" s="10">
        <v>2439</v>
      </c>
      <c r="E544" s="3">
        <v>329.06</v>
      </c>
      <c r="F544" s="18">
        <f t="shared" si="40"/>
        <v>802577.34</v>
      </c>
      <c r="G544" s="10">
        <v>81487</v>
      </c>
      <c r="H544" s="3">
        <v>326.33</v>
      </c>
      <c r="I544" s="18">
        <f t="shared" si="41"/>
        <v>26591652.709999997</v>
      </c>
      <c r="J544" s="10">
        <v>1164</v>
      </c>
      <c r="K544" s="3">
        <v>329.06</v>
      </c>
      <c r="L544" s="18">
        <f t="shared" si="42"/>
        <v>383025.84</v>
      </c>
      <c r="M544" s="10">
        <v>38886</v>
      </c>
      <c r="N544" s="19">
        <v>326.33</v>
      </c>
      <c r="O544" s="18">
        <f t="shared" si="43"/>
        <v>12689668.379999999</v>
      </c>
      <c r="P544" s="9">
        <f t="shared" si="44"/>
        <v>40466924.269999996</v>
      </c>
    </row>
    <row r="545" spans="1:16" x14ac:dyDescent="0.25">
      <c r="A545" s="21" t="s">
        <v>537</v>
      </c>
      <c r="B545" s="21" t="s">
        <v>1593</v>
      </c>
      <c r="C545" s="21" t="s">
        <v>1594</v>
      </c>
      <c r="D545" s="10">
        <v>2766</v>
      </c>
      <c r="E545" s="3">
        <v>178.48</v>
      </c>
      <c r="F545" s="18">
        <f t="shared" si="40"/>
        <v>493675.68</v>
      </c>
      <c r="G545" s="10">
        <v>33095</v>
      </c>
      <c r="H545" s="3">
        <v>177.02</v>
      </c>
      <c r="I545" s="18">
        <f t="shared" si="41"/>
        <v>5858476.9000000004</v>
      </c>
      <c r="J545" s="10">
        <v>1860</v>
      </c>
      <c r="K545" s="3">
        <v>178.48</v>
      </c>
      <c r="L545" s="18">
        <f t="shared" si="42"/>
        <v>331972.8</v>
      </c>
      <c r="M545" s="10">
        <v>22258</v>
      </c>
      <c r="N545" s="19">
        <v>177.02</v>
      </c>
      <c r="O545" s="18">
        <f t="shared" si="43"/>
        <v>3940111.16</v>
      </c>
      <c r="P545" s="9">
        <f t="shared" si="44"/>
        <v>10624236.539999999</v>
      </c>
    </row>
    <row r="546" spans="1:16" x14ac:dyDescent="0.25">
      <c r="A546" s="21" t="s">
        <v>645</v>
      </c>
      <c r="B546" s="21" t="s">
        <v>1595</v>
      </c>
      <c r="C546" s="21" t="s">
        <v>1596</v>
      </c>
      <c r="D546" s="10">
        <v>753</v>
      </c>
      <c r="E546" s="3">
        <v>294.16000000000003</v>
      </c>
      <c r="F546" s="18">
        <f t="shared" si="40"/>
        <v>221502.48</v>
      </c>
      <c r="G546" s="10">
        <v>80242</v>
      </c>
      <c r="H546" s="3">
        <v>291.54000000000002</v>
      </c>
      <c r="I546" s="18">
        <f t="shared" si="41"/>
        <v>23393752.680000003</v>
      </c>
      <c r="J546" s="10">
        <v>151</v>
      </c>
      <c r="K546" s="3">
        <v>294.16000000000003</v>
      </c>
      <c r="L546" s="18">
        <f t="shared" si="42"/>
        <v>44418.16</v>
      </c>
      <c r="M546" s="10">
        <v>16100</v>
      </c>
      <c r="N546" s="19">
        <v>291.54000000000002</v>
      </c>
      <c r="O546" s="18">
        <f t="shared" si="43"/>
        <v>4693794</v>
      </c>
      <c r="P546" s="9">
        <f t="shared" si="44"/>
        <v>28353467.320000004</v>
      </c>
    </row>
    <row r="547" spans="1:16" x14ac:dyDescent="0.25">
      <c r="A547" s="21" t="s">
        <v>651</v>
      </c>
      <c r="B547" s="21" t="s">
        <v>1597</v>
      </c>
      <c r="C547" s="21" t="s">
        <v>297</v>
      </c>
      <c r="D547" s="10">
        <v>521</v>
      </c>
      <c r="E547" s="3">
        <v>235.43</v>
      </c>
      <c r="F547" s="18">
        <f t="shared" si="40"/>
        <v>122659.03</v>
      </c>
      <c r="G547" s="10">
        <v>16021</v>
      </c>
      <c r="H547" s="3">
        <v>233.29</v>
      </c>
      <c r="I547" s="18">
        <f t="shared" si="41"/>
        <v>3737539.09</v>
      </c>
      <c r="J547" s="10">
        <v>480</v>
      </c>
      <c r="K547" s="3">
        <v>235.43</v>
      </c>
      <c r="L547" s="18">
        <f t="shared" si="42"/>
        <v>113006.40000000001</v>
      </c>
      <c r="M547" s="10">
        <v>14747</v>
      </c>
      <c r="N547" s="19">
        <v>233.29</v>
      </c>
      <c r="O547" s="18">
        <f t="shared" si="43"/>
        <v>3440327.63</v>
      </c>
      <c r="P547" s="9">
        <f t="shared" si="44"/>
        <v>7413532.1499999994</v>
      </c>
    </row>
    <row r="548" spans="1:16" x14ac:dyDescent="0.25">
      <c r="A548" s="21" t="s">
        <v>761</v>
      </c>
      <c r="B548" s="21" t="s">
        <v>1756</v>
      </c>
      <c r="C548" s="21" t="s">
        <v>69</v>
      </c>
      <c r="D548" s="10">
        <v>19</v>
      </c>
      <c r="E548" s="3">
        <v>253.51</v>
      </c>
      <c r="F548" s="18">
        <f t="shared" si="40"/>
        <v>4816.6899999999996</v>
      </c>
      <c r="G548" s="10">
        <v>29334</v>
      </c>
      <c r="H548" s="3">
        <v>251.41</v>
      </c>
      <c r="I548" s="18">
        <f t="shared" si="41"/>
        <v>7374860.9399999995</v>
      </c>
      <c r="J548" s="10">
        <v>10</v>
      </c>
      <c r="K548" s="3">
        <v>253.51</v>
      </c>
      <c r="L548" s="18">
        <f t="shared" si="42"/>
        <v>2535.1</v>
      </c>
      <c r="M548" s="10">
        <v>15344</v>
      </c>
      <c r="N548" s="19">
        <v>251.41</v>
      </c>
      <c r="O548" s="18">
        <f t="shared" si="43"/>
        <v>3857635.04</v>
      </c>
      <c r="P548" s="9">
        <f t="shared" si="44"/>
        <v>11239847.77</v>
      </c>
    </row>
    <row r="549" spans="1:16" x14ac:dyDescent="0.25">
      <c r="A549" s="21" t="s">
        <v>672</v>
      </c>
      <c r="B549" s="21" t="s">
        <v>1598</v>
      </c>
      <c r="C549" s="21" t="s">
        <v>1599</v>
      </c>
      <c r="D549" s="10">
        <v>0</v>
      </c>
      <c r="E549" s="3">
        <v>294.24</v>
      </c>
      <c r="F549" s="18">
        <f t="shared" si="40"/>
        <v>0</v>
      </c>
      <c r="G549" s="10">
        <v>35300</v>
      </c>
      <c r="H549" s="3">
        <v>291.51</v>
      </c>
      <c r="I549" s="18">
        <f t="shared" si="41"/>
        <v>10290303</v>
      </c>
      <c r="J549" s="10">
        <v>0</v>
      </c>
      <c r="K549" s="3">
        <v>294.24</v>
      </c>
      <c r="L549" s="18">
        <f t="shared" si="42"/>
        <v>0</v>
      </c>
      <c r="M549" s="10">
        <v>12330</v>
      </c>
      <c r="N549" s="19">
        <v>291.51</v>
      </c>
      <c r="O549" s="18">
        <f t="shared" si="43"/>
        <v>3594318.3</v>
      </c>
      <c r="P549" s="9">
        <f t="shared" si="44"/>
        <v>13884621.300000001</v>
      </c>
    </row>
    <row r="550" spans="1:16" x14ac:dyDescent="0.25">
      <c r="A550" s="21" t="s">
        <v>822</v>
      </c>
      <c r="B550" s="21" t="s">
        <v>1600</v>
      </c>
      <c r="C550" s="21" t="s">
        <v>214</v>
      </c>
      <c r="D550" s="10">
        <v>2725</v>
      </c>
      <c r="E550" s="3">
        <v>304.02</v>
      </c>
      <c r="F550" s="18">
        <f t="shared" si="40"/>
        <v>828454.5</v>
      </c>
      <c r="G550" s="10">
        <v>38448</v>
      </c>
      <c r="H550" s="3">
        <v>301.2</v>
      </c>
      <c r="I550" s="18">
        <f t="shared" si="41"/>
        <v>11580537.6</v>
      </c>
      <c r="J550" s="10">
        <v>702</v>
      </c>
      <c r="K550" s="3">
        <v>304.02</v>
      </c>
      <c r="L550" s="18">
        <f t="shared" si="42"/>
        <v>213422.03999999998</v>
      </c>
      <c r="M550" s="10">
        <v>9903</v>
      </c>
      <c r="N550" s="19">
        <v>301.2</v>
      </c>
      <c r="O550" s="18">
        <f t="shared" si="43"/>
        <v>2982783.6</v>
      </c>
      <c r="P550" s="9">
        <f t="shared" si="44"/>
        <v>15605197.74</v>
      </c>
    </row>
    <row r="551" spans="1:16" x14ac:dyDescent="0.25">
      <c r="A551" s="21" t="s">
        <v>673</v>
      </c>
      <c r="B551" s="21" t="s">
        <v>1601</v>
      </c>
      <c r="C551" s="21" t="s">
        <v>1803</v>
      </c>
      <c r="D551" s="10">
        <v>424</v>
      </c>
      <c r="E551" s="3">
        <v>180.78</v>
      </c>
      <c r="F551" s="18">
        <f t="shared" si="40"/>
        <v>76650.720000000001</v>
      </c>
      <c r="G551" s="10">
        <v>14961</v>
      </c>
      <c r="H551" s="3">
        <v>179.13</v>
      </c>
      <c r="I551" s="18">
        <f t="shared" si="41"/>
        <v>2679963.9299999997</v>
      </c>
      <c r="J551" s="10">
        <v>185</v>
      </c>
      <c r="K551" s="3">
        <v>180.78</v>
      </c>
      <c r="L551" s="18">
        <f t="shared" si="42"/>
        <v>33444.300000000003</v>
      </c>
      <c r="M551" s="10">
        <v>6524</v>
      </c>
      <c r="N551" s="19">
        <v>179.13</v>
      </c>
      <c r="O551" s="18">
        <f t="shared" si="43"/>
        <v>1168644.1199999999</v>
      </c>
      <c r="P551" s="9">
        <f t="shared" si="44"/>
        <v>3958703.07</v>
      </c>
    </row>
    <row r="552" spans="1:16" x14ac:dyDescent="0.25">
      <c r="A552" s="21" t="s">
        <v>588</v>
      </c>
      <c r="B552" s="21" t="s">
        <v>1602</v>
      </c>
      <c r="C552" s="21" t="s">
        <v>215</v>
      </c>
      <c r="D552" s="10">
        <v>6629</v>
      </c>
      <c r="E552" s="3">
        <v>309.91000000000003</v>
      </c>
      <c r="F552" s="18">
        <f t="shared" si="40"/>
        <v>2054393.3900000001</v>
      </c>
      <c r="G552" s="10">
        <v>34367</v>
      </c>
      <c r="H552" s="3">
        <v>307.2</v>
      </c>
      <c r="I552" s="18">
        <f t="shared" si="41"/>
        <v>10557542.4</v>
      </c>
      <c r="J552" s="10">
        <v>3416</v>
      </c>
      <c r="K552" s="3">
        <v>309.91000000000003</v>
      </c>
      <c r="L552" s="18">
        <f t="shared" si="42"/>
        <v>1058652.56</v>
      </c>
      <c r="M552" s="10">
        <v>17711</v>
      </c>
      <c r="N552" s="19">
        <v>307.2</v>
      </c>
      <c r="O552" s="18">
        <f t="shared" si="43"/>
        <v>5440819.2000000002</v>
      </c>
      <c r="P552" s="9">
        <f t="shared" si="44"/>
        <v>19111407.550000001</v>
      </c>
    </row>
    <row r="553" spans="1:16" x14ac:dyDescent="0.25">
      <c r="A553" s="21" t="s">
        <v>832</v>
      </c>
      <c r="B553" s="21" t="s">
        <v>1603</v>
      </c>
      <c r="C553" s="21" t="s">
        <v>1604</v>
      </c>
      <c r="D553" s="10">
        <v>29262</v>
      </c>
      <c r="E553" s="3">
        <v>336.91</v>
      </c>
      <c r="F553" s="18">
        <f t="shared" si="40"/>
        <v>9858660.4199999999</v>
      </c>
      <c r="G553" s="10">
        <v>56728</v>
      </c>
      <c r="H553" s="3">
        <v>334.17</v>
      </c>
      <c r="I553" s="18">
        <f t="shared" si="41"/>
        <v>18956795.760000002</v>
      </c>
      <c r="J553" s="10">
        <v>12509</v>
      </c>
      <c r="K553" s="3">
        <v>336.91</v>
      </c>
      <c r="L553" s="18">
        <f t="shared" si="42"/>
        <v>4214407.1900000004</v>
      </c>
      <c r="M553" s="10">
        <v>24249</v>
      </c>
      <c r="N553" s="19">
        <v>334.17</v>
      </c>
      <c r="O553" s="18">
        <f t="shared" si="43"/>
        <v>8103288.3300000001</v>
      </c>
      <c r="P553" s="9">
        <f t="shared" si="44"/>
        <v>41133151.700000003</v>
      </c>
    </row>
    <row r="554" spans="1:16" x14ac:dyDescent="0.25">
      <c r="A554" s="21" t="s">
        <v>666</v>
      </c>
      <c r="B554" s="21" t="s">
        <v>1605</v>
      </c>
      <c r="C554" s="21" t="s">
        <v>380</v>
      </c>
      <c r="D554" s="10">
        <v>500</v>
      </c>
      <c r="E554" s="3">
        <v>233.08</v>
      </c>
      <c r="F554" s="18">
        <f t="shared" si="40"/>
        <v>116540</v>
      </c>
      <c r="G554" s="10">
        <v>11463</v>
      </c>
      <c r="H554" s="3">
        <v>231.15</v>
      </c>
      <c r="I554" s="18">
        <f t="shared" si="41"/>
        <v>2649672.4500000002</v>
      </c>
      <c r="J554" s="10">
        <v>443</v>
      </c>
      <c r="K554" s="3">
        <v>233.08</v>
      </c>
      <c r="L554" s="18">
        <f t="shared" si="42"/>
        <v>103254.44</v>
      </c>
      <c r="M554" s="10">
        <v>10167</v>
      </c>
      <c r="N554" s="19">
        <v>231.15</v>
      </c>
      <c r="O554" s="18">
        <f t="shared" si="43"/>
        <v>2350102.0500000003</v>
      </c>
      <c r="P554" s="9">
        <f t="shared" si="44"/>
        <v>5219568.9400000004</v>
      </c>
    </row>
    <row r="555" spans="1:16" x14ac:dyDescent="0.25">
      <c r="A555" s="21" t="s">
        <v>922</v>
      </c>
      <c r="B555" s="21" t="s">
        <v>1606</v>
      </c>
      <c r="C555" s="21" t="s">
        <v>70</v>
      </c>
      <c r="D555" s="10">
        <v>802</v>
      </c>
      <c r="E555" s="3">
        <v>302.22000000000003</v>
      </c>
      <c r="F555" s="18">
        <f t="shared" si="40"/>
        <v>242380.44000000003</v>
      </c>
      <c r="G555" s="10">
        <v>31922</v>
      </c>
      <c r="H555" s="3">
        <v>299.72000000000003</v>
      </c>
      <c r="I555" s="18">
        <f t="shared" si="41"/>
        <v>9567661.8400000017</v>
      </c>
      <c r="J555" s="10">
        <v>1154</v>
      </c>
      <c r="K555" s="3">
        <v>302.22000000000003</v>
      </c>
      <c r="L555" s="18">
        <f t="shared" si="42"/>
        <v>348761.88</v>
      </c>
      <c r="M555" s="10">
        <v>45916</v>
      </c>
      <c r="N555" s="19">
        <v>299.72000000000003</v>
      </c>
      <c r="O555" s="18">
        <f t="shared" si="43"/>
        <v>13761943.520000001</v>
      </c>
      <c r="P555" s="9">
        <f t="shared" si="44"/>
        <v>23920747.680000003</v>
      </c>
    </row>
    <row r="556" spans="1:16" x14ac:dyDescent="0.25">
      <c r="A556" s="21" t="s">
        <v>763</v>
      </c>
      <c r="B556" s="21" t="s">
        <v>1607</v>
      </c>
      <c r="C556" s="21" t="s">
        <v>139</v>
      </c>
      <c r="D556" s="10">
        <v>1512</v>
      </c>
      <c r="E556" s="3">
        <v>298.10000000000002</v>
      </c>
      <c r="F556" s="18">
        <f t="shared" si="40"/>
        <v>450727.2</v>
      </c>
      <c r="G556" s="10">
        <v>70862</v>
      </c>
      <c r="H556" s="3">
        <v>295.72000000000003</v>
      </c>
      <c r="I556" s="18">
        <f t="shared" si="41"/>
        <v>20955310.640000001</v>
      </c>
      <c r="J556" s="10">
        <v>0</v>
      </c>
      <c r="K556" s="3">
        <v>298.10000000000002</v>
      </c>
      <c r="L556" s="18">
        <f t="shared" si="42"/>
        <v>0</v>
      </c>
      <c r="M556" s="10">
        <v>0</v>
      </c>
      <c r="N556" s="19">
        <v>295.72000000000003</v>
      </c>
      <c r="O556" s="18">
        <f t="shared" si="43"/>
        <v>0</v>
      </c>
      <c r="P556" s="9">
        <f t="shared" si="44"/>
        <v>21406037.84</v>
      </c>
    </row>
    <row r="557" spans="1:16" x14ac:dyDescent="0.25">
      <c r="A557" s="21" t="s">
        <v>536</v>
      </c>
      <c r="B557" s="21" t="s">
        <v>1608</v>
      </c>
      <c r="C557" s="21" t="s">
        <v>381</v>
      </c>
      <c r="D557" s="10">
        <v>3890</v>
      </c>
      <c r="E557" s="3">
        <v>232.95</v>
      </c>
      <c r="F557" s="18">
        <f t="shared" si="40"/>
        <v>906175.5</v>
      </c>
      <c r="G557" s="10">
        <v>18249</v>
      </c>
      <c r="H557" s="3">
        <v>231.14</v>
      </c>
      <c r="I557" s="18">
        <f t="shared" si="41"/>
        <v>4218073.8599999994</v>
      </c>
      <c r="J557" s="10">
        <v>2404</v>
      </c>
      <c r="K557" s="3">
        <v>232.95</v>
      </c>
      <c r="L557" s="18">
        <f t="shared" si="42"/>
        <v>560011.79999999993</v>
      </c>
      <c r="M557" s="10">
        <v>11276</v>
      </c>
      <c r="N557" s="19">
        <v>231.14</v>
      </c>
      <c r="O557" s="18">
        <f t="shared" si="43"/>
        <v>2606334.6399999997</v>
      </c>
      <c r="P557" s="9">
        <f t="shared" si="44"/>
        <v>8290595.7999999989</v>
      </c>
    </row>
    <row r="558" spans="1:16" x14ac:dyDescent="0.25">
      <c r="A558" s="21" t="s">
        <v>802</v>
      </c>
      <c r="B558" s="21" t="s">
        <v>1609</v>
      </c>
      <c r="C558" s="21" t="s">
        <v>1610</v>
      </c>
      <c r="D558" s="10">
        <v>931</v>
      </c>
      <c r="E558" s="3">
        <v>300.20999999999998</v>
      </c>
      <c r="F558" s="18">
        <f t="shared" si="40"/>
        <v>279495.51</v>
      </c>
      <c r="G558" s="10">
        <v>8111</v>
      </c>
      <c r="H558" s="3">
        <v>297.55</v>
      </c>
      <c r="I558" s="18">
        <f t="shared" si="41"/>
        <v>2413428.0500000003</v>
      </c>
      <c r="J558" s="10">
        <v>407</v>
      </c>
      <c r="K558" s="3">
        <v>300.20999999999998</v>
      </c>
      <c r="L558" s="18">
        <f t="shared" si="42"/>
        <v>122185.46999999999</v>
      </c>
      <c r="M558" s="10">
        <v>3543</v>
      </c>
      <c r="N558" s="19">
        <v>297.55</v>
      </c>
      <c r="O558" s="18">
        <f t="shared" si="43"/>
        <v>1054219.6500000001</v>
      </c>
      <c r="P558" s="9">
        <f t="shared" si="44"/>
        <v>3869328.6800000006</v>
      </c>
    </row>
    <row r="559" spans="1:16" x14ac:dyDescent="0.25">
      <c r="A559" s="21" t="s">
        <v>881</v>
      </c>
      <c r="B559" s="21" t="s">
        <v>1611</v>
      </c>
      <c r="C559" s="21" t="s">
        <v>298</v>
      </c>
      <c r="D559" s="10">
        <v>0</v>
      </c>
      <c r="E559" s="3">
        <v>323.23</v>
      </c>
      <c r="F559" s="18">
        <f t="shared" si="40"/>
        <v>0</v>
      </c>
      <c r="G559" s="10">
        <v>58822</v>
      </c>
      <c r="H559" s="3">
        <v>320.22000000000003</v>
      </c>
      <c r="I559" s="18">
        <f t="shared" si="41"/>
        <v>18835980.84</v>
      </c>
      <c r="J559" s="10">
        <v>0</v>
      </c>
      <c r="K559" s="3">
        <v>323.23</v>
      </c>
      <c r="L559" s="18">
        <f t="shared" si="42"/>
        <v>0</v>
      </c>
      <c r="M559" s="10">
        <v>23163</v>
      </c>
      <c r="N559" s="19">
        <v>320.22000000000003</v>
      </c>
      <c r="O559" s="18">
        <f t="shared" si="43"/>
        <v>7417255.8600000003</v>
      </c>
      <c r="P559" s="9">
        <f t="shared" si="44"/>
        <v>26253236.699999999</v>
      </c>
    </row>
    <row r="560" spans="1:16" x14ac:dyDescent="0.25">
      <c r="A560" s="21" t="s">
        <v>967</v>
      </c>
      <c r="B560" s="21" t="s">
        <v>1612</v>
      </c>
      <c r="C560" s="21" t="s">
        <v>399</v>
      </c>
      <c r="D560" s="10">
        <v>1297</v>
      </c>
      <c r="E560" s="3">
        <v>211.64</v>
      </c>
      <c r="F560" s="18">
        <f t="shared" si="40"/>
        <v>274497.07999999996</v>
      </c>
      <c r="G560" s="10">
        <v>10309</v>
      </c>
      <c r="H560" s="3">
        <v>209.87</v>
      </c>
      <c r="I560" s="18">
        <f t="shared" si="41"/>
        <v>2163549.83</v>
      </c>
      <c r="J560" s="10">
        <v>1425</v>
      </c>
      <c r="K560" s="3">
        <v>211.64</v>
      </c>
      <c r="L560" s="18">
        <f t="shared" si="42"/>
        <v>301587</v>
      </c>
      <c r="M560" s="10">
        <v>11329</v>
      </c>
      <c r="N560" s="19">
        <v>209.87</v>
      </c>
      <c r="O560" s="18">
        <f t="shared" si="43"/>
        <v>2377617.23</v>
      </c>
      <c r="P560" s="9">
        <f t="shared" si="44"/>
        <v>5117251.1400000006</v>
      </c>
    </row>
    <row r="561" spans="1:16" x14ac:dyDescent="0.25">
      <c r="A561" s="21" t="s">
        <v>517</v>
      </c>
      <c r="B561" s="21" t="s">
        <v>1613</v>
      </c>
      <c r="C561" s="21" t="s">
        <v>216</v>
      </c>
      <c r="D561" s="10">
        <v>263</v>
      </c>
      <c r="E561" s="3">
        <v>174.96</v>
      </c>
      <c r="F561" s="18">
        <f t="shared" si="40"/>
        <v>46014.48</v>
      </c>
      <c r="G561" s="10">
        <v>32810</v>
      </c>
      <c r="H561" s="3">
        <v>173.69</v>
      </c>
      <c r="I561" s="18">
        <f t="shared" si="41"/>
        <v>5698768.9000000004</v>
      </c>
      <c r="J561" s="10">
        <v>86</v>
      </c>
      <c r="K561" s="3">
        <v>174.96</v>
      </c>
      <c r="L561" s="18">
        <f t="shared" si="42"/>
        <v>15046.560000000001</v>
      </c>
      <c r="M561" s="10">
        <v>10743</v>
      </c>
      <c r="N561" s="19">
        <v>173.69</v>
      </c>
      <c r="O561" s="18">
        <f t="shared" si="43"/>
        <v>1865951.67</v>
      </c>
      <c r="P561" s="9">
        <f t="shared" si="44"/>
        <v>7625781.6100000013</v>
      </c>
    </row>
    <row r="562" spans="1:16" x14ac:dyDescent="0.25">
      <c r="A562" s="21" t="s">
        <v>445</v>
      </c>
      <c r="B562" s="21" t="s">
        <v>1614</v>
      </c>
      <c r="C562" s="21" t="s">
        <v>140</v>
      </c>
      <c r="D562" s="10">
        <v>0</v>
      </c>
      <c r="E562" s="3">
        <v>183.32</v>
      </c>
      <c r="F562" s="18">
        <f t="shared" si="40"/>
        <v>0</v>
      </c>
      <c r="G562" s="10">
        <v>8921</v>
      </c>
      <c r="H562" s="3">
        <v>181.67</v>
      </c>
      <c r="I562" s="18">
        <f t="shared" si="41"/>
        <v>1620678.0699999998</v>
      </c>
      <c r="J562" s="10">
        <v>0</v>
      </c>
      <c r="K562" s="3">
        <v>183.32</v>
      </c>
      <c r="L562" s="18">
        <f t="shared" si="42"/>
        <v>0</v>
      </c>
      <c r="M562" s="10">
        <v>15456</v>
      </c>
      <c r="N562" s="19">
        <v>181.67</v>
      </c>
      <c r="O562" s="18">
        <f t="shared" si="43"/>
        <v>2807891.52</v>
      </c>
      <c r="P562" s="9">
        <f t="shared" si="44"/>
        <v>4428569.59</v>
      </c>
    </row>
    <row r="563" spans="1:16" x14ac:dyDescent="0.25">
      <c r="A563" s="21" t="s">
        <v>628</v>
      </c>
      <c r="B563" s="21" t="s">
        <v>1615</v>
      </c>
      <c r="C563" s="21" t="s">
        <v>382</v>
      </c>
      <c r="D563" s="10">
        <v>10642</v>
      </c>
      <c r="E563" s="3">
        <v>232.42</v>
      </c>
      <c r="F563" s="18">
        <f t="shared" si="40"/>
        <v>2473413.6399999997</v>
      </c>
      <c r="G563" s="10">
        <v>71536</v>
      </c>
      <c r="H563" s="3">
        <v>230.55</v>
      </c>
      <c r="I563" s="18">
        <f t="shared" si="41"/>
        <v>16492624.800000001</v>
      </c>
      <c r="J563" s="10">
        <v>6792</v>
      </c>
      <c r="K563" s="3">
        <v>232.42</v>
      </c>
      <c r="L563" s="18">
        <f t="shared" si="42"/>
        <v>1578596.64</v>
      </c>
      <c r="M563" s="10">
        <v>45653</v>
      </c>
      <c r="N563" s="19">
        <v>230.55</v>
      </c>
      <c r="O563" s="18">
        <f t="shared" si="43"/>
        <v>10525299.15</v>
      </c>
      <c r="P563" s="9">
        <f t="shared" si="44"/>
        <v>31069934.230000004</v>
      </c>
    </row>
    <row r="564" spans="1:16" x14ac:dyDescent="0.25">
      <c r="A564" s="21" t="s">
        <v>663</v>
      </c>
      <c r="B564" s="21" t="s">
        <v>1616</v>
      </c>
      <c r="C564" s="21" t="s">
        <v>71</v>
      </c>
      <c r="D564" s="10">
        <v>0</v>
      </c>
      <c r="E564" s="3">
        <v>240.49</v>
      </c>
      <c r="F564" s="18">
        <f t="shared" si="40"/>
        <v>0</v>
      </c>
      <c r="G564" s="10">
        <v>62256</v>
      </c>
      <c r="H564" s="3">
        <v>238.51</v>
      </c>
      <c r="I564" s="18">
        <f t="shared" si="41"/>
        <v>14848678.559999999</v>
      </c>
      <c r="J564" s="10">
        <v>0</v>
      </c>
      <c r="K564" s="3">
        <v>240.49</v>
      </c>
      <c r="L564" s="18">
        <f t="shared" si="42"/>
        <v>0</v>
      </c>
      <c r="M564" s="10">
        <v>48644</v>
      </c>
      <c r="N564" s="19">
        <v>238.51</v>
      </c>
      <c r="O564" s="18">
        <f t="shared" si="43"/>
        <v>11602080.439999999</v>
      </c>
      <c r="P564" s="9">
        <f t="shared" si="44"/>
        <v>26450759</v>
      </c>
    </row>
    <row r="565" spans="1:16" x14ac:dyDescent="0.25">
      <c r="A565" s="21" t="s">
        <v>946</v>
      </c>
      <c r="B565" s="21" t="s">
        <v>1617</v>
      </c>
      <c r="C565" s="21" t="s">
        <v>72</v>
      </c>
      <c r="D565" s="10">
        <v>1841</v>
      </c>
      <c r="E565" s="3">
        <v>235.25</v>
      </c>
      <c r="F565" s="18">
        <f t="shared" si="40"/>
        <v>433095.25</v>
      </c>
      <c r="G565" s="10">
        <v>26734</v>
      </c>
      <c r="H565" s="3">
        <v>233.13</v>
      </c>
      <c r="I565" s="18">
        <f t="shared" si="41"/>
        <v>6232497.4199999999</v>
      </c>
      <c r="J565" s="10">
        <v>627</v>
      </c>
      <c r="K565" s="3">
        <v>235.25</v>
      </c>
      <c r="L565" s="18">
        <f t="shared" si="42"/>
        <v>147501.75</v>
      </c>
      <c r="M565" s="10">
        <v>9109</v>
      </c>
      <c r="N565" s="19">
        <v>233.13</v>
      </c>
      <c r="O565" s="18">
        <f t="shared" si="43"/>
        <v>2123581.17</v>
      </c>
      <c r="P565" s="9">
        <f t="shared" si="44"/>
        <v>8936675.5899999999</v>
      </c>
    </row>
    <row r="566" spans="1:16" x14ac:dyDescent="0.25">
      <c r="A566" s="21" t="s">
        <v>423</v>
      </c>
      <c r="B566" s="21" t="s">
        <v>1618</v>
      </c>
      <c r="C566" s="21" t="s">
        <v>299</v>
      </c>
      <c r="D566" s="10">
        <v>658</v>
      </c>
      <c r="E566" s="3">
        <v>222.54</v>
      </c>
      <c r="F566" s="18">
        <f t="shared" si="40"/>
        <v>146431.32</v>
      </c>
      <c r="G566" s="10">
        <v>17477</v>
      </c>
      <c r="H566" s="3">
        <v>220.9</v>
      </c>
      <c r="I566" s="18">
        <f t="shared" si="41"/>
        <v>3860669.3000000003</v>
      </c>
      <c r="J566" s="10">
        <v>923</v>
      </c>
      <c r="K566" s="3">
        <v>222.54</v>
      </c>
      <c r="L566" s="18">
        <f t="shared" si="42"/>
        <v>205404.41999999998</v>
      </c>
      <c r="M566" s="10">
        <v>24510</v>
      </c>
      <c r="N566" s="19">
        <v>220.9</v>
      </c>
      <c r="O566" s="18">
        <f t="shared" si="43"/>
        <v>5414259</v>
      </c>
      <c r="P566" s="9">
        <f t="shared" si="44"/>
        <v>9626764.040000001</v>
      </c>
    </row>
    <row r="567" spans="1:16" x14ac:dyDescent="0.25">
      <c r="A567" s="21" t="s">
        <v>770</v>
      </c>
      <c r="B567" s="21" t="s">
        <v>1619</v>
      </c>
      <c r="C567" s="21" t="s">
        <v>141</v>
      </c>
      <c r="D567" s="10">
        <v>0</v>
      </c>
      <c r="E567" s="3">
        <v>247.46</v>
      </c>
      <c r="F567" s="18">
        <f t="shared" si="40"/>
        <v>0</v>
      </c>
      <c r="G567" s="10">
        <v>9090</v>
      </c>
      <c r="H567" s="3">
        <v>245.22</v>
      </c>
      <c r="I567" s="18">
        <f t="shared" si="41"/>
        <v>2229049.7999999998</v>
      </c>
      <c r="J567" s="10">
        <v>0</v>
      </c>
      <c r="K567" s="3">
        <v>247.46</v>
      </c>
      <c r="L567" s="18">
        <f t="shared" si="42"/>
        <v>0</v>
      </c>
      <c r="M567" s="10">
        <v>4324</v>
      </c>
      <c r="N567" s="19">
        <v>245.22</v>
      </c>
      <c r="O567" s="18">
        <f t="shared" si="43"/>
        <v>1060331.28</v>
      </c>
      <c r="P567" s="9">
        <f t="shared" si="44"/>
        <v>3289381.08</v>
      </c>
    </row>
    <row r="568" spans="1:16" x14ac:dyDescent="0.25">
      <c r="A568" s="21" t="s">
        <v>1757</v>
      </c>
      <c r="B568" s="21" t="s">
        <v>1620</v>
      </c>
      <c r="C568" s="21" t="s">
        <v>1621</v>
      </c>
      <c r="D568" s="10">
        <v>0</v>
      </c>
      <c r="E568" s="3">
        <v>355.04</v>
      </c>
      <c r="F568" s="18">
        <f t="shared" si="40"/>
        <v>0</v>
      </c>
      <c r="G568" s="10">
        <v>1887</v>
      </c>
      <c r="H568" s="3">
        <v>352.45</v>
      </c>
      <c r="I568" s="18">
        <f t="shared" si="41"/>
        <v>665073.15</v>
      </c>
      <c r="J568" s="10">
        <v>0</v>
      </c>
      <c r="K568" s="3">
        <v>355.04</v>
      </c>
      <c r="L568" s="18">
        <f t="shared" si="42"/>
        <v>0</v>
      </c>
      <c r="M568" s="10">
        <v>1494</v>
      </c>
      <c r="N568" s="19">
        <v>352.45</v>
      </c>
      <c r="O568" s="18">
        <f t="shared" si="43"/>
        <v>526560.29999999993</v>
      </c>
      <c r="P568" s="9">
        <f t="shared" si="44"/>
        <v>1191633.45</v>
      </c>
    </row>
    <row r="569" spans="1:16" x14ac:dyDescent="0.25">
      <c r="A569" s="21" t="s">
        <v>749</v>
      </c>
      <c r="B569" s="21" t="s">
        <v>1622</v>
      </c>
      <c r="C569" s="21" t="s">
        <v>300</v>
      </c>
      <c r="D569" s="10">
        <v>406</v>
      </c>
      <c r="E569" s="3">
        <v>222.5</v>
      </c>
      <c r="F569" s="18">
        <f t="shared" si="40"/>
        <v>90335</v>
      </c>
      <c r="G569" s="10">
        <v>9985</v>
      </c>
      <c r="H569" s="3">
        <v>220.66</v>
      </c>
      <c r="I569" s="18">
        <f t="shared" si="41"/>
        <v>2203290.1</v>
      </c>
      <c r="J569" s="10">
        <v>345</v>
      </c>
      <c r="K569" s="3">
        <v>222.5</v>
      </c>
      <c r="L569" s="18">
        <f t="shared" si="42"/>
        <v>76762.5</v>
      </c>
      <c r="M569" s="10">
        <v>8490</v>
      </c>
      <c r="N569" s="19">
        <v>220.66</v>
      </c>
      <c r="O569" s="18">
        <f t="shared" si="43"/>
        <v>1873403.4</v>
      </c>
      <c r="P569" s="9">
        <f t="shared" si="44"/>
        <v>4243791</v>
      </c>
    </row>
    <row r="570" spans="1:16" x14ac:dyDescent="0.25">
      <c r="A570" s="21" t="s">
        <v>753</v>
      </c>
      <c r="B570" s="21" t="s">
        <v>1623</v>
      </c>
      <c r="C570" s="21" t="s">
        <v>301</v>
      </c>
      <c r="D570" s="10">
        <v>1244</v>
      </c>
      <c r="E570" s="3">
        <v>218.84</v>
      </c>
      <c r="F570" s="18">
        <f t="shared" si="40"/>
        <v>272236.96000000002</v>
      </c>
      <c r="G570" s="10">
        <v>18348</v>
      </c>
      <c r="H570" s="3">
        <v>216.98</v>
      </c>
      <c r="I570" s="18">
        <f t="shared" si="41"/>
        <v>3981149.04</v>
      </c>
      <c r="J570" s="10">
        <v>1161</v>
      </c>
      <c r="K570" s="3">
        <v>218.84</v>
      </c>
      <c r="L570" s="18">
        <f t="shared" si="42"/>
        <v>254073.24</v>
      </c>
      <c r="M570" s="10">
        <v>17122</v>
      </c>
      <c r="N570" s="19">
        <v>216.98</v>
      </c>
      <c r="O570" s="18">
        <f t="shared" si="43"/>
        <v>3715131.56</v>
      </c>
      <c r="P570" s="9">
        <f t="shared" si="44"/>
        <v>8222590.7999999998</v>
      </c>
    </row>
    <row r="571" spans="1:16" x14ac:dyDescent="0.25">
      <c r="A571" s="21" t="s">
        <v>1758</v>
      </c>
      <c r="B571" s="21" t="s">
        <v>1624</v>
      </c>
      <c r="C571" s="21" t="s">
        <v>1625</v>
      </c>
      <c r="D571" s="10">
        <v>365</v>
      </c>
      <c r="E571" s="3">
        <v>283.36</v>
      </c>
      <c r="F571" s="18">
        <f t="shared" si="40"/>
        <v>103426.40000000001</v>
      </c>
      <c r="G571" s="10">
        <v>16580</v>
      </c>
      <c r="H571" s="3">
        <v>280.68</v>
      </c>
      <c r="I571" s="18">
        <f t="shared" si="41"/>
        <v>4653674.4000000004</v>
      </c>
      <c r="J571" s="10">
        <v>240</v>
      </c>
      <c r="K571" s="3">
        <v>283.36</v>
      </c>
      <c r="L571" s="18">
        <f t="shared" si="42"/>
        <v>68006.400000000009</v>
      </c>
      <c r="M571" s="10">
        <v>10908</v>
      </c>
      <c r="N571" s="19">
        <v>280.68</v>
      </c>
      <c r="O571" s="18">
        <f t="shared" si="43"/>
        <v>3061657.44</v>
      </c>
      <c r="P571" s="9">
        <f t="shared" si="44"/>
        <v>7886764.6400000006</v>
      </c>
    </row>
    <row r="572" spans="1:16" x14ac:dyDescent="0.25">
      <c r="A572" s="21" t="s">
        <v>786</v>
      </c>
      <c r="B572" s="21" t="s">
        <v>1626</v>
      </c>
      <c r="C572" s="21" t="s">
        <v>217</v>
      </c>
      <c r="D572" s="10">
        <v>5</v>
      </c>
      <c r="E572" s="3">
        <v>281.3</v>
      </c>
      <c r="F572" s="18">
        <f t="shared" si="40"/>
        <v>1406.5</v>
      </c>
      <c r="G572" s="10">
        <v>19096</v>
      </c>
      <c r="H572" s="3">
        <v>278.64999999999998</v>
      </c>
      <c r="I572" s="18">
        <f t="shared" si="41"/>
        <v>5321100.3999999994</v>
      </c>
      <c r="J572" s="10">
        <v>2</v>
      </c>
      <c r="K572" s="3">
        <v>281.3</v>
      </c>
      <c r="L572" s="18">
        <f t="shared" si="42"/>
        <v>562.6</v>
      </c>
      <c r="M572" s="10">
        <v>8802</v>
      </c>
      <c r="N572" s="19">
        <v>278.64999999999998</v>
      </c>
      <c r="O572" s="18">
        <f t="shared" si="43"/>
        <v>2452677.2999999998</v>
      </c>
      <c r="P572" s="9">
        <f t="shared" si="44"/>
        <v>7775746.7999999989</v>
      </c>
    </row>
    <row r="573" spans="1:16" x14ac:dyDescent="0.25">
      <c r="A573" s="21" t="s">
        <v>906</v>
      </c>
      <c r="B573" s="21" t="s">
        <v>1627</v>
      </c>
      <c r="C573" s="21" t="s">
        <v>218</v>
      </c>
      <c r="D573" s="10">
        <v>10359</v>
      </c>
      <c r="E573" s="3">
        <v>250.68</v>
      </c>
      <c r="F573" s="18">
        <f t="shared" si="40"/>
        <v>2596794.12</v>
      </c>
      <c r="G573" s="10">
        <v>27024</v>
      </c>
      <c r="H573" s="3">
        <v>248.51</v>
      </c>
      <c r="I573" s="18">
        <f t="shared" si="41"/>
        <v>6715734.2399999993</v>
      </c>
      <c r="J573" s="10">
        <v>5123</v>
      </c>
      <c r="K573" s="3">
        <v>250.68</v>
      </c>
      <c r="L573" s="18">
        <f t="shared" si="42"/>
        <v>1284233.6400000001</v>
      </c>
      <c r="M573" s="10">
        <v>13363</v>
      </c>
      <c r="N573" s="19">
        <v>248.51</v>
      </c>
      <c r="O573" s="18">
        <f t="shared" si="43"/>
        <v>3320839.13</v>
      </c>
      <c r="P573" s="9">
        <f t="shared" si="44"/>
        <v>13917601.129999999</v>
      </c>
    </row>
    <row r="574" spans="1:16" x14ac:dyDescent="0.25">
      <c r="A574" s="21" t="s">
        <v>618</v>
      </c>
      <c r="B574" s="21" t="s">
        <v>1628</v>
      </c>
      <c r="C574" s="21" t="s">
        <v>219</v>
      </c>
      <c r="D574" s="10">
        <v>164</v>
      </c>
      <c r="E574" s="3">
        <v>164.1</v>
      </c>
      <c r="F574" s="18">
        <f t="shared" si="40"/>
        <v>26912.399999999998</v>
      </c>
      <c r="G574" s="10">
        <v>8493</v>
      </c>
      <c r="H574" s="3">
        <v>162.72</v>
      </c>
      <c r="I574" s="18">
        <f t="shared" si="41"/>
        <v>1381980.96</v>
      </c>
      <c r="J574" s="10">
        <v>277</v>
      </c>
      <c r="K574" s="3">
        <v>164.1</v>
      </c>
      <c r="L574" s="18">
        <f t="shared" si="42"/>
        <v>45455.7</v>
      </c>
      <c r="M574" s="10">
        <v>14319</v>
      </c>
      <c r="N574" s="19">
        <v>162.72</v>
      </c>
      <c r="O574" s="18">
        <f t="shared" si="43"/>
        <v>2329987.6800000002</v>
      </c>
      <c r="P574" s="9">
        <f t="shared" si="44"/>
        <v>3784336.74</v>
      </c>
    </row>
    <row r="575" spans="1:16" x14ac:dyDescent="0.25">
      <c r="A575" s="21" t="s">
        <v>804</v>
      </c>
      <c r="B575" s="21" t="s">
        <v>1629</v>
      </c>
      <c r="C575" s="21" t="s">
        <v>1630</v>
      </c>
      <c r="D575" s="10">
        <v>13986</v>
      </c>
      <c r="E575" s="3">
        <v>284.86</v>
      </c>
      <c r="F575" s="18">
        <f t="shared" si="40"/>
        <v>3984051.96</v>
      </c>
      <c r="G575" s="10">
        <v>26567</v>
      </c>
      <c r="H575" s="3">
        <v>282.29000000000002</v>
      </c>
      <c r="I575" s="18">
        <f t="shared" si="41"/>
        <v>7499598.4300000006</v>
      </c>
      <c r="J575" s="10">
        <v>8504</v>
      </c>
      <c r="K575" s="3">
        <v>284.86</v>
      </c>
      <c r="L575" s="18">
        <f t="shared" si="42"/>
        <v>2422449.44</v>
      </c>
      <c r="M575" s="10">
        <v>16155</v>
      </c>
      <c r="N575" s="19">
        <v>282.29000000000002</v>
      </c>
      <c r="O575" s="18">
        <f t="shared" si="43"/>
        <v>4560394.95</v>
      </c>
      <c r="P575" s="9">
        <f t="shared" si="44"/>
        <v>18466494.780000001</v>
      </c>
    </row>
    <row r="576" spans="1:16" x14ac:dyDescent="0.25">
      <c r="A576" s="21" t="s">
        <v>756</v>
      </c>
      <c r="B576" s="21" t="s">
        <v>1631</v>
      </c>
      <c r="C576" s="21" t="s">
        <v>220</v>
      </c>
      <c r="D576" s="10">
        <v>433</v>
      </c>
      <c r="E576" s="3">
        <v>221.1</v>
      </c>
      <c r="F576" s="18">
        <f t="shared" si="40"/>
        <v>95736.3</v>
      </c>
      <c r="G576" s="10">
        <v>28759</v>
      </c>
      <c r="H576" s="3">
        <v>219.5</v>
      </c>
      <c r="I576" s="18">
        <f t="shared" si="41"/>
        <v>6312600.5</v>
      </c>
      <c r="J576" s="10">
        <v>292</v>
      </c>
      <c r="K576" s="3">
        <v>221.1</v>
      </c>
      <c r="L576" s="18">
        <f t="shared" si="42"/>
        <v>64561.2</v>
      </c>
      <c r="M576" s="10">
        <v>19369</v>
      </c>
      <c r="N576" s="19">
        <v>219.5</v>
      </c>
      <c r="O576" s="18">
        <f t="shared" si="43"/>
        <v>4251495.5</v>
      </c>
      <c r="P576" s="9">
        <f t="shared" si="44"/>
        <v>10724393.5</v>
      </c>
    </row>
    <row r="577" spans="1:16" x14ac:dyDescent="0.25">
      <c r="A577" s="21" t="s">
        <v>754</v>
      </c>
      <c r="B577" s="21" t="s">
        <v>1632</v>
      </c>
      <c r="C577" s="21" t="s">
        <v>221</v>
      </c>
      <c r="D577" s="10">
        <v>661</v>
      </c>
      <c r="E577" s="3">
        <v>219.53</v>
      </c>
      <c r="F577" s="18">
        <f t="shared" si="40"/>
        <v>145109.32999999999</v>
      </c>
      <c r="G577" s="10">
        <v>24403</v>
      </c>
      <c r="H577" s="3">
        <v>218.04</v>
      </c>
      <c r="I577" s="18">
        <f t="shared" si="41"/>
        <v>5320830.12</v>
      </c>
      <c r="J577" s="10">
        <v>501</v>
      </c>
      <c r="K577" s="3">
        <v>219.53</v>
      </c>
      <c r="L577" s="18">
        <f t="shared" si="42"/>
        <v>109984.53</v>
      </c>
      <c r="M577" s="10">
        <v>18505</v>
      </c>
      <c r="N577" s="19">
        <v>218.04</v>
      </c>
      <c r="O577" s="18">
        <f t="shared" si="43"/>
        <v>4034830.1999999997</v>
      </c>
      <c r="P577" s="9">
        <f t="shared" si="44"/>
        <v>9610754.1799999997</v>
      </c>
    </row>
    <row r="578" spans="1:16" x14ac:dyDescent="0.25">
      <c r="A578" s="21" t="s">
        <v>541</v>
      </c>
      <c r="B578" s="21" t="s">
        <v>1633</v>
      </c>
      <c r="C578" s="21" t="s">
        <v>73</v>
      </c>
      <c r="D578" s="10">
        <v>18</v>
      </c>
      <c r="E578" s="3">
        <v>173.33</v>
      </c>
      <c r="F578" s="18">
        <f t="shared" si="40"/>
        <v>3119.94</v>
      </c>
      <c r="G578" s="10">
        <v>3543</v>
      </c>
      <c r="H578" s="3">
        <v>172.06</v>
      </c>
      <c r="I578" s="18">
        <f t="shared" si="41"/>
        <v>609608.57999999996</v>
      </c>
      <c r="J578" s="10">
        <v>17</v>
      </c>
      <c r="K578" s="3">
        <v>173.33</v>
      </c>
      <c r="L578" s="18">
        <f t="shared" si="42"/>
        <v>2946.61</v>
      </c>
      <c r="M578" s="10">
        <v>3313</v>
      </c>
      <c r="N578" s="19">
        <v>172.06</v>
      </c>
      <c r="O578" s="18">
        <f t="shared" si="43"/>
        <v>570034.78</v>
      </c>
      <c r="P578" s="9">
        <f t="shared" si="44"/>
        <v>1185709.9099999999</v>
      </c>
    </row>
    <row r="579" spans="1:16" x14ac:dyDescent="0.25">
      <c r="A579" s="21" t="s">
        <v>510</v>
      </c>
      <c r="B579" s="21" t="s">
        <v>1634</v>
      </c>
      <c r="C579" s="21" t="s">
        <v>222</v>
      </c>
      <c r="D579" s="10">
        <v>92</v>
      </c>
      <c r="E579" s="3">
        <v>169.9</v>
      </c>
      <c r="F579" s="18">
        <f t="shared" si="40"/>
        <v>15630.800000000001</v>
      </c>
      <c r="G579" s="10">
        <v>11342</v>
      </c>
      <c r="H579" s="3">
        <v>168.54</v>
      </c>
      <c r="I579" s="18">
        <f t="shared" si="41"/>
        <v>1911580.68</v>
      </c>
      <c r="J579" s="10">
        <v>124</v>
      </c>
      <c r="K579" s="3">
        <v>169.9</v>
      </c>
      <c r="L579" s="18">
        <f t="shared" si="42"/>
        <v>21067.600000000002</v>
      </c>
      <c r="M579" s="10">
        <v>15237</v>
      </c>
      <c r="N579" s="19">
        <v>168.54</v>
      </c>
      <c r="O579" s="18">
        <f t="shared" si="43"/>
        <v>2568043.98</v>
      </c>
      <c r="P579" s="9">
        <f t="shared" si="44"/>
        <v>4516323.0599999996</v>
      </c>
    </row>
    <row r="580" spans="1:16" x14ac:dyDescent="0.25">
      <c r="A580" s="21" t="s">
        <v>413</v>
      </c>
      <c r="B580" s="21" t="s">
        <v>1635</v>
      </c>
      <c r="C580" s="21" t="s">
        <v>142</v>
      </c>
      <c r="D580" s="10">
        <v>728</v>
      </c>
      <c r="E580" s="3">
        <v>216.78</v>
      </c>
      <c r="F580" s="18">
        <f t="shared" si="40"/>
        <v>157815.84</v>
      </c>
      <c r="G580" s="10">
        <v>15508</v>
      </c>
      <c r="H580" s="3">
        <v>214.82</v>
      </c>
      <c r="I580" s="18">
        <f t="shared" si="41"/>
        <v>3331428.56</v>
      </c>
      <c r="J580" s="10">
        <v>720</v>
      </c>
      <c r="K580" s="3">
        <v>216.78</v>
      </c>
      <c r="L580" s="18">
        <f t="shared" si="42"/>
        <v>156081.60000000001</v>
      </c>
      <c r="M580" s="10">
        <v>15335</v>
      </c>
      <c r="N580" s="19">
        <v>214.82</v>
      </c>
      <c r="O580" s="18">
        <f t="shared" si="43"/>
        <v>3294264.6999999997</v>
      </c>
      <c r="P580" s="9">
        <f t="shared" si="44"/>
        <v>6939590.6999999993</v>
      </c>
    </row>
    <row r="581" spans="1:16" x14ac:dyDescent="0.25">
      <c r="A581" s="21" t="s">
        <v>532</v>
      </c>
      <c r="B581" s="21" t="s">
        <v>1759</v>
      </c>
      <c r="C581" s="21" t="s">
        <v>383</v>
      </c>
      <c r="D581" s="10">
        <v>0</v>
      </c>
      <c r="E581" s="3">
        <v>190.04</v>
      </c>
      <c r="F581" s="18">
        <f t="shared" si="40"/>
        <v>0</v>
      </c>
      <c r="G581" s="10">
        <v>20971</v>
      </c>
      <c r="H581" s="3">
        <v>188.58</v>
      </c>
      <c r="I581" s="18">
        <f t="shared" si="41"/>
        <v>3954711.18</v>
      </c>
      <c r="J581" s="10">
        <v>0</v>
      </c>
      <c r="K581" s="3">
        <v>190.04</v>
      </c>
      <c r="L581" s="18">
        <f t="shared" si="42"/>
        <v>0</v>
      </c>
      <c r="M581" s="10">
        <v>22604</v>
      </c>
      <c r="N581" s="19">
        <v>188.58</v>
      </c>
      <c r="O581" s="18">
        <f t="shared" si="43"/>
        <v>4262662.32</v>
      </c>
      <c r="P581" s="9">
        <f t="shared" si="44"/>
        <v>8217373.5</v>
      </c>
    </row>
    <row r="582" spans="1:16" x14ac:dyDescent="0.25">
      <c r="A582" s="21" t="s">
        <v>683</v>
      </c>
      <c r="B582" s="21" t="s">
        <v>1760</v>
      </c>
      <c r="C582" s="21" t="s">
        <v>143</v>
      </c>
      <c r="D582" s="10">
        <v>0</v>
      </c>
      <c r="E582" s="3">
        <v>217.36</v>
      </c>
      <c r="F582" s="18">
        <f t="shared" ref="F582:F604" si="45">E582*D582</f>
        <v>0</v>
      </c>
      <c r="G582" s="10">
        <v>45647</v>
      </c>
      <c r="H582" s="3">
        <v>215.73</v>
      </c>
      <c r="I582" s="18">
        <f t="shared" ref="I582:I604" si="46">H582*G582</f>
        <v>9847427.3099999987</v>
      </c>
      <c r="J582" s="10">
        <v>0</v>
      </c>
      <c r="K582" s="3">
        <v>217.36</v>
      </c>
      <c r="L582" s="18">
        <f t="shared" ref="L582:L604" si="47">K582*J582</f>
        <v>0</v>
      </c>
      <c r="M582" s="10">
        <v>51900</v>
      </c>
      <c r="N582" s="19">
        <v>215.73</v>
      </c>
      <c r="O582" s="18">
        <f t="shared" ref="O582:O604" si="48">N582*M582</f>
        <v>11196387</v>
      </c>
      <c r="P582" s="9">
        <f t="shared" ref="P582:P604" si="49">O582+L582+I582+F582</f>
        <v>21043814.309999999</v>
      </c>
    </row>
    <row r="583" spans="1:16" x14ac:dyDescent="0.25">
      <c r="A583" s="21" t="s">
        <v>930</v>
      </c>
      <c r="B583" s="21" t="s">
        <v>1636</v>
      </c>
      <c r="C583" s="21" t="s">
        <v>1637</v>
      </c>
      <c r="D583" s="10">
        <v>9036</v>
      </c>
      <c r="E583" s="3">
        <v>305.77</v>
      </c>
      <c r="F583" s="18">
        <f t="shared" si="45"/>
        <v>2762937.7199999997</v>
      </c>
      <c r="G583" s="10">
        <v>29979</v>
      </c>
      <c r="H583" s="3">
        <v>302.79000000000002</v>
      </c>
      <c r="I583" s="18">
        <f t="shared" si="46"/>
        <v>9077341.4100000001</v>
      </c>
      <c r="J583" s="10">
        <v>6262</v>
      </c>
      <c r="K583" s="3">
        <v>305.77</v>
      </c>
      <c r="L583" s="18">
        <f t="shared" si="47"/>
        <v>1914731.74</v>
      </c>
      <c r="M583" s="10">
        <v>20774</v>
      </c>
      <c r="N583" s="19">
        <v>302.79000000000002</v>
      </c>
      <c r="O583" s="18">
        <f t="shared" si="48"/>
        <v>6290159.46</v>
      </c>
      <c r="P583" s="9">
        <f t="shared" si="49"/>
        <v>20045170.329999998</v>
      </c>
    </row>
    <row r="584" spans="1:16" x14ac:dyDescent="0.25">
      <c r="A584" s="21" t="s">
        <v>762</v>
      </c>
      <c r="B584" s="21" t="s">
        <v>1638</v>
      </c>
      <c r="C584" s="21" t="s">
        <v>384</v>
      </c>
      <c r="D584" s="10">
        <v>7891</v>
      </c>
      <c r="E584" s="3">
        <v>300.54000000000002</v>
      </c>
      <c r="F584" s="18">
        <f t="shared" si="45"/>
        <v>2371561.14</v>
      </c>
      <c r="G584" s="10">
        <v>39608</v>
      </c>
      <c r="H584" s="3">
        <v>297.66000000000003</v>
      </c>
      <c r="I584" s="18">
        <f t="shared" si="46"/>
        <v>11789717.280000001</v>
      </c>
      <c r="J584" s="10">
        <v>3619</v>
      </c>
      <c r="K584" s="3">
        <v>300.54000000000002</v>
      </c>
      <c r="L584" s="18">
        <f t="shared" si="47"/>
        <v>1087654.26</v>
      </c>
      <c r="M584" s="10">
        <v>18163</v>
      </c>
      <c r="N584" s="19">
        <v>297.66000000000003</v>
      </c>
      <c r="O584" s="18">
        <f t="shared" si="48"/>
        <v>5406398.5800000001</v>
      </c>
      <c r="P584" s="9">
        <f t="shared" si="49"/>
        <v>20655331.260000002</v>
      </c>
    </row>
    <row r="585" spans="1:16" x14ac:dyDescent="0.25">
      <c r="A585" s="21" t="s">
        <v>512</v>
      </c>
      <c r="B585" s="21" t="s">
        <v>1761</v>
      </c>
      <c r="C585" s="21" t="s">
        <v>74</v>
      </c>
      <c r="D585" s="10">
        <v>0</v>
      </c>
      <c r="E585" s="3">
        <v>250.61</v>
      </c>
      <c r="F585" s="18">
        <f t="shared" si="45"/>
        <v>0</v>
      </c>
      <c r="G585" s="10">
        <v>16897</v>
      </c>
      <c r="H585" s="3">
        <v>248.69</v>
      </c>
      <c r="I585" s="18">
        <f t="shared" si="46"/>
        <v>4202114.93</v>
      </c>
      <c r="J585" s="10">
        <v>0</v>
      </c>
      <c r="K585" s="3">
        <v>250.61</v>
      </c>
      <c r="L585" s="18">
        <f t="shared" si="47"/>
        <v>0</v>
      </c>
      <c r="M585" s="10">
        <v>9964</v>
      </c>
      <c r="N585" s="19">
        <v>248.69</v>
      </c>
      <c r="O585" s="18">
        <f t="shared" si="48"/>
        <v>2477947.16</v>
      </c>
      <c r="P585" s="9">
        <f t="shared" si="49"/>
        <v>6680062.0899999999</v>
      </c>
    </row>
    <row r="586" spans="1:16" x14ac:dyDescent="0.25">
      <c r="A586" s="21" t="s">
        <v>734</v>
      </c>
      <c r="B586" s="21" t="s">
        <v>1639</v>
      </c>
      <c r="C586" s="21" t="s">
        <v>144</v>
      </c>
      <c r="D586" s="10">
        <v>925</v>
      </c>
      <c r="E586" s="3">
        <v>277.45</v>
      </c>
      <c r="F586" s="18">
        <f t="shared" si="45"/>
        <v>256641.25</v>
      </c>
      <c r="G586" s="10">
        <v>14042</v>
      </c>
      <c r="H586" s="3">
        <v>274.81</v>
      </c>
      <c r="I586" s="18">
        <f t="shared" si="46"/>
        <v>3858882.02</v>
      </c>
      <c r="J586" s="10">
        <v>1222</v>
      </c>
      <c r="K586" s="3">
        <v>277.45</v>
      </c>
      <c r="L586" s="18">
        <f t="shared" si="47"/>
        <v>339043.89999999997</v>
      </c>
      <c r="M586" s="10">
        <v>18543</v>
      </c>
      <c r="N586" s="19">
        <v>274.81</v>
      </c>
      <c r="O586" s="18">
        <f t="shared" si="48"/>
        <v>5095801.83</v>
      </c>
      <c r="P586" s="9">
        <f t="shared" si="49"/>
        <v>9550369</v>
      </c>
    </row>
    <row r="587" spans="1:16" x14ac:dyDescent="0.25">
      <c r="A587" s="21" t="s">
        <v>594</v>
      </c>
      <c r="B587" s="21" t="s">
        <v>1640</v>
      </c>
      <c r="C587" s="21" t="s">
        <v>145</v>
      </c>
      <c r="D587" s="10">
        <v>0</v>
      </c>
      <c r="E587" s="3">
        <v>250.88</v>
      </c>
      <c r="F587" s="18">
        <f t="shared" si="45"/>
        <v>0</v>
      </c>
      <c r="G587" s="10">
        <v>48239</v>
      </c>
      <c r="H587" s="3">
        <v>248.42</v>
      </c>
      <c r="I587" s="18">
        <f t="shared" si="46"/>
        <v>11983532.379999999</v>
      </c>
      <c r="J587" s="10">
        <v>0</v>
      </c>
      <c r="K587" s="3">
        <v>250.88</v>
      </c>
      <c r="L587" s="18">
        <f t="shared" si="47"/>
        <v>0</v>
      </c>
      <c r="M587" s="10">
        <v>0</v>
      </c>
      <c r="N587" s="19">
        <v>248.42</v>
      </c>
      <c r="O587" s="18">
        <f t="shared" si="48"/>
        <v>0</v>
      </c>
      <c r="P587" s="9">
        <f t="shared" si="49"/>
        <v>11983532.379999999</v>
      </c>
    </row>
    <row r="588" spans="1:16" x14ac:dyDescent="0.25">
      <c r="A588" s="21" t="s">
        <v>1762</v>
      </c>
      <c r="B588" s="21" t="s">
        <v>1641</v>
      </c>
      <c r="C588" s="21" t="s">
        <v>1642</v>
      </c>
      <c r="D588" s="10">
        <v>1325</v>
      </c>
      <c r="E588" s="3">
        <v>327.12</v>
      </c>
      <c r="F588" s="18">
        <f t="shared" si="45"/>
        <v>433434</v>
      </c>
      <c r="G588" s="10">
        <v>14349</v>
      </c>
      <c r="H588" s="3">
        <v>324.20999999999998</v>
      </c>
      <c r="I588" s="18">
        <f t="shared" si="46"/>
        <v>4652089.29</v>
      </c>
      <c r="J588" s="10">
        <v>354</v>
      </c>
      <c r="K588" s="3">
        <v>327.12</v>
      </c>
      <c r="L588" s="18">
        <f t="shared" si="47"/>
        <v>115800.48</v>
      </c>
      <c r="M588" s="10">
        <v>3829</v>
      </c>
      <c r="N588" s="19">
        <v>324.20999999999998</v>
      </c>
      <c r="O588" s="18">
        <f t="shared" si="48"/>
        <v>1241400.0899999999</v>
      </c>
      <c r="P588" s="9">
        <f t="shared" si="49"/>
        <v>6442723.8599999994</v>
      </c>
    </row>
    <row r="589" spans="1:16" x14ac:dyDescent="0.25">
      <c r="A589" s="21" t="s">
        <v>562</v>
      </c>
      <c r="B589" s="21" t="s">
        <v>1643</v>
      </c>
      <c r="C589" s="21" t="s">
        <v>302</v>
      </c>
      <c r="D589" s="10">
        <v>0</v>
      </c>
      <c r="E589" s="3">
        <v>211.25</v>
      </c>
      <c r="F589" s="18">
        <f t="shared" si="45"/>
        <v>0</v>
      </c>
      <c r="G589" s="10">
        <v>39563</v>
      </c>
      <c r="H589" s="3">
        <v>209.59</v>
      </c>
      <c r="I589" s="18">
        <f t="shared" si="46"/>
        <v>8292009.1699999999</v>
      </c>
      <c r="J589" s="10">
        <v>0</v>
      </c>
      <c r="K589" s="3">
        <v>211.25</v>
      </c>
      <c r="L589" s="18">
        <f t="shared" si="47"/>
        <v>0</v>
      </c>
      <c r="M589" s="10">
        <v>0</v>
      </c>
      <c r="N589" s="19">
        <v>209.59</v>
      </c>
      <c r="O589" s="18">
        <f t="shared" si="48"/>
        <v>0</v>
      </c>
      <c r="P589" s="9">
        <f t="shared" si="49"/>
        <v>8292009.1699999999</v>
      </c>
    </row>
    <row r="590" spans="1:16" x14ac:dyDescent="0.25">
      <c r="A590" s="21" t="s">
        <v>815</v>
      </c>
      <c r="B590" s="21" t="s">
        <v>1644</v>
      </c>
      <c r="C590" s="21" t="s">
        <v>1645</v>
      </c>
      <c r="D590" s="10">
        <v>5179</v>
      </c>
      <c r="E590" s="3">
        <v>266.61</v>
      </c>
      <c r="F590" s="18">
        <f t="shared" si="45"/>
        <v>1380773.1900000002</v>
      </c>
      <c r="G590" s="10">
        <v>8832</v>
      </c>
      <c r="H590" s="3">
        <v>264.43</v>
      </c>
      <c r="I590" s="18">
        <f t="shared" si="46"/>
        <v>2335445.7600000002</v>
      </c>
      <c r="J590" s="10">
        <v>3791</v>
      </c>
      <c r="K590" s="3">
        <v>266.61</v>
      </c>
      <c r="L590" s="18">
        <f t="shared" si="47"/>
        <v>1010718.51</v>
      </c>
      <c r="M590" s="10">
        <v>6465</v>
      </c>
      <c r="N590" s="19">
        <v>264.43</v>
      </c>
      <c r="O590" s="18">
        <f t="shared" si="48"/>
        <v>1709539.95</v>
      </c>
      <c r="P590" s="9">
        <f t="shared" si="49"/>
        <v>6436477.4100000011</v>
      </c>
    </row>
    <row r="591" spans="1:16" x14ac:dyDescent="0.25">
      <c r="A591" s="21" t="s">
        <v>484</v>
      </c>
      <c r="B591" s="21" t="s">
        <v>1646</v>
      </c>
      <c r="C591" s="21" t="s">
        <v>385</v>
      </c>
      <c r="D591" s="10">
        <v>2131</v>
      </c>
      <c r="E591" s="3">
        <v>225.92</v>
      </c>
      <c r="F591" s="18">
        <f t="shared" si="45"/>
        <v>481435.51999999996</v>
      </c>
      <c r="G591" s="10">
        <v>27827</v>
      </c>
      <c r="H591" s="3">
        <v>223.85</v>
      </c>
      <c r="I591" s="18">
        <f t="shared" si="46"/>
        <v>6229073.9500000002</v>
      </c>
      <c r="J591" s="10">
        <v>1519</v>
      </c>
      <c r="K591" s="3">
        <v>225.92</v>
      </c>
      <c r="L591" s="18">
        <f t="shared" si="47"/>
        <v>343172.48</v>
      </c>
      <c r="M591" s="10">
        <v>19829</v>
      </c>
      <c r="N591" s="19">
        <v>223.85</v>
      </c>
      <c r="O591" s="18">
        <f t="shared" si="48"/>
        <v>4438721.6499999994</v>
      </c>
      <c r="P591" s="9">
        <f t="shared" si="49"/>
        <v>11492403.599999998</v>
      </c>
    </row>
    <row r="592" spans="1:16" x14ac:dyDescent="0.25">
      <c r="A592" s="21" t="s">
        <v>422</v>
      </c>
      <c r="B592" s="21" t="s">
        <v>1647</v>
      </c>
      <c r="C592" s="21" t="s">
        <v>146</v>
      </c>
      <c r="D592" s="10">
        <v>24</v>
      </c>
      <c r="E592" s="3">
        <v>231.03</v>
      </c>
      <c r="F592" s="18">
        <f t="shared" si="45"/>
        <v>5544.72</v>
      </c>
      <c r="G592" s="10">
        <v>32349</v>
      </c>
      <c r="H592" s="3">
        <v>228.99</v>
      </c>
      <c r="I592" s="18">
        <f t="shared" si="46"/>
        <v>7407597.5100000007</v>
      </c>
      <c r="J592" s="10">
        <v>36</v>
      </c>
      <c r="K592" s="3">
        <v>231.03</v>
      </c>
      <c r="L592" s="18">
        <f t="shared" si="47"/>
        <v>8317.08</v>
      </c>
      <c r="M592" s="10">
        <v>48608</v>
      </c>
      <c r="N592" s="19">
        <v>228.99</v>
      </c>
      <c r="O592" s="18">
        <f t="shared" si="48"/>
        <v>11130745.92</v>
      </c>
      <c r="P592" s="9">
        <f t="shared" si="49"/>
        <v>18552205.23</v>
      </c>
    </row>
    <row r="593" spans="1:16" x14ac:dyDescent="0.25">
      <c r="A593" s="21" t="s">
        <v>900</v>
      </c>
      <c r="B593" s="21" t="s">
        <v>1648</v>
      </c>
      <c r="C593" s="21" t="s">
        <v>223</v>
      </c>
      <c r="D593" s="10">
        <v>0</v>
      </c>
      <c r="E593" s="3">
        <v>261.33</v>
      </c>
      <c r="F593" s="18">
        <f t="shared" si="45"/>
        <v>0</v>
      </c>
      <c r="G593" s="10">
        <v>14508</v>
      </c>
      <c r="H593" s="3">
        <v>258.70999999999998</v>
      </c>
      <c r="I593" s="18">
        <f t="shared" si="46"/>
        <v>3753364.6799999997</v>
      </c>
      <c r="J593" s="10">
        <v>0</v>
      </c>
      <c r="K593" s="3">
        <v>261.33</v>
      </c>
      <c r="L593" s="18">
        <f t="shared" si="47"/>
        <v>0</v>
      </c>
      <c r="M593" s="10">
        <v>6280</v>
      </c>
      <c r="N593" s="19">
        <v>258.70999999999998</v>
      </c>
      <c r="O593" s="18">
        <f t="shared" si="48"/>
        <v>1624698.7999999998</v>
      </c>
      <c r="P593" s="9">
        <f t="shared" si="49"/>
        <v>5378063.4799999995</v>
      </c>
    </row>
    <row r="594" spans="1:16" x14ac:dyDescent="0.25">
      <c r="A594" s="21" t="s">
        <v>459</v>
      </c>
      <c r="B594" s="21" t="s">
        <v>1649</v>
      </c>
      <c r="C594" s="21" t="s">
        <v>386</v>
      </c>
      <c r="D594" s="10">
        <v>274</v>
      </c>
      <c r="E594" s="3">
        <v>232.81</v>
      </c>
      <c r="F594" s="18">
        <f t="shared" si="45"/>
        <v>63789.94</v>
      </c>
      <c r="G594" s="10">
        <v>25206</v>
      </c>
      <c r="H594" s="3">
        <v>231.09</v>
      </c>
      <c r="I594" s="18">
        <f t="shared" si="46"/>
        <v>5824854.54</v>
      </c>
      <c r="J594" s="10">
        <v>0</v>
      </c>
      <c r="K594" s="3">
        <v>232.81</v>
      </c>
      <c r="L594" s="18">
        <f t="shared" si="47"/>
        <v>0</v>
      </c>
      <c r="M594" s="10">
        <v>0</v>
      </c>
      <c r="N594" s="19">
        <v>231.09</v>
      </c>
      <c r="O594" s="18">
        <f t="shared" si="48"/>
        <v>0</v>
      </c>
      <c r="P594" s="9">
        <f t="shared" si="49"/>
        <v>5888644.4800000004</v>
      </c>
    </row>
    <row r="595" spans="1:16" x14ac:dyDescent="0.25">
      <c r="A595" s="21" t="s">
        <v>464</v>
      </c>
      <c r="B595" s="21" t="s">
        <v>1650</v>
      </c>
      <c r="C595" s="21" t="s">
        <v>387</v>
      </c>
      <c r="D595" s="10">
        <v>529</v>
      </c>
      <c r="E595" s="3">
        <v>251.1</v>
      </c>
      <c r="F595" s="18">
        <f t="shared" si="45"/>
        <v>132831.9</v>
      </c>
      <c r="G595" s="10">
        <v>22217</v>
      </c>
      <c r="H595" s="3">
        <v>249.23</v>
      </c>
      <c r="I595" s="18">
        <f t="shared" si="46"/>
        <v>5537142.9100000001</v>
      </c>
      <c r="J595" s="10">
        <v>0</v>
      </c>
      <c r="K595" s="3">
        <v>251.1</v>
      </c>
      <c r="L595" s="18">
        <f t="shared" si="47"/>
        <v>0</v>
      </c>
      <c r="M595" s="10">
        <v>0</v>
      </c>
      <c r="N595" s="19">
        <v>249.23</v>
      </c>
      <c r="O595" s="18">
        <f t="shared" si="48"/>
        <v>0</v>
      </c>
      <c r="P595" s="9">
        <f t="shared" si="49"/>
        <v>5669974.8100000005</v>
      </c>
    </row>
    <row r="596" spans="1:16" x14ac:dyDescent="0.25">
      <c r="A596" s="21" t="s">
        <v>744</v>
      </c>
      <c r="B596" s="21" t="s">
        <v>1651</v>
      </c>
      <c r="C596" s="21" t="s">
        <v>388</v>
      </c>
      <c r="D596" s="10">
        <v>39</v>
      </c>
      <c r="E596" s="3">
        <v>239.35</v>
      </c>
      <c r="F596" s="18">
        <f t="shared" si="45"/>
        <v>9334.65</v>
      </c>
      <c r="G596" s="10">
        <v>11852</v>
      </c>
      <c r="H596" s="3">
        <v>237.73</v>
      </c>
      <c r="I596" s="18">
        <f t="shared" si="46"/>
        <v>2817575.96</v>
      </c>
      <c r="J596" s="10">
        <v>0</v>
      </c>
      <c r="K596" s="3">
        <v>239.35</v>
      </c>
      <c r="L596" s="18">
        <f t="shared" si="47"/>
        <v>0</v>
      </c>
      <c r="M596" s="10">
        <v>0</v>
      </c>
      <c r="N596" s="19">
        <v>237.73</v>
      </c>
      <c r="O596" s="18">
        <f t="shared" si="48"/>
        <v>0</v>
      </c>
      <c r="P596" s="9">
        <f t="shared" si="49"/>
        <v>2826910.61</v>
      </c>
    </row>
    <row r="597" spans="1:16" x14ac:dyDescent="0.25">
      <c r="A597" s="21" t="s">
        <v>893</v>
      </c>
      <c r="B597" s="21" t="s">
        <v>1652</v>
      </c>
      <c r="C597" s="21" t="s">
        <v>1653</v>
      </c>
      <c r="D597" s="10">
        <v>7936</v>
      </c>
      <c r="E597" s="3">
        <v>249.1</v>
      </c>
      <c r="F597" s="18">
        <f t="shared" si="45"/>
        <v>1976857.5999999999</v>
      </c>
      <c r="G597" s="10">
        <v>24797</v>
      </c>
      <c r="H597" s="3">
        <v>246.86</v>
      </c>
      <c r="I597" s="18">
        <f t="shared" si="46"/>
        <v>6121387.4199999999</v>
      </c>
      <c r="J597" s="10">
        <v>6746</v>
      </c>
      <c r="K597" s="3">
        <v>249.1</v>
      </c>
      <c r="L597" s="18">
        <f t="shared" si="47"/>
        <v>1680428.5999999999</v>
      </c>
      <c r="M597" s="10">
        <v>21077</v>
      </c>
      <c r="N597" s="19">
        <v>246.86</v>
      </c>
      <c r="O597" s="18">
        <f t="shared" si="48"/>
        <v>5203068.2200000007</v>
      </c>
      <c r="P597" s="9">
        <f t="shared" si="49"/>
        <v>14981741.84</v>
      </c>
    </row>
    <row r="598" spans="1:16" x14ac:dyDescent="0.25">
      <c r="A598" s="21" t="s">
        <v>711</v>
      </c>
      <c r="B598" s="21" t="s">
        <v>1654</v>
      </c>
      <c r="C598" s="21" t="s">
        <v>224</v>
      </c>
      <c r="D598" s="10">
        <v>0</v>
      </c>
      <c r="E598" s="3">
        <v>243.23</v>
      </c>
      <c r="F598" s="18">
        <f t="shared" si="45"/>
        <v>0</v>
      </c>
      <c r="G598" s="10">
        <v>15097</v>
      </c>
      <c r="H598" s="3">
        <v>241.04</v>
      </c>
      <c r="I598" s="18">
        <f t="shared" si="46"/>
        <v>3638980.88</v>
      </c>
      <c r="J598" s="10">
        <v>0</v>
      </c>
      <c r="K598" s="3">
        <v>243.23</v>
      </c>
      <c r="L598" s="18">
        <f t="shared" si="47"/>
        <v>0</v>
      </c>
      <c r="M598" s="10">
        <v>17489</v>
      </c>
      <c r="N598" s="19">
        <v>241.04</v>
      </c>
      <c r="O598" s="18">
        <f t="shared" si="48"/>
        <v>4215548.5599999996</v>
      </c>
      <c r="P598" s="9">
        <f t="shared" si="49"/>
        <v>7854529.4399999995</v>
      </c>
    </row>
    <row r="599" spans="1:16" x14ac:dyDescent="0.25">
      <c r="A599" s="21" t="s">
        <v>1763</v>
      </c>
      <c r="B599" s="21" t="s">
        <v>1655</v>
      </c>
      <c r="C599" s="21" t="s">
        <v>1656</v>
      </c>
      <c r="D599" s="10">
        <v>0</v>
      </c>
      <c r="E599" s="3">
        <v>234.37</v>
      </c>
      <c r="F599" s="18">
        <f t="shared" si="45"/>
        <v>0</v>
      </c>
      <c r="G599" s="10">
        <v>1807</v>
      </c>
      <c r="H599" s="3">
        <v>233.05</v>
      </c>
      <c r="I599" s="18">
        <f t="shared" si="46"/>
        <v>421121.35000000003</v>
      </c>
      <c r="J599" s="10">
        <v>0</v>
      </c>
      <c r="K599" s="3">
        <v>234.37</v>
      </c>
      <c r="L599" s="18">
        <f t="shared" si="47"/>
        <v>0</v>
      </c>
      <c r="M599" s="10">
        <v>0</v>
      </c>
      <c r="N599" s="19">
        <v>233.05</v>
      </c>
      <c r="O599" s="18">
        <f t="shared" si="48"/>
        <v>0</v>
      </c>
      <c r="P599" s="9">
        <f t="shared" si="49"/>
        <v>421121.35000000003</v>
      </c>
    </row>
    <row r="600" spans="1:16" x14ac:dyDescent="0.25">
      <c r="A600" s="21" t="s">
        <v>548</v>
      </c>
      <c r="B600" s="21" t="s">
        <v>1657</v>
      </c>
      <c r="C600" s="21" t="s">
        <v>303</v>
      </c>
      <c r="D600" s="10">
        <v>0</v>
      </c>
      <c r="E600" s="3">
        <v>233.77</v>
      </c>
      <c r="F600" s="18">
        <f t="shared" si="45"/>
        <v>0</v>
      </c>
      <c r="G600" s="10">
        <v>6364</v>
      </c>
      <c r="H600" s="3">
        <v>231.79</v>
      </c>
      <c r="I600" s="18">
        <f t="shared" si="46"/>
        <v>1475111.56</v>
      </c>
      <c r="J600" s="10">
        <v>0</v>
      </c>
      <c r="K600" s="3">
        <v>233.77</v>
      </c>
      <c r="L600" s="18">
        <f t="shared" si="47"/>
        <v>0</v>
      </c>
      <c r="M600" s="10">
        <v>4645</v>
      </c>
      <c r="N600" s="19">
        <v>231.79</v>
      </c>
      <c r="O600" s="18">
        <f t="shared" si="48"/>
        <v>1076664.55</v>
      </c>
      <c r="P600" s="9">
        <f t="shared" si="49"/>
        <v>2551776.1100000003</v>
      </c>
    </row>
    <row r="601" spans="1:16" x14ac:dyDescent="0.25">
      <c r="A601" s="21" t="s">
        <v>825</v>
      </c>
      <c r="B601" s="21" t="s">
        <v>1658</v>
      </c>
      <c r="C601" s="21" t="s">
        <v>1659</v>
      </c>
      <c r="D601" s="10">
        <v>1176</v>
      </c>
      <c r="E601" s="3">
        <v>309.69</v>
      </c>
      <c r="F601" s="18">
        <f t="shared" si="45"/>
        <v>364195.44</v>
      </c>
      <c r="G601" s="10">
        <v>95972</v>
      </c>
      <c r="H601" s="3">
        <v>307.13</v>
      </c>
      <c r="I601" s="18">
        <f t="shared" si="46"/>
        <v>29475880.359999999</v>
      </c>
      <c r="J601" s="10">
        <v>489</v>
      </c>
      <c r="K601" s="3">
        <v>309.69</v>
      </c>
      <c r="L601" s="18">
        <f t="shared" si="47"/>
        <v>151438.41</v>
      </c>
      <c r="M601" s="10">
        <v>39910</v>
      </c>
      <c r="N601" s="19">
        <v>307.13</v>
      </c>
      <c r="O601" s="18">
        <f t="shared" si="48"/>
        <v>12257558.300000001</v>
      </c>
      <c r="P601" s="9">
        <f t="shared" si="49"/>
        <v>42249072.509999998</v>
      </c>
    </row>
    <row r="602" spans="1:16" x14ac:dyDescent="0.25">
      <c r="A602" s="21" t="s">
        <v>789</v>
      </c>
      <c r="B602" s="21" t="s">
        <v>1660</v>
      </c>
      <c r="C602" s="21" t="s">
        <v>1661</v>
      </c>
      <c r="D602" s="10">
        <v>1182</v>
      </c>
      <c r="E602" s="3">
        <v>265.97000000000003</v>
      </c>
      <c r="F602" s="18">
        <f t="shared" si="45"/>
        <v>314376.54000000004</v>
      </c>
      <c r="G602" s="10">
        <v>17189</v>
      </c>
      <c r="H602" s="3">
        <v>264.08999999999997</v>
      </c>
      <c r="I602" s="18">
        <f t="shared" si="46"/>
        <v>4539443.01</v>
      </c>
      <c r="J602" s="10">
        <v>1132</v>
      </c>
      <c r="K602" s="3">
        <v>265.97000000000003</v>
      </c>
      <c r="L602" s="18">
        <f t="shared" si="47"/>
        <v>301078.04000000004</v>
      </c>
      <c r="M602" s="10">
        <v>16455</v>
      </c>
      <c r="N602" s="19">
        <v>264.08999999999997</v>
      </c>
      <c r="O602" s="18">
        <f t="shared" si="48"/>
        <v>4345600.9499999993</v>
      </c>
      <c r="P602" s="9">
        <f t="shared" si="49"/>
        <v>9500498.5399999991</v>
      </c>
    </row>
    <row r="603" spans="1:16" x14ac:dyDescent="0.25">
      <c r="A603" s="21" t="s">
        <v>968</v>
      </c>
      <c r="B603" s="21" t="s">
        <v>1662</v>
      </c>
      <c r="C603" s="21" t="s">
        <v>389</v>
      </c>
      <c r="D603" s="10">
        <v>5645</v>
      </c>
      <c r="E603" s="3">
        <v>265.66000000000003</v>
      </c>
      <c r="F603" s="18">
        <f t="shared" si="45"/>
        <v>1499650.7000000002</v>
      </c>
      <c r="G603" s="10">
        <v>25127</v>
      </c>
      <c r="H603" s="3">
        <v>263.3</v>
      </c>
      <c r="I603" s="18">
        <f t="shared" si="46"/>
        <v>6615939.1000000006</v>
      </c>
      <c r="J603" s="10">
        <v>3600</v>
      </c>
      <c r="K603" s="3">
        <v>265.66000000000003</v>
      </c>
      <c r="L603" s="18">
        <f t="shared" si="47"/>
        <v>956376.00000000012</v>
      </c>
      <c r="M603" s="10">
        <v>16026</v>
      </c>
      <c r="N603" s="19">
        <v>263.3</v>
      </c>
      <c r="O603" s="18">
        <f t="shared" si="48"/>
        <v>4219645.8</v>
      </c>
      <c r="P603" s="9">
        <f t="shared" si="49"/>
        <v>13291611.600000001</v>
      </c>
    </row>
    <row r="604" spans="1:16" x14ac:dyDescent="0.25">
      <c r="A604" s="21" t="s">
        <v>969</v>
      </c>
      <c r="B604" s="21" t="s">
        <v>1663</v>
      </c>
      <c r="C604" s="21" t="s">
        <v>225</v>
      </c>
      <c r="D604" s="10">
        <v>101</v>
      </c>
      <c r="E604" s="3">
        <v>282.57</v>
      </c>
      <c r="F604" s="18">
        <f t="shared" si="45"/>
        <v>28539.57</v>
      </c>
      <c r="G604" s="10">
        <v>14237</v>
      </c>
      <c r="H604" s="3">
        <v>279.95</v>
      </c>
      <c r="I604" s="18">
        <f t="shared" si="46"/>
        <v>3985648.15</v>
      </c>
      <c r="J604" s="10">
        <v>51</v>
      </c>
      <c r="K604" s="3">
        <v>282.57</v>
      </c>
      <c r="L604" s="18">
        <f t="shared" si="47"/>
        <v>14411.07</v>
      </c>
      <c r="M604" s="10">
        <v>7166</v>
      </c>
      <c r="N604" s="3">
        <v>279.95</v>
      </c>
      <c r="O604" s="18">
        <f t="shared" si="48"/>
        <v>2006121.7</v>
      </c>
      <c r="P604" s="9">
        <f t="shared" si="49"/>
        <v>6034720.4900000002</v>
      </c>
    </row>
  </sheetData>
  <sortState xmlns:xlrd2="http://schemas.microsoft.com/office/spreadsheetml/2017/richdata2" ref="A6:P604">
    <sortCondition ref="C6:C604"/>
  </sortState>
  <mergeCells count="4">
    <mergeCell ref="D3:F3"/>
    <mergeCell ref="G3:I3"/>
    <mergeCell ref="J3:L3"/>
    <mergeCell ref="M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NHQ 50M</vt:lpstr>
      <vt:lpstr>1-1-19 Rates - 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Petter, Conor (DOH)</dc:creator>
  <cp:lastModifiedBy>Kim Fraim</cp:lastModifiedBy>
  <dcterms:created xsi:type="dcterms:W3CDTF">2020-09-22T12:19:08Z</dcterms:created>
  <dcterms:modified xsi:type="dcterms:W3CDTF">2020-12-29T20:25:35Z</dcterms:modified>
</cp:coreProperties>
</file>